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T\Desktop\Licencjat\"/>
    </mc:Choice>
  </mc:AlternateContent>
  <xr:revisionPtr revIDLastSave="0" documentId="13_ncr:1_{F0899CA9-FA05-4428-BE85-6900633E63F9}" xr6:coauthVersionLast="47" xr6:coauthVersionMax="47" xr10:uidLastSave="{00000000-0000-0000-0000-000000000000}"/>
  <bookViews>
    <workbookView xWindow="14295" yWindow="0" windowWidth="14610" windowHeight="15585" activeTab="1" xr2:uid="{552AD942-49EC-419C-8DF5-0C5637837D85}"/>
  </bookViews>
  <sheets>
    <sheet name="Basketball-man" sheetId="1" r:id="rId1"/>
    <sheet name="Basketball-woman" sheetId="10" r:id="rId2"/>
    <sheet name="NFL - Rushing" sheetId="6" r:id="rId3"/>
    <sheet name="NFL - Defense" sheetId="11" r:id="rId4"/>
    <sheet name="NFL - Receiving" sheetId="13" r:id="rId5"/>
    <sheet name="NFL - Passing" sheetId="2" r:id="rId6"/>
    <sheet name="NFL - Scoring" sheetId="12" r:id="rId7"/>
    <sheet name="Soccer-Man" sheetId="7" r:id="rId8"/>
    <sheet name="Soccer-Woman" sheetId="8" r:id="rId9"/>
    <sheet name="Arkusz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7" l="1"/>
  <c r="M37" i="7"/>
  <c r="I37" i="7"/>
  <c r="H37" i="7"/>
  <c r="D37" i="7"/>
  <c r="C37" i="7"/>
  <c r="B37" i="7"/>
  <c r="O37" i="7" s="1"/>
  <c r="O36" i="7"/>
  <c r="N36" i="7"/>
  <c r="M36" i="7"/>
  <c r="L36" i="7"/>
  <c r="K36" i="7"/>
  <c r="J36" i="7"/>
  <c r="I36" i="7"/>
  <c r="H36" i="7"/>
  <c r="D36" i="7"/>
  <c r="C36" i="7"/>
  <c r="B36" i="7"/>
  <c r="G36" i="7" s="1"/>
  <c r="N31" i="7"/>
  <c r="M31" i="7"/>
  <c r="I31" i="7"/>
  <c r="H31" i="7"/>
  <c r="D31" i="7"/>
  <c r="C31" i="7"/>
  <c r="B31" i="7"/>
  <c r="O31" i="7" s="1"/>
  <c r="O30" i="7"/>
  <c r="N30" i="7"/>
  <c r="M30" i="7"/>
  <c r="L30" i="7"/>
  <c r="K30" i="7"/>
  <c r="J30" i="7"/>
  <c r="I30" i="7"/>
  <c r="H30" i="7"/>
  <c r="D30" i="7"/>
  <c r="C30" i="7"/>
  <c r="B30" i="7"/>
  <c r="G30" i="7" s="1"/>
  <c r="N25" i="7"/>
  <c r="M25" i="7"/>
  <c r="I25" i="7"/>
  <c r="H25" i="7"/>
  <c r="D25" i="7"/>
  <c r="C25" i="7"/>
  <c r="B25" i="7"/>
  <c r="O25" i="7" s="1"/>
  <c r="O24" i="7"/>
  <c r="N24" i="7"/>
  <c r="M24" i="7"/>
  <c r="L24" i="7"/>
  <c r="K24" i="7"/>
  <c r="J24" i="7"/>
  <c r="I24" i="7"/>
  <c r="H24" i="7"/>
  <c r="D24" i="7"/>
  <c r="C24" i="7"/>
  <c r="B24" i="7"/>
  <c r="G24" i="7" s="1"/>
  <c r="N19" i="7"/>
  <c r="M19" i="7"/>
  <c r="I19" i="7"/>
  <c r="H19" i="7"/>
  <c r="D19" i="7"/>
  <c r="C19" i="7"/>
  <c r="B19" i="7"/>
  <c r="O19" i="7" s="1"/>
  <c r="O18" i="7"/>
  <c r="N18" i="7"/>
  <c r="M18" i="7"/>
  <c r="L18" i="7"/>
  <c r="K18" i="7"/>
  <c r="J18" i="7"/>
  <c r="I18" i="7"/>
  <c r="H18" i="7"/>
  <c r="D18" i="7"/>
  <c r="C18" i="7"/>
  <c r="B18" i="7"/>
  <c r="E18" i="7" s="1"/>
  <c r="O13" i="7"/>
  <c r="N13" i="7"/>
  <c r="M13" i="7"/>
  <c r="L13" i="7"/>
  <c r="K13" i="7"/>
  <c r="I13" i="7"/>
  <c r="H13" i="7"/>
  <c r="D13" i="7"/>
  <c r="C13" i="7"/>
  <c r="B13" i="7"/>
  <c r="J13" i="7" s="1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M7" i="7"/>
  <c r="M6" i="7"/>
  <c r="J6" i="7"/>
  <c r="I7" i="7"/>
  <c r="I6" i="7"/>
  <c r="H6" i="7"/>
  <c r="H7" i="7"/>
  <c r="G7" i="7"/>
  <c r="F7" i="7"/>
  <c r="E7" i="7"/>
  <c r="D7" i="7"/>
  <c r="C7" i="7"/>
  <c r="B7" i="7"/>
  <c r="O7" i="7" s="1"/>
  <c r="O6" i="7"/>
  <c r="N7" i="7"/>
  <c r="N6" i="7"/>
  <c r="L6" i="7"/>
  <c r="K6" i="7"/>
  <c r="D6" i="7"/>
  <c r="C6" i="7"/>
  <c r="B6" i="7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K19" i="2" s="1"/>
  <c r="D19" i="2"/>
  <c r="E19" i="2"/>
  <c r="F19" i="2"/>
  <c r="G19" i="2"/>
  <c r="H19" i="2"/>
  <c r="I19" i="2"/>
  <c r="J19" i="2"/>
  <c r="M19" i="2"/>
  <c r="N19" i="2"/>
  <c r="N13" i="2"/>
  <c r="M13" i="2"/>
  <c r="C13" i="2"/>
  <c r="I13" i="2" s="1"/>
  <c r="N12" i="2"/>
  <c r="M12" i="2"/>
  <c r="L12" i="2"/>
  <c r="K12" i="2"/>
  <c r="J12" i="2"/>
  <c r="I12" i="2"/>
  <c r="H12" i="2"/>
  <c r="G12" i="2"/>
  <c r="F12" i="2"/>
  <c r="E12" i="2"/>
  <c r="D12" i="2"/>
  <c r="C12" i="2"/>
  <c r="L127" i="12"/>
  <c r="K127" i="12"/>
  <c r="J127" i="12"/>
  <c r="I127" i="12"/>
  <c r="H127" i="12"/>
  <c r="E127" i="12"/>
  <c r="C127" i="12"/>
  <c r="G127" i="12" s="1"/>
  <c r="I126" i="12"/>
  <c r="E126" i="12"/>
  <c r="C126" i="12"/>
  <c r="L126" i="12" s="1"/>
  <c r="I121" i="12"/>
  <c r="E121" i="12"/>
  <c r="C121" i="12"/>
  <c r="L121" i="12" s="1"/>
  <c r="I120" i="12"/>
  <c r="E120" i="12"/>
  <c r="C120" i="12"/>
  <c r="L120" i="12" s="1"/>
  <c r="I115" i="12"/>
  <c r="E115" i="12"/>
  <c r="C115" i="12"/>
  <c r="L115" i="12" s="1"/>
  <c r="I114" i="12"/>
  <c r="E114" i="12"/>
  <c r="C114" i="12"/>
  <c r="J114" i="12" s="1"/>
  <c r="I109" i="12"/>
  <c r="E109" i="12"/>
  <c r="C109" i="12"/>
  <c r="L109" i="12" s="1"/>
  <c r="I108" i="12"/>
  <c r="E108" i="12"/>
  <c r="C108" i="12"/>
  <c r="L108" i="12" s="1"/>
  <c r="I103" i="12"/>
  <c r="E103" i="12"/>
  <c r="C103" i="12"/>
  <c r="L103" i="12" s="1"/>
  <c r="I102" i="12"/>
  <c r="E102" i="12"/>
  <c r="C102" i="12"/>
  <c r="L102" i="12" s="1"/>
  <c r="L97" i="12"/>
  <c r="K97" i="12"/>
  <c r="J97" i="12"/>
  <c r="I97" i="12"/>
  <c r="H97" i="12"/>
  <c r="E97" i="12"/>
  <c r="C97" i="12"/>
  <c r="G97" i="12" s="1"/>
  <c r="I96" i="12"/>
  <c r="E96" i="12"/>
  <c r="C96" i="12"/>
  <c r="L96" i="12" s="1"/>
  <c r="I91" i="12"/>
  <c r="E91" i="12"/>
  <c r="C91" i="12"/>
  <c r="L91" i="12" s="1"/>
  <c r="I90" i="12"/>
  <c r="E90" i="12"/>
  <c r="C90" i="12"/>
  <c r="L90" i="12" s="1"/>
  <c r="L85" i="12"/>
  <c r="I85" i="12"/>
  <c r="E85" i="12"/>
  <c r="C85" i="12"/>
  <c r="K85" i="12" s="1"/>
  <c r="I84" i="12"/>
  <c r="E84" i="12"/>
  <c r="C84" i="12"/>
  <c r="L84" i="12" s="1"/>
  <c r="I79" i="12"/>
  <c r="E79" i="12"/>
  <c r="C79" i="12"/>
  <c r="L79" i="12" s="1"/>
  <c r="I78" i="12"/>
  <c r="E78" i="12"/>
  <c r="C78" i="12"/>
  <c r="L78" i="12" s="1"/>
  <c r="I73" i="12"/>
  <c r="H73" i="12"/>
  <c r="E73" i="12"/>
  <c r="C73" i="12"/>
  <c r="L73" i="12" s="1"/>
  <c r="I72" i="12"/>
  <c r="E72" i="12"/>
  <c r="C72" i="12"/>
  <c r="K72" i="12" s="1"/>
  <c r="L67" i="12"/>
  <c r="K67" i="12"/>
  <c r="J67" i="12"/>
  <c r="I67" i="12"/>
  <c r="H67" i="12"/>
  <c r="E67" i="12"/>
  <c r="C67" i="12"/>
  <c r="G67" i="12" s="1"/>
  <c r="I66" i="12"/>
  <c r="E66" i="12"/>
  <c r="C66" i="12"/>
  <c r="L66" i="12" s="1"/>
  <c r="I61" i="12"/>
  <c r="E61" i="12"/>
  <c r="C61" i="12"/>
  <c r="L61" i="12" s="1"/>
  <c r="I60" i="12"/>
  <c r="E60" i="12"/>
  <c r="C60" i="12"/>
  <c r="G60" i="12" s="1"/>
  <c r="I55" i="12"/>
  <c r="E55" i="12"/>
  <c r="C55" i="12"/>
  <c r="L55" i="12" s="1"/>
  <c r="I54" i="12"/>
  <c r="E54" i="12"/>
  <c r="C54" i="12"/>
  <c r="L54" i="12" s="1"/>
  <c r="L49" i="12"/>
  <c r="K49" i="12"/>
  <c r="J49" i="12"/>
  <c r="I49" i="12"/>
  <c r="H49" i="12"/>
  <c r="E49" i="12"/>
  <c r="C49" i="12"/>
  <c r="G49" i="12" s="1"/>
  <c r="I48" i="12"/>
  <c r="E48" i="12"/>
  <c r="C48" i="12"/>
  <c r="G48" i="12" s="1"/>
  <c r="I43" i="12"/>
  <c r="E43" i="12"/>
  <c r="C43" i="12"/>
  <c r="L43" i="12" s="1"/>
  <c r="I42" i="12"/>
  <c r="E42" i="12"/>
  <c r="C42" i="12"/>
  <c r="L42" i="12" s="1"/>
  <c r="K37" i="12"/>
  <c r="J37" i="12"/>
  <c r="I37" i="12"/>
  <c r="H37" i="12"/>
  <c r="E37" i="12"/>
  <c r="C37" i="12"/>
  <c r="L37" i="12" s="1"/>
  <c r="I36" i="12"/>
  <c r="E36" i="12"/>
  <c r="C36" i="12"/>
  <c r="L36" i="12" s="1"/>
  <c r="I31" i="12"/>
  <c r="E31" i="12"/>
  <c r="C31" i="12"/>
  <c r="L31" i="12" s="1"/>
  <c r="I30" i="12"/>
  <c r="E30" i="12"/>
  <c r="C30" i="12"/>
  <c r="L30" i="12" s="1"/>
  <c r="L25" i="12"/>
  <c r="K25" i="12"/>
  <c r="J25" i="12"/>
  <c r="I25" i="12"/>
  <c r="H25" i="12"/>
  <c r="E25" i="12"/>
  <c r="C25" i="12"/>
  <c r="G25" i="12" s="1"/>
  <c r="I24" i="12"/>
  <c r="E24" i="12"/>
  <c r="C24" i="12"/>
  <c r="L24" i="12" s="1"/>
  <c r="I19" i="12"/>
  <c r="E19" i="12"/>
  <c r="C19" i="12"/>
  <c r="L19" i="12" s="1"/>
  <c r="I18" i="12"/>
  <c r="E18" i="12"/>
  <c r="C18" i="12"/>
  <c r="L18" i="12" s="1"/>
  <c r="I13" i="12"/>
  <c r="E13" i="12"/>
  <c r="C13" i="12"/>
  <c r="L13" i="12" s="1"/>
  <c r="I12" i="12"/>
  <c r="E12" i="12"/>
  <c r="C12" i="12"/>
  <c r="L12" i="12" s="1"/>
  <c r="E7" i="12"/>
  <c r="E6" i="12"/>
  <c r="I7" i="12"/>
  <c r="I6" i="12"/>
  <c r="C7" i="12"/>
  <c r="C6" i="12"/>
  <c r="F6" i="12" s="1"/>
  <c r="N96" i="2"/>
  <c r="N97" i="2"/>
  <c r="M97" i="2"/>
  <c r="C97" i="2"/>
  <c r="L97" i="2" s="1"/>
  <c r="M96" i="2"/>
  <c r="L96" i="2"/>
  <c r="K96" i="2"/>
  <c r="J96" i="2"/>
  <c r="I96" i="2"/>
  <c r="H96" i="2"/>
  <c r="G96" i="2"/>
  <c r="C96" i="2"/>
  <c r="F96" i="2" s="1"/>
  <c r="N91" i="2"/>
  <c r="M91" i="2"/>
  <c r="C91" i="2"/>
  <c r="L91" i="2" s="1"/>
  <c r="N90" i="2"/>
  <c r="M90" i="2"/>
  <c r="L90" i="2"/>
  <c r="K90" i="2"/>
  <c r="J90" i="2"/>
  <c r="I90" i="2"/>
  <c r="H90" i="2"/>
  <c r="G90" i="2"/>
  <c r="C90" i="2"/>
  <c r="F90" i="2" s="1"/>
  <c r="N85" i="2"/>
  <c r="M85" i="2"/>
  <c r="C85" i="2"/>
  <c r="L85" i="2" s="1"/>
  <c r="N84" i="2"/>
  <c r="M84" i="2"/>
  <c r="L84" i="2"/>
  <c r="K84" i="2"/>
  <c r="J84" i="2"/>
  <c r="I84" i="2"/>
  <c r="H84" i="2"/>
  <c r="G84" i="2"/>
  <c r="C84" i="2"/>
  <c r="F84" i="2" s="1"/>
  <c r="N79" i="2"/>
  <c r="M79" i="2"/>
  <c r="C79" i="2"/>
  <c r="L79" i="2" s="1"/>
  <c r="N78" i="2"/>
  <c r="M78" i="2"/>
  <c r="L78" i="2"/>
  <c r="K78" i="2"/>
  <c r="J78" i="2"/>
  <c r="I78" i="2"/>
  <c r="H78" i="2"/>
  <c r="G78" i="2"/>
  <c r="C78" i="2"/>
  <c r="F78" i="2" s="1"/>
  <c r="N73" i="2"/>
  <c r="M73" i="2"/>
  <c r="C73" i="2"/>
  <c r="L73" i="2" s="1"/>
  <c r="N72" i="2"/>
  <c r="M72" i="2"/>
  <c r="L72" i="2"/>
  <c r="K72" i="2"/>
  <c r="J72" i="2"/>
  <c r="I72" i="2"/>
  <c r="H72" i="2"/>
  <c r="G72" i="2"/>
  <c r="C72" i="2"/>
  <c r="F72" i="2" s="1"/>
  <c r="N67" i="2"/>
  <c r="M67" i="2"/>
  <c r="C67" i="2"/>
  <c r="L67" i="2" s="1"/>
  <c r="N66" i="2"/>
  <c r="M66" i="2"/>
  <c r="L66" i="2"/>
  <c r="K66" i="2"/>
  <c r="J66" i="2"/>
  <c r="I66" i="2"/>
  <c r="H66" i="2"/>
  <c r="G66" i="2"/>
  <c r="C66" i="2"/>
  <c r="F66" i="2" s="1"/>
  <c r="N61" i="2"/>
  <c r="M61" i="2"/>
  <c r="C61" i="2"/>
  <c r="L61" i="2" s="1"/>
  <c r="N60" i="2"/>
  <c r="M60" i="2"/>
  <c r="L60" i="2"/>
  <c r="K60" i="2"/>
  <c r="J60" i="2"/>
  <c r="I60" i="2"/>
  <c r="H60" i="2"/>
  <c r="G60" i="2"/>
  <c r="C60" i="2"/>
  <c r="F60" i="2" s="1"/>
  <c r="N55" i="2"/>
  <c r="M55" i="2"/>
  <c r="C55" i="2"/>
  <c r="L55" i="2" s="1"/>
  <c r="N54" i="2"/>
  <c r="M54" i="2"/>
  <c r="L54" i="2"/>
  <c r="K54" i="2"/>
  <c r="J54" i="2"/>
  <c r="I54" i="2"/>
  <c r="H54" i="2"/>
  <c r="G54" i="2"/>
  <c r="C54" i="2"/>
  <c r="F54" i="2" s="1"/>
  <c r="N49" i="2"/>
  <c r="M49" i="2"/>
  <c r="J49" i="2"/>
  <c r="I49" i="2"/>
  <c r="C49" i="2"/>
  <c r="L49" i="2" s="1"/>
  <c r="N48" i="2"/>
  <c r="M48" i="2"/>
  <c r="L48" i="2"/>
  <c r="K48" i="2"/>
  <c r="J48" i="2"/>
  <c r="I48" i="2"/>
  <c r="H48" i="2"/>
  <c r="G48" i="2"/>
  <c r="C48" i="2"/>
  <c r="F48" i="2" s="1"/>
  <c r="N43" i="2"/>
  <c r="M43" i="2"/>
  <c r="C43" i="2"/>
  <c r="L43" i="2" s="1"/>
  <c r="N42" i="2"/>
  <c r="M42" i="2"/>
  <c r="L42" i="2"/>
  <c r="K42" i="2"/>
  <c r="J42" i="2"/>
  <c r="I42" i="2"/>
  <c r="H42" i="2"/>
  <c r="G42" i="2"/>
  <c r="C42" i="2"/>
  <c r="F42" i="2" s="1"/>
  <c r="N37" i="2"/>
  <c r="M37" i="2"/>
  <c r="L37" i="2"/>
  <c r="K37" i="2"/>
  <c r="J37" i="2"/>
  <c r="I37" i="2"/>
  <c r="C37" i="2"/>
  <c r="H37" i="2" s="1"/>
  <c r="N36" i="2"/>
  <c r="M36" i="2"/>
  <c r="C36" i="2"/>
  <c r="L36" i="2" s="1"/>
  <c r="N31" i="2"/>
  <c r="M31" i="2"/>
  <c r="C31" i="2"/>
  <c r="L31" i="2" s="1"/>
  <c r="N30" i="2"/>
  <c r="M30" i="2"/>
  <c r="L30" i="2"/>
  <c r="K30" i="2"/>
  <c r="J30" i="2"/>
  <c r="I30" i="2"/>
  <c r="H30" i="2"/>
  <c r="G30" i="2"/>
  <c r="C30" i="2"/>
  <c r="F30" i="2" s="1"/>
  <c r="N25" i="2"/>
  <c r="M25" i="2"/>
  <c r="C25" i="2"/>
  <c r="L25" i="2" s="1"/>
  <c r="N24" i="2"/>
  <c r="M24" i="2"/>
  <c r="L24" i="2"/>
  <c r="K24" i="2"/>
  <c r="J24" i="2"/>
  <c r="I24" i="2"/>
  <c r="H24" i="2"/>
  <c r="G24" i="2"/>
  <c r="C24" i="2"/>
  <c r="F24" i="2" s="1"/>
  <c r="M6" i="2"/>
  <c r="G7" i="2"/>
  <c r="G6" i="2"/>
  <c r="N7" i="2"/>
  <c r="N6" i="2"/>
  <c r="M7" i="2"/>
  <c r="C7" i="2"/>
  <c r="F7" i="2" s="1"/>
  <c r="C6" i="2"/>
  <c r="J6" i="2" s="1"/>
  <c r="L85" i="13"/>
  <c r="K85" i="13"/>
  <c r="G85" i="13"/>
  <c r="C85" i="13"/>
  <c r="J85" i="13" s="1"/>
  <c r="L84" i="13"/>
  <c r="K84" i="13"/>
  <c r="J84" i="13"/>
  <c r="I84" i="13"/>
  <c r="H84" i="13"/>
  <c r="G84" i="13"/>
  <c r="F84" i="13"/>
  <c r="E84" i="13"/>
  <c r="D84" i="13"/>
  <c r="C84" i="13"/>
  <c r="L79" i="13"/>
  <c r="K79" i="13"/>
  <c r="G79" i="13"/>
  <c r="C79" i="13"/>
  <c r="J79" i="13" s="1"/>
  <c r="L78" i="13"/>
  <c r="K78" i="13"/>
  <c r="G78" i="13"/>
  <c r="C78" i="13"/>
  <c r="J78" i="13" s="1"/>
  <c r="L73" i="13"/>
  <c r="K73" i="13"/>
  <c r="J73" i="13"/>
  <c r="I73" i="13"/>
  <c r="H73" i="13"/>
  <c r="G73" i="13"/>
  <c r="C73" i="13"/>
  <c r="F73" i="13" s="1"/>
  <c r="L72" i="13"/>
  <c r="K72" i="13"/>
  <c r="G72" i="13"/>
  <c r="C72" i="13"/>
  <c r="J72" i="13" s="1"/>
  <c r="L67" i="13"/>
  <c r="K67" i="13"/>
  <c r="G67" i="13"/>
  <c r="C67" i="13"/>
  <c r="J67" i="13" s="1"/>
  <c r="L66" i="13"/>
  <c r="K66" i="13"/>
  <c r="G66" i="13"/>
  <c r="C66" i="13"/>
  <c r="J66" i="13" s="1"/>
  <c r="L61" i="13"/>
  <c r="K61" i="13"/>
  <c r="J61" i="13"/>
  <c r="I61" i="13"/>
  <c r="H61" i="13"/>
  <c r="G61" i="13"/>
  <c r="C61" i="13"/>
  <c r="F61" i="13" s="1"/>
  <c r="L60" i="13"/>
  <c r="K60" i="13"/>
  <c r="G60" i="13"/>
  <c r="C60" i="13"/>
  <c r="J60" i="13" s="1"/>
  <c r="L55" i="13"/>
  <c r="K55" i="13"/>
  <c r="G55" i="13"/>
  <c r="C55" i="13"/>
  <c r="J55" i="13" s="1"/>
  <c r="L54" i="13"/>
  <c r="K54" i="13"/>
  <c r="G54" i="13"/>
  <c r="C54" i="13"/>
  <c r="J54" i="13" s="1"/>
  <c r="L49" i="13"/>
  <c r="K49" i="13"/>
  <c r="G49" i="13"/>
  <c r="C49" i="13"/>
  <c r="J49" i="13" s="1"/>
  <c r="L48" i="13"/>
  <c r="K48" i="13"/>
  <c r="G48" i="13"/>
  <c r="C48" i="13"/>
  <c r="J48" i="13" s="1"/>
  <c r="L43" i="13"/>
  <c r="K43" i="13"/>
  <c r="G43" i="13"/>
  <c r="C43" i="13"/>
  <c r="J43" i="13" s="1"/>
  <c r="L42" i="13"/>
  <c r="K42" i="13"/>
  <c r="G42" i="13"/>
  <c r="C42" i="13"/>
  <c r="J42" i="13" s="1"/>
  <c r="L37" i="13"/>
  <c r="K37" i="13"/>
  <c r="G37" i="13"/>
  <c r="C37" i="13"/>
  <c r="J37" i="13" s="1"/>
  <c r="L36" i="13"/>
  <c r="K36" i="13"/>
  <c r="G36" i="13"/>
  <c r="C36" i="13"/>
  <c r="J36" i="13" s="1"/>
  <c r="L31" i="13"/>
  <c r="K31" i="13"/>
  <c r="G31" i="13"/>
  <c r="C31" i="13"/>
  <c r="J31" i="13" s="1"/>
  <c r="L30" i="13"/>
  <c r="K30" i="13"/>
  <c r="G30" i="13"/>
  <c r="C30" i="13"/>
  <c r="J30" i="13" s="1"/>
  <c r="L25" i="13"/>
  <c r="K25" i="13"/>
  <c r="G25" i="13"/>
  <c r="C25" i="13"/>
  <c r="J25" i="13" s="1"/>
  <c r="L24" i="13"/>
  <c r="K24" i="13"/>
  <c r="G24" i="13"/>
  <c r="C24" i="13"/>
  <c r="J24" i="13" s="1"/>
  <c r="L19" i="13"/>
  <c r="K19" i="13"/>
  <c r="G19" i="13"/>
  <c r="C19" i="13"/>
  <c r="J19" i="13" s="1"/>
  <c r="L18" i="13"/>
  <c r="K18" i="13"/>
  <c r="G18" i="13"/>
  <c r="C18" i="13"/>
  <c r="J18" i="13" s="1"/>
  <c r="L13" i="13"/>
  <c r="K13" i="13"/>
  <c r="G13" i="13"/>
  <c r="C13" i="13"/>
  <c r="J13" i="13" s="1"/>
  <c r="L12" i="13"/>
  <c r="K12" i="13"/>
  <c r="G12" i="13"/>
  <c r="C12" i="13"/>
  <c r="J12" i="13" s="1"/>
  <c r="L7" i="13"/>
  <c r="L6" i="13"/>
  <c r="K7" i="13"/>
  <c r="K6" i="13"/>
  <c r="J7" i="13"/>
  <c r="J6" i="13"/>
  <c r="I7" i="13"/>
  <c r="I6" i="13"/>
  <c r="H7" i="13"/>
  <c r="H6" i="13"/>
  <c r="G7" i="13"/>
  <c r="G6" i="13"/>
  <c r="F7" i="13"/>
  <c r="F6" i="13"/>
  <c r="E7" i="13"/>
  <c r="E6" i="13"/>
  <c r="D7" i="13"/>
  <c r="D6" i="13"/>
  <c r="C6" i="13"/>
  <c r="C7" i="13"/>
  <c r="F91" i="6"/>
  <c r="C91" i="6"/>
  <c r="K91" i="6" s="1"/>
  <c r="F90" i="6"/>
  <c r="C90" i="6"/>
  <c r="K90" i="6" s="1"/>
  <c r="F85" i="6"/>
  <c r="C85" i="6"/>
  <c r="K85" i="6" s="1"/>
  <c r="F84" i="6"/>
  <c r="C84" i="6"/>
  <c r="K84" i="6" s="1"/>
  <c r="F79" i="6"/>
  <c r="C79" i="6"/>
  <c r="K79" i="6" s="1"/>
  <c r="F78" i="6"/>
  <c r="C78" i="6"/>
  <c r="K78" i="6" s="1"/>
  <c r="K73" i="6"/>
  <c r="J73" i="6"/>
  <c r="I73" i="6"/>
  <c r="H73" i="6"/>
  <c r="G73" i="6"/>
  <c r="F73" i="6"/>
  <c r="C73" i="6"/>
  <c r="E73" i="6" s="1"/>
  <c r="F72" i="6"/>
  <c r="C72" i="6"/>
  <c r="K72" i="6" s="1"/>
  <c r="F67" i="6"/>
  <c r="C67" i="6"/>
  <c r="K67" i="6" s="1"/>
  <c r="F66" i="6"/>
  <c r="C66" i="6"/>
  <c r="K66" i="6" s="1"/>
  <c r="F61" i="6"/>
  <c r="C61" i="6"/>
  <c r="K61" i="6" s="1"/>
  <c r="F60" i="6"/>
  <c r="C60" i="6"/>
  <c r="K60" i="6" s="1"/>
  <c r="K55" i="6"/>
  <c r="J55" i="6"/>
  <c r="I55" i="6"/>
  <c r="H55" i="6"/>
  <c r="G55" i="6"/>
  <c r="F55" i="6"/>
  <c r="C55" i="6"/>
  <c r="E55" i="6" s="1"/>
  <c r="F54" i="6"/>
  <c r="C54" i="6"/>
  <c r="K54" i="6" s="1"/>
  <c r="F49" i="6"/>
  <c r="C49" i="6"/>
  <c r="K49" i="6" s="1"/>
  <c r="F48" i="6"/>
  <c r="C48" i="6"/>
  <c r="K48" i="6" s="1"/>
  <c r="F43" i="6"/>
  <c r="C43" i="6"/>
  <c r="K43" i="6" s="1"/>
  <c r="F42" i="6"/>
  <c r="C42" i="6"/>
  <c r="K42" i="6" s="1"/>
  <c r="F37" i="6"/>
  <c r="C37" i="6"/>
  <c r="K37" i="6" s="1"/>
  <c r="F36" i="6"/>
  <c r="C36" i="6"/>
  <c r="K36" i="6" s="1"/>
  <c r="F31" i="6"/>
  <c r="C31" i="6"/>
  <c r="K31" i="6" s="1"/>
  <c r="F30" i="6"/>
  <c r="C30" i="6"/>
  <c r="K30" i="6" s="1"/>
  <c r="F25" i="6"/>
  <c r="C25" i="6"/>
  <c r="K25" i="6" s="1"/>
  <c r="F24" i="6"/>
  <c r="C24" i="6"/>
  <c r="K24" i="6" s="1"/>
  <c r="F19" i="6"/>
  <c r="C19" i="6"/>
  <c r="K19" i="6" s="1"/>
  <c r="F18" i="6"/>
  <c r="C18" i="6"/>
  <c r="K18" i="6" s="1"/>
  <c r="K13" i="6"/>
  <c r="J13" i="6"/>
  <c r="I13" i="6"/>
  <c r="H13" i="6"/>
  <c r="G13" i="6"/>
  <c r="F13" i="6"/>
  <c r="C13" i="6"/>
  <c r="E13" i="6" s="1"/>
  <c r="H12" i="6"/>
  <c r="F12" i="6"/>
  <c r="C12" i="6"/>
  <c r="G12" i="6" s="1"/>
  <c r="K7" i="6"/>
  <c r="K6" i="6"/>
  <c r="J7" i="6"/>
  <c r="J6" i="6"/>
  <c r="I7" i="6"/>
  <c r="I6" i="6"/>
  <c r="G7" i="6"/>
  <c r="G6" i="6"/>
  <c r="H7" i="6"/>
  <c r="H6" i="6"/>
  <c r="S7" i="11"/>
  <c r="R7" i="11"/>
  <c r="Q7" i="11"/>
  <c r="P7" i="11"/>
  <c r="O7" i="11"/>
  <c r="N7" i="11"/>
  <c r="K7" i="11"/>
  <c r="I7" i="11"/>
  <c r="H7" i="11"/>
  <c r="C7" i="11"/>
  <c r="M7" i="11" s="1"/>
  <c r="S6" i="11"/>
  <c r="R6" i="11"/>
  <c r="Q6" i="11"/>
  <c r="P6" i="11"/>
  <c r="O6" i="11"/>
  <c r="N6" i="11"/>
  <c r="M6" i="11"/>
  <c r="L6" i="11"/>
  <c r="K6" i="11"/>
  <c r="I6" i="11"/>
  <c r="H6" i="11"/>
  <c r="C6" i="11"/>
  <c r="J6" i="11" s="1"/>
  <c r="S13" i="11"/>
  <c r="N13" i="11"/>
  <c r="K13" i="11"/>
  <c r="I13" i="11"/>
  <c r="H13" i="11"/>
  <c r="C13" i="11"/>
  <c r="R13" i="11" s="1"/>
  <c r="S12" i="11"/>
  <c r="R12" i="11"/>
  <c r="Q12" i="11"/>
  <c r="N12" i="11"/>
  <c r="K12" i="11"/>
  <c r="I12" i="11"/>
  <c r="H12" i="11"/>
  <c r="C12" i="11"/>
  <c r="P12" i="11" s="1"/>
  <c r="S19" i="11"/>
  <c r="N19" i="11"/>
  <c r="K19" i="11"/>
  <c r="I19" i="11"/>
  <c r="H19" i="11"/>
  <c r="C19" i="11"/>
  <c r="R19" i="11" s="1"/>
  <c r="S18" i="11"/>
  <c r="R18" i="11"/>
  <c r="Q18" i="11"/>
  <c r="N18" i="11"/>
  <c r="K18" i="11"/>
  <c r="I18" i="11"/>
  <c r="H18" i="11"/>
  <c r="C18" i="11"/>
  <c r="P18" i="11" s="1"/>
  <c r="S25" i="11"/>
  <c r="N25" i="11"/>
  <c r="K25" i="11"/>
  <c r="I25" i="11"/>
  <c r="H25" i="11"/>
  <c r="C25" i="11"/>
  <c r="O25" i="11" s="1"/>
  <c r="S24" i="11"/>
  <c r="R24" i="11"/>
  <c r="Q24" i="11"/>
  <c r="N24" i="11"/>
  <c r="K24" i="11"/>
  <c r="I24" i="11"/>
  <c r="H24" i="11"/>
  <c r="C24" i="11"/>
  <c r="P24" i="11" s="1"/>
  <c r="S31" i="11"/>
  <c r="R31" i="11"/>
  <c r="Q31" i="11"/>
  <c r="P31" i="11"/>
  <c r="O31" i="11"/>
  <c r="N31" i="11"/>
  <c r="K31" i="11"/>
  <c r="I31" i="11"/>
  <c r="H31" i="11"/>
  <c r="C31" i="11"/>
  <c r="M31" i="11" s="1"/>
  <c r="S30" i="11"/>
  <c r="R30" i="11"/>
  <c r="Q30" i="11"/>
  <c r="P30" i="11"/>
  <c r="O30" i="11"/>
  <c r="N30" i="11"/>
  <c r="M30" i="11"/>
  <c r="L30" i="11"/>
  <c r="K30" i="11"/>
  <c r="I30" i="11"/>
  <c r="H30" i="11"/>
  <c r="C30" i="11"/>
  <c r="J30" i="11" s="1"/>
  <c r="S37" i="11"/>
  <c r="N37" i="11"/>
  <c r="K37" i="11"/>
  <c r="I37" i="11"/>
  <c r="H37" i="11"/>
  <c r="C37" i="11"/>
  <c r="R37" i="11" s="1"/>
  <c r="S36" i="11"/>
  <c r="R36" i="11"/>
  <c r="Q36" i="11"/>
  <c r="N36" i="11"/>
  <c r="K36" i="11"/>
  <c r="I36" i="11"/>
  <c r="H36" i="11"/>
  <c r="C36" i="11"/>
  <c r="P36" i="11" s="1"/>
  <c r="S43" i="11"/>
  <c r="N43" i="11"/>
  <c r="K43" i="11"/>
  <c r="I43" i="11"/>
  <c r="H43" i="11"/>
  <c r="C43" i="11"/>
  <c r="R43" i="11" s="1"/>
  <c r="S42" i="11"/>
  <c r="R42" i="11"/>
  <c r="Q42" i="11"/>
  <c r="N42" i="11"/>
  <c r="K42" i="11"/>
  <c r="I42" i="11"/>
  <c r="H42" i="11"/>
  <c r="C42" i="11"/>
  <c r="P42" i="11" s="1"/>
  <c r="S49" i="11"/>
  <c r="N49" i="11"/>
  <c r="K49" i="11"/>
  <c r="I49" i="11"/>
  <c r="H49" i="11"/>
  <c r="C49" i="11"/>
  <c r="R49" i="11" s="1"/>
  <c r="S48" i="11"/>
  <c r="R48" i="11"/>
  <c r="Q48" i="11"/>
  <c r="N48" i="11"/>
  <c r="K48" i="11"/>
  <c r="I48" i="11"/>
  <c r="H48" i="11"/>
  <c r="C48" i="11"/>
  <c r="P48" i="11" s="1"/>
  <c r="S55" i="11"/>
  <c r="N55" i="11"/>
  <c r="K55" i="11"/>
  <c r="I55" i="11"/>
  <c r="H55" i="11"/>
  <c r="C55" i="11"/>
  <c r="R55" i="11" s="1"/>
  <c r="S54" i="11"/>
  <c r="R54" i="11"/>
  <c r="Q54" i="11"/>
  <c r="N54" i="11"/>
  <c r="K54" i="11"/>
  <c r="I54" i="11"/>
  <c r="H54" i="11"/>
  <c r="C54" i="11"/>
  <c r="P54" i="11" s="1"/>
  <c r="S61" i="11"/>
  <c r="N61" i="11"/>
  <c r="K61" i="11"/>
  <c r="I61" i="11"/>
  <c r="H61" i="11"/>
  <c r="C61" i="11"/>
  <c r="R61" i="11" s="1"/>
  <c r="S60" i="11"/>
  <c r="R60" i="11"/>
  <c r="Q60" i="11"/>
  <c r="N60" i="11"/>
  <c r="K60" i="11"/>
  <c r="I60" i="11"/>
  <c r="H60" i="11"/>
  <c r="C60" i="11"/>
  <c r="P60" i="11" s="1"/>
  <c r="S67" i="11"/>
  <c r="R67" i="11"/>
  <c r="Q67" i="11"/>
  <c r="P67" i="11"/>
  <c r="O67" i="11"/>
  <c r="N67" i="11"/>
  <c r="K67" i="11"/>
  <c r="I67" i="11"/>
  <c r="H67" i="11"/>
  <c r="C67" i="11"/>
  <c r="M67" i="11" s="1"/>
  <c r="S66" i="11"/>
  <c r="R66" i="11"/>
  <c r="Q66" i="11"/>
  <c r="P66" i="11"/>
  <c r="O66" i="11"/>
  <c r="N66" i="11"/>
  <c r="M66" i="11"/>
  <c r="L66" i="11"/>
  <c r="K66" i="11"/>
  <c r="I66" i="11"/>
  <c r="H66" i="11"/>
  <c r="C66" i="11"/>
  <c r="J66" i="11" s="1"/>
  <c r="S73" i="11"/>
  <c r="R73" i="11"/>
  <c r="Q73" i="11"/>
  <c r="P73" i="11"/>
  <c r="O73" i="11"/>
  <c r="N73" i="11"/>
  <c r="K73" i="11"/>
  <c r="I73" i="11"/>
  <c r="H73" i="11"/>
  <c r="C73" i="11"/>
  <c r="M73" i="11" s="1"/>
  <c r="S72" i="11"/>
  <c r="R72" i="11"/>
  <c r="Q72" i="11"/>
  <c r="P72" i="11"/>
  <c r="O72" i="11"/>
  <c r="N72" i="11"/>
  <c r="M72" i="11"/>
  <c r="L72" i="11"/>
  <c r="K72" i="11"/>
  <c r="I72" i="11"/>
  <c r="H72" i="11"/>
  <c r="C72" i="11"/>
  <c r="J72" i="11" s="1"/>
  <c r="S79" i="11"/>
  <c r="N79" i="11"/>
  <c r="K79" i="11"/>
  <c r="I79" i="11"/>
  <c r="H79" i="11"/>
  <c r="C79" i="11"/>
  <c r="R79" i="11" s="1"/>
  <c r="S78" i="11"/>
  <c r="R78" i="11"/>
  <c r="Q78" i="11"/>
  <c r="N78" i="11"/>
  <c r="K78" i="11"/>
  <c r="I78" i="11"/>
  <c r="H78" i="11"/>
  <c r="C78" i="11"/>
  <c r="P78" i="11" s="1"/>
  <c r="S85" i="11"/>
  <c r="R85" i="11"/>
  <c r="Q85" i="11"/>
  <c r="P85" i="11"/>
  <c r="O85" i="11"/>
  <c r="N85" i="11"/>
  <c r="K85" i="11"/>
  <c r="I85" i="11"/>
  <c r="H85" i="11"/>
  <c r="C85" i="11"/>
  <c r="M85" i="11" s="1"/>
  <c r="S84" i="11"/>
  <c r="R84" i="11"/>
  <c r="Q84" i="11"/>
  <c r="P84" i="11"/>
  <c r="O84" i="11"/>
  <c r="N84" i="11"/>
  <c r="M84" i="11"/>
  <c r="L84" i="11"/>
  <c r="K84" i="11"/>
  <c r="I84" i="11"/>
  <c r="H84" i="11"/>
  <c r="C84" i="11"/>
  <c r="J84" i="11" s="1"/>
  <c r="S91" i="11"/>
  <c r="N91" i="11"/>
  <c r="K91" i="11"/>
  <c r="I91" i="11"/>
  <c r="H91" i="11"/>
  <c r="C91" i="11"/>
  <c r="R91" i="11" s="1"/>
  <c r="S90" i="11"/>
  <c r="R90" i="11"/>
  <c r="Q90" i="11"/>
  <c r="N90" i="11"/>
  <c r="K90" i="11"/>
  <c r="I90" i="11"/>
  <c r="H90" i="11"/>
  <c r="C90" i="11"/>
  <c r="P90" i="11" s="1"/>
  <c r="S97" i="11"/>
  <c r="N97" i="11"/>
  <c r="K97" i="11"/>
  <c r="I97" i="11"/>
  <c r="H97" i="11"/>
  <c r="C97" i="11"/>
  <c r="O97" i="11" s="1"/>
  <c r="S96" i="11"/>
  <c r="R96" i="11"/>
  <c r="Q96" i="11"/>
  <c r="N96" i="11"/>
  <c r="K96" i="11"/>
  <c r="I96" i="11"/>
  <c r="H96" i="11"/>
  <c r="C96" i="11"/>
  <c r="P96" i="11" s="1"/>
  <c r="S103" i="11"/>
  <c r="N103" i="11"/>
  <c r="K103" i="11"/>
  <c r="I103" i="11"/>
  <c r="H103" i="11"/>
  <c r="C103" i="11"/>
  <c r="R103" i="11" s="1"/>
  <c r="S102" i="11"/>
  <c r="R102" i="11"/>
  <c r="Q102" i="11"/>
  <c r="N102" i="11"/>
  <c r="K102" i="11"/>
  <c r="I102" i="11"/>
  <c r="H102" i="11"/>
  <c r="C102" i="11"/>
  <c r="P102" i="11" s="1"/>
  <c r="S109" i="11"/>
  <c r="N109" i="11"/>
  <c r="K109" i="11"/>
  <c r="I109" i="11"/>
  <c r="H109" i="11"/>
  <c r="C109" i="11"/>
  <c r="R109" i="11" s="1"/>
  <c r="S108" i="11"/>
  <c r="R108" i="11"/>
  <c r="Q108" i="11"/>
  <c r="N108" i="11"/>
  <c r="K108" i="11"/>
  <c r="I108" i="11"/>
  <c r="H108" i="11"/>
  <c r="C108" i="11"/>
  <c r="P108" i="11" s="1"/>
  <c r="S115" i="11"/>
  <c r="N115" i="11"/>
  <c r="K115" i="11"/>
  <c r="I115" i="11"/>
  <c r="H115" i="11"/>
  <c r="C115" i="11"/>
  <c r="R115" i="11" s="1"/>
  <c r="S114" i="11"/>
  <c r="R114" i="11"/>
  <c r="Q114" i="11"/>
  <c r="N114" i="11"/>
  <c r="K114" i="11"/>
  <c r="I114" i="11"/>
  <c r="H114" i="11"/>
  <c r="C114" i="11"/>
  <c r="P114" i="11" s="1"/>
  <c r="S121" i="11"/>
  <c r="R121" i="11"/>
  <c r="Q121" i="11"/>
  <c r="P121" i="11"/>
  <c r="O121" i="11"/>
  <c r="N121" i="11"/>
  <c r="K121" i="11"/>
  <c r="I121" i="11"/>
  <c r="H121" i="11"/>
  <c r="C121" i="11"/>
  <c r="M121" i="11" s="1"/>
  <c r="S120" i="11"/>
  <c r="R120" i="11"/>
  <c r="Q120" i="11"/>
  <c r="P120" i="11"/>
  <c r="O120" i="11"/>
  <c r="N120" i="11"/>
  <c r="M120" i="11"/>
  <c r="L120" i="11"/>
  <c r="K120" i="11"/>
  <c r="I120" i="11"/>
  <c r="H120" i="11"/>
  <c r="C120" i="11"/>
  <c r="J120" i="11" s="1"/>
  <c r="S127" i="11"/>
  <c r="N127" i="11"/>
  <c r="K127" i="11"/>
  <c r="I127" i="11"/>
  <c r="H127" i="11"/>
  <c r="C127" i="11"/>
  <c r="R127" i="11" s="1"/>
  <c r="S126" i="11"/>
  <c r="R126" i="11"/>
  <c r="Q126" i="11"/>
  <c r="N126" i="11"/>
  <c r="K126" i="11"/>
  <c r="I126" i="11"/>
  <c r="H126" i="11"/>
  <c r="C126" i="11"/>
  <c r="P126" i="11" s="1"/>
  <c r="S133" i="11"/>
  <c r="N133" i="11"/>
  <c r="K133" i="11"/>
  <c r="I133" i="11"/>
  <c r="H133" i="11"/>
  <c r="C133" i="11"/>
  <c r="R133" i="11" s="1"/>
  <c r="S132" i="11"/>
  <c r="R132" i="11"/>
  <c r="Q132" i="11"/>
  <c r="N132" i="11"/>
  <c r="K132" i="11"/>
  <c r="I132" i="11"/>
  <c r="H132" i="11"/>
  <c r="C132" i="11"/>
  <c r="P132" i="11" s="1"/>
  <c r="S139" i="11"/>
  <c r="N139" i="11"/>
  <c r="K139" i="11"/>
  <c r="I139" i="11"/>
  <c r="H139" i="11"/>
  <c r="C139" i="11"/>
  <c r="R139" i="11" s="1"/>
  <c r="S138" i="11"/>
  <c r="R138" i="11"/>
  <c r="Q138" i="11"/>
  <c r="N138" i="11"/>
  <c r="K138" i="11"/>
  <c r="I138" i="11"/>
  <c r="H138" i="11"/>
  <c r="C138" i="11"/>
  <c r="P138" i="11" s="1"/>
  <c r="S145" i="11"/>
  <c r="N145" i="11"/>
  <c r="K145" i="11"/>
  <c r="I145" i="11"/>
  <c r="H145" i="11"/>
  <c r="C145" i="11"/>
  <c r="R145" i="11" s="1"/>
  <c r="S144" i="11"/>
  <c r="R144" i="11"/>
  <c r="Q144" i="11"/>
  <c r="N144" i="11"/>
  <c r="K144" i="11"/>
  <c r="I144" i="11"/>
  <c r="H144" i="11"/>
  <c r="C144" i="11"/>
  <c r="P144" i="11" s="1"/>
  <c r="S151" i="11"/>
  <c r="N151" i="11"/>
  <c r="K151" i="11"/>
  <c r="I151" i="11"/>
  <c r="H151" i="11"/>
  <c r="C151" i="11"/>
  <c r="R151" i="11" s="1"/>
  <c r="S150" i="11"/>
  <c r="R150" i="11"/>
  <c r="Q150" i="11"/>
  <c r="N150" i="11"/>
  <c r="K150" i="11"/>
  <c r="I150" i="11"/>
  <c r="H150" i="11"/>
  <c r="C150" i="11"/>
  <c r="P150" i="11" s="1"/>
  <c r="S157" i="11"/>
  <c r="N157" i="11"/>
  <c r="K157" i="11"/>
  <c r="I157" i="11"/>
  <c r="H157" i="11"/>
  <c r="C157" i="11"/>
  <c r="R157" i="11" s="1"/>
  <c r="S156" i="11"/>
  <c r="R156" i="11"/>
  <c r="Q156" i="11"/>
  <c r="N156" i="11"/>
  <c r="K156" i="11"/>
  <c r="I156" i="11"/>
  <c r="H156" i="11"/>
  <c r="C156" i="11"/>
  <c r="P156" i="11" s="1"/>
  <c r="Q163" i="11"/>
  <c r="Q162" i="11"/>
  <c r="S163" i="11"/>
  <c r="N163" i="11"/>
  <c r="K163" i="11"/>
  <c r="I163" i="11"/>
  <c r="H163" i="11"/>
  <c r="C163" i="11"/>
  <c r="P163" i="11" s="1"/>
  <c r="S162" i="11"/>
  <c r="R162" i="11"/>
  <c r="N162" i="11"/>
  <c r="K162" i="11"/>
  <c r="I162" i="11"/>
  <c r="H162" i="11"/>
  <c r="C162" i="11"/>
  <c r="P162" i="11" s="1"/>
  <c r="F7" i="6"/>
  <c r="F6" i="6"/>
  <c r="E7" i="6"/>
  <c r="E6" i="6"/>
  <c r="D7" i="6"/>
  <c r="D6" i="6"/>
  <c r="C7" i="6"/>
  <c r="C6" i="6"/>
  <c r="C6" i="1"/>
  <c r="C6" i="10"/>
  <c r="D6" i="10"/>
  <c r="C7" i="10"/>
  <c r="D7" i="10"/>
  <c r="C12" i="10"/>
  <c r="D12" i="10"/>
  <c r="C13" i="10"/>
  <c r="D13" i="10"/>
  <c r="C18" i="10"/>
  <c r="D18" i="10"/>
  <c r="C19" i="10"/>
  <c r="D19" i="10"/>
  <c r="C24" i="10"/>
  <c r="D24" i="10"/>
  <c r="C25" i="10"/>
  <c r="D25" i="10"/>
  <c r="C30" i="10"/>
  <c r="D30" i="10"/>
  <c r="C31" i="10"/>
  <c r="D31" i="10"/>
  <c r="C36" i="10"/>
  <c r="D36" i="10"/>
  <c r="C37" i="10"/>
  <c r="D37" i="10"/>
  <c r="C42" i="10"/>
  <c r="D42" i="10"/>
  <c r="C43" i="10"/>
  <c r="D43" i="10"/>
  <c r="C48" i="10"/>
  <c r="D48" i="10"/>
  <c r="C49" i="10"/>
  <c r="D49" i="10"/>
  <c r="C54" i="10"/>
  <c r="D54" i="10"/>
  <c r="C55" i="10"/>
  <c r="D55" i="10"/>
  <c r="C60" i="10"/>
  <c r="D60" i="10"/>
  <c r="C61" i="10"/>
  <c r="D61" i="10"/>
  <c r="P36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T36" i="10"/>
  <c r="S36" i="10"/>
  <c r="R36" i="10"/>
  <c r="Q36" i="10"/>
  <c r="O36" i="10"/>
  <c r="N36" i="10"/>
  <c r="M36" i="10"/>
  <c r="L36" i="10"/>
  <c r="K36" i="10"/>
  <c r="J36" i="10"/>
  <c r="I36" i="10"/>
  <c r="H36" i="10"/>
  <c r="G36" i="10"/>
  <c r="F36" i="10"/>
  <c r="E36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J7" i="10"/>
  <c r="J6" i="10"/>
  <c r="H7" i="10"/>
  <c r="H6" i="10"/>
  <c r="F7" i="10"/>
  <c r="F6" i="10"/>
  <c r="N7" i="10"/>
  <c r="N6" i="10"/>
  <c r="R7" i="10"/>
  <c r="R6" i="10"/>
  <c r="P7" i="10"/>
  <c r="P6" i="10"/>
  <c r="T7" i="10"/>
  <c r="S7" i="10"/>
  <c r="Q7" i="10"/>
  <c r="O7" i="10"/>
  <c r="M7" i="10"/>
  <c r="L7" i="10"/>
  <c r="K7" i="10"/>
  <c r="I7" i="10"/>
  <c r="G7" i="10"/>
  <c r="E7" i="10"/>
  <c r="T6" i="10"/>
  <c r="S6" i="10"/>
  <c r="Q6" i="10"/>
  <c r="O6" i="10"/>
  <c r="M6" i="10"/>
  <c r="L6" i="10"/>
  <c r="K6" i="10"/>
  <c r="I6" i="10"/>
  <c r="G6" i="10"/>
  <c r="E6" i="10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D6" i="1"/>
  <c r="E6" i="1"/>
  <c r="F6" i="1"/>
  <c r="C7" i="1"/>
  <c r="D7" i="1"/>
  <c r="E7" i="1"/>
  <c r="F7" i="1"/>
  <c r="C12" i="1"/>
  <c r="D12" i="1"/>
  <c r="E12" i="1"/>
  <c r="F12" i="1"/>
  <c r="C13" i="1"/>
  <c r="D13" i="1"/>
  <c r="E13" i="1"/>
  <c r="F13" i="1"/>
  <c r="C18" i="1"/>
  <c r="D18" i="1"/>
  <c r="E18" i="1"/>
  <c r="F18" i="1"/>
  <c r="C19" i="1"/>
  <c r="D19" i="1"/>
  <c r="E19" i="1"/>
  <c r="F19" i="1"/>
  <c r="C24" i="1"/>
  <c r="D24" i="1"/>
  <c r="E24" i="1"/>
  <c r="F24" i="1"/>
  <c r="C25" i="1"/>
  <c r="D25" i="1"/>
  <c r="E25" i="1"/>
  <c r="F25" i="1"/>
  <c r="C30" i="1"/>
  <c r="D30" i="1"/>
  <c r="E30" i="1"/>
  <c r="F30" i="1"/>
  <c r="C31" i="1"/>
  <c r="D31" i="1"/>
  <c r="E31" i="1"/>
  <c r="F31" i="1"/>
  <c r="C36" i="1"/>
  <c r="D36" i="1"/>
  <c r="E36" i="1"/>
  <c r="F36" i="1"/>
  <c r="C37" i="1"/>
  <c r="D37" i="1"/>
  <c r="E37" i="1"/>
  <c r="F37" i="1"/>
  <c r="C42" i="1"/>
  <c r="D42" i="1"/>
  <c r="E42" i="1"/>
  <c r="F42" i="1"/>
  <c r="C43" i="1"/>
  <c r="D43" i="1"/>
  <c r="E43" i="1"/>
  <c r="F43" i="1"/>
  <c r="C48" i="1"/>
  <c r="D48" i="1"/>
  <c r="E48" i="1"/>
  <c r="F48" i="1"/>
  <c r="C49" i="1"/>
  <c r="D49" i="1"/>
  <c r="E49" i="1"/>
  <c r="F49" i="1"/>
  <c r="C54" i="1"/>
  <c r="D54" i="1"/>
  <c r="E54" i="1"/>
  <c r="F54" i="1"/>
  <c r="C55" i="1"/>
  <c r="D55" i="1"/>
  <c r="E55" i="1"/>
  <c r="F55" i="1"/>
  <c r="C60" i="1"/>
  <c r="D60" i="1"/>
  <c r="E60" i="1"/>
  <c r="F60" i="1"/>
  <c r="C61" i="1"/>
  <c r="D61" i="1"/>
  <c r="E61" i="1"/>
  <c r="F61" i="1"/>
  <c r="C66" i="1"/>
  <c r="D66" i="1"/>
  <c r="E66" i="1"/>
  <c r="F66" i="1"/>
  <c r="C67" i="1"/>
  <c r="D67" i="1"/>
  <c r="E67" i="1"/>
  <c r="F67" i="1"/>
  <c r="C72" i="1"/>
  <c r="D72" i="1"/>
  <c r="E72" i="1"/>
  <c r="F72" i="1"/>
  <c r="C73" i="1"/>
  <c r="D73" i="1"/>
  <c r="E73" i="1"/>
  <c r="F73" i="1"/>
  <c r="C78" i="1"/>
  <c r="D78" i="1"/>
  <c r="E78" i="1"/>
  <c r="F78" i="1"/>
  <c r="C79" i="1"/>
  <c r="D79" i="1"/>
  <c r="E79" i="1"/>
  <c r="F79" i="1"/>
  <c r="C84" i="1"/>
  <c r="D84" i="1"/>
  <c r="E84" i="1"/>
  <c r="F84" i="1"/>
  <c r="C85" i="1"/>
  <c r="D85" i="1"/>
  <c r="E85" i="1"/>
  <c r="F85" i="1"/>
  <c r="C90" i="1"/>
  <c r="D90" i="1"/>
  <c r="E90" i="1"/>
  <c r="F90" i="1"/>
  <c r="C91" i="1"/>
  <c r="D91" i="1"/>
  <c r="E91" i="1"/>
  <c r="F91" i="1"/>
  <c r="C96" i="1"/>
  <c r="D96" i="1"/>
  <c r="E96" i="1"/>
  <c r="F96" i="1"/>
  <c r="C97" i="1"/>
  <c r="D97" i="1"/>
  <c r="E97" i="1"/>
  <c r="F97" i="1"/>
  <c r="C102" i="1"/>
  <c r="D102" i="1"/>
  <c r="E102" i="1"/>
  <c r="F102" i="1"/>
  <c r="C103" i="1"/>
  <c r="D103" i="1"/>
  <c r="E103" i="1"/>
  <c r="F103" i="1"/>
  <c r="C108" i="1"/>
  <c r="D108" i="1"/>
  <c r="E108" i="1"/>
  <c r="F108" i="1"/>
  <c r="C109" i="1"/>
  <c r="D109" i="1"/>
  <c r="E109" i="1"/>
  <c r="F109" i="1"/>
  <c r="C114" i="1"/>
  <c r="D114" i="1"/>
  <c r="E114" i="1"/>
  <c r="F114" i="1"/>
  <c r="C115" i="1"/>
  <c r="D115" i="1"/>
  <c r="E115" i="1"/>
  <c r="F115" i="1"/>
  <c r="C120" i="1"/>
  <c r="D120" i="1"/>
  <c r="E120" i="1"/>
  <c r="F120" i="1"/>
  <c r="C121" i="1"/>
  <c r="D121" i="1"/>
  <c r="E121" i="1"/>
  <c r="F121" i="1"/>
  <c r="E37" i="7" l="1"/>
  <c r="F37" i="7"/>
  <c r="G37" i="7"/>
  <c r="J37" i="7"/>
  <c r="E36" i="7"/>
  <c r="K37" i="7"/>
  <c r="F36" i="7"/>
  <c r="L37" i="7"/>
  <c r="E31" i="7"/>
  <c r="F31" i="7"/>
  <c r="G31" i="7"/>
  <c r="J31" i="7"/>
  <c r="E30" i="7"/>
  <c r="K31" i="7"/>
  <c r="F30" i="7"/>
  <c r="L31" i="7"/>
  <c r="E25" i="7"/>
  <c r="F25" i="7"/>
  <c r="G25" i="7"/>
  <c r="E24" i="7"/>
  <c r="L25" i="7"/>
  <c r="J25" i="7"/>
  <c r="K25" i="7"/>
  <c r="F24" i="7"/>
  <c r="F19" i="7"/>
  <c r="K19" i="7"/>
  <c r="F18" i="7"/>
  <c r="G18" i="7"/>
  <c r="E19" i="7"/>
  <c r="G19" i="7"/>
  <c r="J19" i="7"/>
  <c r="L19" i="7"/>
  <c r="E13" i="7"/>
  <c r="F13" i="7"/>
  <c r="G13" i="7"/>
  <c r="L7" i="7"/>
  <c r="J7" i="7"/>
  <c r="K7" i="7"/>
  <c r="E6" i="7"/>
  <c r="F6" i="7"/>
  <c r="G6" i="7"/>
  <c r="L19" i="2"/>
  <c r="E13" i="2"/>
  <c r="H13" i="2"/>
  <c r="J13" i="2"/>
  <c r="K13" i="2"/>
  <c r="D13" i="2"/>
  <c r="G13" i="2"/>
  <c r="L13" i="2"/>
  <c r="F13" i="2"/>
  <c r="D126" i="12"/>
  <c r="F126" i="12"/>
  <c r="G126" i="12"/>
  <c r="H126" i="12"/>
  <c r="J126" i="12"/>
  <c r="K126" i="12"/>
  <c r="D127" i="12"/>
  <c r="F127" i="12"/>
  <c r="D120" i="12"/>
  <c r="F120" i="12"/>
  <c r="G120" i="12"/>
  <c r="H120" i="12"/>
  <c r="J120" i="12"/>
  <c r="K120" i="12"/>
  <c r="D121" i="12"/>
  <c r="F121" i="12"/>
  <c r="G121" i="12"/>
  <c r="H121" i="12"/>
  <c r="J121" i="12"/>
  <c r="K121" i="12"/>
  <c r="D114" i="12"/>
  <c r="G114" i="12"/>
  <c r="K114" i="12"/>
  <c r="D115" i="12"/>
  <c r="F115" i="12"/>
  <c r="G115" i="12"/>
  <c r="L114" i="12"/>
  <c r="F114" i="12"/>
  <c r="H114" i="12"/>
  <c r="H115" i="12"/>
  <c r="J115" i="12"/>
  <c r="K115" i="12"/>
  <c r="D108" i="12"/>
  <c r="H108" i="12"/>
  <c r="F108" i="12"/>
  <c r="G108" i="12"/>
  <c r="J108" i="12"/>
  <c r="K108" i="12"/>
  <c r="D109" i="12"/>
  <c r="F109" i="12"/>
  <c r="G109" i="12"/>
  <c r="H109" i="12"/>
  <c r="J109" i="12"/>
  <c r="K109" i="12"/>
  <c r="D102" i="12"/>
  <c r="F102" i="12"/>
  <c r="G102" i="12"/>
  <c r="H102" i="12"/>
  <c r="J102" i="12"/>
  <c r="K102" i="12"/>
  <c r="F103" i="12"/>
  <c r="G103" i="12"/>
  <c r="H103" i="12"/>
  <c r="J103" i="12"/>
  <c r="K103" i="12"/>
  <c r="D103" i="12"/>
  <c r="D96" i="12"/>
  <c r="F96" i="12"/>
  <c r="G96" i="12"/>
  <c r="H96" i="12"/>
  <c r="J96" i="12"/>
  <c r="K96" i="12"/>
  <c r="D97" i="12"/>
  <c r="F97" i="12"/>
  <c r="D90" i="12"/>
  <c r="F90" i="12"/>
  <c r="G90" i="12"/>
  <c r="H90" i="12"/>
  <c r="J90" i="12"/>
  <c r="K90" i="12"/>
  <c r="D91" i="12"/>
  <c r="F91" i="12"/>
  <c r="G91" i="12"/>
  <c r="H91" i="12"/>
  <c r="J91" i="12"/>
  <c r="K91" i="12"/>
  <c r="D84" i="12"/>
  <c r="F84" i="12"/>
  <c r="G84" i="12"/>
  <c r="H84" i="12"/>
  <c r="J84" i="12"/>
  <c r="K84" i="12"/>
  <c r="D85" i="12"/>
  <c r="F85" i="12"/>
  <c r="G85" i="12"/>
  <c r="H85" i="12"/>
  <c r="J85" i="12"/>
  <c r="D78" i="12"/>
  <c r="F78" i="12"/>
  <c r="G78" i="12"/>
  <c r="H78" i="12"/>
  <c r="J78" i="12"/>
  <c r="K78" i="12"/>
  <c r="D79" i="12"/>
  <c r="F79" i="12"/>
  <c r="G79" i="12"/>
  <c r="H79" i="12"/>
  <c r="J79" i="12"/>
  <c r="K79" i="12"/>
  <c r="L72" i="12"/>
  <c r="D73" i="12"/>
  <c r="F73" i="12"/>
  <c r="G73" i="12"/>
  <c r="D72" i="12"/>
  <c r="F72" i="12"/>
  <c r="H72" i="12"/>
  <c r="J72" i="12"/>
  <c r="J73" i="12"/>
  <c r="K73" i="12"/>
  <c r="G72" i="12"/>
  <c r="D66" i="12"/>
  <c r="F66" i="12"/>
  <c r="G66" i="12"/>
  <c r="H66" i="12"/>
  <c r="J66" i="12"/>
  <c r="K66" i="12"/>
  <c r="D67" i="12"/>
  <c r="F67" i="12"/>
  <c r="K60" i="12"/>
  <c r="D61" i="12"/>
  <c r="F61" i="12"/>
  <c r="G61" i="12"/>
  <c r="D60" i="12"/>
  <c r="F60" i="12"/>
  <c r="H60" i="12"/>
  <c r="J60" i="12"/>
  <c r="L60" i="12"/>
  <c r="H61" i="12"/>
  <c r="J61" i="12"/>
  <c r="K61" i="12"/>
  <c r="D54" i="12"/>
  <c r="F54" i="12"/>
  <c r="G54" i="12"/>
  <c r="H54" i="12"/>
  <c r="J54" i="12"/>
  <c r="K54" i="12"/>
  <c r="D55" i="12"/>
  <c r="F55" i="12"/>
  <c r="G55" i="12"/>
  <c r="H55" i="12"/>
  <c r="J55" i="12"/>
  <c r="K55" i="12"/>
  <c r="D48" i="12"/>
  <c r="F48" i="12"/>
  <c r="H48" i="12"/>
  <c r="J48" i="12"/>
  <c r="K48" i="12"/>
  <c r="L48" i="12"/>
  <c r="D49" i="12"/>
  <c r="F49" i="12"/>
  <c r="D42" i="12"/>
  <c r="F42" i="12"/>
  <c r="G42" i="12"/>
  <c r="H42" i="12"/>
  <c r="J42" i="12"/>
  <c r="K42" i="12"/>
  <c r="D43" i="12"/>
  <c r="F43" i="12"/>
  <c r="G43" i="12"/>
  <c r="H43" i="12"/>
  <c r="J43" i="12"/>
  <c r="K43" i="12"/>
  <c r="D36" i="12"/>
  <c r="F36" i="12"/>
  <c r="G36" i="12"/>
  <c r="H36" i="12"/>
  <c r="J36" i="12"/>
  <c r="K36" i="12"/>
  <c r="D37" i="12"/>
  <c r="F37" i="12"/>
  <c r="G37" i="12"/>
  <c r="D30" i="12"/>
  <c r="F30" i="12"/>
  <c r="G30" i="12"/>
  <c r="H30" i="12"/>
  <c r="J30" i="12"/>
  <c r="K30" i="12"/>
  <c r="D31" i="12"/>
  <c r="F31" i="12"/>
  <c r="G31" i="12"/>
  <c r="H31" i="12"/>
  <c r="J31" i="12"/>
  <c r="K31" i="12"/>
  <c r="D24" i="12"/>
  <c r="F24" i="12"/>
  <c r="G24" i="12"/>
  <c r="H24" i="12"/>
  <c r="J24" i="12"/>
  <c r="K24" i="12"/>
  <c r="D25" i="12"/>
  <c r="F25" i="12"/>
  <c r="G19" i="12"/>
  <c r="D18" i="12"/>
  <c r="F18" i="12"/>
  <c r="G18" i="12"/>
  <c r="H18" i="12"/>
  <c r="J18" i="12"/>
  <c r="K18" i="12"/>
  <c r="D19" i="12"/>
  <c r="F19" i="12"/>
  <c r="H19" i="12"/>
  <c r="J19" i="12"/>
  <c r="K19" i="12"/>
  <c r="D12" i="12"/>
  <c r="F12" i="12"/>
  <c r="G12" i="12"/>
  <c r="H12" i="12"/>
  <c r="J12" i="12"/>
  <c r="K12" i="12"/>
  <c r="D13" i="12"/>
  <c r="F13" i="12"/>
  <c r="G13" i="12"/>
  <c r="H13" i="12"/>
  <c r="J13" i="12"/>
  <c r="K13" i="12"/>
  <c r="J6" i="12"/>
  <c r="D7" i="12"/>
  <c r="D6" i="12"/>
  <c r="G6" i="12"/>
  <c r="H6" i="12"/>
  <c r="J7" i="12"/>
  <c r="K7" i="12"/>
  <c r="L7" i="12"/>
  <c r="K6" i="12"/>
  <c r="L6" i="12"/>
  <c r="F7" i="12"/>
  <c r="G7" i="12"/>
  <c r="H7" i="12"/>
  <c r="D97" i="2"/>
  <c r="E97" i="2"/>
  <c r="F97" i="2"/>
  <c r="G97" i="2"/>
  <c r="H97" i="2"/>
  <c r="I97" i="2"/>
  <c r="J97" i="2"/>
  <c r="K97" i="2"/>
  <c r="D96" i="2"/>
  <c r="E96" i="2"/>
  <c r="D91" i="2"/>
  <c r="E91" i="2"/>
  <c r="F91" i="2"/>
  <c r="G91" i="2"/>
  <c r="H91" i="2"/>
  <c r="I91" i="2"/>
  <c r="J91" i="2"/>
  <c r="K91" i="2"/>
  <c r="D90" i="2"/>
  <c r="E90" i="2"/>
  <c r="D85" i="2"/>
  <c r="E85" i="2"/>
  <c r="F85" i="2"/>
  <c r="G85" i="2"/>
  <c r="H85" i="2"/>
  <c r="I85" i="2"/>
  <c r="J85" i="2"/>
  <c r="K85" i="2"/>
  <c r="D84" i="2"/>
  <c r="E84" i="2"/>
  <c r="D79" i="2"/>
  <c r="E79" i="2"/>
  <c r="F79" i="2"/>
  <c r="G79" i="2"/>
  <c r="H79" i="2"/>
  <c r="I79" i="2"/>
  <c r="J79" i="2"/>
  <c r="K79" i="2"/>
  <c r="D78" i="2"/>
  <c r="E78" i="2"/>
  <c r="D73" i="2"/>
  <c r="E73" i="2"/>
  <c r="F73" i="2"/>
  <c r="G73" i="2"/>
  <c r="H73" i="2"/>
  <c r="I73" i="2"/>
  <c r="J73" i="2"/>
  <c r="K73" i="2"/>
  <c r="D72" i="2"/>
  <c r="E72" i="2"/>
  <c r="D67" i="2"/>
  <c r="E67" i="2"/>
  <c r="F67" i="2"/>
  <c r="G67" i="2"/>
  <c r="H67" i="2"/>
  <c r="I67" i="2"/>
  <c r="J67" i="2"/>
  <c r="K67" i="2"/>
  <c r="D66" i="2"/>
  <c r="E66" i="2"/>
  <c r="D61" i="2"/>
  <c r="E61" i="2"/>
  <c r="F61" i="2"/>
  <c r="G61" i="2"/>
  <c r="H61" i="2"/>
  <c r="I61" i="2"/>
  <c r="J61" i="2"/>
  <c r="K61" i="2"/>
  <c r="D60" i="2"/>
  <c r="E60" i="2"/>
  <c r="D55" i="2"/>
  <c r="E55" i="2"/>
  <c r="F55" i="2"/>
  <c r="G55" i="2"/>
  <c r="H55" i="2"/>
  <c r="I55" i="2"/>
  <c r="J55" i="2"/>
  <c r="K55" i="2"/>
  <c r="D54" i="2"/>
  <c r="E54" i="2"/>
  <c r="D49" i="2"/>
  <c r="E49" i="2"/>
  <c r="F49" i="2"/>
  <c r="G49" i="2"/>
  <c r="H49" i="2"/>
  <c r="K49" i="2"/>
  <c r="D48" i="2"/>
  <c r="E48" i="2"/>
  <c r="D43" i="2"/>
  <c r="E43" i="2"/>
  <c r="F43" i="2"/>
  <c r="G43" i="2"/>
  <c r="H43" i="2"/>
  <c r="I43" i="2"/>
  <c r="J43" i="2"/>
  <c r="K43" i="2"/>
  <c r="D42" i="2"/>
  <c r="E42" i="2"/>
  <c r="D36" i="2"/>
  <c r="E36" i="2"/>
  <c r="F36" i="2"/>
  <c r="G36" i="2"/>
  <c r="H36" i="2"/>
  <c r="I36" i="2"/>
  <c r="J36" i="2"/>
  <c r="K36" i="2"/>
  <c r="D37" i="2"/>
  <c r="E37" i="2"/>
  <c r="F37" i="2"/>
  <c r="G37" i="2"/>
  <c r="D31" i="2"/>
  <c r="E31" i="2"/>
  <c r="F31" i="2"/>
  <c r="G31" i="2"/>
  <c r="H31" i="2"/>
  <c r="I31" i="2"/>
  <c r="J31" i="2"/>
  <c r="K31" i="2"/>
  <c r="D30" i="2"/>
  <c r="E30" i="2"/>
  <c r="D25" i="2"/>
  <c r="E25" i="2"/>
  <c r="F25" i="2"/>
  <c r="G25" i="2"/>
  <c r="H25" i="2"/>
  <c r="I25" i="2"/>
  <c r="J25" i="2"/>
  <c r="K25" i="2"/>
  <c r="D24" i="2"/>
  <c r="E24" i="2"/>
  <c r="J7" i="2"/>
  <c r="H7" i="2"/>
  <c r="I7" i="2"/>
  <c r="K6" i="2"/>
  <c r="K7" i="2"/>
  <c r="L6" i="2"/>
  <c r="L7" i="2"/>
  <c r="D6" i="2"/>
  <c r="E6" i="2"/>
  <c r="F6" i="2"/>
  <c r="H6" i="2"/>
  <c r="I6" i="2"/>
  <c r="D7" i="2"/>
  <c r="E7" i="2"/>
  <c r="D85" i="13"/>
  <c r="E85" i="13"/>
  <c r="F85" i="13"/>
  <c r="H85" i="13"/>
  <c r="I85" i="13"/>
  <c r="D78" i="13"/>
  <c r="E78" i="13"/>
  <c r="F78" i="13"/>
  <c r="H78" i="13"/>
  <c r="I78" i="13"/>
  <c r="D79" i="13"/>
  <c r="E79" i="13"/>
  <c r="F79" i="13"/>
  <c r="H79" i="13"/>
  <c r="I79" i="13"/>
  <c r="D72" i="13"/>
  <c r="E72" i="13"/>
  <c r="F72" i="13"/>
  <c r="H72" i="13"/>
  <c r="I72" i="13"/>
  <c r="D73" i="13"/>
  <c r="E73" i="13"/>
  <c r="D66" i="13"/>
  <c r="E66" i="13"/>
  <c r="F66" i="13"/>
  <c r="H66" i="13"/>
  <c r="I66" i="13"/>
  <c r="D67" i="13"/>
  <c r="E67" i="13"/>
  <c r="F67" i="13"/>
  <c r="H67" i="13"/>
  <c r="I67" i="13"/>
  <c r="D60" i="13"/>
  <c r="E60" i="13"/>
  <c r="F60" i="13"/>
  <c r="H60" i="13"/>
  <c r="I60" i="13"/>
  <c r="D61" i="13"/>
  <c r="E61" i="13"/>
  <c r="D54" i="13"/>
  <c r="E54" i="13"/>
  <c r="F54" i="13"/>
  <c r="H54" i="13"/>
  <c r="I54" i="13"/>
  <c r="D55" i="13"/>
  <c r="E55" i="13"/>
  <c r="F55" i="13"/>
  <c r="H55" i="13"/>
  <c r="I55" i="13"/>
  <c r="D48" i="13"/>
  <c r="E48" i="13"/>
  <c r="F48" i="13"/>
  <c r="H48" i="13"/>
  <c r="I48" i="13"/>
  <c r="D49" i="13"/>
  <c r="E49" i="13"/>
  <c r="F49" i="13"/>
  <c r="H49" i="13"/>
  <c r="I49" i="13"/>
  <c r="D42" i="13"/>
  <c r="E42" i="13"/>
  <c r="F42" i="13"/>
  <c r="H42" i="13"/>
  <c r="I42" i="13"/>
  <c r="D43" i="13"/>
  <c r="E43" i="13"/>
  <c r="F43" i="13"/>
  <c r="H43" i="13"/>
  <c r="I43" i="13"/>
  <c r="D36" i="13"/>
  <c r="E36" i="13"/>
  <c r="F36" i="13"/>
  <c r="H36" i="13"/>
  <c r="I36" i="13"/>
  <c r="D37" i="13"/>
  <c r="E37" i="13"/>
  <c r="F37" i="13"/>
  <c r="H37" i="13"/>
  <c r="I37" i="13"/>
  <c r="D30" i="13"/>
  <c r="E30" i="13"/>
  <c r="F30" i="13"/>
  <c r="H30" i="13"/>
  <c r="I30" i="13"/>
  <c r="D31" i="13"/>
  <c r="E31" i="13"/>
  <c r="F31" i="13"/>
  <c r="H31" i="13"/>
  <c r="I31" i="13"/>
  <c r="D24" i="13"/>
  <c r="E24" i="13"/>
  <c r="F24" i="13"/>
  <c r="H24" i="13"/>
  <c r="I24" i="13"/>
  <c r="D25" i="13"/>
  <c r="E25" i="13"/>
  <c r="F25" i="13"/>
  <c r="H25" i="13"/>
  <c r="I25" i="13"/>
  <c r="D18" i="13"/>
  <c r="E18" i="13"/>
  <c r="F18" i="13"/>
  <c r="H18" i="13"/>
  <c r="I18" i="13"/>
  <c r="D19" i="13"/>
  <c r="E19" i="13"/>
  <c r="F19" i="13"/>
  <c r="H19" i="13"/>
  <c r="I19" i="13"/>
  <c r="D12" i="13"/>
  <c r="E12" i="13"/>
  <c r="F12" i="13"/>
  <c r="H12" i="13"/>
  <c r="I12" i="13"/>
  <c r="D13" i="13"/>
  <c r="E13" i="13"/>
  <c r="F13" i="13"/>
  <c r="H13" i="13"/>
  <c r="I13" i="13"/>
  <c r="D90" i="6"/>
  <c r="E90" i="6"/>
  <c r="G90" i="6"/>
  <c r="H90" i="6"/>
  <c r="I90" i="6"/>
  <c r="J90" i="6"/>
  <c r="D91" i="6"/>
  <c r="E91" i="6"/>
  <c r="G91" i="6"/>
  <c r="H91" i="6"/>
  <c r="I91" i="6"/>
  <c r="J91" i="6"/>
  <c r="D84" i="6"/>
  <c r="E84" i="6"/>
  <c r="G84" i="6"/>
  <c r="H84" i="6"/>
  <c r="I84" i="6"/>
  <c r="J84" i="6"/>
  <c r="D85" i="6"/>
  <c r="E85" i="6"/>
  <c r="G85" i="6"/>
  <c r="H85" i="6"/>
  <c r="I85" i="6"/>
  <c r="J85" i="6"/>
  <c r="D78" i="6"/>
  <c r="E78" i="6"/>
  <c r="G78" i="6"/>
  <c r="H78" i="6"/>
  <c r="I78" i="6"/>
  <c r="J78" i="6"/>
  <c r="D79" i="6"/>
  <c r="E79" i="6"/>
  <c r="G79" i="6"/>
  <c r="H79" i="6"/>
  <c r="I79" i="6"/>
  <c r="J79" i="6"/>
  <c r="D72" i="6"/>
  <c r="E72" i="6"/>
  <c r="G72" i="6"/>
  <c r="H72" i="6"/>
  <c r="I72" i="6"/>
  <c r="J72" i="6"/>
  <c r="D73" i="6"/>
  <c r="D66" i="6"/>
  <c r="E66" i="6"/>
  <c r="G66" i="6"/>
  <c r="H66" i="6"/>
  <c r="I66" i="6"/>
  <c r="J66" i="6"/>
  <c r="D67" i="6"/>
  <c r="E67" i="6"/>
  <c r="G67" i="6"/>
  <c r="H67" i="6"/>
  <c r="I67" i="6"/>
  <c r="J67" i="6"/>
  <c r="D60" i="6"/>
  <c r="E60" i="6"/>
  <c r="G60" i="6"/>
  <c r="H60" i="6"/>
  <c r="I60" i="6"/>
  <c r="J60" i="6"/>
  <c r="D61" i="6"/>
  <c r="E61" i="6"/>
  <c r="G61" i="6"/>
  <c r="H61" i="6"/>
  <c r="I61" i="6"/>
  <c r="J61" i="6"/>
  <c r="D54" i="6"/>
  <c r="E54" i="6"/>
  <c r="G54" i="6"/>
  <c r="H54" i="6"/>
  <c r="I54" i="6"/>
  <c r="J54" i="6"/>
  <c r="D55" i="6"/>
  <c r="D48" i="6"/>
  <c r="E48" i="6"/>
  <c r="G48" i="6"/>
  <c r="H48" i="6"/>
  <c r="I48" i="6"/>
  <c r="J48" i="6"/>
  <c r="D49" i="6"/>
  <c r="E49" i="6"/>
  <c r="G49" i="6"/>
  <c r="H49" i="6"/>
  <c r="I49" i="6"/>
  <c r="J49" i="6"/>
  <c r="D42" i="6"/>
  <c r="E42" i="6"/>
  <c r="G42" i="6"/>
  <c r="H42" i="6"/>
  <c r="I42" i="6"/>
  <c r="J42" i="6"/>
  <c r="D43" i="6"/>
  <c r="E43" i="6"/>
  <c r="G43" i="6"/>
  <c r="H43" i="6"/>
  <c r="I43" i="6"/>
  <c r="J43" i="6"/>
  <c r="D36" i="6"/>
  <c r="E36" i="6"/>
  <c r="G36" i="6"/>
  <c r="H36" i="6"/>
  <c r="I36" i="6"/>
  <c r="J36" i="6"/>
  <c r="D37" i="6"/>
  <c r="E37" i="6"/>
  <c r="G37" i="6"/>
  <c r="H37" i="6"/>
  <c r="I37" i="6"/>
  <c r="J37" i="6"/>
  <c r="D30" i="6"/>
  <c r="E30" i="6"/>
  <c r="G30" i="6"/>
  <c r="H30" i="6"/>
  <c r="I30" i="6"/>
  <c r="J30" i="6"/>
  <c r="D31" i="6"/>
  <c r="E31" i="6"/>
  <c r="G31" i="6"/>
  <c r="H31" i="6"/>
  <c r="I31" i="6"/>
  <c r="J31" i="6"/>
  <c r="D24" i="6"/>
  <c r="E24" i="6"/>
  <c r="G24" i="6"/>
  <c r="H24" i="6"/>
  <c r="I24" i="6"/>
  <c r="J24" i="6"/>
  <c r="D25" i="6"/>
  <c r="E25" i="6"/>
  <c r="G25" i="6"/>
  <c r="H25" i="6"/>
  <c r="I25" i="6"/>
  <c r="J25" i="6"/>
  <c r="D18" i="6"/>
  <c r="E18" i="6"/>
  <c r="G18" i="6"/>
  <c r="H18" i="6"/>
  <c r="I18" i="6"/>
  <c r="J18" i="6"/>
  <c r="D19" i="6"/>
  <c r="E19" i="6"/>
  <c r="G19" i="6"/>
  <c r="H19" i="6"/>
  <c r="I19" i="6"/>
  <c r="J19" i="6"/>
  <c r="I12" i="6"/>
  <c r="J12" i="6"/>
  <c r="K12" i="6"/>
  <c r="D13" i="6"/>
  <c r="D12" i="6"/>
  <c r="E12" i="6"/>
  <c r="D7" i="11"/>
  <c r="E7" i="11" s="1"/>
  <c r="F7" i="11"/>
  <c r="D6" i="11"/>
  <c r="E6" i="11" s="1"/>
  <c r="G7" i="11"/>
  <c r="F6" i="11"/>
  <c r="G6" i="11"/>
  <c r="J7" i="11"/>
  <c r="L7" i="11"/>
  <c r="D13" i="11"/>
  <c r="E13" i="11" s="1"/>
  <c r="F13" i="11"/>
  <c r="D12" i="11"/>
  <c r="E12" i="11" s="1"/>
  <c r="G13" i="11"/>
  <c r="F12" i="11"/>
  <c r="G12" i="11"/>
  <c r="J13" i="11"/>
  <c r="L13" i="11"/>
  <c r="J12" i="11"/>
  <c r="M13" i="11"/>
  <c r="L12" i="11"/>
  <c r="O13" i="11"/>
  <c r="M12" i="11"/>
  <c r="P13" i="11"/>
  <c r="Q13" i="11"/>
  <c r="O12" i="11"/>
  <c r="D19" i="11"/>
  <c r="E19" i="11" s="1"/>
  <c r="F19" i="11"/>
  <c r="D18" i="11"/>
  <c r="E18" i="11" s="1"/>
  <c r="G19" i="11"/>
  <c r="F18" i="11"/>
  <c r="G18" i="11"/>
  <c r="J19" i="11"/>
  <c r="L19" i="11"/>
  <c r="J18" i="11"/>
  <c r="M19" i="11"/>
  <c r="L18" i="11"/>
  <c r="O19" i="11"/>
  <c r="M18" i="11"/>
  <c r="P19" i="11"/>
  <c r="Q19" i="11"/>
  <c r="O18" i="11"/>
  <c r="D24" i="11"/>
  <c r="E24" i="11" s="1"/>
  <c r="G24" i="11"/>
  <c r="P25" i="11"/>
  <c r="Q25" i="11"/>
  <c r="R25" i="11"/>
  <c r="D25" i="11"/>
  <c r="E25" i="11" s="1"/>
  <c r="F25" i="11"/>
  <c r="G25" i="11"/>
  <c r="F24" i="11"/>
  <c r="J25" i="11"/>
  <c r="L25" i="11"/>
  <c r="J24" i="11"/>
  <c r="M25" i="11"/>
  <c r="L24" i="11"/>
  <c r="M24" i="11"/>
  <c r="O24" i="11"/>
  <c r="D31" i="11"/>
  <c r="E31" i="11" s="1"/>
  <c r="F31" i="11"/>
  <c r="D30" i="11"/>
  <c r="E30" i="11" s="1"/>
  <c r="G31" i="11"/>
  <c r="F30" i="11"/>
  <c r="G30" i="11"/>
  <c r="J31" i="11"/>
  <c r="L31" i="11"/>
  <c r="D37" i="11"/>
  <c r="E37" i="11" s="1"/>
  <c r="F37" i="11"/>
  <c r="D36" i="11"/>
  <c r="E36" i="11" s="1"/>
  <c r="G37" i="11"/>
  <c r="G36" i="11"/>
  <c r="J37" i="11"/>
  <c r="L37" i="11"/>
  <c r="J36" i="11"/>
  <c r="M37" i="11"/>
  <c r="F36" i="11"/>
  <c r="L36" i="11"/>
  <c r="O37" i="11"/>
  <c r="M36" i="11"/>
  <c r="P37" i="11"/>
  <c r="Q37" i="11"/>
  <c r="O36" i="11"/>
  <c r="D43" i="11"/>
  <c r="E43" i="11" s="1"/>
  <c r="F43" i="11"/>
  <c r="D42" i="11"/>
  <c r="E42" i="11" s="1"/>
  <c r="G43" i="11"/>
  <c r="F42" i="11"/>
  <c r="G42" i="11"/>
  <c r="J43" i="11"/>
  <c r="L43" i="11"/>
  <c r="J42" i="11"/>
  <c r="M43" i="11"/>
  <c r="L42" i="11"/>
  <c r="O43" i="11"/>
  <c r="M42" i="11"/>
  <c r="P43" i="11"/>
  <c r="Q43" i="11"/>
  <c r="O42" i="11"/>
  <c r="D48" i="11"/>
  <c r="E48" i="11" s="1"/>
  <c r="F48" i="11"/>
  <c r="G48" i="11"/>
  <c r="J49" i="11"/>
  <c r="L49" i="11"/>
  <c r="J48" i="11"/>
  <c r="M49" i="11"/>
  <c r="D49" i="11"/>
  <c r="E49" i="11" s="1"/>
  <c r="F49" i="11"/>
  <c r="G49" i="11"/>
  <c r="L48" i="11"/>
  <c r="O49" i="11"/>
  <c r="M48" i="11"/>
  <c r="P49" i="11"/>
  <c r="Q49" i="11"/>
  <c r="O48" i="11"/>
  <c r="D55" i="11"/>
  <c r="E55" i="11" s="1"/>
  <c r="F55" i="11"/>
  <c r="D54" i="11"/>
  <c r="E54" i="11" s="1"/>
  <c r="G55" i="11"/>
  <c r="F54" i="11"/>
  <c r="G54" i="11"/>
  <c r="J55" i="11"/>
  <c r="L55" i="11"/>
  <c r="J54" i="11"/>
  <c r="M55" i="11"/>
  <c r="L54" i="11"/>
  <c r="O55" i="11"/>
  <c r="M54" i="11"/>
  <c r="P55" i="11"/>
  <c r="Q55" i="11"/>
  <c r="O54" i="11"/>
  <c r="D61" i="11"/>
  <c r="E61" i="11" s="1"/>
  <c r="F61" i="11"/>
  <c r="D60" i="11"/>
  <c r="E60" i="11" s="1"/>
  <c r="G61" i="11"/>
  <c r="F60" i="11"/>
  <c r="G60" i="11"/>
  <c r="J61" i="11"/>
  <c r="L61" i="11"/>
  <c r="J60" i="11"/>
  <c r="M61" i="11"/>
  <c r="L60" i="11"/>
  <c r="O61" i="11"/>
  <c r="M60" i="11"/>
  <c r="P61" i="11"/>
  <c r="Q61" i="11"/>
  <c r="O60" i="11"/>
  <c r="D67" i="11"/>
  <c r="E67" i="11" s="1"/>
  <c r="F67" i="11"/>
  <c r="D66" i="11"/>
  <c r="E66" i="11" s="1"/>
  <c r="G67" i="11"/>
  <c r="F66" i="11"/>
  <c r="G66" i="11"/>
  <c r="J67" i="11"/>
  <c r="L67" i="11"/>
  <c r="D73" i="11"/>
  <c r="E73" i="11" s="1"/>
  <c r="F73" i="11"/>
  <c r="D72" i="11"/>
  <c r="E72" i="11" s="1"/>
  <c r="G73" i="11"/>
  <c r="F72" i="11"/>
  <c r="G72" i="11"/>
  <c r="J73" i="11"/>
  <c r="L73" i="11"/>
  <c r="D78" i="11"/>
  <c r="E78" i="11" s="1"/>
  <c r="F78" i="11"/>
  <c r="G78" i="11"/>
  <c r="J79" i="11"/>
  <c r="L79" i="11"/>
  <c r="J78" i="11"/>
  <c r="M79" i="11"/>
  <c r="D79" i="11"/>
  <c r="E79" i="11" s="1"/>
  <c r="F79" i="11"/>
  <c r="G79" i="11"/>
  <c r="L78" i="11"/>
  <c r="O79" i="11"/>
  <c r="M78" i="11"/>
  <c r="P79" i="11"/>
  <c r="Q79" i="11"/>
  <c r="O78" i="11"/>
  <c r="D85" i="11"/>
  <c r="E85" i="11" s="1"/>
  <c r="F85" i="11"/>
  <c r="D84" i="11"/>
  <c r="E84" i="11" s="1"/>
  <c r="G85" i="11"/>
  <c r="F84" i="11"/>
  <c r="G84" i="11"/>
  <c r="J85" i="11"/>
  <c r="L85" i="11"/>
  <c r="D91" i="11"/>
  <c r="E91" i="11" s="1"/>
  <c r="F91" i="11"/>
  <c r="D90" i="11"/>
  <c r="E90" i="11" s="1"/>
  <c r="G91" i="11"/>
  <c r="F90" i="11"/>
  <c r="G90" i="11"/>
  <c r="J91" i="11"/>
  <c r="L91" i="11"/>
  <c r="J90" i="11"/>
  <c r="M91" i="11"/>
  <c r="L90" i="11"/>
  <c r="O91" i="11"/>
  <c r="M90" i="11"/>
  <c r="P91" i="11"/>
  <c r="Q91" i="11"/>
  <c r="O90" i="11"/>
  <c r="F97" i="11"/>
  <c r="D96" i="11"/>
  <c r="E96" i="11" s="1"/>
  <c r="F96" i="11"/>
  <c r="G96" i="11"/>
  <c r="D97" i="11"/>
  <c r="E97" i="11" s="1"/>
  <c r="G97" i="11"/>
  <c r="J97" i="11"/>
  <c r="J96" i="11"/>
  <c r="M97" i="11"/>
  <c r="L96" i="11"/>
  <c r="M96" i="11"/>
  <c r="P97" i="11"/>
  <c r="Q97" i="11"/>
  <c r="O96" i="11"/>
  <c r="R97" i="11"/>
  <c r="L97" i="11"/>
  <c r="D103" i="11"/>
  <c r="E103" i="11" s="1"/>
  <c r="F103" i="11"/>
  <c r="D102" i="11"/>
  <c r="E102" i="11" s="1"/>
  <c r="G103" i="11"/>
  <c r="F102" i="11"/>
  <c r="G102" i="11"/>
  <c r="J103" i="11"/>
  <c r="L103" i="11"/>
  <c r="J102" i="11"/>
  <c r="M103" i="11"/>
  <c r="L102" i="11"/>
  <c r="O103" i="11"/>
  <c r="M102" i="11"/>
  <c r="P103" i="11"/>
  <c r="Q103" i="11"/>
  <c r="O102" i="11"/>
  <c r="D109" i="11"/>
  <c r="E109" i="11" s="1"/>
  <c r="F109" i="11"/>
  <c r="D108" i="11"/>
  <c r="E108" i="11" s="1"/>
  <c r="G109" i="11"/>
  <c r="F108" i="11"/>
  <c r="G108" i="11"/>
  <c r="J109" i="11"/>
  <c r="L109" i="11"/>
  <c r="J108" i="11"/>
  <c r="M109" i="11"/>
  <c r="L108" i="11"/>
  <c r="O109" i="11"/>
  <c r="M108" i="11"/>
  <c r="P109" i="11"/>
  <c r="Q109" i="11"/>
  <c r="O108" i="11"/>
  <c r="D115" i="11"/>
  <c r="E115" i="11" s="1"/>
  <c r="F115" i="11"/>
  <c r="D114" i="11"/>
  <c r="E114" i="11" s="1"/>
  <c r="G115" i="11"/>
  <c r="F114" i="11"/>
  <c r="G114" i="11"/>
  <c r="J115" i="11"/>
  <c r="L115" i="11"/>
  <c r="J114" i="11"/>
  <c r="M115" i="11"/>
  <c r="L114" i="11"/>
  <c r="O115" i="11"/>
  <c r="M114" i="11"/>
  <c r="P115" i="11"/>
  <c r="Q115" i="11"/>
  <c r="O114" i="11"/>
  <c r="D121" i="11"/>
  <c r="E121" i="11" s="1"/>
  <c r="F121" i="11"/>
  <c r="D120" i="11"/>
  <c r="E120" i="11" s="1"/>
  <c r="G121" i="11"/>
  <c r="F120" i="11"/>
  <c r="G120" i="11"/>
  <c r="J121" i="11"/>
  <c r="L121" i="11"/>
  <c r="D127" i="11"/>
  <c r="E127" i="11" s="1"/>
  <c r="F127" i="11"/>
  <c r="D126" i="11"/>
  <c r="E126" i="11" s="1"/>
  <c r="G127" i="11"/>
  <c r="F126" i="11"/>
  <c r="G126" i="11"/>
  <c r="J127" i="11"/>
  <c r="L127" i="11"/>
  <c r="J126" i="11"/>
  <c r="M127" i="11"/>
  <c r="L126" i="11"/>
  <c r="O127" i="11"/>
  <c r="M126" i="11"/>
  <c r="P127" i="11"/>
  <c r="Q127" i="11"/>
  <c r="O126" i="11"/>
  <c r="D133" i="11"/>
  <c r="E133" i="11" s="1"/>
  <c r="F133" i="11"/>
  <c r="D132" i="11"/>
  <c r="E132" i="11" s="1"/>
  <c r="G133" i="11"/>
  <c r="F132" i="11"/>
  <c r="G132" i="11"/>
  <c r="J133" i="11"/>
  <c r="L133" i="11"/>
  <c r="J132" i="11"/>
  <c r="M133" i="11"/>
  <c r="L132" i="11"/>
  <c r="O133" i="11"/>
  <c r="M132" i="11"/>
  <c r="P133" i="11"/>
  <c r="Q133" i="11"/>
  <c r="O132" i="11"/>
  <c r="D139" i="11"/>
  <c r="E139" i="11" s="1"/>
  <c r="F139" i="11"/>
  <c r="D138" i="11"/>
  <c r="E138" i="11" s="1"/>
  <c r="G139" i="11"/>
  <c r="F138" i="11"/>
  <c r="G138" i="11"/>
  <c r="J139" i="11"/>
  <c r="L139" i="11"/>
  <c r="J138" i="11"/>
  <c r="M139" i="11"/>
  <c r="L138" i="11"/>
  <c r="O139" i="11"/>
  <c r="M138" i="11"/>
  <c r="P139" i="11"/>
  <c r="Q139" i="11"/>
  <c r="O138" i="11"/>
  <c r="D145" i="11"/>
  <c r="E145" i="11" s="1"/>
  <c r="F145" i="11"/>
  <c r="D144" i="11"/>
  <c r="E144" i="11" s="1"/>
  <c r="F144" i="11"/>
  <c r="G144" i="11"/>
  <c r="J145" i="11"/>
  <c r="L145" i="11"/>
  <c r="J144" i="11"/>
  <c r="M145" i="11"/>
  <c r="G145" i="11"/>
  <c r="L144" i="11"/>
  <c r="O145" i="11"/>
  <c r="M144" i="11"/>
  <c r="P145" i="11"/>
  <c r="Q145" i="11"/>
  <c r="O144" i="11"/>
  <c r="D151" i="11"/>
  <c r="E151" i="11" s="1"/>
  <c r="F151" i="11"/>
  <c r="D150" i="11"/>
  <c r="E150" i="11" s="1"/>
  <c r="G151" i="11"/>
  <c r="F150" i="11"/>
  <c r="G150" i="11"/>
  <c r="J151" i="11"/>
  <c r="L151" i="11"/>
  <c r="J150" i="11"/>
  <c r="M151" i="11"/>
  <c r="L150" i="11"/>
  <c r="O151" i="11"/>
  <c r="M150" i="11"/>
  <c r="P151" i="11"/>
  <c r="Q151" i="11"/>
  <c r="O150" i="11"/>
  <c r="D157" i="11"/>
  <c r="E157" i="11" s="1"/>
  <c r="F157" i="11"/>
  <c r="D156" i="11"/>
  <c r="E156" i="11" s="1"/>
  <c r="G157" i="11"/>
  <c r="F156" i="11"/>
  <c r="G156" i="11"/>
  <c r="J157" i="11"/>
  <c r="L157" i="11"/>
  <c r="J156" i="11"/>
  <c r="M157" i="11"/>
  <c r="L156" i="11"/>
  <c r="O157" i="11"/>
  <c r="M156" i="11"/>
  <c r="P157" i="11"/>
  <c r="Q157" i="11"/>
  <c r="O156" i="11"/>
  <c r="M162" i="11"/>
  <c r="O162" i="11"/>
  <c r="R163" i="11"/>
  <c r="D163" i="11"/>
  <c r="E163" i="11" s="1"/>
  <c r="F163" i="11"/>
  <c r="D162" i="11"/>
  <c r="E162" i="11" s="1"/>
  <c r="G163" i="11"/>
  <c r="F162" i="11"/>
  <c r="G162" i="11"/>
  <c r="J163" i="11"/>
  <c r="L163" i="11"/>
  <c r="J162" i="11"/>
  <c r="M163" i="11"/>
  <c r="L162" i="11"/>
  <c r="O163" i="11"/>
</calcChain>
</file>

<file path=xl/sharedStrings.xml><?xml version="1.0" encoding="utf-8"?>
<sst xmlns="http://schemas.openxmlformats.org/spreadsheetml/2006/main" count="1659" uniqueCount="712">
  <si>
    <t>gender</t>
  </si>
  <si>
    <t>Male</t>
  </si>
  <si>
    <t>games played</t>
  </si>
  <si>
    <t>Field goals made-attempted per game</t>
  </si>
  <si>
    <t>FG%</t>
  </si>
  <si>
    <t>3PT%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</si>
  <si>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</si>
  <si>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</si>
  <si>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</si>
  <si>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</si>
  <si>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</si>
  <si>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</si>
  <si>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</si>
  <si>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</si>
  <si>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</si>
  <si>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</si>
  <si>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Recovery period</t>
  </si>
  <si>
    <t>Minutes played per match</t>
  </si>
  <si>
    <t>5,8-16,4</t>
  </si>
  <si>
    <t>1,6-4,7</t>
  </si>
  <si>
    <t>2,7-3,2</t>
  </si>
  <si>
    <t>6,6-16,4</t>
  </si>
  <si>
    <t>1,5-5,3</t>
  </si>
  <si>
    <t>3,0-3,7</t>
  </si>
  <si>
    <t>6,9-15,2</t>
  </si>
  <si>
    <t>1,9-5,5</t>
  </si>
  <si>
    <t>2,8-3,1</t>
  </si>
  <si>
    <t>7,9-16,5</t>
  </si>
  <si>
    <t>2,7-6,6</t>
  </si>
  <si>
    <t>2,8-3,2</t>
  </si>
  <si>
    <t>7,3-16,0</t>
  </si>
  <si>
    <t>2,6-6,6</t>
  </si>
  <si>
    <t>2,8-3,3</t>
  </si>
  <si>
    <t>9,3-19,9</t>
  </si>
  <si>
    <t>2,2-5,7</t>
  </si>
  <si>
    <t>6,2-7,1</t>
  </si>
  <si>
    <t>8,9-17,5</t>
  </si>
  <si>
    <t>1,9-4,9</t>
  </si>
  <si>
    <t>5,0-5,7</t>
  </si>
  <si>
    <t>8,6-16,8</t>
  </si>
  <si>
    <t>2,0-4,8</t>
  </si>
  <si>
    <t>4,7-5,4</t>
  </si>
  <si>
    <t>9,0-17,1</t>
  </si>
  <si>
    <t>2,1-4,9</t>
  </si>
  <si>
    <t>3,7-4,2</t>
  </si>
  <si>
    <t>Kia Nurse</t>
  </si>
  <si>
    <t>Female</t>
  </si>
  <si>
    <t>Gender</t>
  </si>
  <si>
    <t>GP</t>
  </si>
  <si>
    <t>GS</t>
  </si>
  <si>
    <t>FG</t>
  </si>
  <si>
    <t>Essence Carson</t>
  </si>
  <si>
    <t>Becky Hammon</t>
  </si>
  <si>
    <t>Angel McCoughtry</t>
  </si>
  <si>
    <t>Skylar Diggins</t>
  </si>
  <si>
    <t>Betnijah Laney-Hamilton</t>
  </si>
  <si>
    <t>Shanna Zolman</t>
  </si>
  <si>
    <t>Chelsea Gray</t>
  </si>
  <si>
    <t>Rachel Banham</t>
  </si>
  <si>
    <t>Natalie Achonwa</t>
  </si>
  <si>
    <t>CMP</t>
  </si>
  <si>
    <t>ATT</t>
  </si>
  <si>
    <t>CMP%</t>
  </si>
  <si>
    <t>AVG</t>
  </si>
  <si>
    <t>TD</t>
  </si>
  <si>
    <t>INT</t>
  </si>
  <si>
    <t>LNG</t>
  </si>
  <si>
    <t>SACK</t>
  </si>
  <si>
    <t>RTG</t>
  </si>
  <si>
    <t>QBR</t>
  </si>
  <si>
    <t>Tom Brady</t>
  </si>
  <si>
    <t>Jamaal Charles</t>
  </si>
  <si>
    <t>CAR</t>
  </si>
  <si>
    <t>YDS</t>
  </si>
  <si>
    <t>FD</t>
  </si>
  <si>
    <t>FUM</t>
  </si>
  <si>
    <t>LST</t>
  </si>
  <si>
    <t>Adrian Peterson</t>
  </si>
  <si>
    <t>Donnie Avery</t>
  </si>
  <si>
    <t>Von Miller</t>
  </si>
  <si>
    <t>TOT</t>
  </si>
  <si>
    <t>SOLO</t>
  </si>
  <si>
    <t>FF</t>
  </si>
  <si>
    <t>FR</t>
  </si>
  <si>
    <t>PD</t>
  </si>
  <si>
    <t>STF</t>
  </si>
  <si>
    <t>STFYDS</t>
  </si>
  <si>
    <t>KB</t>
  </si>
  <si>
    <t>Robert Griffin III</t>
  </si>
  <si>
    <t>REC</t>
  </si>
  <si>
    <t>TGTS</t>
  </si>
  <si>
    <t>Julian Edelman</t>
  </si>
  <si>
    <t>PASS</t>
  </si>
  <si>
    <t>RET</t>
  </si>
  <si>
    <t>PAT</t>
  </si>
  <si>
    <t>Rob Gronkowski</t>
  </si>
  <si>
    <t>Teddy Bridgewater</t>
  </si>
  <si>
    <t>Carson Wentz</t>
  </si>
  <si>
    <t>Joe Flacco</t>
  </si>
  <si>
    <t>Jimmy Garoppolo</t>
  </si>
  <si>
    <t>Philip Rivers</t>
  </si>
  <si>
    <t>Jeremy Maclin</t>
  </si>
  <si>
    <t>Keenan Allen</t>
  </si>
  <si>
    <t>Allen Robinson</t>
  </si>
  <si>
    <t>Michael Gallup</t>
  </si>
  <si>
    <t>Robert Woods</t>
  </si>
  <si>
    <t>Sterling Shepard</t>
  </si>
  <si>
    <t>Chase Young</t>
  </si>
  <si>
    <t>Bradley Chubb</t>
  </si>
  <si>
    <t>Devin Bush</t>
  </si>
  <si>
    <t>Bud Dupree</t>
  </si>
  <si>
    <t>Ronald Darby</t>
  </si>
  <si>
    <t>Artie Burns</t>
  </si>
  <si>
    <t>Jabrill Peppers</t>
  </si>
  <si>
    <t>Rodney Mcleod Jr</t>
  </si>
  <si>
    <t>Gus Edwards</t>
  </si>
  <si>
    <t>Solomon Thomas</t>
  </si>
  <si>
    <t>Nick Bosa</t>
  </si>
  <si>
    <t>Hunter Henry</t>
  </si>
  <si>
    <t>Derek Barnett</t>
  </si>
  <si>
    <t>Brandon Jones</t>
  </si>
  <si>
    <t>Harold Landry III</t>
  </si>
  <si>
    <t>Name - Season</t>
  </si>
  <si>
    <t>8,8-19,8</t>
  </si>
  <si>
    <t>1,6-4,9</t>
  </si>
  <si>
    <t>5,9-6,10</t>
  </si>
  <si>
    <t>Derrick Rose - 2009/10</t>
  </si>
  <si>
    <t>Derrick Rose - 2010/11</t>
  </si>
  <si>
    <t>Derrick Rose - 2013/14</t>
  </si>
  <si>
    <t>Derrick Rose - 2014/15</t>
  </si>
  <si>
    <t>Derrick Rose summary before</t>
  </si>
  <si>
    <t>Derrick Rose summary after</t>
  </si>
  <si>
    <t>Jammal Murray - 2019/20</t>
  </si>
  <si>
    <t>Jammal Murray - 2020/21</t>
  </si>
  <si>
    <t>Jammal Murray - 2022/23</t>
  </si>
  <si>
    <t>Jammal Murray - 2023/24</t>
  </si>
  <si>
    <t>Jammal Murray summary before</t>
  </si>
  <si>
    <t>Jammal Murray summary after</t>
  </si>
  <si>
    <t>Kawhi Leonard - 2019/20</t>
  </si>
  <si>
    <t>Kawhi Leonard - 2020/21</t>
  </si>
  <si>
    <t>Kawhi Leonard - 2022/23</t>
  </si>
  <si>
    <t>Kawhi Leonard - 2023/24</t>
  </si>
  <si>
    <t>Kawhi Leonard summary before</t>
  </si>
  <si>
    <t>Kawhi Leonard summary after</t>
  </si>
  <si>
    <t>Zach LaVine - 2015/16</t>
  </si>
  <si>
    <t>Zach LaVine - 2016/17</t>
  </si>
  <si>
    <t>Zach LaVine - 2018/19</t>
  </si>
  <si>
    <t>Zach LaVine - 2019/20</t>
  </si>
  <si>
    <t>Zach LaVine summary before</t>
  </si>
  <si>
    <t>Zach LaVine summary after</t>
  </si>
  <si>
    <t>Kristaps Porzingis - 2016/17</t>
  </si>
  <si>
    <t>Kristaps Porzingis - 2017/18</t>
  </si>
  <si>
    <t>Kristaps Porzingis - 2019/20</t>
  </si>
  <si>
    <t>Kristaps Porzingis - 2020/21</t>
  </si>
  <si>
    <t>Kristaps Porzingis summary before</t>
  </si>
  <si>
    <t>Kristaps Porzingis summary after</t>
  </si>
  <si>
    <t>Klay Thompson - 2017/18</t>
  </si>
  <si>
    <t>Klay Thompson - 2018/19</t>
  </si>
  <si>
    <t>Klay Thompson - 2021/22</t>
  </si>
  <si>
    <t>Klay Thompson - 2022/23</t>
  </si>
  <si>
    <t>Klay Thompson summary before</t>
  </si>
  <si>
    <t>Klay Thompson summary after</t>
  </si>
  <si>
    <t>Ricky Rubio - 2011/12</t>
  </si>
  <si>
    <t>Ricky Rubio - 2010/11</t>
  </si>
  <si>
    <t>Ricky Rubio - 2012/13</t>
  </si>
  <si>
    <t>Ricky Rubio - 2013/14</t>
  </si>
  <si>
    <t>Ricky Rubio summary before</t>
  </si>
  <si>
    <t>Ricky Rubio summary after</t>
  </si>
  <si>
    <t>DeMarcus Cousins - 2017/18</t>
  </si>
  <si>
    <t>DeMarcus Cousins - 2018/19</t>
  </si>
  <si>
    <t>DeMarcus Cousins - 2020/21</t>
  </si>
  <si>
    <t>DeMarcus Cousins - 2021/22</t>
  </si>
  <si>
    <t>DeMarcus Cousins summary before</t>
  </si>
  <si>
    <t>DeMarcus Cousins summary after</t>
  </si>
  <si>
    <t>Shaun livingston - 2005/06</t>
  </si>
  <si>
    <t>Shaun livingston - 2006/07</t>
  </si>
  <si>
    <t>Shaun livingston - 2008/09</t>
  </si>
  <si>
    <t>Shaun livingston - 2009/10</t>
  </si>
  <si>
    <t>Shaun livingston summary before</t>
  </si>
  <si>
    <t>Shaun livingston summary after</t>
  </si>
  <si>
    <t>Markelle Fultz - 2019/20</t>
  </si>
  <si>
    <t>Markelle Fultz - 2018/19</t>
  </si>
  <si>
    <t>Markelle Fultz - 2021/22</t>
  </si>
  <si>
    <t>Markelle Fultz - 2022/23</t>
  </si>
  <si>
    <t>Markelle Fultz summary before</t>
  </si>
  <si>
    <t>Markelle Fultz summary after</t>
  </si>
  <si>
    <t>Danilo Gallinari - 2011/12</t>
  </si>
  <si>
    <t>Danilo Gallinari - 2014/15</t>
  </si>
  <si>
    <t>Danilo Gallinari - 2012/13</t>
  </si>
  <si>
    <t>Danilo Gallinari - 2015/16</t>
  </si>
  <si>
    <t>Danilo Gallinari summary after</t>
  </si>
  <si>
    <t>Michael Redd - 2007/08</t>
  </si>
  <si>
    <t xml:space="preserve"> Michael Redd - 2008/09</t>
  </si>
  <si>
    <t>Michael Redd - 2010/11</t>
  </si>
  <si>
    <t>Michael Redd - 2011/12</t>
  </si>
  <si>
    <t>Michael Redd summary before</t>
  </si>
  <si>
    <t>Michael Redd summary after</t>
  </si>
  <si>
    <t>Brandon Rush - 2010/11</t>
  </si>
  <si>
    <t>Brandon Rush - 2011/12</t>
  </si>
  <si>
    <t>Brandon Rush - 2013/14</t>
  </si>
  <si>
    <t>Brandon Rush - 2014/15</t>
  </si>
  <si>
    <t>Brandon Rush summary before</t>
  </si>
  <si>
    <t>Brandon Rush summary after</t>
  </si>
  <si>
    <t>Al Jefferson - 2006/07</t>
  </si>
  <si>
    <t>Al Jefferson - 2007/08</t>
  </si>
  <si>
    <t>Al Jefferson - 2009/10</t>
  </si>
  <si>
    <t>Al Jefferson - 2010/11</t>
  </si>
  <si>
    <t>Al Jefferson summary before</t>
  </si>
  <si>
    <t>Al Jefferson summary after</t>
  </si>
  <si>
    <t>Corey Brewer - 2007/08</t>
  </si>
  <si>
    <t>Corey Brewer - 2008/09</t>
  </si>
  <si>
    <t>Corey Brewer - 2010/11</t>
  </si>
  <si>
    <t>Corey Brewer - 2011/12</t>
  </si>
  <si>
    <t>Corey Brewer summary before</t>
  </si>
  <si>
    <t>Corey Brewer summary after</t>
  </si>
  <si>
    <t>Jamal Crawford - 2000/01</t>
  </si>
  <si>
    <t>Jamal Crawford - 2001/02</t>
  </si>
  <si>
    <t>Jamal Crawford - 2002/03</t>
  </si>
  <si>
    <t>Jamal Crawford - 2003/04</t>
  </si>
  <si>
    <t>Jamal Crawford summary before</t>
  </si>
  <si>
    <t>Jamal Crawford summary after</t>
  </si>
  <si>
    <t>Chase Budinger - 2010/11</t>
  </si>
  <si>
    <t>Chase Budinger - 2011/12</t>
  </si>
  <si>
    <t>Chase Budinger - 2013/14</t>
  </si>
  <si>
    <t>Chase Budinger - 2014/15</t>
  </si>
  <si>
    <t>Chase Budinger summary before</t>
  </si>
  <si>
    <t>Chase Budinger summary after</t>
  </si>
  <si>
    <t>Josh Howard - 2008/09</t>
  </si>
  <si>
    <t>Josh Howard - 2009//10</t>
  </si>
  <si>
    <t>Josh Howard - 2012/13</t>
  </si>
  <si>
    <t>Josh Howard - 2011/12</t>
  </si>
  <si>
    <t>Josh Howard summary before</t>
  </si>
  <si>
    <t>Josh Howard summary after</t>
  </si>
  <si>
    <t>Anthony Randolph - 2008/09</t>
  </si>
  <si>
    <t>Anthony Randolph - 2009/10</t>
  </si>
  <si>
    <t>Anthony Randolph - 2010/11</t>
  </si>
  <si>
    <t>Anthony Randolph - 2011/12</t>
  </si>
  <si>
    <t>Anthony Randolph summary before</t>
  </si>
  <si>
    <t>Anthony Randolph summary after</t>
  </si>
  <si>
    <t>JJ Hickson - 2011/12</t>
  </si>
  <si>
    <t>JJ Hickson - 2012/13</t>
  </si>
  <si>
    <t>JJ Hickson - 2014/15</t>
  </si>
  <si>
    <t>JJ Hickson - 2015/16</t>
  </si>
  <si>
    <t>JJ Hickson summary before</t>
  </si>
  <si>
    <t>JJ Hickson summary after</t>
  </si>
  <si>
    <t>8,6-17,6</t>
  </si>
  <si>
    <t>0,2-0,8</t>
  </si>
  <si>
    <t>3,3-4,3</t>
  </si>
  <si>
    <t>5,3-11,7</t>
  </si>
  <si>
    <t>1,5-3,9</t>
  </si>
  <si>
    <t>2,0-2,5</t>
  </si>
  <si>
    <t>6,9-15,1</t>
  </si>
  <si>
    <t>2,5-3,0</t>
  </si>
  <si>
    <t>8,4-18,0</t>
  </si>
  <si>
    <t>1,9-5,1</t>
  </si>
  <si>
    <t>5,0-6,0</t>
  </si>
  <si>
    <t>9,0-20,0</t>
  </si>
  <si>
    <t>3,1-8,1</t>
  </si>
  <si>
    <t>4,5-5,6</t>
  </si>
  <si>
    <t>6,7-14,9</t>
  </si>
  <si>
    <t>1,7-4,8</t>
  </si>
  <si>
    <t>3,0-3,8</t>
  </si>
  <si>
    <t>8,1-18,5</t>
  </si>
  <si>
    <t>1,9-4,8</t>
  </si>
  <si>
    <t>4,5-5,7</t>
  </si>
  <si>
    <t>7,0-16,4</t>
  </si>
  <si>
    <t>2,5-7,1</t>
  </si>
  <si>
    <t>4,0-5,0</t>
  </si>
  <si>
    <t>7,6-15,9</t>
  </si>
  <si>
    <t>2,3-6,0</t>
  </si>
  <si>
    <t>7,9-16,1</t>
  </si>
  <si>
    <t>3,1-7,1</t>
  </si>
  <si>
    <t>1,1-1,3</t>
  </si>
  <si>
    <t>3,1-7,7</t>
  </si>
  <si>
    <t>1,7-2,0</t>
  </si>
  <si>
    <t>7,7-17,9</t>
  </si>
  <si>
    <t>3,6-9,3</t>
  </si>
  <si>
    <t>1,4-1,6</t>
  </si>
  <si>
    <t>7,9-18,1</t>
  </si>
  <si>
    <t>4,4-10,6</t>
  </si>
  <si>
    <t>1,7-1,9</t>
  </si>
  <si>
    <t>3,4-9,5</t>
  </si>
  <si>
    <t>0,8-2,3</t>
  </si>
  <si>
    <t>3,1-3,8</t>
  </si>
  <si>
    <t>3,2-9,0</t>
  </si>
  <si>
    <t>0,5-1,6</t>
  </si>
  <si>
    <t>3,7-4,6</t>
  </si>
  <si>
    <t>3,1-8,2</t>
  </si>
  <si>
    <t>2,8-3,5</t>
  </si>
  <si>
    <t>8,5-18,0</t>
  </si>
  <si>
    <t>2,2-6,1</t>
  </si>
  <si>
    <t>6,1-8,2</t>
  </si>
  <si>
    <t>5,9-12,4</t>
  </si>
  <si>
    <t>0,9-3,2</t>
  </si>
  <si>
    <t>3,5-4,8</t>
  </si>
  <si>
    <t>3,2-8,4</t>
  </si>
  <si>
    <t>1,6-4,6</t>
  </si>
  <si>
    <t>1,8-2,4</t>
  </si>
  <si>
    <t>3,2-5,9</t>
  </si>
  <si>
    <t>0,5-1,2</t>
  </si>
  <si>
    <t>0,9-1,4</t>
  </si>
  <si>
    <t>2,4-5,7</t>
  </si>
  <si>
    <t>0,0-0,1</t>
  </si>
  <si>
    <t>0,9-1,3</t>
  </si>
  <si>
    <t>3,9-8,3</t>
  </si>
  <si>
    <t>0,1-0,3</t>
  </si>
  <si>
    <t>1,5-2,1</t>
  </si>
  <si>
    <t>0,0-0,0</t>
  </si>
  <si>
    <t>0,0-0,2</t>
  </si>
  <si>
    <t>3,4-8,2</t>
  </si>
  <si>
    <t>0,2-0,7</t>
  </si>
  <si>
    <t>1,1-1,9</t>
  </si>
  <si>
    <t>5,0-10,7</t>
  </si>
  <si>
    <t>0,5-1,9</t>
  </si>
  <si>
    <t>1,6-2,2</t>
  </si>
  <si>
    <t>4,6-9,7</t>
  </si>
  <si>
    <t>0,2-0,9</t>
  </si>
  <si>
    <t>1,4-1,7</t>
  </si>
  <si>
    <t>5,8-11,3</t>
  </si>
  <si>
    <t>0,5-1,5</t>
  </si>
  <si>
    <t>1,9-2,4</t>
  </si>
  <si>
    <t>4,5-10,8</t>
  </si>
  <si>
    <t>1,4-4,3</t>
  </si>
  <si>
    <t>4,2-4,9</t>
  </si>
  <si>
    <t>5,1-12,3</t>
  </si>
  <si>
    <t>4,0-4,9</t>
  </si>
  <si>
    <t>3,9-9,6</t>
  </si>
  <si>
    <t>1,8-5,1</t>
  </si>
  <si>
    <t>2,9-3,2</t>
  </si>
  <si>
    <t>5,4-13,2</t>
  </si>
  <si>
    <t>1,6-4,5</t>
  </si>
  <si>
    <t>7,1-8,2</t>
  </si>
  <si>
    <t>7,6-17,3</t>
  </si>
  <si>
    <t>1,8-5,0</t>
  </si>
  <si>
    <t>5,6-6,8</t>
  </si>
  <si>
    <t>7,5-16,6</t>
  </si>
  <si>
    <t>2,1-5,8</t>
  </si>
  <si>
    <t>1,8-4,5</t>
  </si>
  <si>
    <t>0,4-1,7</t>
  </si>
  <si>
    <t>0,4-0,4</t>
  </si>
  <si>
    <t>2,8-7,1</t>
  </si>
  <si>
    <t>0,8-2,6</t>
  </si>
  <si>
    <t>1,7-2,2</t>
  </si>
  <si>
    <t>3,2-7,7</t>
  </si>
  <si>
    <t>1,4-3,3</t>
  </si>
  <si>
    <t>1,2-1,6</t>
  </si>
  <si>
    <t>3,6-7,2</t>
  </si>
  <si>
    <t>1,5-3,4</t>
  </si>
  <si>
    <t>1,0-1,3</t>
  </si>
  <si>
    <t>0,8-2,4</t>
  </si>
  <si>
    <t>0,4-1,2</t>
  </si>
  <si>
    <t>0,1-0,1</t>
  </si>
  <si>
    <t>0,3-1,6</t>
  </si>
  <si>
    <t>0,1-0,8</t>
  </si>
  <si>
    <t>0,2-0,3</t>
  </si>
  <si>
    <t>6,6-12,8</t>
  </si>
  <si>
    <t>2,9-4,3</t>
  </si>
  <si>
    <t>8,8-17,6</t>
  </si>
  <si>
    <t>7,4-14,8</t>
  </si>
  <si>
    <t>2,4-3,5</t>
  </si>
  <si>
    <t>8,0-16,1</t>
  </si>
  <si>
    <t>2,7-3,5</t>
  </si>
  <si>
    <t>2,3-6,2</t>
  </si>
  <si>
    <t>0,1-0,5</t>
  </si>
  <si>
    <t>1,1-1,4</t>
  </si>
  <si>
    <t>2,5-6,0</t>
  </si>
  <si>
    <t>0,3-0,8</t>
  </si>
  <si>
    <t>5,0-11,6</t>
  </si>
  <si>
    <t>1,0-2,9</t>
  </si>
  <si>
    <t>2,0-3,1</t>
  </si>
  <si>
    <t>3,0-7,8</t>
  </si>
  <si>
    <t>0,5-1,8</t>
  </si>
  <si>
    <t>2,2-3,1</t>
  </si>
  <si>
    <t>0,7-1,9</t>
  </si>
  <si>
    <t>0,4-0,6</t>
  </si>
  <si>
    <t>3,9-8,1</t>
  </si>
  <si>
    <t>1,1-2,5</t>
  </si>
  <si>
    <t>4,2-10,1</t>
  </si>
  <si>
    <t>1,1-3,0</t>
  </si>
  <si>
    <t>1,3-1,6</t>
  </si>
  <si>
    <t>6,4-16,5</t>
  </si>
  <si>
    <t>2,1-6,5</t>
  </si>
  <si>
    <t>3,6-8,4</t>
  </si>
  <si>
    <t>1,1-3,5</t>
  </si>
  <si>
    <t>1,5-1,8</t>
  </si>
  <si>
    <t>3,6-8,1</t>
  </si>
  <si>
    <t>1,5-3,8</t>
  </si>
  <si>
    <t>0,9-1,2</t>
  </si>
  <si>
    <t>2,4-6,2</t>
  </si>
  <si>
    <t>0,8-1,0</t>
  </si>
  <si>
    <t>2,5-5,8</t>
  </si>
  <si>
    <t>0,8-2,1</t>
  </si>
  <si>
    <t>1,0-1,2</t>
  </si>
  <si>
    <t>6,8-15,1</t>
  </si>
  <si>
    <t>1,1-3,2</t>
  </si>
  <si>
    <t>3,3-4,2</t>
  </si>
  <si>
    <t>4,6-11,2</t>
  </si>
  <si>
    <t>0,7-2,6</t>
  </si>
  <si>
    <t>3,3-8,4</t>
  </si>
  <si>
    <t>1,7-2,3</t>
  </si>
  <si>
    <t>2,8-7,0</t>
  </si>
  <si>
    <t>0,6-1,1</t>
  </si>
  <si>
    <t>3,2-6,8</t>
  </si>
  <si>
    <t>4,2-9,4</t>
  </si>
  <si>
    <t>3,3-4,1</t>
  </si>
  <si>
    <t>3,1-6,6</t>
  </si>
  <si>
    <t>1,5-2,2</t>
  </si>
  <si>
    <t>2,8-5,9</t>
  </si>
  <si>
    <t>1,9-2,5</t>
  </si>
  <si>
    <t>3,4-7,3</t>
  </si>
  <si>
    <t>1,6-2,5</t>
  </si>
  <si>
    <t>5,2-9,3</t>
  </si>
  <si>
    <t>2,3-3,4</t>
  </si>
  <si>
    <t>3,0-6,3</t>
  </si>
  <si>
    <t>1,6-2,8</t>
  </si>
  <si>
    <t>2,8-5,5</t>
  </si>
  <si>
    <t>1,4-3,0</t>
  </si>
  <si>
    <t>1,7-5,1</t>
  </si>
  <si>
    <t>0,6-2,2</t>
  </si>
  <si>
    <t>1,4-1,8</t>
  </si>
  <si>
    <t>18 months</t>
  </si>
  <si>
    <t>19 months</t>
  </si>
  <si>
    <t>20 months</t>
  </si>
  <si>
    <t>16 months</t>
  </si>
  <si>
    <t>Age during the injury</t>
  </si>
  <si>
    <t>11 months</t>
  </si>
  <si>
    <t>2,6-5,0</t>
  </si>
  <si>
    <t>0,8-0,8</t>
  </si>
  <si>
    <t>2,9-5,6</t>
  </si>
  <si>
    <t>1,2-1,3</t>
  </si>
  <si>
    <t>31 months</t>
  </si>
  <si>
    <t>9 months</t>
  </si>
  <si>
    <t>25 months</t>
  </si>
  <si>
    <t>13 months</t>
  </si>
  <si>
    <t>12 months</t>
  </si>
  <si>
    <t>8 months</t>
  </si>
  <si>
    <t>7 months</t>
  </si>
  <si>
    <t>9,5 months</t>
  </si>
  <si>
    <t>Danilo Gallinari summary before</t>
  </si>
  <si>
    <t>0,9-2,9</t>
  </si>
  <si>
    <t>2,3-2,8</t>
  </si>
  <si>
    <t>0,9-2,2</t>
  </si>
  <si>
    <t>1,2-1,5</t>
  </si>
  <si>
    <t>Three-point field goals made-attempted per game</t>
  </si>
  <si>
    <t>Free throws made-attempted per game</t>
  </si>
  <si>
    <t>3,2-11,9</t>
  </si>
  <si>
    <t>1,5-6,2</t>
  </si>
  <si>
    <t>3,1-8,5</t>
  </si>
  <si>
    <t>1,8-5,2</t>
  </si>
  <si>
    <t>1,5-1,9</t>
  </si>
  <si>
    <t>2,0-5,8</t>
  </si>
  <si>
    <t>1,3-3,6</t>
  </si>
  <si>
    <t>0,6-0,7</t>
  </si>
  <si>
    <t>1,3-4,0</t>
  </si>
  <si>
    <t>4,3-9,9</t>
  </si>
  <si>
    <t>0,8-1,9</t>
  </si>
  <si>
    <t>1,8-2,5</t>
  </si>
  <si>
    <t>4,6-11,6</t>
  </si>
  <si>
    <t>1,1-3,1</t>
  </si>
  <si>
    <t>1,3-3,8</t>
  </si>
  <si>
    <t>0,3-0,9</t>
  </si>
  <si>
    <t>0,4-0,5</t>
  </si>
  <si>
    <t>0,4-1,5</t>
  </si>
  <si>
    <t>2,8-6,2</t>
  </si>
  <si>
    <t>1,3-3,5</t>
  </si>
  <si>
    <t>2,7-6,2</t>
  </si>
  <si>
    <t>1,4-3,6</t>
  </si>
  <si>
    <t>1,2-1,8</t>
  </si>
  <si>
    <t>4,5-10,4</t>
  </si>
  <si>
    <t>1,7-5,0</t>
  </si>
  <si>
    <t>2,9-3,4</t>
  </si>
  <si>
    <t>1,9-5,2</t>
  </si>
  <si>
    <t>3,5-3,9</t>
  </si>
  <si>
    <t>6,8-15,6</t>
  </si>
  <si>
    <t>5,2-6,6</t>
  </si>
  <si>
    <t>5,9-14,0</t>
  </si>
  <si>
    <t>4,0-4,8</t>
  </si>
  <si>
    <t>5,3-10,3</t>
  </si>
  <si>
    <t>0,7-1,5</t>
  </si>
  <si>
    <t>3,0-3,5</t>
  </si>
  <si>
    <t>0,0-1,0</t>
  </si>
  <si>
    <t>2,8-8,5</t>
  </si>
  <si>
    <t>0,6-2,4</t>
  </si>
  <si>
    <t>6,8-16,1</t>
  </si>
  <si>
    <t>1,0-3,4</t>
  </si>
  <si>
    <t>5,5-6,5</t>
  </si>
  <si>
    <t>4,2-10,7</t>
  </si>
  <si>
    <t>3,9-4,9</t>
  </si>
  <si>
    <t>5,6-13,4</t>
  </si>
  <si>
    <t>1,4-4,1</t>
  </si>
  <si>
    <t>5,7-6,4</t>
  </si>
  <si>
    <t>5,0-9,6</t>
  </si>
  <si>
    <t>5,8-9,6</t>
  </si>
  <si>
    <t>3,2-4,5</t>
  </si>
  <si>
    <t>3,1-5,7</t>
  </si>
  <si>
    <t>1,5-2,8</t>
  </si>
  <si>
    <t>0,6-0,8</t>
  </si>
  <si>
    <t>1,2-3,1</t>
  </si>
  <si>
    <t>0,5-0,7</t>
  </si>
  <si>
    <t>0,3-1,5</t>
  </si>
  <si>
    <t>0,5-0,5</t>
  </si>
  <si>
    <t>1,1-2,4</t>
  </si>
  <si>
    <t>0,0-0,3</t>
  </si>
  <si>
    <t>0,3-0,4</t>
  </si>
  <si>
    <t>2,3-6,3</t>
  </si>
  <si>
    <t>0,6-1,9</t>
  </si>
  <si>
    <t>0,5-0,9</t>
  </si>
  <si>
    <t>2,4-6,4</t>
  </si>
  <si>
    <t>1,4-3,7</t>
  </si>
  <si>
    <t>3,1-8,0</t>
  </si>
  <si>
    <t>2,2-5,3</t>
  </si>
  <si>
    <t>0,8-0,9</t>
  </si>
  <si>
    <t>1,8-4,0</t>
  </si>
  <si>
    <t>0,3-0,3</t>
  </si>
  <si>
    <t>3,5-8,7</t>
  </si>
  <si>
    <t>1,9-4,5</t>
  </si>
  <si>
    <t>4,3-10,2</t>
  </si>
  <si>
    <t>3,2-3,8</t>
  </si>
  <si>
    <t>4,0-7,9</t>
  </si>
  <si>
    <t>0,6-1,8</t>
  </si>
  <si>
    <t>2,2-3,0</t>
  </si>
  <si>
    <t>1,2-1,4</t>
  </si>
  <si>
    <t>2,2-4,8</t>
  </si>
  <si>
    <t>0,4-1,4</t>
  </si>
  <si>
    <t>7,3-16,9</t>
  </si>
  <si>
    <t>4,3-4,8</t>
  </si>
  <si>
    <t>7,4-17,7</t>
  </si>
  <si>
    <t>2,7-6,5</t>
  </si>
  <si>
    <t>4,5-5,1</t>
  </si>
  <si>
    <t>6,3-14,8</t>
  </si>
  <si>
    <t>3,2-7,9</t>
  </si>
  <si>
    <t>2,8-3,8</t>
  </si>
  <si>
    <t>9,8-21,6</t>
  </si>
  <si>
    <t>3,7-9,5</t>
  </si>
  <si>
    <t>5,2-6,0</t>
  </si>
  <si>
    <t>Kia Nurse summary before</t>
  </si>
  <si>
    <t>Kia Nurse summary after</t>
  </si>
  <si>
    <t>Essence Carson summary before</t>
  </si>
  <si>
    <t>Essence Carson summary after</t>
  </si>
  <si>
    <t>Becky Hammon summary before</t>
  </si>
  <si>
    <t>Becky Hammon summary after</t>
  </si>
  <si>
    <t>Angel McCoughtry summary before</t>
  </si>
  <si>
    <t>Angel McCoughtry summary after</t>
  </si>
  <si>
    <t>Skylar Diggins summary before</t>
  </si>
  <si>
    <t>Skylar Diggins summary after</t>
  </si>
  <si>
    <t>Natalie Achonwa summary before</t>
  </si>
  <si>
    <t>Natalie Achonwa summary after</t>
  </si>
  <si>
    <t>Betnijah Laney-Hamilton summary before</t>
  </si>
  <si>
    <t>Betnijah Laney-Hamilton summary after</t>
  </si>
  <si>
    <t>Shanna Zolman summary before</t>
  </si>
  <si>
    <t>Shanna Zolman summary after</t>
  </si>
  <si>
    <t>Chelsea Gray summary before</t>
  </si>
  <si>
    <t>Chelsea Gray summary after</t>
  </si>
  <si>
    <t>Rachel Banham summary before</t>
  </si>
  <si>
    <t>Rachel Banham summary after</t>
  </si>
  <si>
    <t>Odell Beckham JR,</t>
  </si>
  <si>
    <t>2PT PER SEASON</t>
  </si>
  <si>
    <t>RUSH per season</t>
  </si>
  <si>
    <t>Tom Brady summary before</t>
  </si>
  <si>
    <t>Tom Brady summary after</t>
  </si>
  <si>
    <t>Jamaal Charles summary before</t>
  </si>
  <si>
    <t>Jamaal Charles summary after</t>
  </si>
  <si>
    <t>Adrian Peterson summary before</t>
  </si>
  <si>
    <t>Adrian Peterson summary after</t>
  </si>
  <si>
    <t>Donnie Avery summary before</t>
  </si>
  <si>
    <t>Donnie Avery summary after</t>
  </si>
  <si>
    <t>Robert Griffin III summary before</t>
  </si>
  <si>
    <t>Robert Griffin III summary after</t>
  </si>
  <si>
    <t>Julian Edelman summary before</t>
  </si>
  <si>
    <t>Julian Edelman summary after</t>
  </si>
  <si>
    <t>Teddy Bridgewater summary before</t>
  </si>
  <si>
    <t>Teddy Bridgewater summary after</t>
  </si>
  <si>
    <t>Carson Wentz summary before</t>
  </si>
  <si>
    <t>Carson Wentz summary after</t>
  </si>
  <si>
    <t>Joe Flacco summary before</t>
  </si>
  <si>
    <t>Joe Flacco summary after</t>
  </si>
  <si>
    <t>Jimmy Garoppolo summary before</t>
  </si>
  <si>
    <t>Jimmy Garoppolo summary after</t>
  </si>
  <si>
    <t>Philip Rivers summary before</t>
  </si>
  <si>
    <t>Philip Rivers summary after</t>
  </si>
  <si>
    <t>Odell Beckham JR, summary after</t>
  </si>
  <si>
    <t>Robert Woods summary before</t>
  </si>
  <si>
    <t>Robert Woods summary after</t>
  </si>
  <si>
    <t>Sterling Shepard summary before</t>
  </si>
  <si>
    <t>Sterling Shepard summary after</t>
  </si>
  <si>
    <t>Gus Edwards summary before</t>
  </si>
  <si>
    <t>Gus Edwards summary after</t>
  </si>
  <si>
    <t>Von Miller summary before</t>
  </si>
  <si>
    <t>Von Miller summary after</t>
  </si>
  <si>
    <t>Rob Gronkowski summary before</t>
  </si>
  <si>
    <t>Rob Gronkowski summary after</t>
  </si>
  <si>
    <t>Odell Beckham JR, summary before</t>
  </si>
  <si>
    <t>Jeremy Maclin summary before</t>
  </si>
  <si>
    <t>Jeremy Maclin summary after</t>
  </si>
  <si>
    <t>Keenan Allen summary before</t>
  </si>
  <si>
    <t>Keenan Allen summary after</t>
  </si>
  <si>
    <t>Allen Robinson summary before</t>
  </si>
  <si>
    <t>Allen Robinson summary after</t>
  </si>
  <si>
    <t>Chase Young summary before</t>
  </si>
  <si>
    <t>Chase Young summary after</t>
  </si>
  <si>
    <t>Bradley Chubb summary before</t>
  </si>
  <si>
    <t>Bradley Chubb summary after</t>
  </si>
  <si>
    <t>Devin Bush summary before</t>
  </si>
  <si>
    <t>Devin Bush summary after</t>
  </si>
  <si>
    <t>Bud Dupree summary before</t>
  </si>
  <si>
    <t>Bud Dupree summary after</t>
  </si>
  <si>
    <t>Ronald Darby summary before</t>
  </si>
  <si>
    <t>Ronald Darby summary after</t>
  </si>
  <si>
    <t>Artie Burns summary before</t>
  </si>
  <si>
    <t>Artie Burns summary after</t>
  </si>
  <si>
    <t>Jabrill Peppers summary before</t>
  </si>
  <si>
    <t>Jabrill Peppers summary after</t>
  </si>
  <si>
    <t>Rodney Mcleod Jr summary before</t>
  </si>
  <si>
    <t>Rodney Mcleod Jr summary after</t>
  </si>
  <si>
    <t>Solomon Thomas summary before</t>
  </si>
  <si>
    <t>Solomon Thomas summary after</t>
  </si>
  <si>
    <t>Nick Bosa summary before</t>
  </si>
  <si>
    <t>Nick Bosa summary after</t>
  </si>
  <si>
    <t>Derek Barnett summary before</t>
  </si>
  <si>
    <t>Brandon Jones summary before</t>
  </si>
  <si>
    <t>Harold Landry III summary before</t>
  </si>
  <si>
    <t>Harold Landry III summary after</t>
  </si>
  <si>
    <t>Michael Gallup summary before</t>
  </si>
  <si>
    <t>Michael Gallup summary after</t>
  </si>
  <si>
    <t>Hunter Henry summary before</t>
  </si>
  <si>
    <t>Hunter Henry summary after</t>
  </si>
  <si>
    <t xml:space="preserve">Keenan Allen </t>
  </si>
  <si>
    <t>Odell Beckham JR</t>
  </si>
  <si>
    <t>Odell Beckham JR summary before</t>
  </si>
  <si>
    <t>Odell Beckham JR summary after</t>
  </si>
  <si>
    <t>Tredavious White</t>
  </si>
  <si>
    <t>Tredavious White summary before</t>
  </si>
  <si>
    <t>Tredavious White summary after</t>
  </si>
  <si>
    <t>Derek Barnett summary after</t>
  </si>
  <si>
    <t>Brandon Jones summary after</t>
  </si>
  <si>
    <t>Zlatan Ibrahimovic summary before</t>
  </si>
  <si>
    <t>Zlatan Ibrahimovic summary after</t>
  </si>
  <si>
    <t>Zlatan Ibrahimovic 2015/16</t>
  </si>
  <si>
    <t>Zlatan Ibrahimovic 2018/19</t>
  </si>
  <si>
    <t>Zlatan Ibrahimovic 2016/17</t>
  </si>
  <si>
    <t>Zlatan Ibrahimovic 2019/20</t>
  </si>
  <si>
    <t>Radamel Falcao 2012/13</t>
  </si>
  <si>
    <t>Radamel Falcao summary before</t>
  </si>
  <si>
    <t>Radamel Falcao summary after</t>
  </si>
  <si>
    <t>Matches played</t>
  </si>
  <si>
    <t>Matches started</t>
  </si>
  <si>
    <t>PPG</t>
  </si>
  <si>
    <t>Own goals</t>
  </si>
  <si>
    <t>Substitutions in</t>
  </si>
  <si>
    <t>Substitution out</t>
  </si>
  <si>
    <t>Penalty goals</t>
  </si>
  <si>
    <t>Minutes per goal</t>
  </si>
  <si>
    <t>-</t>
  </si>
  <si>
    <t>Radamel Falcao 2011/12</t>
  </si>
  <si>
    <t>Radamel Falcao 2014/15</t>
  </si>
  <si>
    <t>Radamel Falcao 2015/16</t>
  </si>
  <si>
    <t>Alessandro Del Piero summary before</t>
  </si>
  <si>
    <t>Alessandro Del Piero summary after</t>
  </si>
  <si>
    <t>Alessandro Del Piero 1997/98</t>
  </si>
  <si>
    <t>Alessandro Del Piero 1996/97</t>
  </si>
  <si>
    <t>Alessandro Del Piero 1999/00</t>
  </si>
  <si>
    <t>Alessandro Del Piero 2000/01</t>
  </si>
  <si>
    <t>Alan Shearer summary before</t>
  </si>
  <si>
    <t>Alan Shearer summary after</t>
  </si>
  <si>
    <t>Alan Shearer 1990/91</t>
  </si>
  <si>
    <t>Alan Shearer 1991/92</t>
  </si>
  <si>
    <t>Alan Shearer 1993/94</t>
  </si>
  <si>
    <t>Alan Shearer 1994/95</t>
  </si>
  <si>
    <t>Xavi summary before</t>
  </si>
  <si>
    <t>Xavi summary after</t>
  </si>
  <si>
    <t>Xavi 2003/04</t>
  </si>
  <si>
    <t>Xavi 2004/05</t>
  </si>
  <si>
    <t>Xavi 2006/07</t>
  </si>
  <si>
    <t>Xavi 2007/08</t>
  </si>
  <si>
    <t>Ronaldo Nazario 1996/97</t>
  </si>
  <si>
    <t>Ronaldo Nazario 1997/98</t>
  </si>
  <si>
    <t>Ronaldo Nazario 2001/02</t>
  </si>
  <si>
    <t>Ronaldo Nazario 2002/03</t>
  </si>
  <si>
    <t>Yellow card per match</t>
  </si>
  <si>
    <t>Second yellow card per match</t>
  </si>
  <si>
    <t>Red cards per match</t>
  </si>
  <si>
    <t>Minutes played per match summary</t>
  </si>
  <si>
    <t>Assists per match</t>
  </si>
  <si>
    <t>Goals per match</t>
  </si>
  <si>
    <t>Ronaldo Nazario summary before</t>
  </si>
  <si>
    <t>Ronaldo Nazario summary after</t>
  </si>
  <si>
    <t xml:space="preserve">	Ruud van Nistelrooy</t>
  </si>
  <si>
    <t>Alex Oxlade-Chamberlain</t>
  </si>
  <si>
    <t>Santi Cazorla</t>
  </si>
  <si>
    <t>Ilkay Gündogan</t>
  </si>
  <si>
    <t>Theo Walcott</t>
  </si>
  <si>
    <t>Sami Khedira</t>
  </si>
  <si>
    <t>Héctor Bellerín</t>
  </si>
  <si>
    <t>Juan Mata</t>
  </si>
  <si>
    <t>Kurt Zouma</t>
  </si>
  <si>
    <t>Alexis Sanchez</t>
  </si>
  <si>
    <t>Cesc Fàbregas</t>
  </si>
  <si>
    <t>Martin Škrtel</t>
  </si>
  <si>
    <t>Leroy Sané</t>
  </si>
  <si>
    <t>Callum Hudson-Odoi</t>
  </si>
  <si>
    <t>Luke Shaw</t>
  </si>
  <si>
    <t>Mamadou Sakho</t>
  </si>
  <si>
    <t>Marco Reus</t>
  </si>
  <si>
    <t>Álvaro Morata</t>
  </si>
  <si>
    <t>Gianluca Mancini</t>
  </si>
  <si>
    <t>Benjamin Mendy</t>
  </si>
  <si>
    <t>Ousmane Dembélé</t>
  </si>
  <si>
    <t>Corentin Tolisso</t>
  </si>
  <si>
    <t>Francisco Trincão</t>
  </si>
  <si>
    <t>Jonathan Walters</t>
  </si>
  <si>
    <t>David Turnbull</t>
  </si>
  <si>
    <t>Rúben Semedo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</si>
</sst>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b/>
      <sz val="15"/>
      <color theme="1"/>
      <name val="Aptos Narrow"/>
      <family val="2"/>
      <scheme val="minor"/>
    </font>
    <font>
      <sz val="15"/>
      <color theme="1"/>
      <name val="Aptos Narrow"/>
      <family val="2"/>
      <charset val="238"/>
      <scheme val="minor"/>
    </font>
    <font>
      <b/>
      <sz val="8"/>
      <color rgb="FF48494A"/>
      <name val="Arial"/>
      <family val="2"/>
      <charset val="238"/>
    </font>
    <font>
      <sz val="8"/>
      <name val="Aptos Narrow"/>
      <family val="2"/>
      <charset val="238"/>
      <scheme val="minor"/>
    </font>
    <font>
      <b/>
      <sz val="15"/>
      <name val="Aptos Narrow"/>
      <family val="2"/>
      <charset val="238"/>
      <scheme val="minor"/>
    </font>
    <font>
      <b/>
      <sz val="15"/>
      <name val="Arial"/>
      <family val="2"/>
      <charset val="238"/>
    </font>
    <font>
      <b/>
      <sz val="15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0" xfId="0" applyNumberFormat="1" applyFon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2" fontId="7" fillId="6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5972-D672-4E1C-B06B-6C1A180AA3DD}">
  <dimension ref="A1:V121"/>
  <sheetViews>
    <sheetView topLeftCell="I1" zoomScale="49" zoomScaleNormal="70" workbookViewId="0">
      <selection activeCell="AA4" sqref="AA4"/>
    </sheetView>
  </sheetViews>
  <sheetFormatPr defaultRowHeight="19.5" x14ac:dyDescent="0.25"/>
  <cols>
    <col min="1" max="1" width="43.42578125" style="1" bestFit="1" customWidth="1"/>
    <col min="2" max="2" width="26.140625" style="1" bestFit="1" customWidth="1"/>
    <col min="3" max="3" width="17.85546875" style="1" bestFit="1" customWidth="1"/>
    <col min="4" max="4" width="22.140625" style="1" bestFit="1" customWidth="1"/>
    <col min="5" max="5" width="33.140625" style="1" bestFit="1" customWidth="1"/>
    <col min="6" max="7" width="47.140625" style="1" bestFit="1" customWidth="1"/>
    <col min="8" max="8" width="61.28515625" style="1" bestFit="1" customWidth="1"/>
    <col min="9" max="9" width="11.85546875" style="1" bestFit="1" customWidth="1"/>
    <col min="10" max="10" width="62.28515625" style="1" bestFit="1" customWidth="1"/>
    <col min="11" max="11" width="14.140625" style="1" bestFit="1" customWidth="1"/>
    <col min="12" max="12" width="26.28515625" style="1" bestFit="1" customWidth="1"/>
    <col min="13" max="13" width="19.140625" style="1" bestFit="1" customWidth="1"/>
    <col min="14" max="14" width="14.7109375" style="1" bestFit="1" customWidth="1"/>
    <col min="15" max="15" width="9.140625" style="1"/>
    <col min="16" max="16" width="10.85546875" style="1" bestFit="1" customWidth="1"/>
    <col min="17" max="17" width="9.140625" style="1"/>
    <col min="18" max="18" width="10.85546875" style="1" bestFit="1" customWidth="1"/>
    <col min="19" max="20" width="9.140625" style="1"/>
    <col min="21" max="21" width="20.7109375" style="1" bestFit="1" customWidth="1"/>
    <col min="22" max="22" width="26.28515625" style="1" bestFit="1" customWidth="1"/>
    <col min="23" max="23" width="9.140625" style="1" customWidth="1"/>
    <col min="24" max="16384" width="9.140625" style="1"/>
  </cols>
  <sheetData>
    <row r="1" spans="1:22" x14ac:dyDescent="0.25">
      <c r="A1" s="10" t="s">
        <v>122</v>
      </c>
      <c r="B1" s="10" t="s">
        <v>0</v>
      </c>
      <c r="C1" s="10" t="s">
        <v>2</v>
      </c>
      <c r="D1" s="10" t="s">
        <v>49</v>
      </c>
      <c r="E1" s="10" t="s">
        <v>17</v>
      </c>
      <c r="F1" s="10" t="s">
        <v>3</v>
      </c>
      <c r="G1" s="10" t="s">
        <v>4</v>
      </c>
      <c r="H1" s="10" t="s">
        <v>443</v>
      </c>
      <c r="I1" s="10" t="s">
        <v>5</v>
      </c>
      <c r="J1" s="10" t="s">
        <v>444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" t="s">
        <v>424</v>
      </c>
    </row>
    <row r="2" spans="1:22" x14ac:dyDescent="0.25">
      <c r="A2" s="2" t="s">
        <v>126</v>
      </c>
      <c r="B2" s="43" t="s">
        <v>1</v>
      </c>
      <c r="C2" s="18">
        <v>78</v>
      </c>
      <c r="D2" s="18">
        <v>78</v>
      </c>
      <c r="E2" s="2">
        <v>36.799999999999997</v>
      </c>
      <c r="F2" s="2" t="s">
        <v>245</v>
      </c>
      <c r="G2" s="2">
        <v>48.9</v>
      </c>
      <c r="H2" s="2" t="s">
        <v>246</v>
      </c>
      <c r="I2" s="2">
        <v>26.7</v>
      </c>
      <c r="J2" s="2" t="s">
        <v>247</v>
      </c>
      <c r="K2" s="2">
        <v>76.599999999999994</v>
      </c>
      <c r="L2" s="2">
        <v>0.8</v>
      </c>
      <c r="M2" s="2">
        <v>2.9</v>
      </c>
      <c r="N2" s="2">
        <v>3.8</v>
      </c>
      <c r="O2" s="2">
        <v>6</v>
      </c>
      <c r="P2" s="2">
        <v>0.3</v>
      </c>
      <c r="Q2" s="2">
        <v>0.7</v>
      </c>
      <c r="R2" s="2">
        <v>1.2</v>
      </c>
      <c r="S2" s="2">
        <v>2.8</v>
      </c>
      <c r="T2" s="2">
        <v>20.8</v>
      </c>
      <c r="U2" s="42" t="s">
        <v>420</v>
      </c>
      <c r="V2" s="41">
        <v>23</v>
      </c>
    </row>
    <row r="3" spans="1:22" x14ac:dyDescent="0.25">
      <c r="A3" s="2" t="s">
        <v>127</v>
      </c>
      <c r="B3" s="43"/>
      <c r="C3" s="14">
        <v>81</v>
      </c>
      <c r="D3" s="14">
        <v>81</v>
      </c>
      <c r="E3" s="2">
        <v>37.4</v>
      </c>
      <c r="F3" s="2" t="s">
        <v>123</v>
      </c>
      <c r="G3" s="2">
        <v>45.5</v>
      </c>
      <c r="H3" s="2" t="s">
        <v>124</v>
      </c>
      <c r="I3" s="2">
        <v>34.200000000000003</v>
      </c>
      <c r="J3" s="2" t="s">
        <v>125</v>
      </c>
      <c r="K3" s="2">
        <v>85.8</v>
      </c>
      <c r="L3" s="2">
        <v>1</v>
      </c>
      <c r="M3" s="2">
        <v>3.1</v>
      </c>
      <c r="N3" s="2">
        <v>4.0999999999999996</v>
      </c>
      <c r="O3" s="2">
        <v>7.7</v>
      </c>
      <c r="P3" s="2">
        <v>0.6</v>
      </c>
      <c r="Q3" s="2">
        <v>1</v>
      </c>
      <c r="R3" s="2">
        <v>1.7</v>
      </c>
      <c r="S3" s="2">
        <v>3.4</v>
      </c>
      <c r="T3" s="2">
        <v>25</v>
      </c>
      <c r="U3" s="42"/>
      <c r="V3" s="41"/>
    </row>
    <row r="4" spans="1:22" x14ac:dyDescent="0.25">
      <c r="A4" s="3" t="s">
        <v>128</v>
      </c>
      <c r="B4" s="43"/>
      <c r="C4" s="15">
        <v>10</v>
      </c>
      <c r="D4" s="15">
        <v>10</v>
      </c>
      <c r="E4" s="3">
        <v>31.1</v>
      </c>
      <c r="F4" s="3" t="s">
        <v>18</v>
      </c>
      <c r="G4" s="3">
        <v>35.4</v>
      </c>
      <c r="H4" s="3" t="s">
        <v>19</v>
      </c>
      <c r="I4" s="3">
        <v>34</v>
      </c>
      <c r="J4" s="3" t="s">
        <v>20</v>
      </c>
      <c r="K4" s="3">
        <v>84.4</v>
      </c>
      <c r="L4" s="3">
        <v>0.9</v>
      </c>
      <c r="M4" s="3">
        <v>2.2999999999999998</v>
      </c>
      <c r="N4" s="3">
        <v>3.2</v>
      </c>
      <c r="O4" s="3">
        <v>4.3</v>
      </c>
      <c r="P4" s="3">
        <v>0.1</v>
      </c>
      <c r="Q4" s="3">
        <v>0.5</v>
      </c>
      <c r="R4" s="3">
        <v>1.5</v>
      </c>
      <c r="S4" s="3">
        <v>3.4</v>
      </c>
      <c r="T4" s="3">
        <v>15.9</v>
      </c>
      <c r="U4" s="42"/>
      <c r="V4" s="41"/>
    </row>
    <row r="5" spans="1:22" x14ac:dyDescent="0.25">
      <c r="A5" s="3" t="s">
        <v>129</v>
      </c>
      <c r="B5" s="43"/>
      <c r="C5" s="15">
        <v>51</v>
      </c>
      <c r="D5" s="15">
        <v>51</v>
      </c>
      <c r="E5" s="3">
        <v>30</v>
      </c>
      <c r="F5" s="3" t="s">
        <v>21</v>
      </c>
      <c r="G5" s="3">
        <v>40.5</v>
      </c>
      <c r="H5" s="3" t="s">
        <v>22</v>
      </c>
      <c r="I5" s="3">
        <v>28</v>
      </c>
      <c r="J5" s="3" t="s">
        <v>23</v>
      </c>
      <c r="K5" s="3">
        <v>81.3</v>
      </c>
      <c r="L5" s="3">
        <v>0.7</v>
      </c>
      <c r="M5" s="3">
        <v>2.5</v>
      </c>
      <c r="N5" s="3">
        <v>3.2</v>
      </c>
      <c r="O5" s="3">
        <v>4.9000000000000004</v>
      </c>
      <c r="P5" s="3">
        <v>0.3</v>
      </c>
      <c r="Q5" s="3">
        <v>0.7</v>
      </c>
      <c r="R5" s="3">
        <v>1.2</v>
      </c>
      <c r="S5" s="3">
        <v>3.2</v>
      </c>
      <c r="T5" s="3">
        <v>17.7</v>
      </c>
      <c r="U5" s="42"/>
      <c r="V5" s="41"/>
    </row>
    <row r="6" spans="1:22" x14ac:dyDescent="0.25">
      <c r="A6" s="11" t="s">
        <v>130</v>
      </c>
      <c r="B6" s="43"/>
      <c r="C6" s="16">
        <f>SUM(C2:C3)</f>
        <v>159</v>
      </c>
      <c r="D6" s="16">
        <f>SUM(D2:D3)</f>
        <v>159</v>
      </c>
      <c r="E6" s="12">
        <f>AVERAGE(E2:E3)</f>
        <v>37.099999999999994</v>
      </c>
      <c r="F6" s="12" t="str">
        <f>ROUND(AVERAGE(LEFT(F2,FIND("-",F2)-1)*1,LEFT(F3,FIND("-",F3)-1)*1),1) &amp; "-" &amp; ROUND(AVERAGE(RIGHT(F2,LEN(F2)-FIND("-",F2))*1,RIGHT(F3,LEN(F3)-FIND("-",F3))*1),1)</f>
        <v>8,7-18,7</v>
      </c>
      <c r="G6" s="12">
        <f t="shared" ref="G6" si="0">AVERAGE(G2:G3)</f>
        <v>47.2</v>
      </c>
      <c r="H6" s="12" t="str">
        <f>ROUND(AVERAGE(LEFT(H2,FIND("-",H2)-1)*1,LEFT(H3,FIND("-",H3)-1)*1),1) &amp; "-" &amp; ROUND(AVERAGE(RIGHT(H2,LEN(H2)-FIND("-",H2))*1,RIGHT(H3,LEN(H3)-FIND("-",H3))*1),1)</f>
        <v>0,9-2,9</v>
      </c>
      <c r="I6" s="12">
        <f t="shared" ref="I6" si="1">AVERAGE(I2:I3)</f>
        <v>30.450000000000003</v>
      </c>
      <c r="J6" s="12" t="str">
        <f>ROUND(AVERAGE(LEFT(J2,FIND("-",J2)-1)*1,LEFT(J3,FIND("-",J3)-1)*1),1) &amp; "-" &amp; ROUND(AVERAGE(RIGHT(J2,LEN(J2)-FIND("-",J2))*1,RIGHT(J3,LEN(J3)-FIND("-",J3))*1),1)</f>
        <v>4,6-5,2</v>
      </c>
      <c r="K6" s="12">
        <f t="shared" ref="K6:T6" si="2">AVERAGE(K2:K3)</f>
        <v>81.199999999999989</v>
      </c>
      <c r="L6" s="12">
        <f t="shared" si="2"/>
        <v>0.9</v>
      </c>
      <c r="M6" s="12">
        <f t="shared" si="2"/>
        <v>3</v>
      </c>
      <c r="N6" s="12">
        <f t="shared" si="2"/>
        <v>3.9499999999999997</v>
      </c>
      <c r="O6" s="12">
        <f t="shared" si="2"/>
        <v>6.85</v>
      </c>
      <c r="P6" s="12">
        <f t="shared" si="2"/>
        <v>0.44999999999999996</v>
      </c>
      <c r="Q6" s="12">
        <f t="shared" si="2"/>
        <v>0.85</v>
      </c>
      <c r="R6" s="12">
        <f t="shared" si="2"/>
        <v>1.45</v>
      </c>
      <c r="S6" s="12">
        <f t="shared" si="2"/>
        <v>3.0999999999999996</v>
      </c>
      <c r="T6" s="12">
        <f t="shared" si="2"/>
        <v>22.9</v>
      </c>
      <c r="U6" s="42"/>
      <c r="V6" s="41"/>
    </row>
    <row r="7" spans="1:22" x14ac:dyDescent="0.25">
      <c r="A7" s="4" t="s">
        <v>131</v>
      </c>
      <c r="B7" s="43"/>
      <c r="C7" s="17">
        <f>SUM(C4:C5)</f>
        <v>61</v>
      </c>
      <c r="D7" s="17">
        <f>SUM(D4:D5)</f>
        <v>61</v>
      </c>
      <c r="E7" s="4">
        <f>AVERAGE(E4:E5)</f>
        <v>30.55</v>
      </c>
      <c r="F7" s="4" t="str">
        <f>ROUND(AVERAGE(LEFT(F4,FIND("-",F4)-1)*1,LEFT(F5,FIND("-",F5)-1)*1),1) &amp; "-" &amp; ROUND(AVERAGE(RIGHT(F4,LEN(F4)-FIND("-",F4))*1,RIGHT(F5,LEN(F5)-FIND("-",F5))*1),1)</f>
        <v>6,2-16,4</v>
      </c>
      <c r="G7" s="4">
        <f t="shared" ref="G7" si="3">AVERAGE(G4:G5)</f>
        <v>37.950000000000003</v>
      </c>
      <c r="H7" s="4" t="str">
        <f>ROUND(AVERAGE(LEFT(H4,FIND("-",H4)-1)*1,LEFT(H5,FIND("-",H5)-1)*1),1) &amp; "-" &amp; ROUND(AVERAGE(RIGHT(H4,LEN(H4)-FIND("-",H4))*1,RIGHT(H5,LEN(H5)-FIND("-",H5))*1),1)</f>
        <v>1,6-5</v>
      </c>
      <c r="I7" s="4">
        <f t="shared" ref="I7" si="4">AVERAGE(I4:I5)</f>
        <v>31</v>
      </c>
      <c r="J7" s="4" t="str">
        <f>ROUND(AVERAGE(LEFT(J4,FIND("-",J4)-1)*1,LEFT(J5,FIND("-",J5)-1)*1),1) &amp; "-" &amp; ROUND(AVERAGE(RIGHT(J4,LEN(J4)-FIND("-",J4))*1,RIGHT(J5,LEN(J5)-FIND("-",J5))*1),1)</f>
        <v>2,9-3,5</v>
      </c>
      <c r="K7" s="4">
        <f t="shared" ref="K7:T7" si="5">AVERAGE(K4:K5)</f>
        <v>82.85</v>
      </c>
      <c r="L7" s="4">
        <f t="shared" si="5"/>
        <v>0.8</v>
      </c>
      <c r="M7" s="4">
        <f t="shared" si="5"/>
        <v>2.4</v>
      </c>
      <c r="N7" s="4">
        <f t="shared" si="5"/>
        <v>3.2</v>
      </c>
      <c r="O7" s="4">
        <f t="shared" si="5"/>
        <v>4.5999999999999996</v>
      </c>
      <c r="P7" s="4">
        <f t="shared" si="5"/>
        <v>0.2</v>
      </c>
      <c r="Q7" s="4">
        <f t="shared" si="5"/>
        <v>0.6</v>
      </c>
      <c r="R7" s="4">
        <f t="shared" si="5"/>
        <v>1.35</v>
      </c>
      <c r="S7" s="4">
        <f t="shared" si="5"/>
        <v>3.3</v>
      </c>
      <c r="T7" s="4">
        <f t="shared" si="5"/>
        <v>16.8</v>
      </c>
      <c r="U7" s="42"/>
      <c r="V7" s="41"/>
    </row>
    <row r="8" spans="1:22" x14ac:dyDescent="0.25">
      <c r="A8" s="13" t="s">
        <v>132</v>
      </c>
      <c r="B8" s="43" t="s">
        <v>1</v>
      </c>
      <c r="C8" s="14">
        <v>59</v>
      </c>
      <c r="D8" s="14">
        <v>59</v>
      </c>
      <c r="E8" s="2">
        <v>32.299999999999997</v>
      </c>
      <c r="F8" s="2" t="s">
        <v>24</v>
      </c>
      <c r="G8" s="2">
        <v>45.6</v>
      </c>
      <c r="H8" s="2" t="s">
        <v>25</v>
      </c>
      <c r="I8" s="2">
        <v>34.6</v>
      </c>
      <c r="J8" s="2" t="s">
        <v>26</v>
      </c>
      <c r="K8" s="2">
        <v>88.1</v>
      </c>
      <c r="L8" s="2">
        <v>0.8</v>
      </c>
      <c r="M8" s="2">
        <v>3.2</v>
      </c>
      <c r="N8" s="2">
        <v>4</v>
      </c>
      <c r="O8" s="2">
        <v>4.8</v>
      </c>
      <c r="P8" s="2">
        <v>0.3</v>
      </c>
      <c r="Q8" s="2">
        <v>1.1000000000000001</v>
      </c>
      <c r="R8" s="2">
        <v>1.7</v>
      </c>
      <c r="S8" s="2">
        <v>2.2000000000000002</v>
      </c>
      <c r="T8" s="2">
        <v>18.5</v>
      </c>
      <c r="U8" s="42" t="s">
        <v>420</v>
      </c>
      <c r="V8" s="41">
        <v>24</v>
      </c>
    </row>
    <row r="9" spans="1:22" x14ac:dyDescent="0.25">
      <c r="A9" s="13" t="s">
        <v>133</v>
      </c>
      <c r="B9" s="43"/>
      <c r="C9" s="14">
        <v>48</v>
      </c>
      <c r="D9" s="14">
        <v>48</v>
      </c>
      <c r="E9" s="2">
        <v>35.5</v>
      </c>
      <c r="F9" s="2" t="s">
        <v>27</v>
      </c>
      <c r="G9" s="2">
        <v>47.7</v>
      </c>
      <c r="H9" s="2" t="s">
        <v>28</v>
      </c>
      <c r="I9" s="2">
        <v>40.799999999999997</v>
      </c>
      <c r="J9" s="2" t="s">
        <v>29</v>
      </c>
      <c r="K9" s="2">
        <v>86.9</v>
      </c>
      <c r="L9" s="2">
        <v>0.8</v>
      </c>
      <c r="M9" s="2">
        <v>3.3</v>
      </c>
      <c r="N9" s="2">
        <v>4</v>
      </c>
      <c r="O9" s="2">
        <v>4.8</v>
      </c>
      <c r="P9" s="2">
        <v>0.3</v>
      </c>
      <c r="Q9" s="2">
        <v>1.3</v>
      </c>
      <c r="R9" s="2">
        <v>2</v>
      </c>
      <c r="S9" s="2">
        <v>2.2999999999999998</v>
      </c>
      <c r="T9" s="2">
        <v>21.2</v>
      </c>
      <c r="U9" s="42"/>
      <c r="V9" s="41"/>
    </row>
    <row r="10" spans="1:22" x14ac:dyDescent="0.25">
      <c r="A10" s="3" t="s">
        <v>134</v>
      </c>
      <c r="B10" s="43"/>
      <c r="C10" s="15">
        <v>65</v>
      </c>
      <c r="D10" s="15">
        <v>65</v>
      </c>
      <c r="E10" s="3">
        <v>32.799999999999997</v>
      </c>
      <c r="F10" s="3" t="s">
        <v>30</v>
      </c>
      <c r="G10" s="3">
        <v>45.4</v>
      </c>
      <c r="H10" s="3" t="s">
        <v>31</v>
      </c>
      <c r="I10" s="3">
        <v>39.799999999999997</v>
      </c>
      <c r="J10" s="3" t="s">
        <v>32</v>
      </c>
      <c r="K10" s="3">
        <v>83.3</v>
      </c>
      <c r="L10" s="3">
        <v>0.7</v>
      </c>
      <c r="M10" s="3">
        <v>3.2</v>
      </c>
      <c r="N10" s="3">
        <v>4</v>
      </c>
      <c r="O10" s="3">
        <v>6.2</v>
      </c>
      <c r="P10" s="3">
        <v>0.2</v>
      </c>
      <c r="Q10" s="3">
        <v>1</v>
      </c>
      <c r="R10" s="3">
        <v>1.6</v>
      </c>
      <c r="S10" s="3">
        <v>2.2000000000000002</v>
      </c>
      <c r="T10" s="3">
        <v>20</v>
      </c>
      <c r="U10" s="42"/>
      <c r="V10" s="41"/>
    </row>
    <row r="11" spans="1:22" x14ac:dyDescent="0.25">
      <c r="A11" s="3" t="s">
        <v>135</v>
      </c>
      <c r="B11" s="43"/>
      <c r="C11" s="15">
        <v>59</v>
      </c>
      <c r="D11" s="15">
        <v>59</v>
      </c>
      <c r="E11" s="3">
        <v>32.299999999999997</v>
      </c>
      <c r="F11" s="3" t="s">
        <v>24</v>
      </c>
      <c r="G11" s="3">
        <v>45.6</v>
      </c>
      <c r="H11" s="3" t="s">
        <v>25</v>
      </c>
      <c r="I11" s="3">
        <v>34.6</v>
      </c>
      <c r="J11" s="3" t="s">
        <v>26</v>
      </c>
      <c r="K11" s="3">
        <v>88.1</v>
      </c>
      <c r="L11" s="3">
        <v>0.8</v>
      </c>
      <c r="M11" s="3">
        <v>3.2</v>
      </c>
      <c r="N11" s="3">
        <v>4</v>
      </c>
      <c r="O11" s="3">
        <v>4.8</v>
      </c>
      <c r="P11" s="3">
        <v>0.3</v>
      </c>
      <c r="Q11" s="3">
        <v>1.1000000000000001</v>
      </c>
      <c r="R11" s="3">
        <v>1.7</v>
      </c>
      <c r="S11" s="3">
        <v>2.2000000000000002</v>
      </c>
      <c r="T11" s="3">
        <v>18.5</v>
      </c>
      <c r="U11" s="42"/>
      <c r="V11" s="41"/>
    </row>
    <row r="12" spans="1:22" x14ac:dyDescent="0.25">
      <c r="A12" s="11" t="s">
        <v>136</v>
      </c>
      <c r="B12" s="43"/>
      <c r="C12" s="16">
        <f>SUM(C8:C9)</f>
        <v>107</v>
      </c>
      <c r="D12" s="16">
        <f>SUM(D8:D9)</f>
        <v>107</v>
      </c>
      <c r="E12" s="12">
        <f>AVERAGE(E8:E9)</f>
        <v>33.9</v>
      </c>
      <c r="F12" s="12" t="str">
        <f>ROUND(AVERAGE(LEFT(F8,FIND("-",F8)-1)*1,LEFT(F9,FIND("-",F9)-1)*1),1) &amp; "-" &amp; ROUND(AVERAGE(RIGHT(F8,LEN(F8)-FIND("-",F8))*1,RIGHT(F9,LEN(F9)-FIND("-",F9))*1),1)</f>
        <v>7,4-15,9</v>
      </c>
      <c r="G12" s="12">
        <f t="shared" ref="G12" si="6">AVERAGE(G8:G9)</f>
        <v>46.650000000000006</v>
      </c>
      <c r="H12" s="12" t="str">
        <f>ROUND(AVERAGE(LEFT(H8,FIND("-",H8)-1)*1,LEFT(H9,FIND("-",H9)-1)*1),1) &amp; "-" &amp; ROUND(AVERAGE(RIGHT(H8,LEN(H8)-FIND("-",H8))*1,RIGHT(H9,LEN(H9)-FIND("-",H9))*1),1)</f>
        <v>2,3-6,1</v>
      </c>
      <c r="I12" s="12">
        <f t="shared" ref="I12" si="7">AVERAGE(I8:I9)</f>
        <v>37.700000000000003</v>
      </c>
      <c r="J12" s="12" t="str">
        <f>ROUND(AVERAGE(LEFT(J8,FIND("-",J8)-1)*1,LEFT(J9,FIND("-",J9)-1)*1),1) &amp; "-" &amp; ROUND(AVERAGE(RIGHT(J8,LEN(J8)-FIND("-",J8))*1,RIGHT(J9,LEN(J9)-FIND("-",J9))*1),1)</f>
        <v>2,8-3,2</v>
      </c>
      <c r="K12" s="12">
        <f t="shared" ref="K12:T12" si="8">AVERAGE(K8:K9)</f>
        <v>87.5</v>
      </c>
      <c r="L12" s="12">
        <f t="shared" si="8"/>
        <v>0.8</v>
      </c>
      <c r="M12" s="12">
        <f t="shared" si="8"/>
        <v>3.25</v>
      </c>
      <c r="N12" s="12">
        <f t="shared" si="8"/>
        <v>4</v>
      </c>
      <c r="O12" s="12">
        <f t="shared" si="8"/>
        <v>4.8</v>
      </c>
      <c r="P12" s="12">
        <f t="shared" si="8"/>
        <v>0.3</v>
      </c>
      <c r="Q12" s="12">
        <f t="shared" si="8"/>
        <v>1.2000000000000002</v>
      </c>
      <c r="R12" s="12">
        <f t="shared" si="8"/>
        <v>1.85</v>
      </c>
      <c r="S12" s="12">
        <f t="shared" si="8"/>
        <v>2.25</v>
      </c>
      <c r="T12" s="12">
        <f t="shared" si="8"/>
        <v>19.850000000000001</v>
      </c>
      <c r="U12" s="42"/>
      <c r="V12" s="41"/>
    </row>
    <row r="13" spans="1:22" x14ac:dyDescent="0.25">
      <c r="A13" s="4" t="s">
        <v>137</v>
      </c>
      <c r="B13" s="43"/>
      <c r="C13" s="17">
        <f>SUM(C10:C11)</f>
        <v>124</v>
      </c>
      <c r="D13" s="17">
        <f>SUM(D10:D11)</f>
        <v>124</v>
      </c>
      <c r="E13" s="4">
        <f>AVERAGE(E10:E11)</f>
        <v>32.549999999999997</v>
      </c>
      <c r="F13" s="4" t="str">
        <f>ROUND(AVERAGE(LEFT(F10,FIND("-",F10)-1)*1,LEFT(F11,FIND("-",F11)-1)*1),1) &amp; "-" &amp; ROUND(AVERAGE(RIGHT(F10,LEN(F10)-FIND("-",F10))*1,RIGHT(F11,LEN(F11)-FIND("-",F11))*1),1)</f>
        <v>7,1-15,6</v>
      </c>
      <c r="G13" s="4">
        <f t="shared" ref="G13" si="9">AVERAGE(G10:G11)</f>
        <v>45.5</v>
      </c>
      <c r="H13" s="4" t="str">
        <f>ROUND(AVERAGE(LEFT(H10,FIND("-",H10)-1)*1,LEFT(H11,FIND("-",H11)-1)*1),1) &amp; "-" &amp; ROUND(AVERAGE(RIGHT(H10,LEN(H10)-FIND("-",H10))*1,RIGHT(H11,LEN(H11)-FIND("-",H11))*1),1)</f>
        <v>2,3-6,1</v>
      </c>
      <c r="I13" s="4">
        <f t="shared" ref="I13" si="10">AVERAGE(I10:I11)</f>
        <v>37.200000000000003</v>
      </c>
      <c r="J13" s="4" t="str">
        <f>ROUND(AVERAGE(LEFT(J10,FIND("-",J10)-1)*1,LEFT(J11,FIND("-",J11)-1)*1),1) &amp; "-" &amp; ROUND(AVERAGE(RIGHT(J10,LEN(J10)-FIND("-",J10))*1,RIGHT(J11,LEN(J11)-FIND("-",J11))*1),1)</f>
        <v>2,8-3,2</v>
      </c>
      <c r="K13" s="4">
        <f t="shared" ref="K13:T13" si="11">AVERAGE(K10:K11)</f>
        <v>85.699999999999989</v>
      </c>
      <c r="L13" s="4">
        <f t="shared" si="11"/>
        <v>0.75</v>
      </c>
      <c r="M13" s="4">
        <f t="shared" si="11"/>
        <v>3.2</v>
      </c>
      <c r="N13" s="4">
        <f t="shared" si="11"/>
        <v>4</v>
      </c>
      <c r="O13" s="4">
        <f t="shared" si="11"/>
        <v>5.5</v>
      </c>
      <c r="P13" s="4">
        <f t="shared" si="11"/>
        <v>0.25</v>
      </c>
      <c r="Q13" s="4">
        <f t="shared" si="11"/>
        <v>1.05</v>
      </c>
      <c r="R13" s="4">
        <f t="shared" si="11"/>
        <v>1.65</v>
      </c>
      <c r="S13" s="4">
        <f t="shared" si="11"/>
        <v>2.2000000000000002</v>
      </c>
      <c r="T13" s="4">
        <f t="shared" si="11"/>
        <v>19.25</v>
      </c>
      <c r="U13" s="42"/>
      <c r="V13" s="41"/>
    </row>
    <row r="14" spans="1:22" x14ac:dyDescent="0.25">
      <c r="A14" s="2" t="s">
        <v>138</v>
      </c>
      <c r="B14" s="43" t="s">
        <v>1</v>
      </c>
      <c r="C14" s="14">
        <v>57</v>
      </c>
      <c r="D14" s="14">
        <v>57</v>
      </c>
      <c r="E14" s="2">
        <v>32.4</v>
      </c>
      <c r="F14" s="2" t="s">
        <v>33</v>
      </c>
      <c r="G14" s="2">
        <v>47</v>
      </c>
      <c r="H14" s="2" t="s">
        <v>34</v>
      </c>
      <c r="I14" s="2">
        <v>37.799999999999997</v>
      </c>
      <c r="J14" s="2" t="s">
        <v>35</v>
      </c>
      <c r="K14" s="2">
        <v>88.6</v>
      </c>
      <c r="L14" s="2">
        <v>0.9</v>
      </c>
      <c r="M14" s="2">
        <v>6.1</v>
      </c>
      <c r="N14" s="2">
        <v>7.1</v>
      </c>
      <c r="O14" s="2">
        <v>4.9000000000000004</v>
      </c>
      <c r="P14" s="2">
        <v>0.6</v>
      </c>
      <c r="Q14" s="2">
        <v>1.8</v>
      </c>
      <c r="R14" s="2">
        <v>2</v>
      </c>
      <c r="S14" s="2">
        <v>2.6</v>
      </c>
      <c r="T14" s="2">
        <v>27.1</v>
      </c>
      <c r="U14" s="42" t="s">
        <v>423</v>
      </c>
      <c r="V14" s="41">
        <v>29</v>
      </c>
    </row>
    <row r="15" spans="1:22" x14ac:dyDescent="0.25">
      <c r="A15" s="2" t="s">
        <v>139</v>
      </c>
      <c r="B15" s="43"/>
      <c r="C15" s="14">
        <v>52</v>
      </c>
      <c r="D15" s="14">
        <v>52</v>
      </c>
      <c r="E15" s="2">
        <v>34.1</v>
      </c>
      <c r="F15" s="2" t="s">
        <v>36</v>
      </c>
      <c r="G15" s="2">
        <v>51.2</v>
      </c>
      <c r="H15" s="2" t="s">
        <v>37</v>
      </c>
      <c r="I15" s="2">
        <v>39.799999999999997</v>
      </c>
      <c r="J15" s="2" t="s">
        <v>38</v>
      </c>
      <c r="K15" s="2">
        <v>88.5</v>
      </c>
      <c r="L15" s="2">
        <v>1.1000000000000001</v>
      </c>
      <c r="M15" s="2">
        <v>5.4</v>
      </c>
      <c r="N15" s="2">
        <v>6.5</v>
      </c>
      <c r="O15" s="2">
        <v>5.2</v>
      </c>
      <c r="P15" s="2">
        <v>0.4</v>
      </c>
      <c r="Q15" s="2">
        <v>1.6</v>
      </c>
      <c r="R15" s="2">
        <v>1.6</v>
      </c>
      <c r="S15" s="2">
        <v>2</v>
      </c>
      <c r="T15" s="2">
        <v>24.8</v>
      </c>
      <c r="U15" s="42"/>
      <c r="V15" s="41"/>
    </row>
    <row r="16" spans="1:22" x14ac:dyDescent="0.25">
      <c r="A16" s="3" t="s">
        <v>140</v>
      </c>
      <c r="B16" s="43"/>
      <c r="C16" s="15">
        <v>52</v>
      </c>
      <c r="D16" s="15">
        <v>50</v>
      </c>
      <c r="E16" s="3">
        <v>33.6</v>
      </c>
      <c r="F16" s="3" t="s">
        <v>39</v>
      </c>
      <c r="G16" s="3">
        <v>51.2</v>
      </c>
      <c r="H16" s="3" t="s">
        <v>40</v>
      </c>
      <c r="I16" s="3">
        <v>41.6</v>
      </c>
      <c r="J16" s="3" t="s">
        <v>41</v>
      </c>
      <c r="K16" s="3">
        <v>87.1</v>
      </c>
      <c r="L16" s="3">
        <v>1.1000000000000001</v>
      </c>
      <c r="M16" s="3">
        <v>5.4</v>
      </c>
      <c r="N16" s="3">
        <v>6.5</v>
      </c>
      <c r="O16" s="3">
        <v>3.9</v>
      </c>
      <c r="P16" s="3">
        <v>0.5</v>
      </c>
      <c r="Q16" s="3">
        <v>1.4</v>
      </c>
      <c r="R16" s="3">
        <v>1.6</v>
      </c>
      <c r="S16" s="3">
        <v>1.7</v>
      </c>
      <c r="T16" s="3">
        <v>23.8</v>
      </c>
      <c r="U16" s="42"/>
      <c r="V16" s="41"/>
    </row>
    <row r="17" spans="1:22" x14ac:dyDescent="0.25">
      <c r="A17" s="3" t="s">
        <v>141</v>
      </c>
      <c r="B17" s="43"/>
      <c r="C17" s="15">
        <v>68</v>
      </c>
      <c r="D17" s="15">
        <v>68</v>
      </c>
      <c r="E17" s="3">
        <v>34.299999999999997</v>
      </c>
      <c r="F17" s="3" t="s">
        <v>42</v>
      </c>
      <c r="G17" s="3">
        <v>52.5</v>
      </c>
      <c r="H17" s="3" t="s">
        <v>43</v>
      </c>
      <c r="I17" s="3">
        <v>41.7</v>
      </c>
      <c r="J17" s="3" t="s">
        <v>44</v>
      </c>
      <c r="K17" s="3">
        <v>88.5</v>
      </c>
      <c r="L17" s="3">
        <v>1.2</v>
      </c>
      <c r="M17" s="3">
        <v>4.9000000000000004</v>
      </c>
      <c r="N17" s="3">
        <v>6.1</v>
      </c>
      <c r="O17" s="3">
        <v>3.6</v>
      </c>
      <c r="P17" s="3">
        <v>0.9</v>
      </c>
      <c r="Q17" s="3">
        <v>1.6</v>
      </c>
      <c r="R17" s="3">
        <v>1.4</v>
      </c>
      <c r="S17" s="3">
        <v>1.8</v>
      </c>
      <c r="T17" s="3">
        <v>23.7</v>
      </c>
      <c r="U17" s="42"/>
      <c r="V17" s="41"/>
    </row>
    <row r="18" spans="1:22" x14ac:dyDescent="0.25">
      <c r="A18" s="11" t="s">
        <v>142</v>
      </c>
      <c r="B18" s="43"/>
      <c r="C18" s="16">
        <f>SUM(C14:C15)</f>
        <v>109</v>
      </c>
      <c r="D18" s="16">
        <f>SUM(D14:D15)</f>
        <v>109</v>
      </c>
      <c r="E18" s="12">
        <f>AVERAGE(E14:E15)</f>
        <v>33.25</v>
      </c>
      <c r="F18" s="12" t="str">
        <f>ROUND(AVERAGE(LEFT(F14,FIND("-",F14)-1)*1,LEFT(F15,FIND("-",F15)-1)*1),1) &amp; "-" &amp; ROUND(AVERAGE(RIGHT(F14,LEN(F14)-FIND("-",F14))*1,RIGHT(F15,LEN(F15)-FIND("-",F15))*1),1)</f>
        <v>9,1-18,7</v>
      </c>
      <c r="G18" s="12">
        <f t="shared" ref="G18" si="12">AVERAGE(G14:G15)</f>
        <v>49.1</v>
      </c>
      <c r="H18" s="12" t="str">
        <f>ROUND(AVERAGE(LEFT(H14,FIND("-",H14)-1)*1,LEFT(H15,FIND("-",H15)-1)*1),1) &amp; "-" &amp; ROUND(AVERAGE(RIGHT(H14,LEN(H14)-FIND("-",H14))*1,RIGHT(H15,LEN(H15)-FIND("-",H15))*1),1)</f>
        <v>2,1-5,3</v>
      </c>
      <c r="I18" s="12">
        <f t="shared" ref="I18" si="13">AVERAGE(I14:I15)</f>
        <v>38.799999999999997</v>
      </c>
      <c r="J18" s="12" t="str">
        <f>ROUND(AVERAGE(LEFT(J14,FIND("-",J14)-1)*1,LEFT(J15,FIND("-",J15)-1)*1),1) &amp; "-" &amp; ROUND(AVERAGE(RIGHT(J14,LEN(J14)-FIND("-",J14))*1,RIGHT(J15,LEN(J15)-FIND("-",J15))*1),1)</f>
        <v>5,6-6,4</v>
      </c>
      <c r="K18" s="12">
        <f t="shared" ref="K18:T18" si="14">AVERAGE(K14:K15)</f>
        <v>88.55</v>
      </c>
      <c r="L18" s="12">
        <f t="shared" si="14"/>
        <v>1</v>
      </c>
      <c r="M18" s="12">
        <f t="shared" si="14"/>
        <v>5.75</v>
      </c>
      <c r="N18" s="12">
        <f t="shared" si="14"/>
        <v>6.8</v>
      </c>
      <c r="O18" s="12">
        <f t="shared" si="14"/>
        <v>5.0500000000000007</v>
      </c>
      <c r="P18" s="12">
        <f t="shared" si="14"/>
        <v>0.5</v>
      </c>
      <c r="Q18" s="12">
        <f t="shared" si="14"/>
        <v>1.7000000000000002</v>
      </c>
      <c r="R18" s="12">
        <f t="shared" si="14"/>
        <v>1.8</v>
      </c>
      <c r="S18" s="12">
        <f t="shared" si="14"/>
        <v>2.2999999999999998</v>
      </c>
      <c r="T18" s="12">
        <f t="shared" si="14"/>
        <v>25.950000000000003</v>
      </c>
      <c r="U18" s="42"/>
      <c r="V18" s="41"/>
    </row>
    <row r="19" spans="1:22" x14ac:dyDescent="0.25">
      <c r="A19" s="4" t="s">
        <v>143</v>
      </c>
      <c r="B19" s="43"/>
      <c r="C19" s="17">
        <f>SUM(C16:C17)</f>
        <v>120</v>
      </c>
      <c r="D19" s="17">
        <f>SUM(D16:D17)</f>
        <v>118</v>
      </c>
      <c r="E19" s="4">
        <f>AVERAGE(E16:E17)</f>
        <v>33.950000000000003</v>
      </c>
      <c r="F19" s="4" t="str">
        <f>ROUND(AVERAGE(LEFT(F16,FIND("-",F16)-1)*1,LEFT(F17,FIND("-",F17)-1)*1),1) &amp; "-" &amp; ROUND(AVERAGE(RIGHT(F16,LEN(F16)-FIND("-",F16))*1,RIGHT(F17,LEN(F17)-FIND("-",F17))*1),1)</f>
        <v>8,8-17</v>
      </c>
      <c r="G19" s="4">
        <f t="shared" ref="G19" si="15">AVERAGE(G16:G17)</f>
        <v>51.85</v>
      </c>
      <c r="H19" s="4" t="str">
        <f>ROUND(AVERAGE(LEFT(H16,FIND("-",H16)-1)*1,LEFT(H17,FIND("-",H17)-1)*1),1) &amp; "-" &amp; ROUND(AVERAGE(RIGHT(H16,LEN(H16)-FIND("-",H16))*1,RIGHT(H17,LEN(H17)-FIND("-",H17))*1),1)</f>
        <v>2,1-4,9</v>
      </c>
      <c r="I19" s="4">
        <f t="shared" ref="I19" si="16">AVERAGE(I16:I17)</f>
        <v>41.650000000000006</v>
      </c>
      <c r="J19" s="4" t="str">
        <f>ROUND(AVERAGE(LEFT(J16,FIND("-",J16)-1)*1,LEFT(J17,FIND("-",J17)-1)*1),1) &amp; "-" &amp; ROUND(AVERAGE(RIGHT(J16,LEN(J16)-FIND("-",J16))*1,RIGHT(J17,LEN(J17)-FIND("-",J17))*1),1)</f>
        <v>4,2-4,8</v>
      </c>
      <c r="K19" s="4">
        <f t="shared" ref="K19:T19" si="17">AVERAGE(K16:K17)</f>
        <v>87.8</v>
      </c>
      <c r="L19" s="4">
        <f t="shared" si="17"/>
        <v>1.1499999999999999</v>
      </c>
      <c r="M19" s="4">
        <f t="shared" si="17"/>
        <v>5.15</v>
      </c>
      <c r="N19" s="4">
        <f t="shared" si="17"/>
        <v>6.3</v>
      </c>
      <c r="O19" s="4">
        <f t="shared" si="17"/>
        <v>3.75</v>
      </c>
      <c r="P19" s="4">
        <f t="shared" si="17"/>
        <v>0.7</v>
      </c>
      <c r="Q19" s="4">
        <f t="shared" si="17"/>
        <v>1.5</v>
      </c>
      <c r="R19" s="4">
        <f t="shared" si="17"/>
        <v>1.5</v>
      </c>
      <c r="S19" s="4">
        <f t="shared" si="17"/>
        <v>1.75</v>
      </c>
      <c r="T19" s="4">
        <f t="shared" si="17"/>
        <v>23.75</v>
      </c>
      <c r="U19" s="42"/>
      <c r="V19" s="41"/>
    </row>
    <row r="20" spans="1:22" x14ac:dyDescent="0.25">
      <c r="A20" s="10" t="s">
        <v>144</v>
      </c>
      <c r="B20" s="43" t="s">
        <v>1</v>
      </c>
      <c r="C20" s="18">
        <v>82</v>
      </c>
      <c r="D20" s="18">
        <v>33</v>
      </c>
      <c r="E20" s="2">
        <v>28</v>
      </c>
      <c r="F20" s="2" t="s">
        <v>248</v>
      </c>
      <c r="G20" s="2">
        <v>45.2</v>
      </c>
      <c r="H20" s="2" t="s">
        <v>249</v>
      </c>
      <c r="I20" s="2">
        <v>38.9</v>
      </c>
      <c r="J20" s="2" t="s">
        <v>250</v>
      </c>
      <c r="K20" s="2">
        <v>79.3</v>
      </c>
      <c r="L20" s="2">
        <v>0.3</v>
      </c>
      <c r="M20" s="2">
        <v>2.5</v>
      </c>
      <c r="N20" s="2">
        <v>2.8</v>
      </c>
      <c r="O20" s="2">
        <v>3.1</v>
      </c>
      <c r="P20" s="2">
        <v>0.2</v>
      </c>
      <c r="Q20" s="2">
        <v>0.8</v>
      </c>
      <c r="R20" s="2">
        <v>2.4</v>
      </c>
      <c r="S20" s="2">
        <v>1.9</v>
      </c>
      <c r="T20" s="2">
        <v>14</v>
      </c>
      <c r="U20" s="42" t="s">
        <v>425</v>
      </c>
      <c r="V20" s="41">
        <v>21</v>
      </c>
    </row>
    <row r="21" spans="1:22" x14ac:dyDescent="0.25">
      <c r="A21" s="10" t="s">
        <v>145</v>
      </c>
      <c r="B21" s="43"/>
      <c r="C21" s="18">
        <v>47</v>
      </c>
      <c r="D21" s="18">
        <v>47</v>
      </c>
      <c r="E21" s="2">
        <v>37.200000000000003</v>
      </c>
      <c r="F21" s="2" t="s">
        <v>251</v>
      </c>
      <c r="G21" s="2">
        <v>45.9</v>
      </c>
      <c r="H21" s="2" t="s">
        <v>31</v>
      </c>
      <c r="I21" s="2">
        <v>38.700000000000003</v>
      </c>
      <c r="J21" s="2" t="s">
        <v>252</v>
      </c>
      <c r="K21" s="2">
        <v>83.6</v>
      </c>
      <c r="L21" s="2">
        <v>0.4</v>
      </c>
      <c r="M21" s="2">
        <v>3</v>
      </c>
      <c r="N21" s="2">
        <v>3.4</v>
      </c>
      <c r="O21" s="2">
        <v>3</v>
      </c>
      <c r="P21" s="2">
        <v>0.2</v>
      </c>
      <c r="Q21" s="2">
        <v>0.9</v>
      </c>
      <c r="R21" s="2">
        <v>2.2000000000000002</v>
      </c>
      <c r="S21" s="2">
        <v>1.8</v>
      </c>
      <c r="T21" s="2">
        <v>18.899999999999999</v>
      </c>
      <c r="U21" s="42"/>
      <c r="V21" s="41"/>
    </row>
    <row r="22" spans="1:22" x14ac:dyDescent="0.25">
      <c r="A22" s="10" t="s">
        <v>146</v>
      </c>
      <c r="B22" s="43"/>
      <c r="C22" s="19">
        <v>63</v>
      </c>
      <c r="D22" s="19">
        <v>62</v>
      </c>
      <c r="E22" s="3">
        <v>34.5</v>
      </c>
      <c r="F22" s="3" t="s">
        <v>253</v>
      </c>
      <c r="G22" s="3">
        <v>46.7</v>
      </c>
      <c r="H22" s="3" t="s">
        <v>254</v>
      </c>
      <c r="I22" s="3">
        <v>37.4</v>
      </c>
      <c r="J22" s="3" t="s">
        <v>255</v>
      </c>
      <c r="K22" s="3">
        <v>83.2</v>
      </c>
      <c r="L22" s="3">
        <v>0.6</v>
      </c>
      <c r="M22" s="3">
        <v>4</v>
      </c>
      <c r="N22" s="3">
        <v>4.7</v>
      </c>
      <c r="O22" s="3">
        <v>4.5</v>
      </c>
      <c r="P22" s="3">
        <v>0.4</v>
      </c>
      <c r="Q22" s="3">
        <v>1</v>
      </c>
      <c r="R22" s="3">
        <v>2.2000000000000002</v>
      </c>
      <c r="S22" s="3">
        <v>3.4</v>
      </c>
      <c r="T22" s="3">
        <v>23.7</v>
      </c>
      <c r="U22" s="42"/>
      <c r="V22" s="41"/>
    </row>
    <row r="23" spans="1:22" x14ac:dyDescent="0.25">
      <c r="A23" s="10" t="s">
        <v>147</v>
      </c>
      <c r="B23" s="43"/>
      <c r="C23" s="19">
        <v>60</v>
      </c>
      <c r="D23" s="19">
        <v>60</v>
      </c>
      <c r="E23" s="3">
        <v>34.799999999999997</v>
      </c>
      <c r="F23" s="3" t="s">
        <v>256</v>
      </c>
      <c r="G23" s="3">
        <v>45</v>
      </c>
      <c r="H23" s="3" t="s">
        <v>257</v>
      </c>
      <c r="I23" s="3">
        <v>38</v>
      </c>
      <c r="J23" s="3" t="s">
        <v>258</v>
      </c>
      <c r="K23" s="3">
        <v>80.2</v>
      </c>
      <c r="L23" s="3">
        <v>0.7</v>
      </c>
      <c r="M23" s="3">
        <v>4.0999999999999996</v>
      </c>
      <c r="N23" s="3">
        <v>4.8</v>
      </c>
      <c r="O23" s="3">
        <v>4.2</v>
      </c>
      <c r="P23" s="3">
        <v>0.5</v>
      </c>
      <c r="Q23" s="3">
        <v>1.5</v>
      </c>
      <c r="R23" s="3">
        <v>2.2000000000000002</v>
      </c>
      <c r="S23" s="3">
        <v>3.4</v>
      </c>
      <c r="T23" s="3">
        <v>25.5</v>
      </c>
      <c r="U23" s="42"/>
      <c r="V23" s="41"/>
    </row>
    <row r="24" spans="1:22" x14ac:dyDescent="0.25">
      <c r="A24" s="10" t="s">
        <v>148</v>
      </c>
      <c r="B24" s="43"/>
      <c r="C24" s="16">
        <f>SUM(C20:C21)</f>
        <v>129</v>
      </c>
      <c r="D24" s="16">
        <f>SUM(D20:D21)</f>
        <v>80</v>
      </c>
      <c r="E24" s="12">
        <f>AVERAGE(E20:E21)</f>
        <v>32.6</v>
      </c>
      <c r="F24" s="12" t="str">
        <f>ROUND(AVERAGE(LEFT(F20,FIND("-",F20)-1)*1,LEFT(F21,FIND("-",F21)-1)*1),1) &amp; "-" &amp; ROUND(AVERAGE(RIGHT(F20,LEN(F20)-FIND("-",F20))*1,RIGHT(F21,LEN(F21)-FIND("-",F21))*1),1)</f>
        <v>6,1-13,4</v>
      </c>
      <c r="G24" s="12">
        <f t="shared" ref="G24" si="18">AVERAGE(G20:G21)</f>
        <v>45.55</v>
      </c>
      <c r="H24" s="12" t="str">
        <f>ROUND(AVERAGE(LEFT(H20,FIND("-",H20)-1)*1,LEFT(H21,FIND("-",H21)-1)*1),1) &amp; "-" &amp; ROUND(AVERAGE(RIGHT(H20,LEN(H20)-FIND("-",H20))*1,RIGHT(H21,LEN(H21)-FIND("-",H21))*1),1)</f>
        <v>2,1-5,3</v>
      </c>
      <c r="I24" s="12">
        <f t="shared" ref="I24" si="19">AVERAGE(I20:I21)</f>
        <v>38.799999999999997</v>
      </c>
      <c r="J24" s="12" t="str">
        <f>ROUND(AVERAGE(LEFT(J20,FIND("-",J20)-1)*1,LEFT(J21,FIND("-",J21)-1)*1),1) &amp; "-" &amp; ROUND(AVERAGE(RIGHT(J20,LEN(J20)-FIND("-",J20))*1,RIGHT(J21,LEN(J21)-FIND("-",J21))*1),1)</f>
        <v>2,3-2,8</v>
      </c>
      <c r="K24" s="12">
        <f t="shared" ref="K24:T24" si="20">AVERAGE(K20:K21)</f>
        <v>81.449999999999989</v>
      </c>
      <c r="L24" s="12">
        <f t="shared" si="20"/>
        <v>0.35</v>
      </c>
      <c r="M24" s="12">
        <f t="shared" si="20"/>
        <v>2.75</v>
      </c>
      <c r="N24" s="12">
        <f t="shared" si="20"/>
        <v>3.0999999999999996</v>
      </c>
      <c r="O24" s="12">
        <f t="shared" si="20"/>
        <v>3.05</v>
      </c>
      <c r="P24" s="12">
        <f t="shared" si="20"/>
        <v>0.2</v>
      </c>
      <c r="Q24" s="12">
        <f t="shared" si="20"/>
        <v>0.85000000000000009</v>
      </c>
      <c r="R24" s="12">
        <f t="shared" si="20"/>
        <v>2.2999999999999998</v>
      </c>
      <c r="S24" s="12">
        <f t="shared" si="20"/>
        <v>1.85</v>
      </c>
      <c r="T24" s="12">
        <f t="shared" si="20"/>
        <v>16.45</v>
      </c>
      <c r="U24" s="42"/>
      <c r="V24" s="41"/>
    </row>
    <row r="25" spans="1:22" x14ac:dyDescent="0.25">
      <c r="A25" s="10" t="s">
        <v>149</v>
      </c>
      <c r="B25" s="43"/>
      <c r="C25" s="17">
        <f>SUM(C22:C23)</f>
        <v>123</v>
      </c>
      <c r="D25" s="17">
        <f>SUM(D22:D23)</f>
        <v>122</v>
      </c>
      <c r="E25" s="4">
        <f>AVERAGE(E22:E23)</f>
        <v>34.65</v>
      </c>
      <c r="F25" s="4" t="str">
        <f>ROUND(AVERAGE(LEFT(F22,FIND("-",F22)-1)*1,LEFT(F23,FIND("-",F23)-1)*1),1) &amp; "-" &amp; ROUND(AVERAGE(RIGHT(F22,LEN(F22)-FIND("-",F22))*1,RIGHT(F23,LEN(F23)-FIND("-",F23))*1),1)</f>
        <v>8,7-19</v>
      </c>
      <c r="G25" s="4">
        <f t="shared" ref="G25" si="21">AVERAGE(G22:G23)</f>
        <v>45.85</v>
      </c>
      <c r="H25" s="4" t="str">
        <f>ROUND(AVERAGE(LEFT(H22,FIND("-",H22)-1)*1,LEFT(H23,FIND("-",H23)-1)*1),1) &amp; "-" &amp; ROUND(AVERAGE(RIGHT(H22,LEN(H22)-FIND("-",H22))*1,RIGHT(H23,LEN(H23)-FIND("-",H23))*1),1)</f>
        <v>2,5-6,6</v>
      </c>
      <c r="I25" s="4">
        <f t="shared" ref="I25" si="22">AVERAGE(I22:I23)</f>
        <v>37.700000000000003</v>
      </c>
      <c r="J25" s="4" t="str">
        <f>ROUND(AVERAGE(LEFT(J22,FIND("-",J22)-1)*1,LEFT(J23,FIND("-",J23)-1)*1),1) &amp; "-" &amp; ROUND(AVERAGE(RIGHT(J22,LEN(J22)-FIND("-",J22))*1,RIGHT(J23,LEN(J23)-FIND("-",J23))*1),1)</f>
        <v>4,8-5,8</v>
      </c>
      <c r="K25" s="4">
        <f t="shared" ref="K25:T25" si="23">AVERAGE(K22:K23)</f>
        <v>81.7</v>
      </c>
      <c r="L25" s="4">
        <f t="shared" si="23"/>
        <v>0.64999999999999991</v>
      </c>
      <c r="M25" s="4">
        <f t="shared" si="23"/>
        <v>4.05</v>
      </c>
      <c r="N25" s="4">
        <f t="shared" si="23"/>
        <v>4.75</v>
      </c>
      <c r="O25" s="4">
        <f t="shared" si="23"/>
        <v>4.3499999999999996</v>
      </c>
      <c r="P25" s="4">
        <f t="shared" si="23"/>
        <v>0.45</v>
      </c>
      <c r="Q25" s="4">
        <f t="shared" si="23"/>
        <v>1.25</v>
      </c>
      <c r="R25" s="4">
        <f t="shared" si="23"/>
        <v>2.2000000000000002</v>
      </c>
      <c r="S25" s="4">
        <f t="shared" si="23"/>
        <v>3.4</v>
      </c>
      <c r="T25" s="4">
        <f t="shared" si="23"/>
        <v>24.6</v>
      </c>
      <c r="U25" s="42"/>
      <c r="V25" s="41"/>
    </row>
    <row r="26" spans="1:22" x14ac:dyDescent="0.25">
      <c r="A26" s="10" t="s">
        <v>150</v>
      </c>
      <c r="B26" s="43" t="s">
        <v>1</v>
      </c>
      <c r="C26" s="18">
        <v>66</v>
      </c>
      <c r="D26" s="18">
        <v>65</v>
      </c>
      <c r="E26" s="2">
        <v>32.799999999999997</v>
      </c>
      <c r="F26" s="2" t="s">
        <v>259</v>
      </c>
      <c r="G26" s="2">
        <v>45</v>
      </c>
      <c r="H26" s="2" t="s">
        <v>260</v>
      </c>
      <c r="I26" s="2">
        <v>35.700000000000003</v>
      </c>
      <c r="J26" s="2" t="s">
        <v>261</v>
      </c>
      <c r="K26" s="2">
        <v>78.599999999999994</v>
      </c>
      <c r="L26" s="2">
        <v>1.7</v>
      </c>
      <c r="M26" s="2">
        <v>5.5</v>
      </c>
      <c r="N26" s="2">
        <v>7.2</v>
      </c>
      <c r="O26" s="2">
        <v>1.5</v>
      </c>
      <c r="P26" s="2">
        <v>2</v>
      </c>
      <c r="Q26" s="2">
        <v>0.7</v>
      </c>
      <c r="R26" s="2">
        <v>3.7</v>
      </c>
      <c r="S26" s="2">
        <v>1.8</v>
      </c>
      <c r="T26" s="2">
        <v>18.100000000000001</v>
      </c>
      <c r="U26" s="42" t="s">
        <v>422</v>
      </c>
      <c r="V26" s="41">
        <v>22</v>
      </c>
    </row>
    <row r="27" spans="1:22" x14ac:dyDescent="0.25">
      <c r="A27" s="10" t="s">
        <v>151</v>
      </c>
      <c r="B27" s="43"/>
      <c r="C27" s="18">
        <v>48</v>
      </c>
      <c r="D27" s="18">
        <v>48</v>
      </c>
      <c r="E27" s="2">
        <v>32.4</v>
      </c>
      <c r="F27" s="2" t="s">
        <v>262</v>
      </c>
      <c r="G27" s="2">
        <v>43.9</v>
      </c>
      <c r="H27" s="2" t="s">
        <v>263</v>
      </c>
      <c r="I27" s="2">
        <v>39.5</v>
      </c>
      <c r="J27" s="2" t="s">
        <v>264</v>
      </c>
      <c r="K27" s="2">
        <v>79.3</v>
      </c>
      <c r="L27" s="2">
        <v>1.3</v>
      </c>
      <c r="M27" s="2">
        <v>5.3</v>
      </c>
      <c r="N27" s="2">
        <v>6.6</v>
      </c>
      <c r="O27" s="2">
        <v>1.2</v>
      </c>
      <c r="P27" s="2">
        <v>2.4</v>
      </c>
      <c r="Q27" s="2">
        <v>0.8</v>
      </c>
      <c r="R27" s="2">
        <v>2.9</v>
      </c>
      <c r="S27" s="2">
        <v>1.9</v>
      </c>
      <c r="T27" s="2">
        <v>22.7</v>
      </c>
      <c r="U27" s="42"/>
      <c r="V27" s="41"/>
    </row>
    <row r="28" spans="1:22" x14ac:dyDescent="0.25">
      <c r="A28" s="10" t="s">
        <v>152</v>
      </c>
      <c r="B28" s="43"/>
      <c r="C28" s="19">
        <v>57</v>
      </c>
      <c r="D28" s="19">
        <v>57</v>
      </c>
      <c r="E28" s="3">
        <v>31.8</v>
      </c>
      <c r="F28" s="3" t="s">
        <v>265</v>
      </c>
      <c r="G28" s="3">
        <v>42.7</v>
      </c>
      <c r="H28" s="3" t="s">
        <v>266</v>
      </c>
      <c r="I28" s="3">
        <v>35.200000000000003</v>
      </c>
      <c r="J28" s="3" t="s">
        <v>267</v>
      </c>
      <c r="K28" s="3">
        <v>79.900000000000006</v>
      </c>
      <c r="L28" s="3">
        <v>1.8</v>
      </c>
      <c r="M28" s="3">
        <v>7.7</v>
      </c>
      <c r="N28" s="3">
        <v>9.5</v>
      </c>
      <c r="O28" s="3">
        <v>1.8</v>
      </c>
      <c r="P28" s="3">
        <v>2</v>
      </c>
      <c r="Q28" s="3">
        <v>0.7</v>
      </c>
      <c r="R28" s="3">
        <v>3.2</v>
      </c>
      <c r="S28" s="3">
        <v>1.6</v>
      </c>
      <c r="T28" s="3">
        <v>20.399999999999999</v>
      </c>
      <c r="U28" s="42"/>
      <c r="V28" s="41"/>
    </row>
    <row r="29" spans="1:22" x14ac:dyDescent="0.25">
      <c r="A29" s="10" t="s">
        <v>153</v>
      </c>
      <c r="B29" s="43"/>
      <c r="C29" s="19">
        <v>43</v>
      </c>
      <c r="D29" s="19">
        <v>43</v>
      </c>
      <c r="E29" s="3">
        <v>30.9</v>
      </c>
      <c r="F29" s="3" t="s">
        <v>268</v>
      </c>
      <c r="G29" s="3">
        <v>47.6</v>
      </c>
      <c r="H29" s="3" t="s">
        <v>269</v>
      </c>
      <c r="I29" s="3">
        <v>37.6</v>
      </c>
      <c r="J29" s="3" t="s">
        <v>20</v>
      </c>
      <c r="K29" s="3">
        <v>85.5</v>
      </c>
      <c r="L29" s="3">
        <v>1.9</v>
      </c>
      <c r="M29" s="3">
        <v>7</v>
      </c>
      <c r="N29" s="3">
        <v>8.9</v>
      </c>
      <c r="O29" s="3">
        <v>1.6</v>
      </c>
      <c r="P29" s="3">
        <v>1.3</v>
      </c>
      <c r="Q29" s="3">
        <v>0.5</v>
      </c>
      <c r="R29" s="3">
        <v>2.7</v>
      </c>
      <c r="S29" s="3">
        <v>1.2</v>
      </c>
      <c r="T29" s="3">
        <v>20.100000000000001</v>
      </c>
      <c r="U29" s="42"/>
      <c r="V29" s="41"/>
    </row>
    <row r="30" spans="1:22" x14ac:dyDescent="0.25">
      <c r="A30" s="10" t="s">
        <v>154</v>
      </c>
      <c r="B30" s="43"/>
      <c r="C30" s="16">
        <f>SUM(C26:C27)</f>
        <v>114</v>
      </c>
      <c r="D30" s="16">
        <f>SUM(D26:D27)</f>
        <v>113</v>
      </c>
      <c r="E30" s="12">
        <f>AVERAGE(E26:E27)</f>
        <v>32.599999999999994</v>
      </c>
      <c r="F30" s="12" t="str">
        <f>ROUND(AVERAGE(LEFT(F26,FIND("-",F26)-1)*1,LEFT(F27,FIND("-",F27)-1)*1),1) &amp; "-" &amp; ROUND(AVERAGE(RIGHT(F26,LEN(F26)-FIND("-",F26))*1,RIGHT(F27,LEN(F27)-FIND("-",F27))*1),1)</f>
        <v>7,4-16,7</v>
      </c>
      <c r="G30" s="12">
        <f t="shared" ref="G30" si="24">AVERAGE(G26:G27)</f>
        <v>44.45</v>
      </c>
      <c r="H30" s="12" t="str">
        <f>ROUND(AVERAGE(LEFT(H26,FIND("-",H26)-1)*1,LEFT(H27,FIND("-",H27)-1)*1),1) &amp; "-" &amp; ROUND(AVERAGE(RIGHT(H26,LEN(H26)-FIND("-",H26))*1,RIGHT(H27,LEN(H27)-FIND("-",H27))*1),1)</f>
        <v>1,8-4,8</v>
      </c>
      <c r="I30" s="12">
        <f t="shared" ref="I30" si="25">AVERAGE(I26:I27)</f>
        <v>37.6</v>
      </c>
      <c r="J30" s="12" t="str">
        <f>ROUND(AVERAGE(LEFT(J26,FIND("-",J26)-1)*1,LEFT(J27,FIND("-",J27)-1)*1),1) &amp; "-" &amp; ROUND(AVERAGE(RIGHT(J26,LEN(J26)-FIND("-",J26))*1,RIGHT(J27,LEN(J27)-FIND("-",J27))*1),1)</f>
        <v>3,8-4,8</v>
      </c>
      <c r="K30" s="12">
        <f t="shared" ref="K30:T30" si="26">AVERAGE(K26:K27)</f>
        <v>78.949999999999989</v>
      </c>
      <c r="L30" s="12">
        <f t="shared" si="26"/>
        <v>1.5</v>
      </c>
      <c r="M30" s="12">
        <f t="shared" si="26"/>
        <v>5.4</v>
      </c>
      <c r="N30" s="12">
        <f t="shared" si="26"/>
        <v>6.9</v>
      </c>
      <c r="O30" s="12">
        <f t="shared" si="26"/>
        <v>1.35</v>
      </c>
      <c r="P30" s="12">
        <f t="shared" si="26"/>
        <v>2.2000000000000002</v>
      </c>
      <c r="Q30" s="12">
        <f t="shared" si="26"/>
        <v>0.75</v>
      </c>
      <c r="R30" s="12">
        <f t="shared" si="26"/>
        <v>3.3</v>
      </c>
      <c r="S30" s="12">
        <f t="shared" si="26"/>
        <v>1.85</v>
      </c>
      <c r="T30" s="12">
        <f t="shared" si="26"/>
        <v>20.399999999999999</v>
      </c>
      <c r="U30" s="42"/>
      <c r="V30" s="41"/>
    </row>
    <row r="31" spans="1:22" x14ac:dyDescent="0.25">
      <c r="A31" s="10" t="s">
        <v>155</v>
      </c>
      <c r="B31" s="43"/>
      <c r="C31" s="17">
        <f>SUM(C28:C29)</f>
        <v>100</v>
      </c>
      <c r="D31" s="17">
        <f>SUM(D28:D29)</f>
        <v>100</v>
      </c>
      <c r="E31" s="4">
        <f>AVERAGE(E28:E29)</f>
        <v>31.35</v>
      </c>
      <c r="F31" s="4" t="str">
        <f>ROUND(AVERAGE(LEFT(F28,FIND("-",F28)-1)*1,LEFT(F29,FIND("-",F29)-1)*1),1) &amp; "-" &amp; ROUND(AVERAGE(RIGHT(F28,LEN(F28)-FIND("-",F28))*1,RIGHT(F29,LEN(F29)-FIND("-",F29))*1),1)</f>
        <v>7,3-16,2</v>
      </c>
      <c r="G31" s="4">
        <f t="shared" ref="G31" si="27">AVERAGE(G28:G29)</f>
        <v>45.150000000000006</v>
      </c>
      <c r="H31" s="4" t="str">
        <f>ROUND(AVERAGE(LEFT(H28,FIND("-",H28)-1)*1,LEFT(H29,FIND("-",H29)-1)*1),1) &amp; "-" &amp; ROUND(AVERAGE(RIGHT(H28,LEN(H28)-FIND("-",H28))*1,RIGHT(H29,LEN(H29)-FIND("-",H29))*1),1)</f>
        <v>2,4-6,6</v>
      </c>
      <c r="I31" s="4">
        <f t="shared" ref="I31" si="28">AVERAGE(I28:I29)</f>
        <v>36.400000000000006</v>
      </c>
      <c r="J31" s="4" t="str">
        <f>ROUND(AVERAGE(LEFT(J28,FIND("-",J28)-1)*1,LEFT(J29,FIND("-",J29)-1)*1),1) &amp; "-" &amp; ROUND(AVERAGE(RIGHT(J28,LEN(J28)-FIND("-",J28))*1,RIGHT(J29,LEN(J29)-FIND("-",J29))*1),1)</f>
        <v>3,4-4,1</v>
      </c>
      <c r="K31" s="4">
        <f t="shared" ref="K31:T31" si="29">AVERAGE(K28:K29)</f>
        <v>82.7</v>
      </c>
      <c r="L31" s="4">
        <f t="shared" si="29"/>
        <v>1.85</v>
      </c>
      <c r="M31" s="4">
        <f t="shared" si="29"/>
        <v>7.35</v>
      </c>
      <c r="N31" s="4">
        <f t="shared" si="29"/>
        <v>9.1999999999999993</v>
      </c>
      <c r="O31" s="4">
        <f t="shared" si="29"/>
        <v>1.7000000000000002</v>
      </c>
      <c r="P31" s="4">
        <f t="shared" si="29"/>
        <v>1.65</v>
      </c>
      <c r="Q31" s="4">
        <f t="shared" si="29"/>
        <v>0.6</v>
      </c>
      <c r="R31" s="4">
        <f t="shared" si="29"/>
        <v>2.95</v>
      </c>
      <c r="S31" s="4">
        <f t="shared" si="29"/>
        <v>1.4</v>
      </c>
      <c r="T31" s="4">
        <f t="shared" si="29"/>
        <v>20.25</v>
      </c>
      <c r="U31" s="42"/>
      <c r="V31" s="41"/>
    </row>
    <row r="32" spans="1:22" x14ac:dyDescent="0.25">
      <c r="A32" s="10" t="s">
        <v>156</v>
      </c>
      <c r="B32" s="43" t="s">
        <v>1</v>
      </c>
      <c r="C32" s="14">
        <v>73</v>
      </c>
      <c r="D32" s="18">
        <v>73</v>
      </c>
      <c r="E32" s="2">
        <v>34.299999999999997</v>
      </c>
      <c r="F32" s="2" t="s">
        <v>270</v>
      </c>
      <c r="G32" s="2">
        <v>48.8</v>
      </c>
      <c r="H32" s="2" t="s">
        <v>271</v>
      </c>
      <c r="I32" s="2">
        <v>44</v>
      </c>
      <c r="J32" s="2" t="s">
        <v>272</v>
      </c>
      <c r="K32" s="2">
        <v>83.7</v>
      </c>
      <c r="L32" s="2">
        <v>0.4</v>
      </c>
      <c r="M32" s="2">
        <v>3.4</v>
      </c>
      <c r="N32" s="2">
        <v>3.8</v>
      </c>
      <c r="O32" s="2">
        <v>2.5</v>
      </c>
      <c r="P32" s="2">
        <v>0.5</v>
      </c>
      <c r="Q32" s="2">
        <v>0.8</v>
      </c>
      <c r="R32" s="2">
        <v>1.6</v>
      </c>
      <c r="S32" s="2">
        <v>1.8</v>
      </c>
      <c r="T32" s="2">
        <v>20</v>
      </c>
      <c r="U32" s="42" t="s">
        <v>430</v>
      </c>
      <c r="V32" s="41">
        <v>29</v>
      </c>
    </row>
    <row r="33" spans="1:22" x14ac:dyDescent="0.25">
      <c r="A33" s="10" t="s">
        <v>157</v>
      </c>
      <c r="B33" s="43"/>
      <c r="C33" s="14">
        <v>78</v>
      </c>
      <c r="D33" s="18">
        <v>78</v>
      </c>
      <c r="E33" s="2">
        <v>34</v>
      </c>
      <c r="F33" s="2" t="s">
        <v>253</v>
      </c>
      <c r="G33" s="2">
        <v>46.7</v>
      </c>
      <c r="H33" s="2" t="s">
        <v>273</v>
      </c>
      <c r="I33" s="2">
        <v>40.200000000000003</v>
      </c>
      <c r="J33" s="2" t="s">
        <v>274</v>
      </c>
      <c r="K33" s="2">
        <v>81.599999999999994</v>
      </c>
      <c r="L33" s="2">
        <v>0.5</v>
      </c>
      <c r="M33" s="2">
        <v>3.4</v>
      </c>
      <c r="N33" s="2">
        <v>3.8</v>
      </c>
      <c r="O33" s="2">
        <v>2.4</v>
      </c>
      <c r="P33" s="2">
        <v>0.6</v>
      </c>
      <c r="Q33" s="2">
        <v>1.1000000000000001</v>
      </c>
      <c r="R33" s="2">
        <v>2</v>
      </c>
      <c r="S33" s="2">
        <v>1.5</v>
      </c>
      <c r="T33" s="2">
        <v>21.5</v>
      </c>
      <c r="U33" s="42"/>
      <c r="V33" s="41"/>
    </row>
    <row r="34" spans="1:22" x14ac:dyDescent="0.25">
      <c r="A34" s="10" t="s">
        <v>158</v>
      </c>
      <c r="B34" s="43"/>
      <c r="C34" s="19">
        <v>32</v>
      </c>
      <c r="D34" s="19">
        <v>32</v>
      </c>
      <c r="E34" s="3">
        <v>29.4</v>
      </c>
      <c r="F34" s="3" t="s">
        <v>275</v>
      </c>
      <c r="G34" s="3">
        <v>42.9</v>
      </c>
      <c r="H34" s="3" t="s">
        <v>276</v>
      </c>
      <c r="I34" s="3">
        <v>38.5</v>
      </c>
      <c r="J34" s="3" t="s">
        <v>277</v>
      </c>
      <c r="K34" s="3">
        <v>90.2</v>
      </c>
      <c r="L34" s="3">
        <v>0.5</v>
      </c>
      <c r="M34" s="3">
        <v>3.4</v>
      </c>
      <c r="N34" s="3">
        <v>3.9</v>
      </c>
      <c r="O34" s="3">
        <v>2.8</v>
      </c>
      <c r="P34" s="3">
        <v>0.5</v>
      </c>
      <c r="Q34" s="3">
        <v>0.5</v>
      </c>
      <c r="R34" s="3">
        <v>1.7</v>
      </c>
      <c r="S34" s="3">
        <v>1.3</v>
      </c>
      <c r="T34" s="3">
        <v>20.399999999999999</v>
      </c>
      <c r="U34" s="42"/>
      <c r="V34" s="41"/>
    </row>
    <row r="35" spans="1:22" x14ac:dyDescent="0.25">
      <c r="A35" s="10" t="s">
        <v>159</v>
      </c>
      <c r="B35" s="43"/>
      <c r="C35" s="19">
        <v>69</v>
      </c>
      <c r="D35" s="19">
        <v>69</v>
      </c>
      <c r="E35" s="3">
        <v>33</v>
      </c>
      <c r="F35" s="3" t="s">
        <v>278</v>
      </c>
      <c r="G35" s="3">
        <v>43.6</v>
      </c>
      <c r="H35" s="3" t="s">
        <v>279</v>
      </c>
      <c r="I35" s="3">
        <v>41.2</v>
      </c>
      <c r="J35" s="3" t="s">
        <v>280</v>
      </c>
      <c r="K35" s="3">
        <v>87.9</v>
      </c>
      <c r="L35" s="3">
        <v>0.6</v>
      </c>
      <c r="M35" s="3">
        <v>3.6</v>
      </c>
      <c r="N35" s="3">
        <v>4.0999999999999996</v>
      </c>
      <c r="O35" s="3">
        <v>2.4</v>
      </c>
      <c r="P35" s="3">
        <v>0.4</v>
      </c>
      <c r="Q35" s="3">
        <v>0.7</v>
      </c>
      <c r="R35" s="3">
        <v>1.9</v>
      </c>
      <c r="S35" s="3">
        <v>1.8</v>
      </c>
      <c r="T35" s="3">
        <v>21.9</v>
      </c>
      <c r="U35" s="42"/>
      <c r="V35" s="41"/>
    </row>
    <row r="36" spans="1:22" x14ac:dyDescent="0.25">
      <c r="A36" s="10" t="s">
        <v>160</v>
      </c>
      <c r="B36" s="43"/>
      <c r="C36" s="16">
        <f>SUM(C32:C33)</f>
        <v>151</v>
      </c>
      <c r="D36" s="16">
        <f>SUM(D32:D33)</f>
        <v>151</v>
      </c>
      <c r="E36" s="12">
        <f>AVERAGE(E32:E33)</f>
        <v>34.15</v>
      </c>
      <c r="F36" s="12" t="str">
        <f>ROUND(AVERAGE(LEFT(F32,FIND("-",F32)-1)*1,LEFT(F33,FIND("-",F33)-1)*1),1) &amp; "-" &amp; ROUND(AVERAGE(RIGHT(F32,LEN(F32)-FIND("-",F32))*1,RIGHT(F33,LEN(F33)-FIND("-",F33))*1),1)</f>
        <v>8,2-17,1</v>
      </c>
      <c r="G36" s="12">
        <f t="shared" ref="G36" si="30">AVERAGE(G32:G33)</f>
        <v>47.75</v>
      </c>
      <c r="H36" s="12" t="str">
        <f>ROUND(AVERAGE(LEFT(H32,FIND("-",H32)-1)*1,LEFT(H33,FIND("-",H33)-1)*1),1) &amp; "-" &amp; ROUND(AVERAGE(RIGHT(H32,LEN(H32)-FIND("-",H32))*1,RIGHT(H33,LEN(H33)-FIND("-",H33))*1),1)</f>
        <v>3,1-7,4</v>
      </c>
      <c r="I36" s="12">
        <f t="shared" ref="I36" si="31">AVERAGE(I32:I33)</f>
        <v>42.1</v>
      </c>
      <c r="J36" s="12" t="str">
        <f>ROUND(AVERAGE(LEFT(J32,FIND("-",J32)-1)*1,LEFT(J33,FIND("-",J33)-1)*1),1) &amp; "-" &amp; ROUND(AVERAGE(RIGHT(J32,LEN(J32)-FIND("-",J32))*1,RIGHT(J33,LEN(J33)-FIND("-",J33))*1),1)</f>
        <v>1,4-1,7</v>
      </c>
      <c r="K36" s="12">
        <f t="shared" ref="K36:T36" si="32">AVERAGE(K32:K33)</f>
        <v>82.65</v>
      </c>
      <c r="L36" s="12">
        <f t="shared" si="32"/>
        <v>0.45</v>
      </c>
      <c r="M36" s="12">
        <f t="shared" si="32"/>
        <v>3.4</v>
      </c>
      <c r="N36" s="12">
        <f t="shared" si="32"/>
        <v>3.8</v>
      </c>
      <c r="O36" s="12">
        <f t="shared" si="32"/>
        <v>2.4500000000000002</v>
      </c>
      <c r="P36" s="12">
        <f t="shared" si="32"/>
        <v>0.55000000000000004</v>
      </c>
      <c r="Q36" s="12">
        <f t="shared" si="32"/>
        <v>0.95000000000000007</v>
      </c>
      <c r="R36" s="12">
        <f t="shared" si="32"/>
        <v>1.8</v>
      </c>
      <c r="S36" s="12">
        <f t="shared" si="32"/>
        <v>1.65</v>
      </c>
      <c r="T36" s="12">
        <f t="shared" si="32"/>
        <v>20.75</v>
      </c>
      <c r="U36" s="42"/>
      <c r="V36" s="41"/>
    </row>
    <row r="37" spans="1:22" x14ac:dyDescent="0.25">
      <c r="A37" s="10" t="s">
        <v>161</v>
      </c>
      <c r="B37" s="43"/>
      <c r="C37" s="17">
        <f>SUM(C34:C35)</f>
        <v>101</v>
      </c>
      <c r="D37" s="17">
        <f>SUM(D34:D35)</f>
        <v>101</v>
      </c>
      <c r="E37" s="4">
        <f>AVERAGE(E34:E35)</f>
        <v>31.2</v>
      </c>
      <c r="F37" s="4" t="str">
        <f>ROUND(AVERAGE(LEFT(F34,FIND("-",F34)-1)*1,LEFT(F35,FIND("-",F35)-1)*1),1) &amp; "-" &amp; ROUND(AVERAGE(RIGHT(F34,LEN(F34)-FIND("-",F34))*1,RIGHT(F35,LEN(F35)-FIND("-",F35))*1),1)</f>
        <v>7,8-18</v>
      </c>
      <c r="G37" s="4">
        <f t="shared" ref="G37" si="33">AVERAGE(G34:G35)</f>
        <v>43.25</v>
      </c>
      <c r="H37" s="4" t="str">
        <f>ROUND(AVERAGE(LEFT(H34,FIND("-",H34)-1)*1,LEFT(H35,FIND("-",H35)-1)*1),1) &amp; "-" &amp; ROUND(AVERAGE(RIGHT(H34,LEN(H34)-FIND("-",H34))*1,RIGHT(H35,LEN(H35)-FIND("-",H35))*1),1)</f>
        <v>4-10</v>
      </c>
      <c r="I37" s="4">
        <f t="shared" ref="I37" si="34">AVERAGE(I34:I35)</f>
        <v>39.85</v>
      </c>
      <c r="J37" s="4" t="str">
        <f>ROUND(AVERAGE(LEFT(J34,FIND("-",J34)-1)*1,LEFT(J35,FIND("-",J35)-1)*1),1) &amp; "-" &amp; ROUND(AVERAGE(RIGHT(J34,LEN(J34)-FIND("-",J34))*1,RIGHT(J35,LEN(J35)-FIND("-",J35))*1),1)</f>
        <v>1,6-1,8</v>
      </c>
      <c r="K37" s="4">
        <f t="shared" ref="K37:T37" si="35">AVERAGE(K34:K35)</f>
        <v>89.050000000000011</v>
      </c>
      <c r="L37" s="4">
        <f t="shared" si="35"/>
        <v>0.55000000000000004</v>
      </c>
      <c r="M37" s="4">
        <f t="shared" si="35"/>
        <v>3.5</v>
      </c>
      <c r="N37" s="4">
        <f t="shared" si="35"/>
        <v>4</v>
      </c>
      <c r="O37" s="4">
        <f t="shared" si="35"/>
        <v>2.5999999999999996</v>
      </c>
      <c r="P37" s="4">
        <f t="shared" si="35"/>
        <v>0.45</v>
      </c>
      <c r="Q37" s="4">
        <f t="shared" si="35"/>
        <v>0.6</v>
      </c>
      <c r="R37" s="4">
        <f t="shared" si="35"/>
        <v>1.7999999999999998</v>
      </c>
      <c r="S37" s="4">
        <f t="shared" si="35"/>
        <v>1.55</v>
      </c>
      <c r="T37" s="4">
        <f t="shared" si="35"/>
        <v>21.15</v>
      </c>
      <c r="U37" s="42"/>
      <c r="V37" s="41"/>
    </row>
    <row r="38" spans="1:22" x14ac:dyDescent="0.25">
      <c r="A38" s="10" t="s">
        <v>163</v>
      </c>
      <c r="B38" s="43" t="s">
        <v>1</v>
      </c>
      <c r="C38" s="14">
        <v>34</v>
      </c>
      <c r="D38" s="14">
        <v>21</v>
      </c>
      <c r="E38" s="18">
        <v>23.03</v>
      </c>
      <c r="F38" s="2" t="s">
        <v>417</v>
      </c>
      <c r="G38" s="18">
        <v>33.1</v>
      </c>
      <c r="H38" s="2" t="s">
        <v>418</v>
      </c>
      <c r="I38" s="18">
        <v>27</v>
      </c>
      <c r="J38" s="2" t="s">
        <v>419</v>
      </c>
      <c r="K38" s="18">
        <v>75.400000000000006</v>
      </c>
      <c r="L38" s="18">
        <v>0.6</v>
      </c>
      <c r="M38" s="18">
        <v>2.7</v>
      </c>
      <c r="N38" s="18">
        <v>3.4</v>
      </c>
      <c r="O38" s="18">
        <v>4.4000000000000004</v>
      </c>
      <c r="P38" s="18">
        <v>0</v>
      </c>
      <c r="Q38" s="18">
        <v>1.7</v>
      </c>
      <c r="R38" s="18">
        <v>2.2999999999999998</v>
      </c>
      <c r="S38" s="18">
        <v>2.1</v>
      </c>
      <c r="T38" s="18">
        <v>5.3</v>
      </c>
      <c r="U38" s="42" t="s">
        <v>431</v>
      </c>
      <c r="V38" s="41">
        <v>21</v>
      </c>
    </row>
    <row r="39" spans="1:22" x14ac:dyDescent="0.25">
      <c r="A39" s="10" t="s">
        <v>162</v>
      </c>
      <c r="B39" s="43"/>
      <c r="C39" s="14">
        <v>41</v>
      </c>
      <c r="D39" s="14">
        <v>31</v>
      </c>
      <c r="E39" s="2">
        <v>34.200000000000003</v>
      </c>
      <c r="F39" s="2" t="s">
        <v>281</v>
      </c>
      <c r="G39" s="2">
        <v>35.700000000000003</v>
      </c>
      <c r="H39" s="2" t="s">
        <v>282</v>
      </c>
      <c r="I39" s="2">
        <v>34</v>
      </c>
      <c r="J39" s="2" t="s">
        <v>283</v>
      </c>
      <c r="K39" s="2">
        <v>80.3</v>
      </c>
      <c r="L39" s="2">
        <v>0.5</v>
      </c>
      <c r="M39" s="2">
        <v>3.7</v>
      </c>
      <c r="N39" s="2">
        <v>4.2</v>
      </c>
      <c r="O39" s="2">
        <v>8.1999999999999993</v>
      </c>
      <c r="P39" s="2">
        <v>0.2</v>
      </c>
      <c r="Q39" s="2">
        <v>2.2000000000000002</v>
      </c>
      <c r="R39" s="2">
        <v>2.4</v>
      </c>
      <c r="S39" s="2">
        <v>3.2</v>
      </c>
      <c r="T39" s="2">
        <v>10.6</v>
      </c>
      <c r="U39" s="42"/>
      <c r="V39" s="41"/>
    </row>
    <row r="40" spans="1:22" x14ac:dyDescent="0.25">
      <c r="A40" s="10" t="s">
        <v>164</v>
      </c>
      <c r="B40" s="43"/>
      <c r="C40" s="15">
        <v>57</v>
      </c>
      <c r="D40" s="15">
        <v>47</v>
      </c>
      <c r="E40" s="3">
        <v>29.7</v>
      </c>
      <c r="F40" s="3" t="s">
        <v>284</v>
      </c>
      <c r="G40" s="3">
        <v>36</v>
      </c>
      <c r="H40" s="3" t="s">
        <v>285</v>
      </c>
      <c r="I40" s="3">
        <v>29.3</v>
      </c>
      <c r="J40" s="3" t="s">
        <v>286</v>
      </c>
      <c r="K40" s="3">
        <v>79.900000000000006</v>
      </c>
      <c r="L40" s="3">
        <v>0.8</v>
      </c>
      <c r="M40" s="3">
        <v>3.2</v>
      </c>
      <c r="N40" s="3">
        <v>4</v>
      </c>
      <c r="O40" s="3">
        <v>7.3</v>
      </c>
      <c r="P40" s="3">
        <v>0.1</v>
      </c>
      <c r="Q40" s="3">
        <v>2.4</v>
      </c>
      <c r="R40" s="3">
        <v>2.5</v>
      </c>
      <c r="S40" s="3">
        <v>3</v>
      </c>
      <c r="T40" s="3">
        <v>10.7</v>
      </c>
      <c r="U40" s="42"/>
      <c r="V40" s="41"/>
    </row>
    <row r="41" spans="1:22" x14ac:dyDescent="0.25">
      <c r="A41" s="10" t="s">
        <v>165</v>
      </c>
      <c r="B41" s="43"/>
      <c r="C41" s="15">
        <v>82</v>
      </c>
      <c r="D41" s="15">
        <v>82</v>
      </c>
      <c r="E41" s="3">
        <v>32.200000000000003</v>
      </c>
      <c r="F41" s="3" t="s">
        <v>287</v>
      </c>
      <c r="G41" s="3">
        <v>38.1</v>
      </c>
      <c r="H41" s="3" t="s">
        <v>285</v>
      </c>
      <c r="I41" s="3">
        <v>33.1</v>
      </c>
      <c r="J41" s="3" t="s">
        <v>288</v>
      </c>
      <c r="K41" s="3">
        <v>80.2</v>
      </c>
      <c r="L41" s="3">
        <v>0.7</v>
      </c>
      <c r="M41" s="3">
        <v>3.4</v>
      </c>
      <c r="N41" s="3">
        <v>4.2</v>
      </c>
      <c r="O41" s="3">
        <v>8.6</v>
      </c>
      <c r="P41" s="3">
        <v>0.1</v>
      </c>
      <c r="Q41" s="3">
        <v>2.2999999999999998</v>
      </c>
      <c r="R41" s="3">
        <v>2.7</v>
      </c>
      <c r="S41" s="3">
        <v>2.7</v>
      </c>
      <c r="T41" s="3">
        <v>9.5</v>
      </c>
      <c r="U41" s="42"/>
      <c r="V41" s="41"/>
    </row>
    <row r="42" spans="1:22" x14ac:dyDescent="0.25">
      <c r="A42" s="10" t="s">
        <v>166</v>
      </c>
      <c r="B42" s="43"/>
      <c r="C42" s="16">
        <f>SUM(C38:C39)</f>
        <v>75</v>
      </c>
      <c r="D42" s="16">
        <f>SUM(D38:D39)</f>
        <v>52</v>
      </c>
      <c r="E42" s="12">
        <f>AVERAGE(E38:E39)</f>
        <v>28.615000000000002</v>
      </c>
      <c r="F42" s="12" t="str">
        <f>ROUND(AVERAGE(LEFT(F38,FIND("-",F38)-1)*1,LEFT(F39,FIND("-",F39)-1)*1),1) &amp; "-" &amp; ROUND(AVERAGE(RIGHT(F38,LEN(F38)-FIND("-",F38))*1,RIGHT(F39,LEN(F39)-FIND("-",F39))*1),1)</f>
        <v>2,6-7,3</v>
      </c>
      <c r="G42" s="12">
        <f t="shared" ref="G42" si="36">AVERAGE(G38:G39)</f>
        <v>34.400000000000006</v>
      </c>
      <c r="H42" s="12" t="str">
        <f>ROUND(AVERAGE(LEFT(H38,FIND("-",H38)-1)*1,LEFT(H39,FIND("-",H39)-1)*1),1) &amp; "-" &amp; ROUND(AVERAGE(RIGHT(H38,LEN(H38)-FIND("-",H38))*1,RIGHT(H39,LEN(H39)-FIND("-",H39))*1),1)</f>
        <v>0,7-2,3</v>
      </c>
      <c r="I42" s="12">
        <f t="shared" ref="I42" si="37">AVERAGE(I38:I39)</f>
        <v>30.5</v>
      </c>
      <c r="J42" s="12" t="str">
        <f>ROUND(AVERAGE(LEFT(J38,FIND("-",J38)-1)*1,LEFT(J39,FIND("-",J39)-1)*1),1) &amp; "-" &amp; ROUND(AVERAGE(RIGHT(J38,LEN(J38)-FIND("-",J38))*1,RIGHT(J39,LEN(J39)-FIND("-",J39))*1),1)</f>
        <v>2,3-2,8</v>
      </c>
      <c r="K42" s="12">
        <f t="shared" ref="K42:T42" si="38">AVERAGE(K38:K39)</f>
        <v>77.849999999999994</v>
      </c>
      <c r="L42" s="12">
        <f t="shared" si="38"/>
        <v>0.55000000000000004</v>
      </c>
      <c r="M42" s="12">
        <f t="shared" si="38"/>
        <v>3.2</v>
      </c>
      <c r="N42" s="12">
        <f t="shared" si="38"/>
        <v>3.8</v>
      </c>
      <c r="O42" s="12">
        <f t="shared" si="38"/>
        <v>6.3</v>
      </c>
      <c r="P42" s="12">
        <f t="shared" si="38"/>
        <v>0.1</v>
      </c>
      <c r="Q42" s="12">
        <f t="shared" si="38"/>
        <v>1.9500000000000002</v>
      </c>
      <c r="R42" s="12">
        <f t="shared" si="38"/>
        <v>2.3499999999999996</v>
      </c>
      <c r="S42" s="12">
        <f t="shared" si="38"/>
        <v>2.6500000000000004</v>
      </c>
      <c r="T42" s="12">
        <f t="shared" si="38"/>
        <v>7.9499999999999993</v>
      </c>
      <c r="U42" s="42"/>
      <c r="V42" s="41"/>
    </row>
    <row r="43" spans="1:22" x14ac:dyDescent="0.25">
      <c r="A43" s="10" t="s">
        <v>167</v>
      </c>
      <c r="B43" s="43"/>
      <c r="C43" s="17">
        <f>SUM(C40:C41)</f>
        <v>139</v>
      </c>
      <c r="D43" s="17">
        <f>SUM(D40:D41)</f>
        <v>129</v>
      </c>
      <c r="E43" s="4">
        <f>AVERAGE(E40:E41)</f>
        <v>30.950000000000003</v>
      </c>
      <c r="F43" s="4" t="str">
        <f>ROUND(AVERAGE(LEFT(F40,FIND("-",F40)-1)*1,LEFT(F41,FIND("-",F41)-1)*1),1) &amp; "-" &amp; ROUND(AVERAGE(RIGHT(F40,LEN(F40)-FIND("-",F40))*1,RIGHT(F41,LEN(F41)-FIND("-",F41))*1),1)</f>
        <v>3,2-8,6</v>
      </c>
      <c r="G43" s="4">
        <f t="shared" ref="G43" si="39">AVERAGE(G40:G41)</f>
        <v>37.049999999999997</v>
      </c>
      <c r="H43" s="4" t="str">
        <f>ROUND(AVERAGE(LEFT(H40,FIND("-",H40)-1)*1,LEFT(H41,FIND("-",H41)-1)*1),1) &amp; "-" &amp; ROUND(AVERAGE(RIGHT(H40,LEN(H40)-FIND("-",H40))*1,RIGHT(H41,LEN(H41)-FIND("-",H41))*1),1)</f>
        <v>0,5-1,6</v>
      </c>
      <c r="I43" s="4">
        <f t="shared" ref="I43" si="40">AVERAGE(I40:I41)</f>
        <v>31.200000000000003</v>
      </c>
      <c r="J43" s="4" t="str">
        <f>ROUND(AVERAGE(LEFT(J40,FIND("-",J40)-1)*1,LEFT(J41,FIND("-",J41)-1)*1),1) &amp; "-" &amp; ROUND(AVERAGE(RIGHT(J40,LEN(J40)-FIND("-",J40))*1,RIGHT(J41,LEN(J41)-FIND("-",J41))*1),1)</f>
        <v>3,3-4,1</v>
      </c>
      <c r="K43" s="4">
        <f t="shared" ref="K43:T43" si="41">AVERAGE(K40:K41)</f>
        <v>80.050000000000011</v>
      </c>
      <c r="L43" s="4">
        <f t="shared" si="41"/>
        <v>0.75</v>
      </c>
      <c r="M43" s="4">
        <f t="shared" si="41"/>
        <v>3.3</v>
      </c>
      <c r="N43" s="4">
        <f t="shared" si="41"/>
        <v>4.0999999999999996</v>
      </c>
      <c r="O43" s="4">
        <f t="shared" si="41"/>
        <v>7.9499999999999993</v>
      </c>
      <c r="P43" s="4">
        <f t="shared" si="41"/>
        <v>0.1</v>
      </c>
      <c r="Q43" s="4">
        <f t="shared" si="41"/>
        <v>2.3499999999999996</v>
      </c>
      <c r="R43" s="4">
        <f t="shared" si="41"/>
        <v>2.6</v>
      </c>
      <c r="S43" s="4">
        <f t="shared" si="41"/>
        <v>2.85</v>
      </c>
      <c r="T43" s="4">
        <f t="shared" si="41"/>
        <v>10.1</v>
      </c>
      <c r="U43" s="42"/>
      <c r="V43" s="41"/>
    </row>
    <row r="44" spans="1:22" x14ac:dyDescent="0.25">
      <c r="A44" s="10" t="s">
        <v>168</v>
      </c>
      <c r="B44" s="43" t="s">
        <v>1</v>
      </c>
      <c r="C44" s="18">
        <v>48</v>
      </c>
      <c r="D44" s="18">
        <v>48</v>
      </c>
      <c r="E44" s="2">
        <v>36.200000000000003</v>
      </c>
      <c r="F44" s="2" t="s">
        <v>289</v>
      </c>
      <c r="G44" s="2">
        <v>47</v>
      </c>
      <c r="H44" s="2" t="s">
        <v>290</v>
      </c>
      <c r="I44" s="2">
        <v>35.4</v>
      </c>
      <c r="J44" s="2" t="s">
        <v>291</v>
      </c>
      <c r="K44" s="2">
        <v>74.599999999999994</v>
      </c>
      <c r="L44" s="2">
        <v>2.2000000000000002</v>
      </c>
      <c r="M44" s="2">
        <v>10.7</v>
      </c>
      <c r="N44" s="2">
        <v>12.9</v>
      </c>
      <c r="O44" s="2">
        <v>5.4</v>
      </c>
      <c r="P44" s="2">
        <v>1.6</v>
      </c>
      <c r="Q44" s="2">
        <v>1.6</v>
      </c>
      <c r="R44" s="2">
        <v>3.8</v>
      </c>
      <c r="S44" s="2">
        <v>5</v>
      </c>
      <c r="T44" s="2">
        <v>25.2</v>
      </c>
      <c r="U44" s="42" t="s">
        <v>423</v>
      </c>
      <c r="V44" s="41">
        <v>29</v>
      </c>
    </row>
    <row r="45" spans="1:22" x14ac:dyDescent="0.25">
      <c r="A45" s="10" t="s">
        <v>169</v>
      </c>
      <c r="B45" s="43"/>
      <c r="C45" s="18">
        <v>30</v>
      </c>
      <c r="D45" s="18">
        <v>30</v>
      </c>
      <c r="E45" s="2">
        <v>25.7</v>
      </c>
      <c r="F45" s="2" t="s">
        <v>292</v>
      </c>
      <c r="G45" s="2">
        <v>48</v>
      </c>
      <c r="H45" s="2" t="s">
        <v>293</v>
      </c>
      <c r="I45" s="2">
        <v>27.4</v>
      </c>
      <c r="J45" s="2" t="s">
        <v>294</v>
      </c>
      <c r="K45" s="2">
        <v>73.599999999999994</v>
      </c>
      <c r="L45" s="2">
        <v>1.4</v>
      </c>
      <c r="M45" s="2">
        <v>6.8</v>
      </c>
      <c r="N45" s="2">
        <v>8.1999999999999993</v>
      </c>
      <c r="O45" s="2">
        <v>3.6</v>
      </c>
      <c r="P45" s="2">
        <v>1.5</v>
      </c>
      <c r="Q45" s="2">
        <v>1.3</v>
      </c>
      <c r="R45" s="2">
        <v>3.6</v>
      </c>
      <c r="S45" s="2">
        <v>2.4</v>
      </c>
      <c r="T45" s="2">
        <v>16.3</v>
      </c>
      <c r="U45" s="42"/>
      <c r="V45" s="41"/>
    </row>
    <row r="46" spans="1:22" x14ac:dyDescent="0.25">
      <c r="A46" s="10" t="s">
        <v>170</v>
      </c>
      <c r="B46" s="43"/>
      <c r="C46" s="19">
        <v>25</v>
      </c>
      <c r="D46" s="19">
        <v>11</v>
      </c>
      <c r="E46" s="3">
        <v>20.2</v>
      </c>
      <c r="F46" s="3" t="s">
        <v>295</v>
      </c>
      <c r="G46" s="3">
        <v>37.6</v>
      </c>
      <c r="H46" s="3" t="s">
        <v>296</v>
      </c>
      <c r="I46" s="3">
        <v>33.6</v>
      </c>
      <c r="J46" s="3" t="s">
        <v>297</v>
      </c>
      <c r="K46" s="3">
        <v>74.599999999999994</v>
      </c>
      <c r="L46" s="3">
        <v>1.2</v>
      </c>
      <c r="M46" s="3">
        <v>6.4</v>
      </c>
      <c r="N46" s="3">
        <v>7.6</v>
      </c>
      <c r="O46" s="3">
        <v>2.4</v>
      </c>
      <c r="P46" s="3">
        <v>0.7</v>
      </c>
      <c r="Q46" s="3">
        <v>0.8</v>
      </c>
      <c r="R46" s="3">
        <v>3</v>
      </c>
      <c r="S46" s="3">
        <v>1.6</v>
      </c>
      <c r="T46" s="3">
        <v>9.6</v>
      </c>
      <c r="U46" s="42"/>
      <c r="V46" s="41"/>
    </row>
    <row r="47" spans="1:22" x14ac:dyDescent="0.25">
      <c r="A47" s="10" t="s">
        <v>171</v>
      </c>
      <c r="B47" s="43"/>
      <c r="C47" s="19">
        <v>16</v>
      </c>
      <c r="D47" s="19">
        <v>0</v>
      </c>
      <c r="E47" s="3">
        <v>12.9</v>
      </c>
      <c r="F47" s="3" t="s">
        <v>298</v>
      </c>
      <c r="G47" s="3">
        <v>53.7</v>
      </c>
      <c r="H47" s="3" t="s">
        <v>299</v>
      </c>
      <c r="I47" s="3">
        <v>42.1</v>
      </c>
      <c r="J47" s="3" t="s">
        <v>300</v>
      </c>
      <c r="K47" s="3">
        <v>68.2</v>
      </c>
      <c r="L47" s="3">
        <v>1.4</v>
      </c>
      <c r="M47" s="3">
        <v>3.1</v>
      </c>
      <c r="N47" s="3">
        <v>4.5</v>
      </c>
      <c r="O47" s="3">
        <v>1</v>
      </c>
      <c r="P47" s="3">
        <v>0.4</v>
      </c>
      <c r="Q47" s="3">
        <v>0.8</v>
      </c>
      <c r="R47" s="3">
        <v>2.1</v>
      </c>
      <c r="S47" s="3">
        <v>1.6</v>
      </c>
      <c r="T47" s="3">
        <v>7.8</v>
      </c>
      <c r="U47" s="42"/>
      <c r="V47" s="41"/>
    </row>
    <row r="48" spans="1:22" x14ac:dyDescent="0.25">
      <c r="A48" s="10" t="s">
        <v>172</v>
      </c>
      <c r="B48" s="43"/>
      <c r="C48" s="16">
        <f>SUM(C44:C45)</f>
        <v>78</v>
      </c>
      <c r="D48" s="16">
        <f>SUM(D44:D45)</f>
        <v>78</v>
      </c>
      <c r="E48" s="12">
        <f>AVERAGE(E44:E45)</f>
        <v>30.950000000000003</v>
      </c>
      <c r="F48" s="12" t="str">
        <f>ROUND(AVERAGE(LEFT(F44,FIND("-",F44)-1)*1,LEFT(F45,FIND("-",F45)-1)*1),1) &amp; "-" &amp; ROUND(AVERAGE(RIGHT(F44,LEN(F44)-FIND("-",F44))*1,RIGHT(F45,LEN(F45)-FIND("-",F45))*1),1)</f>
        <v>7,2-15,2</v>
      </c>
      <c r="G48" s="12">
        <f t="shared" ref="G48" si="42">AVERAGE(G44:G45)</f>
        <v>47.5</v>
      </c>
      <c r="H48" s="12" t="str">
        <f>ROUND(AVERAGE(LEFT(H44,FIND("-",H44)-1)*1,LEFT(H45,FIND("-",H45)-1)*1),1) &amp; "-" &amp; ROUND(AVERAGE(RIGHT(H44,LEN(H44)-FIND("-",H44))*1,RIGHT(H45,LEN(H45)-FIND("-",H45))*1),1)</f>
        <v>1,6-4,7</v>
      </c>
      <c r="I48" s="12">
        <f t="shared" ref="I48" si="43">AVERAGE(I44:I45)</f>
        <v>31.4</v>
      </c>
      <c r="J48" s="12" t="str">
        <f>ROUND(AVERAGE(LEFT(J44,FIND("-",J44)-1)*1,LEFT(J45,FIND("-",J45)-1)*1),1) &amp; "-" &amp; ROUND(AVERAGE(RIGHT(J44,LEN(J44)-FIND("-",J44))*1,RIGHT(J45,LEN(J45)-FIND("-",J45))*1),1)</f>
        <v>4,8-6,5</v>
      </c>
      <c r="K48" s="12">
        <f t="shared" ref="K48:T48" si="44">AVERAGE(K44:K45)</f>
        <v>74.099999999999994</v>
      </c>
      <c r="L48" s="12">
        <f t="shared" si="44"/>
        <v>1.8</v>
      </c>
      <c r="M48" s="12">
        <f t="shared" si="44"/>
        <v>8.75</v>
      </c>
      <c r="N48" s="12">
        <f t="shared" si="44"/>
        <v>10.55</v>
      </c>
      <c r="O48" s="12">
        <f t="shared" si="44"/>
        <v>4.5</v>
      </c>
      <c r="P48" s="12">
        <f t="shared" si="44"/>
        <v>1.55</v>
      </c>
      <c r="Q48" s="12">
        <f t="shared" si="44"/>
        <v>1.4500000000000002</v>
      </c>
      <c r="R48" s="12">
        <f t="shared" si="44"/>
        <v>3.7</v>
      </c>
      <c r="S48" s="12">
        <f t="shared" si="44"/>
        <v>3.7</v>
      </c>
      <c r="T48" s="12">
        <f t="shared" si="44"/>
        <v>20.75</v>
      </c>
      <c r="U48" s="42"/>
      <c r="V48" s="41"/>
    </row>
    <row r="49" spans="1:22" x14ac:dyDescent="0.25">
      <c r="A49" s="10" t="s">
        <v>173</v>
      </c>
      <c r="B49" s="43"/>
      <c r="C49" s="17">
        <f>SUM(C46:C47)</f>
        <v>41</v>
      </c>
      <c r="D49" s="17">
        <f>SUM(D46:D47)</f>
        <v>11</v>
      </c>
      <c r="E49" s="4">
        <f>AVERAGE(E46:E47)</f>
        <v>16.55</v>
      </c>
      <c r="F49" s="4" t="str">
        <f>ROUND(AVERAGE(LEFT(F46,FIND("-",F46)-1)*1,LEFT(F47,FIND("-",F47)-1)*1),1) &amp; "-" &amp; ROUND(AVERAGE(RIGHT(F46,LEN(F46)-FIND("-",F46))*1,RIGHT(F47,LEN(F47)-FIND("-",F47))*1),1)</f>
        <v>3,2-7,2</v>
      </c>
      <c r="G49" s="4">
        <f t="shared" ref="G49" si="45">AVERAGE(G46:G47)</f>
        <v>45.650000000000006</v>
      </c>
      <c r="H49" s="4" t="str">
        <f>ROUND(AVERAGE(LEFT(H46,FIND("-",H46)-1)*1,LEFT(H47,FIND("-",H47)-1)*1),1) &amp; "-" &amp; ROUND(AVERAGE(RIGHT(H46,LEN(H46)-FIND("-",H46))*1,RIGHT(H47,LEN(H47)-FIND("-",H47))*1),1)</f>
        <v>1,1-2,9</v>
      </c>
      <c r="I49" s="4">
        <f t="shared" ref="I49" si="46">AVERAGE(I46:I47)</f>
        <v>37.85</v>
      </c>
      <c r="J49" s="4" t="str">
        <f>ROUND(AVERAGE(LEFT(J46,FIND("-",J46)-1)*1,LEFT(J47,FIND("-",J47)-1)*1),1) &amp; "-" &amp; ROUND(AVERAGE(RIGHT(J46,LEN(J46)-FIND("-",J46))*1,RIGHT(J47,LEN(J47)-FIND("-",J47))*1),1)</f>
        <v>1,4-1,9</v>
      </c>
      <c r="K49" s="4">
        <f t="shared" ref="K49:T49" si="47">AVERAGE(K46:K47)</f>
        <v>71.400000000000006</v>
      </c>
      <c r="L49" s="4">
        <f t="shared" si="47"/>
        <v>1.2999999999999998</v>
      </c>
      <c r="M49" s="4">
        <f t="shared" si="47"/>
        <v>4.75</v>
      </c>
      <c r="N49" s="4">
        <f t="shared" si="47"/>
        <v>6.05</v>
      </c>
      <c r="O49" s="4">
        <f t="shared" si="47"/>
        <v>1.7</v>
      </c>
      <c r="P49" s="4">
        <f t="shared" si="47"/>
        <v>0.55000000000000004</v>
      </c>
      <c r="Q49" s="4">
        <f t="shared" si="47"/>
        <v>0.8</v>
      </c>
      <c r="R49" s="4">
        <f t="shared" si="47"/>
        <v>2.5499999999999998</v>
      </c>
      <c r="S49" s="4">
        <f t="shared" si="47"/>
        <v>1.6</v>
      </c>
      <c r="T49" s="4">
        <f t="shared" si="47"/>
        <v>8.6999999999999993</v>
      </c>
      <c r="U49" s="42"/>
      <c r="V49" s="41"/>
    </row>
    <row r="50" spans="1:22" x14ac:dyDescent="0.25">
      <c r="A50" s="10" t="s">
        <v>174</v>
      </c>
      <c r="B50" s="43" t="s">
        <v>1</v>
      </c>
      <c r="C50" s="18">
        <v>61</v>
      </c>
      <c r="D50" s="18">
        <v>14</v>
      </c>
      <c r="E50" s="2">
        <v>25</v>
      </c>
      <c r="F50" s="2" t="s">
        <v>301</v>
      </c>
      <c r="G50" s="2">
        <v>42.7</v>
      </c>
      <c r="H50" s="2" t="s">
        <v>302</v>
      </c>
      <c r="I50" s="2">
        <v>12.5</v>
      </c>
      <c r="J50" s="2" t="s">
        <v>303</v>
      </c>
      <c r="K50" s="2">
        <v>68.8</v>
      </c>
      <c r="L50" s="2">
        <v>0.7</v>
      </c>
      <c r="M50" s="2">
        <v>2.2999999999999998</v>
      </c>
      <c r="N50" s="2">
        <v>3</v>
      </c>
      <c r="O50" s="2">
        <v>4.5</v>
      </c>
      <c r="P50" s="2">
        <v>0.5</v>
      </c>
      <c r="Q50" s="2">
        <v>0.8</v>
      </c>
      <c r="R50" s="2">
        <v>2.6</v>
      </c>
      <c r="S50" s="2">
        <v>1.8</v>
      </c>
      <c r="T50" s="2">
        <v>5.8</v>
      </c>
      <c r="U50" s="42" t="s">
        <v>432</v>
      </c>
      <c r="V50" s="41">
        <v>21</v>
      </c>
    </row>
    <row r="51" spans="1:22" x14ac:dyDescent="0.25">
      <c r="A51" s="10" t="s">
        <v>175</v>
      </c>
      <c r="B51" s="43"/>
      <c r="C51" s="18">
        <v>54</v>
      </c>
      <c r="D51" s="18">
        <v>31</v>
      </c>
      <c r="E51" s="2">
        <v>29.8</v>
      </c>
      <c r="F51" s="2" t="s">
        <v>304</v>
      </c>
      <c r="G51" s="2">
        <v>46.3</v>
      </c>
      <c r="H51" s="2" t="s">
        <v>305</v>
      </c>
      <c r="I51" s="2">
        <v>31.3</v>
      </c>
      <c r="J51" s="2" t="s">
        <v>306</v>
      </c>
      <c r="K51" s="2">
        <v>70.7</v>
      </c>
      <c r="L51" s="2">
        <v>1</v>
      </c>
      <c r="M51" s="2">
        <v>2.4</v>
      </c>
      <c r="N51" s="2">
        <v>3.4</v>
      </c>
      <c r="O51" s="2">
        <v>5.0999999999999996</v>
      </c>
      <c r="P51" s="2">
        <v>0.5</v>
      </c>
      <c r="Q51" s="2">
        <v>1.1000000000000001</v>
      </c>
      <c r="R51" s="2">
        <v>2.5</v>
      </c>
      <c r="S51" s="2">
        <v>2</v>
      </c>
      <c r="T51" s="2">
        <v>9.3000000000000007</v>
      </c>
      <c r="U51" s="42"/>
      <c r="V51" s="41"/>
    </row>
    <row r="52" spans="1:22" x14ac:dyDescent="0.25">
      <c r="A52" s="10" t="s">
        <v>176</v>
      </c>
      <c r="B52" s="43"/>
      <c r="C52" s="19">
        <v>12</v>
      </c>
      <c r="D52" s="19">
        <v>1</v>
      </c>
      <c r="E52" s="3">
        <v>19.3</v>
      </c>
      <c r="F52" s="3" t="s">
        <v>426</v>
      </c>
      <c r="G52" s="3">
        <v>51.7</v>
      </c>
      <c r="H52" s="3" t="s">
        <v>307</v>
      </c>
      <c r="I52" s="3">
        <v>0</v>
      </c>
      <c r="J52" s="3" t="s">
        <v>427</v>
      </c>
      <c r="K52" s="3">
        <v>90</v>
      </c>
      <c r="L52" s="3">
        <v>0.3</v>
      </c>
      <c r="M52" s="3">
        <v>2.1</v>
      </c>
      <c r="N52" s="19">
        <v>2.2999999999999998</v>
      </c>
      <c r="O52" s="3">
        <v>1.7</v>
      </c>
      <c r="P52" s="3">
        <v>0.2</v>
      </c>
      <c r="Q52" s="3">
        <v>0.6</v>
      </c>
      <c r="R52" s="19">
        <v>1</v>
      </c>
      <c r="S52" s="3">
        <v>0.8</v>
      </c>
      <c r="T52" s="3">
        <v>5.9</v>
      </c>
      <c r="U52" s="42"/>
      <c r="V52" s="41"/>
    </row>
    <row r="53" spans="1:22" x14ac:dyDescent="0.25">
      <c r="A53" s="10" t="s">
        <v>177</v>
      </c>
      <c r="B53" s="43"/>
      <c r="C53" s="19">
        <v>36</v>
      </c>
      <c r="D53" s="19">
        <v>18</v>
      </c>
      <c r="E53" s="3">
        <v>22.1</v>
      </c>
      <c r="F53" s="3" t="s">
        <v>428</v>
      </c>
      <c r="G53" s="3">
        <v>51.7</v>
      </c>
      <c r="H53" s="3" t="s">
        <v>308</v>
      </c>
      <c r="I53" s="3">
        <v>0</v>
      </c>
      <c r="J53" s="3" t="s">
        <v>429</v>
      </c>
      <c r="K53" s="3">
        <v>87.5</v>
      </c>
      <c r="L53" s="3">
        <v>0.4</v>
      </c>
      <c r="M53" s="3">
        <v>1.7</v>
      </c>
      <c r="N53" s="3">
        <v>2.2000000000000002</v>
      </c>
      <c r="O53" s="3">
        <v>3.6</v>
      </c>
      <c r="P53" s="3">
        <v>0.3</v>
      </c>
      <c r="Q53" s="3">
        <v>0.5</v>
      </c>
      <c r="R53" s="3">
        <v>1.7</v>
      </c>
      <c r="S53" s="3">
        <v>1.6</v>
      </c>
      <c r="T53" s="3">
        <v>6.9</v>
      </c>
      <c r="U53" s="42"/>
      <c r="V53" s="41"/>
    </row>
    <row r="54" spans="1:22" x14ac:dyDescent="0.25">
      <c r="A54" s="10" t="s">
        <v>178</v>
      </c>
      <c r="B54" s="43"/>
      <c r="C54" s="16">
        <f>SUM(C50:C51)</f>
        <v>115</v>
      </c>
      <c r="D54" s="16">
        <f>SUM(D50:D51)</f>
        <v>45</v>
      </c>
      <c r="E54" s="12">
        <f>AVERAGE(E50:E51)</f>
        <v>27.4</v>
      </c>
      <c r="F54" s="12" t="str">
        <f>ROUND(AVERAGE(LEFT(F50,FIND("-",F50)-1)*1,LEFT(F51,FIND("-",F51)-1)*1),1) &amp; "-" &amp; ROUND(AVERAGE(RIGHT(F50,LEN(F50)-FIND("-",F50))*1,RIGHT(F51,LEN(F51)-FIND("-",F51))*1),1)</f>
        <v>3,2-7</v>
      </c>
      <c r="G54" s="12">
        <f t="shared" ref="G54" si="48">AVERAGE(G50:G51)</f>
        <v>44.5</v>
      </c>
      <c r="H54" s="12" t="str">
        <f>ROUND(AVERAGE(LEFT(H50,FIND("-",H50)-1)*1,LEFT(H51,FIND("-",H51)-1)*1),1) &amp; "-" &amp; ROUND(AVERAGE(RIGHT(H50,LEN(H50)-FIND("-",H50))*1,RIGHT(H51,LEN(H51)-FIND("-",H51))*1),1)</f>
        <v>0,1-0,2</v>
      </c>
      <c r="I54" s="12">
        <f t="shared" ref="I54" si="49">AVERAGE(I50:I51)</f>
        <v>21.9</v>
      </c>
      <c r="J54" s="12" t="str">
        <f>ROUND(AVERAGE(LEFT(J50,FIND("-",J50)-1)*1,LEFT(J51,FIND("-",J51)-1)*1),1) &amp; "-" &amp; ROUND(AVERAGE(RIGHT(J50,LEN(J50)-FIND("-",J50))*1,RIGHT(J51,LEN(J51)-FIND("-",J51))*1),1)</f>
        <v>1,2-1,7</v>
      </c>
      <c r="K54" s="12">
        <f t="shared" ref="K54:T54" si="50">AVERAGE(K50:K51)</f>
        <v>69.75</v>
      </c>
      <c r="L54" s="12">
        <f t="shared" si="50"/>
        <v>0.85</v>
      </c>
      <c r="M54" s="12">
        <f t="shared" si="50"/>
        <v>2.3499999999999996</v>
      </c>
      <c r="N54" s="12">
        <f t="shared" si="50"/>
        <v>3.2</v>
      </c>
      <c r="O54" s="12">
        <f t="shared" si="50"/>
        <v>4.8</v>
      </c>
      <c r="P54" s="12">
        <f t="shared" si="50"/>
        <v>0.5</v>
      </c>
      <c r="Q54" s="12">
        <f t="shared" si="50"/>
        <v>0.95000000000000007</v>
      </c>
      <c r="R54" s="12">
        <f t="shared" si="50"/>
        <v>2.5499999999999998</v>
      </c>
      <c r="S54" s="12">
        <f t="shared" si="50"/>
        <v>1.9</v>
      </c>
      <c r="T54" s="12">
        <f t="shared" si="50"/>
        <v>7.5500000000000007</v>
      </c>
      <c r="U54" s="42"/>
      <c r="V54" s="41"/>
    </row>
    <row r="55" spans="1:22" x14ac:dyDescent="0.25">
      <c r="A55" s="10" t="s">
        <v>179</v>
      </c>
      <c r="B55" s="43"/>
      <c r="C55" s="17">
        <f>SUM(C52:C53)</f>
        <v>48</v>
      </c>
      <c r="D55" s="17">
        <f>SUM(D52:D53)</f>
        <v>19</v>
      </c>
      <c r="E55" s="4">
        <f>AVERAGE(E52:E53)</f>
        <v>20.700000000000003</v>
      </c>
      <c r="F55" s="4" t="str">
        <f>ROUND(AVERAGE(LEFT(F52,FIND("-",F52)-1)*1,LEFT(F53,FIND("-",F53)-1)*1),1) &amp; "-" &amp; ROUND(AVERAGE(RIGHT(F52,LEN(F52)-FIND("-",F52))*1,RIGHT(F53,LEN(F53)-FIND("-",F53))*1),1)</f>
        <v>2,8-5,3</v>
      </c>
      <c r="G55" s="4">
        <f t="shared" ref="G55" si="51">AVERAGE(G52:G53)</f>
        <v>51.7</v>
      </c>
      <c r="H55" s="4" t="str">
        <f>ROUND(AVERAGE(LEFT(H52,FIND("-",H52)-1)*1,LEFT(H53,FIND("-",H53)-1)*1),1) &amp; "-" &amp; ROUND(AVERAGE(RIGHT(H52,LEN(H52)-FIND("-",H52))*1,RIGHT(H53,LEN(H53)-FIND("-",H53))*1),1)</f>
        <v>0-0,1</v>
      </c>
      <c r="I55" s="4">
        <f t="shared" ref="I55" si="52">AVERAGE(I52:I53)</f>
        <v>0</v>
      </c>
      <c r="J55" s="4" t="str">
        <f>ROUND(AVERAGE(LEFT(J52,FIND("-",J52)-1)*1,LEFT(J53,FIND("-",J53)-1)*1),1) &amp; "-" &amp; ROUND(AVERAGE(RIGHT(J52,LEN(J52)-FIND("-",J52))*1,RIGHT(J53,LEN(J53)-FIND("-",J53))*1),1)</f>
        <v>1-1,1</v>
      </c>
      <c r="K55" s="4">
        <f t="shared" ref="K55:T55" si="53">AVERAGE(K52:K53)</f>
        <v>88.75</v>
      </c>
      <c r="L55" s="4">
        <f t="shared" si="53"/>
        <v>0.35</v>
      </c>
      <c r="M55" s="4">
        <f t="shared" si="53"/>
        <v>1.9</v>
      </c>
      <c r="N55" s="4">
        <f t="shared" si="53"/>
        <v>2.25</v>
      </c>
      <c r="O55" s="4">
        <f t="shared" si="53"/>
        <v>2.65</v>
      </c>
      <c r="P55" s="4">
        <f t="shared" si="53"/>
        <v>0.25</v>
      </c>
      <c r="Q55" s="4">
        <f t="shared" si="53"/>
        <v>0.55000000000000004</v>
      </c>
      <c r="R55" s="4">
        <f t="shared" si="53"/>
        <v>1.35</v>
      </c>
      <c r="S55" s="4">
        <f t="shared" si="53"/>
        <v>1.2000000000000002</v>
      </c>
      <c r="T55" s="4">
        <f t="shared" si="53"/>
        <v>6.4</v>
      </c>
      <c r="U55" s="42"/>
      <c r="V55" s="41"/>
    </row>
    <row r="56" spans="1:22" x14ac:dyDescent="0.25">
      <c r="A56" s="10" t="s">
        <v>181</v>
      </c>
      <c r="B56" s="43" t="s">
        <v>1</v>
      </c>
      <c r="C56" s="18">
        <v>19</v>
      </c>
      <c r="D56" s="18">
        <v>15</v>
      </c>
      <c r="E56" s="2">
        <v>22.5</v>
      </c>
      <c r="F56" s="2" t="s">
        <v>309</v>
      </c>
      <c r="G56" s="2">
        <v>41.9</v>
      </c>
      <c r="H56" s="2" t="s">
        <v>310</v>
      </c>
      <c r="I56" s="2">
        <v>28.6</v>
      </c>
      <c r="J56" s="2" t="s">
        <v>311</v>
      </c>
      <c r="K56" s="2">
        <v>56.8</v>
      </c>
      <c r="L56" s="2">
        <v>1.4</v>
      </c>
      <c r="M56" s="2">
        <v>2.2999999999999998</v>
      </c>
      <c r="N56" s="2">
        <v>3.7</v>
      </c>
      <c r="O56" s="2">
        <v>3.1</v>
      </c>
      <c r="P56" s="2">
        <v>0.3</v>
      </c>
      <c r="Q56" s="2">
        <v>0.9</v>
      </c>
      <c r="R56" s="2">
        <v>2.7</v>
      </c>
      <c r="S56" s="2">
        <v>1.3</v>
      </c>
      <c r="T56" s="2">
        <v>8.1999999999999993</v>
      </c>
      <c r="U56" s="42" t="s">
        <v>433</v>
      </c>
      <c r="V56" s="41">
        <v>22</v>
      </c>
    </row>
    <row r="57" spans="1:22" x14ac:dyDescent="0.25">
      <c r="A57" s="10" t="s">
        <v>180</v>
      </c>
      <c r="B57" s="43"/>
      <c r="C57" s="18">
        <v>72</v>
      </c>
      <c r="D57" s="18">
        <v>60</v>
      </c>
      <c r="E57" s="2">
        <v>27.7</v>
      </c>
      <c r="F57" s="2" t="s">
        <v>312</v>
      </c>
      <c r="G57" s="2">
        <v>46.5</v>
      </c>
      <c r="H57" s="2" t="s">
        <v>313</v>
      </c>
      <c r="I57" s="2">
        <v>26.7</v>
      </c>
      <c r="J57" s="2" t="s">
        <v>314</v>
      </c>
      <c r="K57" s="2">
        <v>73</v>
      </c>
      <c r="L57" s="2">
        <v>0.6</v>
      </c>
      <c r="M57" s="2">
        <v>2.7</v>
      </c>
      <c r="N57" s="2">
        <v>3.3</v>
      </c>
      <c r="O57" s="2">
        <v>5.0999999999999996</v>
      </c>
      <c r="P57" s="2">
        <v>0.2</v>
      </c>
      <c r="Q57" s="2">
        <v>1.3</v>
      </c>
      <c r="R57" s="2">
        <v>2</v>
      </c>
      <c r="S57" s="2">
        <v>2</v>
      </c>
      <c r="T57" s="2">
        <v>12.1</v>
      </c>
      <c r="U57" s="42"/>
      <c r="V57" s="41"/>
    </row>
    <row r="58" spans="1:22" x14ac:dyDescent="0.25">
      <c r="A58" s="10" t="s">
        <v>182</v>
      </c>
      <c r="B58" s="43"/>
      <c r="C58" s="19">
        <v>18</v>
      </c>
      <c r="D58" s="19">
        <v>3</v>
      </c>
      <c r="E58" s="3">
        <v>20</v>
      </c>
      <c r="F58" s="3" t="s">
        <v>315</v>
      </c>
      <c r="G58" s="3">
        <v>47.4</v>
      </c>
      <c r="H58" s="3" t="s">
        <v>316</v>
      </c>
      <c r="I58" s="3">
        <v>23.5</v>
      </c>
      <c r="J58" s="3" t="s">
        <v>317</v>
      </c>
      <c r="K58" s="3">
        <v>80.599999999999994</v>
      </c>
      <c r="L58" s="3">
        <v>0.2</v>
      </c>
      <c r="M58" s="3">
        <v>2.5</v>
      </c>
      <c r="N58" s="3">
        <v>2.7</v>
      </c>
      <c r="O58" s="3">
        <v>5.5</v>
      </c>
      <c r="P58" s="3">
        <v>0.3</v>
      </c>
      <c r="Q58" s="3">
        <v>1.1000000000000001</v>
      </c>
      <c r="R58" s="3">
        <v>1.2</v>
      </c>
      <c r="S58" s="3">
        <v>2.2000000000000002</v>
      </c>
      <c r="T58" s="3">
        <v>10.8</v>
      </c>
      <c r="U58" s="42"/>
      <c r="V58" s="41"/>
    </row>
    <row r="59" spans="1:22" x14ac:dyDescent="0.25">
      <c r="A59" s="10" t="s">
        <v>183</v>
      </c>
      <c r="B59" s="43"/>
      <c r="C59" s="19">
        <v>60</v>
      </c>
      <c r="D59" s="19">
        <v>60</v>
      </c>
      <c r="E59" s="3">
        <v>29.6</v>
      </c>
      <c r="F59" s="3" t="s">
        <v>318</v>
      </c>
      <c r="G59" s="3">
        <v>51.4</v>
      </c>
      <c r="H59" s="3" t="s">
        <v>319</v>
      </c>
      <c r="I59" s="3">
        <v>31</v>
      </c>
      <c r="J59" s="3" t="s">
        <v>320</v>
      </c>
      <c r="K59" s="3">
        <v>78.3</v>
      </c>
      <c r="L59" s="3">
        <v>1.2</v>
      </c>
      <c r="M59" s="3">
        <v>2.8</v>
      </c>
      <c r="N59" s="3">
        <v>3.9</v>
      </c>
      <c r="O59" s="3">
        <v>5.7</v>
      </c>
      <c r="P59" s="3">
        <v>0.4</v>
      </c>
      <c r="Q59" s="3">
        <v>1.5</v>
      </c>
      <c r="R59" s="3">
        <v>2.2000000000000002</v>
      </c>
      <c r="S59" s="3">
        <v>2.2999999999999998</v>
      </c>
      <c r="T59" s="3">
        <v>14</v>
      </c>
      <c r="U59" s="42"/>
      <c r="V59" s="41"/>
    </row>
    <row r="60" spans="1:22" x14ac:dyDescent="0.25">
      <c r="A60" s="10" t="s">
        <v>184</v>
      </c>
      <c r="B60" s="43"/>
      <c r="C60" s="16">
        <f>SUM(C56:C57)</f>
        <v>91</v>
      </c>
      <c r="D60" s="16">
        <f>SUM(D56:D57)</f>
        <v>75</v>
      </c>
      <c r="E60" s="12">
        <f>AVERAGE(E56:E57)</f>
        <v>25.1</v>
      </c>
      <c r="F60" s="12" t="str">
        <f>ROUND(AVERAGE(LEFT(F56,FIND("-",F56)-1)*1,LEFT(F57,FIND("-",F57)-1)*1),1) &amp; "-" &amp; ROUND(AVERAGE(RIGHT(F56,LEN(F56)-FIND("-",F56))*1,RIGHT(F57,LEN(F57)-FIND("-",F57))*1),1)</f>
        <v>4,2-9,5</v>
      </c>
      <c r="G60" s="12">
        <f t="shared" ref="G60" si="54">AVERAGE(G56:G57)</f>
        <v>44.2</v>
      </c>
      <c r="H60" s="12" t="str">
        <f>ROUND(AVERAGE(LEFT(H56,FIND("-",H56)-1)*1,LEFT(H57,FIND("-",H57)-1)*1),1) &amp; "-" &amp; ROUND(AVERAGE(RIGHT(H56,LEN(H56)-FIND("-",H56))*1,RIGHT(H57,LEN(H57)-FIND("-",H57))*1),1)</f>
        <v>0,4-1,3</v>
      </c>
      <c r="I60" s="12">
        <f t="shared" ref="I60" si="55">AVERAGE(I56:I57)</f>
        <v>27.65</v>
      </c>
      <c r="J60" s="12" t="str">
        <f>ROUND(AVERAGE(LEFT(J56,FIND("-",J56)-1)*1,LEFT(J57,FIND("-",J57)-1)*1),1) &amp; "-" &amp; ROUND(AVERAGE(RIGHT(J56,LEN(J56)-FIND("-",J56))*1,RIGHT(J57,LEN(J57)-FIND("-",J57))*1),1)</f>
        <v>1,4-2,1</v>
      </c>
      <c r="K60" s="12">
        <f t="shared" ref="K60:T60" si="56">AVERAGE(K56:K57)</f>
        <v>64.900000000000006</v>
      </c>
      <c r="L60" s="12">
        <f t="shared" si="56"/>
        <v>1</v>
      </c>
      <c r="M60" s="12">
        <f t="shared" si="56"/>
        <v>2.5</v>
      </c>
      <c r="N60" s="12">
        <f t="shared" si="56"/>
        <v>3.5</v>
      </c>
      <c r="O60" s="12">
        <f t="shared" si="56"/>
        <v>4.0999999999999996</v>
      </c>
      <c r="P60" s="12">
        <f t="shared" si="56"/>
        <v>0.25</v>
      </c>
      <c r="Q60" s="12">
        <f t="shared" si="56"/>
        <v>1.1000000000000001</v>
      </c>
      <c r="R60" s="12">
        <f t="shared" si="56"/>
        <v>2.35</v>
      </c>
      <c r="S60" s="12">
        <f t="shared" si="56"/>
        <v>1.65</v>
      </c>
      <c r="T60" s="12">
        <f t="shared" si="56"/>
        <v>10.149999999999999</v>
      </c>
      <c r="U60" s="42"/>
      <c r="V60" s="41"/>
    </row>
    <row r="61" spans="1:22" x14ac:dyDescent="0.25">
      <c r="A61" s="10" t="s">
        <v>185</v>
      </c>
      <c r="B61" s="43"/>
      <c r="C61" s="17">
        <f>SUM(C58:C59)</f>
        <v>78</v>
      </c>
      <c r="D61" s="17">
        <f>SUM(D58:D59)</f>
        <v>63</v>
      </c>
      <c r="E61" s="4">
        <f>AVERAGE(E58:E59)</f>
        <v>24.8</v>
      </c>
      <c r="F61" s="4" t="str">
        <f>ROUND(AVERAGE(LEFT(F58,FIND("-",F58)-1)*1,LEFT(F59,FIND("-",F59)-1)*1),1) &amp; "-" &amp; ROUND(AVERAGE(RIGHT(F58,LEN(F58)-FIND("-",F58))*1,RIGHT(F59,LEN(F59)-FIND("-",F59))*1),1)</f>
        <v>5,2-10,5</v>
      </c>
      <c r="G61" s="4">
        <f t="shared" ref="G61" si="57">AVERAGE(G58:G59)</f>
        <v>49.4</v>
      </c>
      <c r="H61" s="4" t="str">
        <f>ROUND(AVERAGE(LEFT(H58,FIND("-",H58)-1)*1,LEFT(H59,FIND("-",H59)-1)*1),1) &amp; "-" &amp; ROUND(AVERAGE(RIGHT(H58,LEN(H58)-FIND("-",H58))*1,RIGHT(H59,LEN(H59)-FIND("-",H59))*1),1)</f>
        <v>0,4-1,2</v>
      </c>
      <c r="I61" s="4">
        <f t="shared" ref="I61" si="58">AVERAGE(I58:I59)</f>
        <v>27.25</v>
      </c>
      <c r="J61" s="4" t="str">
        <f>ROUND(AVERAGE(LEFT(J58,FIND("-",J58)-1)*1,LEFT(J59,FIND("-",J59)-1)*1),1) &amp; "-" &amp; ROUND(AVERAGE(RIGHT(J58,LEN(J58)-FIND("-",J58))*1,RIGHT(J59,LEN(J59)-FIND("-",J59))*1),1)</f>
        <v>1,7-2,1</v>
      </c>
      <c r="K61" s="4">
        <f t="shared" ref="K61:T61" si="59">AVERAGE(K58:K59)</f>
        <v>79.449999999999989</v>
      </c>
      <c r="L61" s="4">
        <f t="shared" si="59"/>
        <v>0.7</v>
      </c>
      <c r="M61" s="4">
        <f t="shared" si="59"/>
        <v>2.65</v>
      </c>
      <c r="N61" s="4">
        <f t="shared" si="59"/>
        <v>3.3</v>
      </c>
      <c r="O61" s="4">
        <f t="shared" si="59"/>
        <v>5.6</v>
      </c>
      <c r="P61" s="4">
        <f t="shared" si="59"/>
        <v>0.35</v>
      </c>
      <c r="Q61" s="4">
        <f t="shared" si="59"/>
        <v>1.3</v>
      </c>
      <c r="R61" s="4">
        <f t="shared" si="59"/>
        <v>1.7000000000000002</v>
      </c>
      <c r="S61" s="4">
        <f t="shared" si="59"/>
        <v>2.25</v>
      </c>
      <c r="T61" s="4">
        <f t="shared" si="59"/>
        <v>12.4</v>
      </c>
      <c r="U61" s="42"/>
      <c r="V61" s="41"/>
    </row>
    <row r="62" spans="1:22" x14ac:dyDescent="0.25">
      <c r="A62" s="10" t="s">
        <v>186</v>
      </c>
      <c r="B62" s="43" t="s">
        <v>1</v>
      </c>
      <c r="C62" s="20">
        <v>43</v>
      </c>
      <c r="D62" s="20">
        <v>40</v>
      </c>
      <c r="E62" s="10">
        <v>31.4</v>
      </c>
      <c r="F62" s="10" t="s">
        <v>321</v>
      </c>
      <c r="G62" s="10">
        <v>41.4</v>
      </c>
      <c r="H62" s="10" t="s">
        <v>322</v>
      </c>
      <c r="I62" s="10">
        <v>32.799999999999997</v>
      </c>
      <c r="J62" s="10" t="s">
        <v>323</v>
      </c>
      <c r="K62" s="10">
        <v>87.1</v>
      </c>
      <c r="L62" s="10">
        <v>0.7</v>
      </c>
      <c r="M62" s="10">
        <v>4</v>
      </c>
      <c r="N62" s="10">
        <v>4.7</v>
      </c>
      <c r="O62" s="10">
        <v>2.7</v>
      </c>
      <c r="P62" s="10">
        <v>0.5</v>
      </c>
      <c r="Q62" s="10">
        <v>1</v>
      </c>
      <c r="R62" s="10">
        <v>2</v>
      </c>
      <c r="S62" s="10">
        <v>1.6</v>
      </c>
      <c r="T62" s="10">
        <v>14.6</v>
      </c>
      <c r="U62" s="42" t="s">
        <v>421</v>
      </c>
      <c r="V62" s="41">
        <v>24</v>
      </c>
    </row>
    <row r="63" spans="1:22" x14ac:dyDescent="0.25">
      <c r="A63" s="10" t="s">
        <v>188</v>
      </c>
      <c r="B63" s="43"/>
      <c r="C63" s="20">
        <v>71</v>
      </c>
      <c r="D63" s="20">
        <v>71</v>
      </c>
      <c r="E63" s="10">
        <v>32.5</v>
      </c>
      <c r="F63" s="10" t="s">
        <v>324</v>
      </c>
      <c r="G63" s="10">
        <v>41.8</v>
      </c>
      <c r="H63" s="10" t="s">
        <v>254</v>
      </c>
      <c r="I63" s="10">
        <v>37.299999999999997</v>
      </c>
      <c r="J63" s="10" t="s">
        <v>325</v>
      </c>
      <c r="K63" s="10">
        <v>82.2</v>
      </c>
      <c r="L63" s="10">
        <v>0.9</v>
      </c>
      <c r="M63" s="10">
        <v>4.3</v>
      </c>
      <c r="N63" s="10">
        <v>5.2</v>
      </c>
      <c r="O63" s="10">
        <v>2.5</v>
      </c>
      <c r="P63" s="10">
        <v>0.5</v>
      </c>
      <c r="Q63" s="10">
        <v>0.9</v>
      </c>
      <c r="R63" s="10">
        <v>1.8</v>
      </c>
      <c r="S63" s="10">
        <v>1.6</v>
      </c>
      <c r="T63" s="10">
        <v>16.2</v>
      </c>
      <c r="U63" s="42"/>
      <c r="V63" s="41"/>
    </row>
    <row r="64" spans="1:22" x14ac:dyDescent="0.25">
      <c r="A64" s="10" t="s">
        <v>187</v>
      </c>
      <c r="B64" s="43"/>
      <c r="C64" s="20">
        <v>59</v>
      </c>
      <c r="D64" s="20">
        <v>27</v>
      </c>
      <c r="E64" s="10">
        <v>24.2</v>
      </c>
      <c r="F64" s="10" t="s">
        <v>326</v>
      </c>
      <c r="G64" s="10">
        <v>40.1</v>
      </c>
      <c r="H64" s="10" t="s">
        <v>327</v>
      </c>
      <c r="I64" s="10">
        <v>35.5</v>
      </c>
      <c r="J64" s="10" t="s">
        <v>328</v>
      </c>
      <c r="K64" s="10">
        <v>89.5</v>
      </c>
      <c r="L64" s="10">
        <v>0.5</v>
      </c>
      <c r="M64" s="10">
        <v>3.2</v>
      </c>
      <c r="N64" s="10">
        <v>3.7</v>
      </c>
      <c r="O64" s="10">
        <v>1.4</v>
      </c>
      <c r="P64" s="10">
        <v>0.3</v>
      </c>
      <c r="Q64" s="10">
        <v>0.8</v>
      </c>
      <c r="R64" s="10">
        <v>1.6</v>
      </c>
      <c r="S64" s="10">
        <v>1</v>
      </c>
      <c r="T64" s="10">
        <v>12.4</v>
      </c>
      <c r="U64" s="42"/>
      <c r="V64" s="41"/>
    </row>
    <row r="65" spans="1:22" x14ac:dyDescent="0.25">
      <c r="A65" s="10" t="s">
        <v>189</v>
      </c>
      <c r="B65" s="43"/>
      <c r="C65" s="20">
        <v>53</v>
      </c>
      <c r="D65" s="20">
        <v>53</v>
      </c>
      <c r="E65" s="10">
        <v>34.700000000000003</v>
      </c>
      <c r="F65" s="10" t="s">
        <v>329</v>
      </c>
      <c r="G65" s="10">
        <v>41</v>
      </c>
      <c r="H65" s="10" t="s">
        <v>330</v>
      </c>
      <c r="I65" s="10">
        <v>36.4</v>
      </c>
      <c r="J65" s="10" t="s">
        <v>331</v>
      </c>
      <c r="K65" s="10">
        <v>86.8</v>
      </c>
      <c r="L65" s="10">
        <v>1</v>
      </c>
      <c r="M65" s="10">
        <v>4.3</v>
      </c>
      <c r="N65" s="10">
        <v>5.3</v>
      </c>
      <c r="O65" s="10">
        <v>2.5</v>
      </c>
      <c r="P65" s="10">
        <v>0.4</v>
      </c>
      <c r="Q65" s="10">
        <v>0.8</v>
      </c>
      <c r="R65" s="10">
        <v>1.6</v>
      </c>
      <c r="S65" s="10">
        <v>1.5</v>
      </c>
      <c r="T65" s="10">
        <v>19.5</v>
      </c>
      <c r="U65" s="42"/>
      <c r="V65" s="41"/>
    </row>
    <row r="66" spans="1:22" x14ac:dyDescent="0.25">
      <c r="A66" s="10" t="s">
        <v>438</v>
      </c>
      <c r="B66" s="43"/>
      <c r="C66" s="16">
        <f>SUM(C62:C63)</f>
        <v>114</v>
      </c>
      <c r="D66" s="16">
        <f>SUM(D62:D63)</f>
        <v>111</v>
      </c>
      <c r="E66" s="12">
        <f>AVERAGE(E62:E63)</f>
        <v>31.95</v>
      </c>
      <c r="F66" s="12" t="str">
        <f>ROUND(AVERAGE(LEFT(F62,FIND("-",F62)-1)*1,LEFT(F63,FIND("-",F63)-1)*1),1) &amp; "-" &amp; ROUND(AVERAGE(RIGHT(F62,LEN(F62)-FIND("-",F62))*1,RIGHT(F63,LEN(F63)-FIND("-",F63))*1),1)</f>
        <v>4,8-11,6</v>
      </c>
      <c r="G66" s="12">
        <f t="shared" ref="G66" si="60">AVERAGE(G62:G63)</f>
        <v>41.599999999999994</v>
      </c>
      <c r="H66" s="12" t="str">
        <f>ROUND(AVERAGE(LEFT(H62,FIND("-",H62)-1)*1,LEFT(H63,FIND("-",H63)-1)*1),1) &amp; "-" &amp; ROUND(AVERAGE(RIGHT(H62,LEN(H62)-FIND("-",H62))*1,RIGHT(H63,LEN(H63)-FIND("-",H63))*1),1)</f>
        <v>1,7-4,7</v>
      </c>
      <c r="I66" s="12">
        <f t="shared" ref="I66" si="61">AVERAGE(I62:I63)</f>
        <v>35.049999999999997</v>
      </c>
      <c r="J66" s="12" t="str">
        <f>ROUND(AVERAGE(LEFT(J62,FIND("-",J62)-1)*1,LEFT(J63,FIND("-",J63)-1)*1),1) &amp; "-" &amp; ROUND(AVERAGE(RIGHT(J62,LEN(J62)-FIND("-",J62))*1,RIGHT(J63,LEN(J63)-FIND("-",J63))*1),1)</f>
        <v>4,1-4,9</v>
      </c>
      <c r="K66" s="12">
        <f t="shared" ref="K66:T66" si="62">AVERAGE(K62:K63)</f>
        <v>84.65</v>
      </c>
      <c r="L66" s="12">
        <f t="shared" si="62"/>
        <v>0.8</v>
      </c>
      <c r="M66" s="12">
        <f t="shared" si="62"/>
        <v>4.1500000000000004</v>
      </c>
      <c r="N66" s="12">
        <f t="shared" si="62"/>
        <v>4.95</v>
      </c>
      <c r="O66" s="12">
        <f t="shared" si="62"/>
        <v>2.6</v>
      </c>
      <c r="P66" s="12">
        <f t="shared" si="62"/>
        <v>0.5</v>
      </c>
      <c r="Q66" s="12">
        <f t="shared" si="62"/>
        <v>0.95</v>
      </c>
      <c r="R66" s="12">
        <f t="shared" si="62"/>
        <v>1.9</v>
      </c>
      <c r="S66" s="12">
        <f t="shared" si="62"/>
        <v>1.6</v>
      </c>
      <c r="T66" s="12">
        <f t="shared" si="62"/>
        <v>15.399999999999999</v>
      </c>
      <c r="U66" s="42"/>
      <c r="V66" s="41"/>
    </row>
    <row r="67" spans="1:22" x14ac:dyDescent="0.25">
      <c r="A67" s="10" t="s">
        <v>190</v>
      </c>
      <c r="B67" s="43"/>
      <c r="C67" s="17">
        <f>SUM(C64:C65)</f>
        <v>112</v>
      </c>
      <c r="D67" s="17">
        <f>SUM(D64:D65)</f>
        <v>80</v>
      </c>
      <c r="E67" s="4">
        <f>AVERAGE(E64:E65)</f>
        <v>29.450000000000003</v>
      </c>
      <c r="F67" s="4" t="str">
        <f>ROUND(AVERAGE(LEFT(F64,FIND("-",F64)-1)*1,LEFT(F65,FIND("-",F65)-1)*1),1) &amp; "-" &amp; ROUND(AVERAGE(RIGHT(F64,LEN(F64)-FIND("-",F64))*1,RIGHT(F65,LEN(F65)-FIND("-",F65))*1),1)</f>
        <v>4,7-11,4</v>
      </c>
      <c r="G67" s="4">
        <f t="shared" ref="G67" si="63">AVERAGE(G64:G65)</f>
        <v>40.549999999999997</v>
      </c>
      <c r="H67" s="4" t="str">
        <f>ROUND(AVERAGE(LEFT(H64,FIND("-",H64)-1)*1,LEFT(H65,FIND("-",H65)-1)*1),1) &amp; "-" &amp; ROUND(AVERAGE(RIGHT(H64,LEN(H64)-FIND("-",H64))*1,RIGHT(H65,LEN(H65)-FIND("-",H65))*1),1)</f>
        <v>1,7-4,8</v>
      </c>
      <c r="I67" s="4">
        <f t="shared" ref="I67" si="64">AVERAGE(I64:I65)</f>
        <v>35.950000000000003</v>
      </c>
      <c r="J67" s="4" t="str">
        <f>ROUND(AVERAGE(LEFT(J64,FIND("-",J64)-1)*1,LEFT(J65,FIND("-",J65)-1)*1),1) &amp; "-" &amp; ROUND(AVERAGE(RIGHT(J64,LEN(J64)-FIND("-",J64))*1,RIGHT(J65,LEN(J65)-FIND("-",J65))*1),1)</f>
        <v>5-5,7</v>
      </c>
      <c r="K67" s="4">
        <f t="shared" ref="K67:T67" si="65">AVERAGE(K64:K65)</f>
        <v>88.15</v>
      </c>
      <c r="L67" s="4">
        <f t="shared" si="65"/>
        <v>0.75</v>
      </c>
      <c r="M67" s="4">
        <f t="shared" si="65"/>
        <v>3.75</v>
      </c>
      <c r="N67" s="4">
        <f t="shared" si="65"/>
        <v>4.5</v>
      </c>
      <c r="O67" s="4">
        <f t="shared" si="65"/>
        <v>1.95</v>
      </c>
      <c r="P67" s="4">
        <f t="shared" si="65"/>
        <v>0.35</v>
      </c>
      <c r="Q67" s="4">
        <f t="shared" si="65"/>
        <v>0.8</v>
      </c>
      <c r="R67" s="4">
        <f t="shared" si="65"/>
        <v>1.6</v>
      </c>
      <c r="S67" s="4">
        <f t="shared" si="65"/>
        <v>1.25</v>
      </c>
      <c r="T67" s="4">
        <f t="shared" si="65"/>
        <v>15.95</v>
      </c>
      <c r="U67" s="42"/>
      <c r="V67" s="41"/>
    </row>
    <row r="68" spans="1:22" x14ac:dyDescent="0.25">
      <c r="A68" s="10" t="s">
        <v>191</v>
      </c>
      <c r="B68" s="43" t="s">
        <v>1</v>
      </c>
      <c r="C68" s="20">
        <v>72</v>
      </c>
      <c r="D68" s="20">
        <v>71</v>
      </c>
      <c r="E68" s="10">
        <v>37.5</v>
      </c>
      <c r="F68" s="10" t="s">
        <v>332</v>
      </c>
      <c r="G68" s="10">
        <v>44.2</v>
      </c>
      <c r="H68" s="10" t="s">
        <v>333</v>
      </c>
      <c r="I68" s="10">
        <v>36.200000000000003</v>
      </c>
      <c r="J68" s="10" t="s">
        <v>334</v>
      </c>
      <c r="K68" s="10">
        <v>82</v>
      </c>
      <c r="L68" s="10">
        <v>1.2</v>
      </c>
      <c r="M68" s="10">
        <v>3.1</v>
      </c>
      <c r="N68" s="10">
        <v>4.3</v>
      </c>
      <c r="O68" s="10">
        <v>3.4</v>
      </c>
      <c r="P68" s="10">
        <v>0.2</v>
      </c>
      <c r="Q68" s="10">
        <v>0.9</v>
      </c>
      <c r="R68" s="10">
        <v>1.7</v>
      </c>
      <c r="S68" s="10">
        <v>2.5</v>
      </c>
      <c r="T68" s="10">
        <v>22.7</v>
      </c>
      <c r="U68" s="42" t="s">
        <v>433</v>
      </c>
      <c r="V68" s="41">
        <v>29</v>
      </c>
    </row>
    <row r="69" spans="1:22" x14ac:dyDescent="0.25">
      <c r="A69" s="10" t="s">
        <v>192</v>
      </c>
      <c r="B69" s="43"/>
      <c r="C69" s="20">
        <v>33</v>
      </c>
      <c r="D69" s="20">
        <v>32</v>
      </c>
      <c r="E69" s="10">
        <v>36.5</v>
      </c>
      <c r="F69" s="10" t="s">
        <v>335</v>
      </c>
      <c r="G69" s="10">
        <v>45.5</v>
      </c>
      <c r="H69" s="10" t="s">
        <v>336</v>
      </c>
      <c r="I69" s="10">
        <v>36.6</v>
      </c>
      <c r="J69" s="10" t="s">
        <v>325</v>
      </c>
      <c r="K69" s="10">
        <v>81.400000000000006</v>
      </c>
      <c r="L69" s="10">
        <v>0.7</v>
      </c>
      <c r="M69" s="10">
        <v>2.5</v>
      </c>
      <c r="N69" s="10">
        <v>3.2</v>
      </c>
      <c r="O69" s="10">
        <v>2.7</v>
      </c>
      <c r="P69" s="10">
        <v>0.1</v>
      </c>
      <c r="Q69" s="10">
        <v>1.1000000000000001</v>
      </c>
      <c r="R69" s="10">
        <v>1.4</v>
      </c>
      <c r="S69" s="10">
        <v>1.6</v>
      </c>
      <c r="T69" s="10">
        <v>21.2</v>
      </c>
      <c r="U69" s="42"/>
      <c r="V69" s="41"/>
    </row>
    <row r="70" spans="1:22" x14ac:dyDescent="0.25">
      <c r="A70" s="10" t="s">
        <v>193</v>
      </c>
      <c r="B70" s="43"/>
      <c r="C70" s="20">
        <v>10</v>
      </c>
      <c r="D70" s="20">
        <v>0</v>
      </c>
      <c r="E70" s="10">
        <v>13.4</v>
      </c>
      <c r="F70" s="10" t="s">
        <v>337</v>
      </c>
      <c r="G70" s="10">
        <v>40</v>
      </c>
      <c r="H70" s="10" t="s">
        <v>338</v>
      </c>
      <c r="I70" s="10">
        <v>23.5</v>
      </c>
      <c r="J70" s="10" t="s">
        <v>339</v>
      </c>
      <c r="K70" s="10">
        <v>100</v>
      </c>
      <c r="L70" s="10">
        <v>0</v>
      </c>
      <c r="M70" s="10">
        <v>0.8</v>
      </c>
      <c r="N70" s="10">
        <v>0.8</v>
      </c>
      <c r="O70" s="10">
        <v>1.2</v>
      </c>
      <c r="P70" s="10">
        <v>0.1</v>
      </c>
      <c r="Q70" s="10">
        <v>0.2</v>
      </c>
      <c r="R70" s="10">
        <v>0.4</v>
      </c>
      <c r="S70" s="10">
        <v>0.4</v>
      </c>
      <c r="T70" s="10">
        <v>4.4000000000000004</v>
      </c>
      <c r="U70" s="42"/>
      <c r="V70" s="41"/>
    </row>
    <row r="71" spans="1:22" x14ac:dyDescent="0.25">
      <c r="A71" s="10" t="s">
        <v>194</v>
      </c>
      <c r="B71" s="43"/>
      <c r="C71" s="20">
        <v>51</v>
      </c>
      <c r="D71" s="20">
        <v>2</v>
      </c>
      <c r="E71" s="10">
        <v>15.1</v>
      </c>
      <c r="F71" s="10" t="s">
        <v>340</v>
      </c>
      <c r="G71" s="10">
        <v>40</v>
      </c>
      <c r="H71" s="10" t="s">
        <v>341</v>
      </c>
      <c r="I71" s="10">
        <v>31.8</v>
      </c>
      <c r="J71" s="10" t="s">
        <v>342</v>
      </c>
      <c r="K71" s="10">
        <v>79.3</v>
      </c>
      <c r="L71" s="10">
        <v>0.3</v>
      </c>
      <c r="M71" s="10">
        <v>1.2</v>
      </c>
      <c r="N71" s="10">
        <v>1.5</v>
      </c>
      <c r="O71" s="10">
        <v>0.6</v>
      </c>
      <c r="P71" s="10">
        <v>0</v>
      </c>
      <c r="Q71" s="10">
        <v>0.3</v>
      </c>
      <c r="R71" s="10">
        <v>0.6</v>
      </c>
      <c r="S71" s="10">
        <v>0.7</v>
      </c>
      <c r="T71" s="10">
        <v>8.1999999999999993</v>
      </c>
      <c r="U71" s="42"/>
      <c r="V71" s="41"/>
    </row>
    <row r="72" spans="1:22" x14ac:dyDescent="0.25">
      <c r="A72" s="10" t="s">
        <v>195</v>
      </c>
      <c r="B72" s="43"/>
      <c r="C72" s="16">
        <f>SUM(C68:C69)</f>
        <v>105</v>
      </c>
      <c r="D72" s="16">
        <f>SUM(D68:D69)</f>
        <v>103</v>
      </c>
      <c r="E72" s="12">
        <f>AVERAGE(E68:E69)</f>
        <v>37</v>
      </c>
      <c r="F72" s="12" t="str">
        <f>ROUND(AVERAGE(LEFT(F68,FIND("-",F68)-1)*1,LEFT(F69,FIND("-",F69)-1)*1),1) &amp; "-" &amp; ROUND(AVERAGE(RIGHT(F68,LEN(F68)-FIND("-",F68))*1,RIGHT(F69,LEN(F69)-FIND("-",F69))*1),1)</f>
        <v>7,6-17</v>
      </c>
      <c r="G72" s="12">
        <f t="shared" ref="G72" si="66">AVERAGE(G68:G69)</f>
        <v>44.85</v>
      </c>
      <c r="H72" s="12" t="str">
        <f>ROUND(AVERAGE(LEFT(H68,FIND("-",H68)-1)*1,LEFT(H69,FIND("-",H69)-1)*1),1) &amp; "-" &amp; ROUND(AVERAGE(RIGHT(H68,LEN(H68)-FIND("-",H68))*1,RIGHT(H69,LEN(H69)-FIND("-",H69))*1),1)</f>
        <v>2-5,4</v>
      </c>
      <c r="I72" s="12">
        <f t="shared" ref="I72" si="67">AVERAGE(I68:I69)</f>
        <v>36.400000000000006</v>
      </c>
      <c r="J72" s="12" t="str">
        <f>ROUND(AVERAGE(LEFT(J68,FIND("-",J68)-1)*1,LEFT(J69,FIND("-",J69)-1)*1),1) &amp; "-" &amp; ROUND(AVERAGE(RIGHT(J68,LEN(J68)-FIND("-",J68))*1,RIGHT(J69,LEN(J69)-FIND("-",J69))*1),1)</f>
        <v>4,8-5,9</v>
      </c>
      <c r="K72" s="12">
        <f t="shared" ref="K72:T72" si="68">AVERAGE(K68:K69)</f>
        <v>81.7</v>
      </c>
      <c r="L72" s="12">
        <f t="shared" si="68"/>
        <v>0.95</v>
      </c>
      <c r="M72" s="12">
        <f t="shared" si="68"/>
        <v>2.8</v>
      </c>
      <c r="N72" s="12">
        <f t="shared" si="68"/>
        <v>3.75</v>
      </c>
      <c r="O72" s="12">
        <f t="shared" si="68"/>
        <v>3.05</v>
      </c>
      <c r="P72" s="12">
        <f t="shared" si="68"/>
        <v>0.15000000000000002</v>
      </c>
      <c r="Q72" s="12">
        <f t="shared" si="68"/>
        <v>1</v>
      </c>
      <c r="R72" s="12">
        <f t="shared" si="68"/>
        <v>1.5499999999999998</v>
      </c>
      <c r="S72" s="12">
        <f t="shared" si="68"/>
        <v>2.0499999999999998</v>
      </c>
      <c r="T72" s="12">
        <f t="shared" si="68"/>
        <v>21.95</v>
      </c>
      <c r="U72" s="42"/>
      <c r="V72" s="41"/>
    </row>
    <row r="73" spans="1:22" x14ac:dyDescent="0.25">
      <c r="A73" s="10" t="s">
        <v>196</v>
      </c>
      <c r="B73" s="43"/>
      <c r="C73" s="17">
        <f>SUM(C70:C71)</f>
        <v>61</v>
      </c>
      <c r="D73" s="17">
        <f>SUM(D70:D71)</f>
        <v>2</v>
      </c>
      <c r="E73" s="4">
        <f>AVERAGE(E70:E71)</f>
        <v>14.25</v>
      </c>
      <c r="F73" s="4" t="str">
        <f>ROUND(AVERAGE(LEFT(F70,FIND("-",F70)-1)*1,LEFT(F71,FIND("-",F71)-1)*1),1) &amp; "-" &amp; ROUND(AVERAGE(RIGHT(F70,LEN(F70)-FIND("-",F70))*1,RIGHT(F71,LEN(F71)-FIND("-",F71))*1),1)</f>
        <v>2,3-5,8</v>
      </c>
      <c r="G73" s="4">
        <f t="shared" ref="G73" si="69">AVERAGE(G70:G71)</f>
        <v>40</v>
      </c>
      <c r="H73" s="4" t="str">
        <f>ROUND(AVERAGE(LEFT(H70,FIND("-",H70)-1)*1,LEFT(H71,FIND("-",H71)-1)*1),1) &amp; "-" &amp; ROUND(AVERAGE(RIGHT(H70,LEN(H70)-FIND("-",H70))*1,RIGHT(H71,LEN(H71)-FIND("-",H71))*1),1)</f>
        <v>0,6-2,2</v>
      </c>
      <c r="I73" s="4">
        <f t="shared" ref="I73" si="70">AVERAGE(I70:I71)</f>
        <v>27.65</v>
      </c>
      <c r="J73" s="4" t="str">
        <f>ROUND(AVERAGE(LEFT(J70,FIND("-",J70)-1)*1,LEFT(J71,FIND("-",J71)-1)*1),1) &amp; "-" &amp; ROUND(AVERAGE(RIGHT(J70,LEN(J70)-FIND("-",J70))*1,RIGHT(J71,LEN(J71)-FIND("-",J71))*1),1)</f>
        <v>1,1-1,3</v>
      </c>
      <c r="K73" s="4">
        <f t="shared" ref="K73:T73" si="71">AVERAGE(K70:K71)</f>
        <v>89.65</v>
      </c>
      <c r="L73" s="4">
        <f t="shared" si="71"/>
        <v>0.15</v>
      </c>
      <c r="M73" s="4">
        <f t="shared" si="71"/>
        <v>1</v>
      </c>
      <c r="N73" s="4">
        <f t="shared" si="71"/>
        <v>1.1499999999999999</v>
      </c>
      <c r="O73" s="4">
        <f t="shared" si="71"/>
        <v>0.89999999999999991</v>
      </c>
      <c r="P73" s="4">
        <f t="shared" si="71"/>
        <v>0.05</v>
      </c>
      <c r="Q73" s="4">
        <f t="shared" si="71"/>
        <v>0.25</v>
      </c>
      <c r="R73" s="4">
        <f t="shared" si="71"/>
        <v>0.5</v>
      </c>
      <c r="S73" s="4">
        <f t="shared" si="71"/>
        <v>0.55000000000000004</v>
      </c>
      <c r="T73" s="4">
        <f t="shared" si="71"/>
        <v>6.3</v>
      </c>
      <c r="U73" s="42"/>
      <c r="V73" s="41"/>
    </row>
    <row r="74" spans="1:22" x14ac:dyDescent="0.25">
      <c r="A74" s="10" t="s">
        <v>197</v>
      </c>
      <c r="B74" s="43" t="s">
        <v>1</v>
      </c>
      <c r="C74" s="20">
        <v>67</v>
      </c>
      <c r="D74" s="20">
        <v>21</v>
      </c>
      <c r="E74" s="10">
        <v>26.2</v>
      </c>
      <c r="F74" s="10" t="s">
        <v>343</v>
      </c>
      <c r="G74" s="10">
        <v>42.1</v>
      </c>
      <c r="H74" s="10" t="s">
        <v>344</v>
      </c>
      <c r="I74" s="10">
        <v>41.7</v>
      </c>
      <c r="J74" s="10" t="s">
        <v>345</v>
      </c>
      <c r="K74" s="10">
        <v>75.5</v>
      </c>
      <c r="L74" s="10">
        <v>0.5</v>
      </c>
      <c r="M74" s="10">
        <v>2.7</v>
      </c>
      <c r="N74" s="10">
        <v>3.2</v>
      </c>
      <c r="O74" s="10">
        <v>0.9</v>
      </c>
      <c r="P74" s="10">
        <v>0.5</v>
      </c>
      <c r="Q74" s="10">
        <v>0.6</v>
      </c>
      <c r="R74" s="10">
        <v>1.6</v>
      </c>
      <c r="S74" s="10">
        <v>1</v>
      </c>
      <c r="T74" s="10">
        <v>9.1</v>
      </c>
      <c r="U74" s="42" t="s">
        <v>434</v>
      </c>
      <c r="V74" s="41">
        <v>27</v>
      </c>
    </row>
    <row r="75" spans="1:22" x14ac:dyDescent="0.25">
      <c r="A75" s="10" t="s">
        <v>198</v>
      </c>
      <c r="B75" s="43"/>
      <c r="C75" s="20">
        <v>65</v>
      </c>
      <c r="D75" s="20">
        <v>1</v>
      </c>
      <c r="E75" s="10">
        <v>26.4</v>
      </c>
      <c r="F75" s="10" t="s">
        <v>346</v>
      </c>
      <c r="G75" s="10">
        <v>50.1</v>
      </c>
      <c r="H75" s="10" t="s">
        <v>347</v>
      </c>
      <c r="I75" s="10">
        <v>45.2</v>
      </c>
      <c r="J75" s="10" t="s">
        <v>348</v>
      </c>
      <c r="K75" s="10">
        <v>79.3</v>
      </c>
      <c r="L75" s="10">
        <v>0.5</v>
      </c>
      <c r="M75" s="10">
        <v>3.4</v>
      </c>
      <c r="N75" s="10">
        <v>3.9</v>
      </c>
      <c r="O75" s="10">
        <v>1.4</v>
      </c>
      <c r="P75" s="10">
        <v>0.9</v>
      </c>
      <c r="Q75" s="10">
        <v>0.5</v>
      </c>
      <c r="R75" s="10">
        <v>1</v>
      </c>
      <c r="S75" s="10">
        <v>1</v>
      </c>
      <c r="T75" s="10">
        <v>9.8000000000000007</v>
      </c>
      <c r="U75" s="42"/>
      <c r="V75" s="41"/>
    </row>
    <row r="76" spans="1:22" x14ac:dyDescent="0.25">
      <c r="A76" s="10" t="s">
        <v>199</v>
      </c>
      <c r="B76" s="43"/>
      <c r="C76" s="20">
        <v>38</v>
      </c>
      <c r="D76" s="20">
        <v>0</v>
      </c>
      <c r="E76" s="10">
        <v>11</v>
      </c>
      <c r="F76" s="10" t="s">
        <v>349</v>
      </c>
      <c r="G76" s="10">
        <v>33.299999999999997</v>
      </c>
      <c r="H76" s="10" t="s">
        <v>350</v>
      </c>
      <c r="I76" s="10">
        <v>34</v>
      </c>
      <c r="J76" s="10" t="s">
        <v>351</v>
      </c>
      <c r="K76" s="10">
        <v>60</v>
      </c>
      <c r="L76" s="10">
        <v>0.1</v>
      </c>
      <c r="M76" s="10">
        <v>1</v>
      </c>
      <c r="N76" s="10">
        <v>1.2</v>
      </c>
      <c r="O76" s="10">
        <v>0.6</v>
      </c>
      <c r="P76" s="10">
        <v>0.2</v>
      </c>
      <c r="Q76" s="10">
        <v>0.1</v>
      </c>
      <c r="R76" s="10">
        <v>0.8</v>
      </c>
      <c r="S76" s="10">
        <v>0.5</v>
      </c>
      <c r="T76" s="10">
        <v>2.1</v>
      </c>
      <c r="U76" s="42"/>
      <c r="V76" s="41"/>
    </row>
    <row r="77" spans="1:22" x14ac:dyDescent="0.25">
      <c r="A77" s="10" t="s">
        <v>200</v>
      </c>
      <c r="B77" s="43"/>
      <c r="C77" s="20">
        <v>33</v>
      </c>
      <c r="D77" s="20">
        <v>0</v>
      </c>
      <c r="E77" s="10">
        <v>8.1999999999999993</v>
      </c>
      <c r="F77" s="10" t="s">
        <v>352</v>
      </c>
      <c r="G77" s="10">
        <v>20.399999999999999</v>
      </c>
      <c r="H77" s="10" t="s">
        <v>353</v>
      </c>
      <c r="I77" s="10">
        <v>11.1</v>
      </c>
      <c r="J77" s="10" t="s">
        <v>354</v>
      </c>
      <c r="K77" s="10">
        <v>45.5</v>
      </c>
      <c r="L77" s="10">
        <v>0.1</v>
      </c>
      <c r="M77" s="10">
        <v>1.1000000000000001</v>
      </c>
      <c r="N77" s="10">
        <v>1.2</v>
      </c>
      <c r="O77" s="10">
        <v>0.4</v>
      </c>
      <c r="P77" s="10">
        <v>0.4</v>
      </c>
      <c r="Q77" s="10">
        <v>0.2</v>
      </c>
      <c r="R77" s="10">
        <v>0.8</v>
      </c>
      <c r="S77" s="10">
        <v>0.3</v>
      </c>
      <c r="T77" s="10">
        <v>0.9</v>
      </c>
      <c r="U77" s="42"/>
      <c r="V77" s="41"/>
    </row>
    <row r="78" spans="1:22" x14ac:dyDescent="0.25">
      <c r="A78" s="10" t="s">
        <v>201</v>
      </c>
      <c r="B78" s="43"/>
      <c r="C78" s="16">
        <f>SUM(C74:C75)</f>
        <v>132</v>
      </c>
      <c r="D78" s="16">
        <f>SUM(D74:D75)</f>
        <v>22</v>
      </c>
      <c r="E78" s="12">
        <f>AVERAGE(E74:E75)</f>
        <v>26.299999999999997</v>
      </c>
      <c r="F78" s="12" t="str">
        <f>ROUND(AVERAGE(LEFT(F74,FIND("-",F74)-1)*1,LEFT(F75,FIND("-",F75)-1)*1),1) &amp; "-" &amp; ROUND(AVERAGE(RIGHT(F74,LEN(F74)-FIND("-",F74))*1,RIGHT(F75,LEN(F75)-FIND("-",F75))*1),1)</f>
        <v>3,4-7,5</v>
      </c>
      <c r="G78" s="12">
        <f t="shared" ref="G78" si="72">AVERAGE(G74:G75)</f>
        <v>46.1</v>
      </c>
      <c r="H78" s="12" t="str">
        <f>ROUND(AVERAGE(LEFT(H74,FIND("-",H74)-1)*1,LEFT(H75,FIND("-",H75)-1)*1),1) &amp; "-" &amp; ROUND(AVERAGE(RIGHT(H74,LEN(H74)-FIND("-",H74))*1,RIGHT(H75,LEN(H75)-FIND("-",H75))*1),1)</f>
        <v>1,5-3,4</v>
      </c>
      <c r="I78" s="12">
        <f t="shared" ref="I78" si="73">AVERAGE(I74:I75)</f>
        <v>43.45</v>
      </c>
      <c r="J78" s="12" t="str">
        <f>ROUND(AVERAGE(LEFT(J74,FIND("-",J74)-1)*1,LEFT(J75,FIND("-",J75)-1)*1),1) &amp; "-" &amp; ROUND(AVERAGE(RIGHT(J74,LEN(J74)-FIND("-",J74))*1,RIGHT(J75,LEN(J75)-FIND("-",J75))*1),1)</f>
        <v>1,1-1,5</v>
      </c>
      <c r="K78" s="12">
        <f t="shared" ref="K78:T78" si="74">AVERAGE(K74:K75)</f>
        <v>77.400000000000006</v>
      </c>
      <c r="L78" s="12">
        <f t="shared" si="74"/>
        <v>0.5</v>
      </c>
      <c r="M78" s="12">
        <f t="shared" si="74"/>
        <v>3.05</v>
      </c>
      <c r="N78" s="12">
        <f t="shared" si="74"/>
        <v>3.55</v>
      </c>
      <c r="O78" s="12">
        <f t="shared" si="74"/>
        <v>1.1499999999999999</v>
      </c>
      <c r="P78" s="12">
        <f t="shared" si="74"/>
        <v>0.7</v>
      </c>
      <c r="Q78" s="12">
        <f t="shared" si="74"/>
        <v>0.55000000000000004</v>
      </c>
      <c r="R78" s="12">
        <f t="shared" si="74"/>
        <v>1.3</v>
      </c>
      <c r="S78" s="12">
        <f t="shared" si="74"/>
        <v>1</v>
      </c>
      <c r="T78" s="12">
        <f t="shared" si="74"/>
        <v>9.4499999999999993</v>
      </c>
      <c r="U78" s="42"/>
      <c r="V78" s="41"/>
    </row>
    <row r="79" spans="1:22" x14ac:dyDescent="0.25">
      <c r="A79" s="10" t="s">
        <v>202</v>
      </c>
      <c r="B79" s="43"/>
      <c r="C79" s="17">
        <f>SUM(C76:C77)</f>
        <v>71</v>
      </c>
      <c r="D79" s="17">
        <f>SUM(D76:D77)</f>
        <v>0</v>
      </c>
      <c r="E79" s="4">
        <f>AVERAGE(E76:E77)</f>
        <v>9.6</v>
      </c>
      <c r="F79" s="4" t="str">
        <f>ROUND(AVERAGE(LEFT(F76,FIND("-",F76)-1)*1,LEFT(F77,FIND("-",F77)-1)*1),1) &amp; "-" &amp; ROUND(AVERAGE(RIGHT(F76,LEN(F76)-FIND("-",F76))*1,RIGHT(F77,LEN(F77)-FIND("-",F77))*1),1)</f>
        <v>0,6-2</v>
      </c>
      <c r="G79" s="4">
        <f t="shared" ref="G79" si="75">AVERAGE(G76:G77)</f>
        <v>26.849999999999998</v>
      </c>
      <c r="H79" s="4" t="str">
        <f>ROUND(AVERAGE(LEFT(H76,FIND("-",H76)-1)*1,LEFT(H77,FIND("-",H77)-1)*1),1) &amp; "-" &amp; ROUND(AVERAGE(RIGHT(H76,LEN(H76)-FIND("-",H76))*1,RIGHT(H77,LEN(H77)-FIND("-",H77))*1),1)</f>
        <v>0,3-1</v>
      </c>
      <c r="I79" s="4">
        <f t="shared" ref="I79" si="76">AVERAGE(I76:I77)</f>
        <v>22.55</v>
      </c>
      <c r="J79" s="4" t="str">
        <f>ROUND(AVERAGE(LEFT(J76,FIND("-",J76)-1)*1,LEFT(J77,FIND("-",J77)-1)*1),1) &amp; "-" &amp; ROUND(AVERAGE(RIGHT(J76,LEN(J76)-FIND("-",J76))*1,RIGHT(J77,LEN(J77)-FIND("-",J77))*1),1)</f>
        <v>0,2-0,2</v>
      </c>
      <c r="K79" s="4">
        <f t="shared" ref="K79:T79" si="77">AVERAGE(K76:K77)</f>
        <v>52.75</v>
      </c>
      <c r="L79" s="4">
        <f t="shared" si="77"/>
        <v>0.1</v>
      </c>
      <c r="M79" s="4">
        <f t="shared" si="77"/>
        <v>1.05</v>
      </c>
      <c r="N79" s="4">
        <f t="shared" si="77"/>
        <v>1.2</v>
      </c>
      <c r="O79" s="4">
        <f t="shared" si="77"/>
        <v>0.5</v>
      </c>
      <c r="P79" s="4">
        <f t="shared" si="77"/>
        <v>0.30000000000000004</v>
      </c>
      <c r="Q79" s="4">
        <f t="shared" si="77"/>
        <v>0.15000000000000002</v>
      </c>
      <c r="R79" s="4">
        <f t="shared" si="77"/>
        <v>0.8</v>
      </c>
      <c r="S79" s="4">
        <f t="shared" si="77"/>
        <v>0.4</v>
      </c>
      <c r="T79" s="4">
        <f t="shared" si="77"/>
        <v>1.5</v>
      </c>
      <c r="U79" s="42"/>
      <c r="V79" s="41"/>
    </row>
    <row r="80" spans="1:22" x14ac:dyDescent="0.25">
      <c r="A80" s="10" t="s">
        <v>203</v>
      </c>
      <c r="B80" s="43" t="s">
        <v>1</v>
      </c>
      <c r="C80" s="20">
        <v>69</v>
      </c>
      <c r="D80" s="20">
        <v>60</v>
      </c>
      <c r="E80" s="10">
        <v>33.6</v>
      </c>
      <c r="F80" s="10" t="s">
        <v>355</v>
      </c>
      <c r="G80" s="10">
        <v>51.4</v>
      </c>
      <c r="H80" s="10" t="s">
        <v>307</v>
      </c>
      <c r="I80" s="10">
        <v>0</v>
      </c>
      <c r="J80" s="10" t="s">
        <v>356</v>
      </c>
      <c r="K80" s="10">
        <v>68.099999999999994</v>
      </c>
      <c r="L80" s="10">
        <v>3.4</v>
      </c>
      <c r="M80" s="10">
        <v>7.5</v>
      </c>
      <c r="N80" s="10">
        <v>11</v>
      </c>
      <c r="O80" s="10">
        <v>1.3</v>
      </c>
      <c r="P80" s="10">
        <v>1.5</v>
      </c>
      <c r="Q80" s="10">
        <v>0.7</v>
      </c>
      <c r="R80" s="10">
        <v>3.4</v>
      </c>
      <c r="S80" s="10">
        <v>2</v>
      </c>
      <c r="T80" s="10">
        <v>16</v>
      </c>
      <c r="U80" s="42" t="s">
        <v>435</v>
      </c>
      <c r="V80" s="41">
        <v>24</v>
      </c>
    </row>
    <row r="81" spans="1:22" x14ac:dyDescent="0.25">
      <c r="A81" s="10" t="s">
        <v>204</v>
      </c>
      <c r="B81" s="43"/>
      <c r="C81" s="20">
        <v>82</v>
      </c>
      <c r="D81" s="20">
        <v>82</v>
      </c>
      <c r="E81" s="10">
        <v>35.6</v>
      </c>
      <c r="F81" s="10" t="s">
        <v>357</v>
      </c>
      <c r="G81" s="10">
        <v>50</v>
      </c>
      <c r="H81" s="10" t="s">
        <v>302</v>
      </c>
      <c r="I81" s="10">
        <v>0</v>
      </c>
      <c r="J81" s="10" t="s">
        <v>294</v>
      </c>
      <c r="K81" s="10">
        <v>72.099999999999994</v>
      </c>
      <c r="L81" s="10">
        <v>3.8</v>
      </c>
      <c r="M81" s="10">
        <v>7.4</v>
      </c>
      <c r="N81" s="10">
        <v>11.1</v>
      </c>
      <c r="O81" s="10">
        <v>1.4</v>
      </c>
      <c r="P81" s="10">
        <v>1.5</v>
      </c>
      <c r="Q81" s="10">
        <v>0.9</v>
      </c>
      <c r="R81" s="10">
        <v>2.7</v>
      </c>
      <c r="S81" s="10">
        <v>2</v>
      </c>
      <c r="T81" s="10">
        <v>21</v>
      </c>
      <c r="U81" s="42"/>
      <c r="V81" s="41"/>
    </row>
    <row r="82" spans="1:22" x14ac:dyDescent="0.25">
      <c r="A82" s="10" t="s">
        <v>205</v>
      </c>
      <c r="B82" s="43"/>
      <c r="C82" s="20">
        <v>76</v>
      </c>
      <c r="D82" s="20">
        <v>76</v>
      </c>
      <c r="E82" s="10">
        <v>32.4</v>
      </c>
      <c r="F82" s="10" t="s">
        <v>358</v>
      </c>
      <c r="G82" s="10">
        <v>49.8</v>
      </c>
      <c r="H82" s="10" t="s">
        <v>302</v>
      </c>
      <c r="I82" s="10">
        <v>0</v>
      </c>
      <c r="J82" s="10" t="s">
        <v>359</v>
      </c>
      <c r="K82" s="10">
        <v>68</v>
      </c>
      <c r="L82" s="10">
        <v>2.4</v>
      </c>
      <c r="M82" s="10">
        <v>6.9</v>
      </c>
      <c r="N82" s="10">
        <v>9.3000000000000007</v>
      </c>
      <c r="O82" s="10">
        <v>1.8</v>
      </c>
      <c r="P82" s="10">
        <v>1.3</v>
      </c>
      <c r="Q82" s="10">
        <v>0.8</v>
      </c>
      <c r="R82" s="10">
        <v>2.7</v>
      </c>
      <c r="S82" s="10">
        <v>1.8</v>
      </c>
      <c r="T82" s="10">
        <v>17.100000000000001</v>
      </c>
      <c r="U82" s="42"/>
      <c r="V82" s="41"/>
    </row>
    <row r="83" spans="1:22" x14ac:dyDescent="0.25">
      <c r="A83" s="10" t="s">
        <v>206</v>
      </c>
      <c r="B83" s="43"/>
      <c r="C83" s="20">
        <v>82</v>
      </c>
      <c r="D83" s="20">
        <v>82</v>
      </c>
      <c r="E83" s="10">
        <v>35.9</v>
      </c>
      <c r="F83" s="10" t="s">
        <v>360</v>
      </c>
      <c r="G83" s="10">
        <v>49.6</v>
      </c>
      <c r="H83" s="10" t="s">
        <v>307</v>
      </c>
      <c r="I83" s="10">
        <v>0</v>
      </c>
      <c r="J83" s="10" t="s">
        <v>361</v>
      </c>
      <c r="K83" s="10">
        <v>76.099999999999994</v>
      </c>
      <c r="L83" s="10">
        <v>2.9</v>
      </c>
      <c r="M83" s="10">
        <v>6.8</v>
      </c>
      <c r="N83" s="10">
        <v>9.6999999999999993</v>
      </c>
      <c r="O83" s="10">
        <v>1.8</v>
      </c>
      <c r="P83" s="10">
        <v>1.9</v>
      </c>
      <c r="Q83" s="10">
        <v>0.6</v>
      </c>
      <c r="R83" s="10">
        <v>2.9</v>
      </c>
      <c r="S83" s="10">
        <v>1.3</v>
      </c>
      <c r="T83" s="10">
        <v>18.600000000000001</v>
      </c>
      <c r="U83" s="42"/>
      <c r="V83" s="41"/>
    </row>
    <row r="84" spans="1:22" x14ac:dyDescent="0.25">
      <c r="A84" s="10" t="s">
        <v>207</v>
      </c>
      <c r="B84" s="43"/>
      <c r="C84" s="16">
        <f>SUM(C80:C81)</f>
        <v>151</v>
      </c>
      <c r="D84" s="16">
        <f>SUM(D80:D81)</f>
        <v>142</v>
      </c>
      <c r="E84" s="12">
        <f>AVERAGE(E80:E81)</f>
        <v>34.6</v>
      </c>
      <c r="F84" s="12" t="str">
        <f>ROUND(AVERAGE(LEFT(F80,FIND("-",F80)-1)*1,LEFT(F81,FIND("-",F81)-1)*1),1) &amp; "-" &amp; ROUND(AVERAGE(RIGHT(F80,LEN(F80)-FIND("-",F80))*1,RIGHT(F81,LEN(F81)-FIND("-",F81))*1),1)</f>
        <v>7,7-15,2</v>
      </c>
      <c r="G84" s="12">
        <f t="shared" ref="G84" si="78">AVERAGE(G80:G81)</f>
        <v>50.7</v>
      </c>
      <c r="H84" s="12" t="str">
        <f>ROUND(AVERAGE(LEFT(H80,FIND("-",H80)-1)*1,LEFT(H81,FIND("-",H81)-1)*1),1) &amp; "-" &amp; ROUND(AVERAGE(RIGHT(H80,LEN(H80)-FIND("-",H80))*1,RIGHT(H81,LEN(H81)-FIND("-",H81))*1),1)</f>
        <v>0-0,1</v>
      </c>
      <c r="I84" s="12">
        <f t="shared" ref="I84" si="79">AVERAGE(I80:I81)</f>
        <v>0</v>
      </c>
      <c r="J84" s="12" t="str">
        <f>ROUND(AVERAGE(LEFT(J80,FIND("-",J80)-1)*1,LEFT(J81,FIND("-",J81)-1)*1),1) &amp; "-" &amp; ROUND(AVERAGE(RIGHT(J80,LEN(J80)-FIND("-",J80))*1,RIGHT(J81,LEN(J81)-FIND("-",J81))*1),1)</f>
        <v>3,2-4,6</v>
      </c>
      <c r="K84" s="12">
        <f t="shared" ref="K84:T84" si="80">AVERAGE(K80:K81)</f>
        <v>70.099999999999994</v>
      </c>
      <c r="L84" s="12">
        <f t="shared" si="80"/>
        <v>3.5999999999999996</v>
      </c>
      <c r="M84" s="12">
        <f t="shared" si="80"/>
        <v>7.45</v>
      </c>
      <c r="N84" s="12">
        <f t="shared" si="80"/>
        <v>11.05</v>
      </c>
      <c r="O84" s="12">
        <f t="shared" si="80"/>
        <v>1.35</v>
      </c>
      <c r="P84" s="12">
        <f t="shared" si="80"/>
        <v>1.5</v>
      </c>
      <c r="Q84" s="12">
        <f t="shared" si="80"/>
        <v>0.8</v>
      </c>
      <c r="R84" s="12">
        <f t="shared" si="80"/>
        <v>3.05</v>
      </c>
      <c r="S84" s="12">
        <f t="shared" si="80"/>
        <v>2</v>
      </c>
      <c r="T84" s="12">
        <f t="shared" si="80"/>
        <v>18.5</v>
      </c>
      <c r="U84" s="42"/>
      <c r="V84" s="41"/>
    </row>
    <row r="85" spans="1:22" x14ac:dyDescent="0.25">
      <c r="A85" s="10" t="s">
        <v>208</v>
      </c>
      <c r="B85" s="43"/>
      <c r="C85" s="17">
        <f>SUM(C82:C83)</f>
        <v>158</v>
      </c>
      <c r="D85" s="17">
        <f>SUM(D82:D83)</f>
        <v>158</v>
      </c>
      <c r="E85" s="4">
        <f>AVERAGE(E82:E83)</f>
        <v>34.15</v>
      </c>
      <c r="F85" s="4" t="str">
        <f>ROUND(AVERAGE(LEFT(F82,FIND("-",F82)-1)*1,LEFT(F83,FIND("-",F83)-1)*1),1) &amp; "-" &amp; ROUND(AVERAGE(RIGHT(F82,LEN(F82)-FIND("-",F82))*1,RIGHT(F83,LEN(F83)-FIND("-",F83))*1),1)</f>
        <v>7,7-15,5</v>
      </c>
      <c r="G85" s="4">
        <f t="shared" ref="G85" si="81">AVERAGE(G82:G83)</f>
        <v>49.7</v>
      </c>
      <c r="H85" s="4" t="str">
        <f>ROUND(AVERAGE(LEFT(H82,FIND("-",H82)-1)*1,LEFT(H83,FIND("-",H83)-1)*1),1) &amp; "-" &amp; ROUND(AVERAGE(RIGHT(H82,LEN(H82)-FIND("-",H82))*1,RIGHT(H83,LEN(H83)-FIND("-",H83))*1),1)</f>
        <v>0-0,1</v>
      </c>
      <c r="I85" s="4">
        <f t="shared" ref="I85" si="82">AVERAGE(I82:I83)</f>
        <v>0</v>
      </c>
      <c r="J85" s="4" t="str">
        <f>ROUND(AVERAGE(LEFT(J82,FIND("-",J82)-1)*1,LEFT(J83,FIND("-",J83)-1)*1),1) &amp; "-" &amp; ROUND(AVERAGE(RIGHT(J82,LEN(J82)-FIND("-",J82))*1,RIGHT(J83,LEN(J83)-FIND("-",J83))*1),1)</f>
        <v>2,6-3,5</v>
      </c>
      <c r="K85" s="4">
        <f t="shared" ref="K85:T85" si="83">AVERAGE(K82:K83)</f>
        <v>72.05</v>
      </c>
      <c r="L85" s="4">
        <f t="shared" si="83"/>
        <v>2.65</v>
      </c>
      <c r="M85" s="4">
        <f t="shared" si="83"/>
        <v>6.85</v>
      </c>
      <c r="N85" s="4">
        <f t="shared" si="83"/>
        <v>9.5</v>
      </c>
      <c r="O85" s="4">
        <f t="shared" si="83"/>
        <v>1.8</v>
      </c>
      <c r="P85" s="4">
        <f t="shared" si="83"/>
        <v>1.6</v>
      </c>
      <c r="Q85" s="4">
        <f t="shared" si="83"/>
        <v>0.7</v>
      </c>
      <c r="R85" s="4">
        <f t="shared" si="83"/>
        <v>2.8</v>
      </c>
      <c r="S85" s="4">
        <f t="shared" si="83"/>
        <v>1.55</v>
      </c>
      <c r="T85" s="4">
        <f t="shared" si="83"/>
        <v>17.850000000000001</v>
      </c>
      <c r="U85" s="42"/>
      <c r="V85" s="41"/>
    </row>
    <row r="86" spans="1:22" x14ac:dyDescent="0.25">
      <c r="A86" s="10" t="s">
        <v>209</v>
      </c>
      <c r="B86" s="43" t="s">
        <v>1</v>
      </c>
      <c r="C86" s="20">
        <v>79</v>
      </c>
      <c r="D86" s="20">
        <v>35</v>
      </c>
      <c r="E86" s="10">
        <v>22.8</v>
      </c>
      <c r="F86" s="10" t="s">
        <v>362</v>
      </c>
      <c r="G86" s="10">
        <v>37.4</v>
      </c>
      <c r="H86" s="10" t="s">
        <v>363</v>
      </c>
      <c r="I86" s="10">
        <v>19.399999999999999</v>
      </c>
      <c r="J86" s="10" t="s">
        <v>364</v>
      </c>
      <c r="K86" s="10">
        <v>80</v>
      </c>
      <c r="L86" s="10">
        <v>1</v>
      </c>
      <c r="M86" s="10">
        <v>2.7</v>
      </c>
      <c r="N86" s="10">
        <v>3.7</v>
      </c>
      <c r="O86" s="10">
        <v>1.4</v>
      </c>
      <c r="P86" s="10">
        <v>0.3</v>
      </c>
      <c r="Q86" s="10">
        <v>1</v>
      </c>
      <c r="R86" s="10">
        <v>2.4</v>
      </c>
      <c r="S86" s="10">
        <v>1.1000000000000001</v>
      </c>
      <c r="T86" s="10">
        <v>5.8</v>
      </c>
      <c r="U86" s="42" t="s">
        <v>422</v>
      </c>
      <c r="V86" s="41">
        <v>22</v>
      </c>
    </row>
    <row r="87" spans="1:22" x14ac:dyDescent="0.25">
      <c r="A87" s="10" t="s">
        <v>210</v>
      </c>
      <c r="B87" s="43"/>
      <c r="C87" s="20">
        <v>15</v>
      </c>
      <c r="D87" s="20">
        <v>8</v>
      </c>
      <c r="E87" s="10">
        <v>20.5</v>
      </c>
      <c r="F87" s="10" t="s">
        <v>365</v>
      </c>
      <c r="G87" s="10">
        <v>41.1</v>
      </c>
      <c r="H87" s="10" t="s">
        <v>366</v>
      </c>
      <c r="I87" s="10">
        <v>41.7</v>
      </c>
      <c r="J87" s="10" t="s">
        <v>303</v>
      </c>
      <c r="K87" s="10">
        <v>73.7</v>
      </c>
      <c r="L87" s="10">
        <v>1.2</v>
      </c>
      <c r="M87" s="10">
        <v>2.1</v>
      </c>
      <c r="N87" s="10">
        <v>3.3</v>
      </c>
      <c r="O87" s="10">
        <v>1.7</v>
      </c>
      <c r="P87" s="10">
        <v>0.2</v>
      </c>
      <c r="Q87" s="10">
        <v>1</v>
      </c>
      <c r="R87" s="10">
        <v>2.5</v>
      </c>
      <c r="S87" s="10">
        <v>0.9</v>
      </c>
      <c r="T87" s="10">
        <v>6.2</v>
      </c>
      <c r="U87" s="42"/>
      <c r="V87" s="41"/>
    </row>
    <row r="88" spans="1:22" x14ac:dyDescent="0.25">
      <c r="A88" s="10" t="s">
        <v>211</v>
      </c>
      <c r="B88" s="43"/>
      <c r="C88" s="20">
        <v>82</v>
      </c>
      <c r="D88" s="20">
        <v>82</v>
      </c>
      <c r="E88" s="10">
        <v>30.3</v>
      </c>
      <c r="F88" s="10" t="s">
        <v>367</v>
      </c>
      <c r="G88" s="10">
        <v>43.1</v>
      </c>
      <c r="H88" s="10" t="s">
        <v>368</v>
      </c>
      <c r="I88" s="10">
        <v>34.6</v>
      </c>
      <c r="J88" s="10" t="s">
        <v>369</v>
      </c>
      <c r="K88" s="10">
        <v>64.8</v>
      </c>
      <c r="L88" s="10">
        <v>0.9</v>
      </c>
      <c r="M88" s="10">
        <v>2.5</v>
      </c>
      <c r="N88" s="10">
        <v>3.4</v>
      </c>
      <c r="O88" s="10">
        <v>2.4</v>
      </c>
      <c r="P88" s="10">
        <v>0.4</v>
      </c>
      <c r="Q88" s="10">
        <v>1.4</v>
      </c>
      <c r="R88" s="10">
        <v>2.7</v>
      </c>
      <c r="S88" s="10">
        <v>2</v>
      </c>
      <c r="T88" s="10">
        <v>13</v>
      </c>
      <c r="U88" s="42"/>
      <c r="V88" s="41"/>
    </row>
    <row r="89" spans="1:22" x14ac:dyDescent="0.25">
      <c r="A89" s="10" t="s">
        <v>212</v>
      </c>
      <c r="B89" s="43"/>
      <c r="C89" s="20">
        <v>56</v>
      </c>
      <c r="D89" s="20">
        <v>22</v>
      </c>
      <c r="E89" s="10">
        <v>24.3</v>
      </c>
      <c r="F89" s="10" t="s">
        <v>370</v>
      </c>
      <c r="G89" s="10">
        <v>38.4</v>
      </c>
      <c r="H89" s="10" t="s">
        <v>371</v>
      </c>
      <c r="I89" s="10">
        <v>26.3</v>
      </c>
      <c r="J89" s="10" t="s">
        <v>372</v>
      </c>
      <c r="K89" s="10">
        <v>70.8</v>
      </c>
      <c r="L89" s="10">
        <v>0.8</v>
      </c>
      <c r="M89" s="10">
        <v>1.9</v>
      </c>
      <c r="N89" s="10">
        <v>2.7</v>
      </c>
      <c r="O89" s="10">
        <v>1.4</v>
      </c>
      <c r="P89" s="10">
        <v>0.3</v>
      </c>
      <c r="Q89" s="10">
        <v>1.6</v>
      </c>
      <c r="R89" s="10">
        <v>2.4</v>
      </c>
      <c r="S89" s="10">
        <v>1.4</v>
      </c>
      <c r="T89" s="10">
        <v>8.6</v>
      </c>
      <c r="U89" s="42"/>
      <c r="V89" s="41"/>
    </row>
    <row r="90" spans="1:22" x14ac:dyDescent="0.25">
      <c r="A90" s="10" t="s">
        <v>213</v>
      </c>
      <c r="B90" s="43"/>
      <c r="C90" s="16">
        <f>SUM(C86:C87)</f>
        <v>94</v>
      </c>
      <c r="D90" s="16">
        <f>SUM(D86:D87)</f>
        <v>43</v>
      </c>
      <c r="E90" s="12">
        <f>AVERAGE(E86:E87)</f>
        <v>21.65</v>
      </c>
      <c r="F90" s="12" t="str">
        <f>ROUND(AVERAGE(LEFT(F86,FIND("-",F86)-1)*1,LEFT(F87,FIND("-",F87)-1)*1),1) &amp; "-" &amp; ROUND(AVERAGE(RIGHT(F86,LEN(F86)-FIND("-",F86))*1,RIGHT(F87,LEN(F87)-FIND("-",F87))*1),1)</f>
        <v>2,4-6,1</v>
      </c>
      <c r="G90" s="12">
        <f t="shared" ref="G90" si="84">AVERAGE(G86:G87)</f>
        <v>39.25</v>
      </c>
      <c r="H90" s="12" t="str">
        <f>ROUND(AVERAGE(LEFT(H86,FIND("-",H86)-1)*1,LEFT(H87,FIND("-",H87)-1)*1),1) &amp; "-" &amp; ROUND(AVERAGE(RIGHT(H86,LEN(H86)-FIND("-",H86))*1,RIGHT(H87,LEN(H87)-FIND("-",H87))*1),1)</f>
        <v>0,2-0,7</v>
      </c>
      <c r="I90" s="12">
        <f t="shared" ref="I90" si="85">AVERAGE(I86:I87)</f>
        <v>30.55</v>
      </c>
      <c r="J90" s="12" t="str">
        <f>ROUND(AVERAGE(LEFT(J86,FIND("-",J86)-1)*1,LEFT(J87,FIND("-",J87)-1)*1),1) &amp; "-" &amp; ROUND(AVERAGE(RIGHT(J86,LEN(J86)-FIND("-",J86))*1,RIGHT(J87,LEN(J87)-FIND("-",J87))*1),1)</f>
        <v>1-1,4</v>
      </c>
      <c r="K90" s="12">
        <f t="shared" ref="K90:T90" si="86">AVERAGE(K86:K87)</f>
        <v>76.849999999999994</v>
      </c>
      <c r="L90" s="12">
        <f t="shared" si="86"/>
        <v>1.1000000000000001</v>
      </c>
      <c r="M90" s="12">
        <f t="shared" si="86"/>
        <v>2.4000000000000004</v>
      </c>
      <c r="N90" s="12">
        <f t="shared" si="86"/>
        <v>3.5</v>
      </c>
      <c r="O90" s="12">
        <f t="shared" si="86"/>
        <v>1.5499999999999998</v>
      </c>
      <c r="P90" s="12">
        <f t="shared" si="86"/>
        <v>0.25</v>
      </c>
      <c r="Q90" s="12">
        <f t="shared" si="86"/>
        <v>1</v>
      </c>
      <c r="R90" s="12">
        <f t="shared" si="86"/>
        <v>2.4500000000000002</v>
      </c>
      <c r="S90" s="12">
        <f t="shared" si="86"/>
        <v>1</v>
      </c>
      <c r="T90" s="12">
        <f t="shared" si="86"/>
        <v>6</v>
      </c>
      <c r="U90" s="42"/>
      <c r="V90" s="41"/>
    </row>
    <row r="91" spans="1:22" x14ac:dyDescent="0.25">
      <c r="A91" s="10" t="s">
        <v>214</v>
      </c>
      <c r="B91" s="43"/>
      <c r="C91" s="17">
        <f>SUM(C88:C89)</f>
        <v>138</v>
      </c>
      <c r="D91" s="17">
        <f>SUM(D88:D89)</f>
        <v>104</v>
      </c>
      <c r="E91" s="4">
        <f>AVERAGE(E88:E89)</f>
        <v>27.3</v>
      </c>
      <c r="F91" s="4" t="str">
        <f>ROUND(AVERAGE(LEFT(F88,FIND("-",F88)-1)*1,LEFT(F89,FIND("-",F89)-1)*1),1) &amp; "-" &amp; ROUND(AVERAGE(RIGHT(F88,LEN(F88)-FIND("-",F88))*1,RIGHT(F89,LEN(F89)-FIND("-",F89))*1),1)</f>
        <v>4-9,7</v>
      </c>
      <c r="G91" s="4">
        <f t="shared" ref="G91" si="87">AVERAGE(G88:G89)</f>
        <v>40.75</v>
      </c>
      <c r="H91" s="4" t="str">
        <f>ROUND(AVERAGE(LEFT(H88,FIND("-",H88)-1)*1,LEFT(H89,FIND("-",H89)-1)*1),1) &amp; "-" &amp; ROUND(AVERAGE(RIGHT(H88,LEN(H88)-FIND("-",H88))*1,RIGHT(H89,LEN(H89)-FIND("-",H89))*1),1)</f>
        <v>0,8-2,4</v>
      </c>
      <c r="I91" s="4">
        <f t="shared" ref="I91" si="88">AVERAGE(I88:I89)</f>
        <v>30.450000000000003</v>
      </c>
      <c r="J91" s="4" t="str">
        <f>ROUND(AVERAGE(LEFT(J88,FIND("-",J88)-1)*1,LEFT(J89,FIND("-",J89)-1)*1),1) &amp; "-" &amp; ROUND(AVERAGE(RIGHT(J88,LEN(J88)-FIND("-",J88))*1,RIGHT(J89,LEN(J89)-FIND("-",J89))*1),1)</f>
        <v>2,1-3,1</v>
      </c>
      <c r="K91" s="4">
        <f t="shared" ref="K91:T91" si="89">AVERAGE(K88:K89)</f>
        <v>67.8</v>
      </c>
      <c r="L91" s="4">
        <f t="shared" si="89"/>
        <v>0.85000000000000009</v>
      </c>
      <c r="M91" s="4">
        <f t="shared" si="89"/>
        <v>2.2000000000000002</v>
      </c>
      <c r="N91" s="4">
        <f t="shared" si="89"/>
        <v>3.05</v>
      </c>
      <c r="O91" s="4">
        <f t="shared" si="89"/>
        <v>1.9</v>
      </c>
      <c r="P91" s="4">
        <f t="shared" si="89"/>
        <v>0.35</v>
      </c>
      <c r="Q91" s="4">
        <f t="shared" si="89"/>
        <v>1.5</v>
      </c>
      <c r="R91" s="4">
        <f t="shared" si="89"/>
        <v>2.5499999999999998</v>
      </c>
      <c r="S91" s="4">
        <f t="shared" si="89"/>
        <v>1.7</v>
      </c>
      <c r="T91" s="4">
        <f t="shared" si="89"/>
        <v>10.8</v>
      </c>
      <c r="U91" s="42"/>
      <c r="V91" s="41"/>
    </row>
    <row r="92" spans="1:22" x14ac:dyDescent="0.25">
      <c r="A92" s="10" t="s">
        <v>215</v>
      </c>
      <c r="B92" s="43" t="s">
        <v>1</v>
      </c>
      <c r="C92" s="20">
        <v>61</v>
      </c>
      <c r="D92" s="20">
        <v>8</v>
      </c>
      <c r="E92" s="10">
        <v>17.2</v>
      </c>
      <c r="F92" s="10" t="s">
        <v>333</v>
      </c>
      <c r="G92" s="10">
        <v>35.200000000000003</v>
      </c>
      <c r="H92" s="10" t="s">
        <v>373</v>
      </c>
      <c r="I92" s="10">
        <v>35</v>
      </c>
      <c r="J92" s="10" t="s">
        <v>374</v>
      </c>
      <c r="K92" s="10">
        <v>79.400000000000006</v>
      </c>
      <c r="L92" s="10">
        <v>0.1</v>
      </c>
      <c r="M92" s="10">
        <v>1.3</v>
      </c>
      <c r="N92" s="10">
        <v>1.5</v>
      </c>
      <c r="O92" s="10">
        <v>2.2999999999999998</v>
      </c>
      <c r="P92" s="10">
        <v>0.2</v>
      </c>
      <c r="Q92" s="10">
        <v>0.7</v>
      </c>
      <c r="R92" s="10">
        <v>1.1000000000000001</v>
      </c>
      <c r="S92" s="10">
        <v>1.4</v>
      </c>
      <c r="T92" s="10">
        <v>4.5999999999999996</v>
      </c>
      <c r="U92" s="42" t="s">
        <v>431</v>
      </c>
      <c r="V92" s="41">
        <v>20</v>
      </c>
    </row>
    <row r="93" spans="1:22" x14ac:dyDescent="0.25">
      <c r="A93" s="10" t="s">
        <v>216</v>
      </c>
      <c r="B93" s="43"/>
      <c r="C93" s="20">
        <v>23</v>
      </c>
      <c r="D93" s="20">
        <v>6</v>
      </c>
      <c r="E93" s="10">
        <v>20.9</v>
      </c>
      <c r="F93" s="10" t="s">
        <v>375</v>
      </c>
      <c r="G93" s="10">
        <v>47.6</v>
      </c>
      <c r="H93" s="10" t="s">
        <v>376</v>
      </c>
      <c r="I93" s="10">
        <v>44.8</v>
      </c>
      <c r="J93" s="10" t="s">
        <v>374</v>
      </c>
      <c r="K93" s="10">
        <v>76.900000000000006</v>
      </c>
      <c r="L93" s="10">
        <v>0.2</v>
      </c>
      <c r="M93" s="10">
        <v>1.3</v>
      </c>
      <c r="N93" s="10">
        <v>1.5</v>
      </c>
      <c r="O93" s="10">
        <v>2.4</v>
      </c>
      <c r="P93" s="10">
        <v>0.2</v>
      </c>
      <c r="Q93" s="10">
        <v>0.8</v>
      </c>
      <c r="R93" s="10">
        <v>0.8</v>
      </c>
      <c r="S93" s="10">
        <v>1.4</v>
      </c>
      <c r="T93" s="10">
        <v>9.3000000000000007</v>
      </c>
      <c r="U93" s="42"/>
      <c r="V93" s="41"/>
    </row>
    <row r="94" spans="1:22" x14ac:dyDescent="0.25">
      <c r="A94" s="10" t="s">
        <v>217</v>
      </c>
      <c r="B94" s="43"/>
      <c r="C94" s="20">
        <v>80</v>
      </c>
      <c r="D94" s="20">
        <v>31</v>
      </c>
      <c r="E94" s="10">
        <v>24.9</v>
      </c>
      <c r="F94" s="10" t="s">
        <v>377</v>
      </c>
      <c r="G94" s="10">
        <v>41.3</v>
      </c>
      <c r="H94" s="10" t="s">
        <v>378</v>
      </c>
      <c r="I94" s="10">
        <v>35.5</v>
      </c>
      <c r="J94" s="10" t="s">
        <v>379</v>
      </c>
      <c r="K94" s="10">
        <v>80.599999999999994</v>
      </c>
      <c r="L94" s="10">
        <v>0.3</v>
      </c>
      <c r="M94" s="10">
        <v>2.1</v>
      </c>
      <c r="N94" s="10">
        <v>2.2999999999999998</v>
      </c>
      <c r="O94" s="10">
        <v>4.2</v>
      </c>
      <c r="P94" s="10">
        <v>0.3</v>
      </c>
      <c r="Q94" s="10">
        <v>1</v>
      </c>
      <c r="R94" s="10">
        <v>1.6</v>
      </c>
      <c r="S94" s="10">
        <v>1.7</v>
      </c>
      <c r="T94" s="10">
        <v>10.7</v>
      </c>
      <c r="U94" s="42"/>
      <c r="V94" s="41"/>
    </row>
    <row r="95" spans="1:22" x14ac:dyDescent="0.25">
      <c r="A95" s="10" t="s">
        <v>218</v>
      </c>
      <c r="B95" s="43"/>
      <c r="C95" s="20">
        <v>80</v>
      </c>
      <c r="D95" s="20">
        <v>73</v>
      </c>
      <c r="E95" s="10">
        <v>35.1</v>
      </c>
      <c r="F95" s="10" t="s">
        <v>380</v>
      </c>
      <c r="G95" s="10">
        <v>38.6</v>
      </c>
      <c r="H95" s="10" t="s">
        <v>381</v>
      </c>
      <c r="I95" s="10">
        <v>31.7</v>
      </c>
      <c r="J95" s="10" t="s">
        <v>252</v>
      </c>
      <c r="K95" s="10">
        <v>83.3</v>
      </c>
      <c r="L95" s="10">
        <v>0.6</v>
      </c>
      <c r="M95" s="10">
        <v>3</v>
      </c>
      <c r="N95" s="10">
        <v>3.5</v>
      </c>
      <c r="O95" s="10">
        <v>5.0999999999999996</v>
      </c>
      <c r="P95" s="10">
        <v>0.4</v>
      </c>
      <c r="Q95" s="10">
        <v>1.4</v>
      </c>
      <c r="R95" s="10">
        <v>2</v>
      </c>
      <c r="S95" s="10">
        <v>2.4</v>
      </c>
      <c r="T95" s="10">
        <v>17.3</v>
      </c>
      <c r="U95" s="42"/>
      <c r="V95" s="41"/>
    </row>
    <row r="96" spans="1:22" x14ac:dyDescent="0.25">
      <c r="A96" s="10" t="s">
        <v>219</v>
      </c>
      <c r="B96" s="43"/>
      <c r="C96" s="16">
        <f>SUM(C92:C93)</f>
        <v>84</v>
      </c>
      <c r="D96" s="16">
        <f>SUM(D92:D93)</f>
        <v>14</v>
      </c>
      <c r="E96" s="12">
        <f>AVERAGE(E92:E93)</f>
        <v>19.049999999999997</v>
      </c>
      <c r="F96" s="12" t="str">
        <f>ROUND(AVERAGE(LEFT(F92,FIND("-",F92)-1)*1,LEFT(F93,FIND("-",F93)-1)*1),1) &amp; "-" &amp; ROUND(AVERAGE(RIGHT(F92,LEN(F92)-FIND("-",F92))*1,RIGHT(F93,LEN(F93)-FIND("-",F93))*1),1)</f>
        <v>2,9-6,6</v>
      </c>
      <c r="G96" s="12">
        <f t="shared" ref="G96" si="90">AVERAGE(G92:G93)</f>
        <v>41.400000000000006</v>
      </c>
      <c r="H96" s="12" t="str">
        <f>ROUND(AVERAGE(LEFT(H92,FIND("-",H92)-1)*1,LEFT(H93,FIND("-",H93)-1)*1),1) &amp; "-" &amp; ROUND(AVERAGE(RIGHT(H92,LEN(H92)-FIND("-",H92))*1,RIGHT(H93,LEN(H93)-FIND("-",H93))*1),1)</f>
        <v>0,9-2,2</v>
      </c>
      <c r="I96" s="12">
        <f t="shared" ref="I96" si="91">AVERAGE(I92:I93)</f>
        <v>39.9</v>
      </c>
      <c r="J96" s="12" t="str">
        <f>ROUND(AVERAGE(LEFT(J92,FIND("-",J92)-1)*1,LEFT(J93,FIND("-",J93)-1)*1),1) &amp; "-" &amp; ROUND(AVERAGE(RIGHT(J92,LEN(J92)-FIND("-",J92))*1,RIGHT(J93,LEN(J93)-FIND("-",J93))*1),1)</f>
        <v>0,4-0,6</v>
      </c>
      <c r="K96" s="12">
        <f t="shared" ref="K96:T96" si="92">AVERAGE(K92:K93)</f>
        <v>78.150000000000006</v>
      </c>
      <c r="L96" s="12">
        <f t="shared" si="92"/>
        <v>0.15000000000000002</v>
      </c>
      <c r="M96" s="12">
        <f t="shared" si="92"/>
        <v>1.3</v>
      </c>
      <c r="N96" s="12">
        <f t="shared" si="92"/>
        <v>1.5</v>
      </c>
      <c r="O96" s="12">
        <f t="shared" si="92"/>
        <v>2.3499999999999996</v>
      </c>
      <c r="P96" s="12">
        <f t="shared" si="92"/>
        <v>0.2</v>
      </c>
      <c r="Q96" s="12">
        <f t="shared" si="92"/>
        <v>0.75</v>
      </c>
      <c r="R96" s="12">
        <f t="shared" si="92"/>
        <v>0.95000000000000007</v>
      </c>
      <c r="S96" s="12">
        <f t="shared" si="92"/>
        <v>1.4</v>
      </c>
      <c r="T96" s="12">
        <f t="shared" si="92"/>
        <v>6.95</v>
      </c>
      <c r="U96" s="42"/>
      <c r="V96" s="41"/>
    </row>
    <row r="97" spans="1:22" x14ac:dyDescent="0.25">
      <c r="A97" s="10" t="s">
        <v>220</v>
      </c>
      <c r="B97" s="43"/>
      <c r="C97" s="17">
        <f>SUM(C94:C95)</f>
        <v>160</v>
      </c>
      <c r="D97" s="17">
        <f>SUM(D94:D95)</f>
        <v>104</v>
      </c>
      <c r="E97" s="4">
        <f>AVERAGE(E94:E95)</f>
        <v>30</v>
      </c>
      <c r="F97" s="4" t="str">
        <f>ROUND(AVERAGE(LEFT(F94,FIND("-",F94)-1)*1,LEFT(F95,FIND("-",F95)-1)*1),1) &amp; "-" &amp; ROUND(AVERAGE(RIGHT(F94,LEN(F94)-FIND("-",F94))*1,RIGHT(F95,LEN(F95)-FIND("-",F95))*1),1)</f>
        <v>5,3-13,3</v>
      </c>
      <c r="G97" s="4">
        <f t="shared" ref="G97" si="93">AVERAGE(G94:G95)</f>
        <v>39.950000000000003</v>
      </c>
      <c r="H97" s="4" t="str">
        <f>ROUND(AVERAGE(LEFT(H94,FIND("-",H94)-1)*1,LEFT(H95,FIND("-",H95)-1)*1),1) &amp; "-" &amp; ROUND(AVERAGE(RIGHT(H94,LEN(H94)-FIND("-",H94))*1,RIGHT(H95,LEN(H95)-FIND("-",H95))*1),1)</f>
        <v>1,6-4,8</v>
      </c>
      <c r="I97" s="4">
        <f t="shared" ref="I97" si="94">AVERAGE(I94:I95)</f>
        <v>33.6</v>
      </c>
      <c r="J97" s="4" t="str">
        <f>ROUND(AVERAGE(LEFT(J94,FIND("-",J94)-1)*1,LEFT(J95,FIND("-",J95)-1)*1),1) &amp; "-" &amp; ROUND(AVERAGE(RIGHT(J94,LEN(J94)-FIND("-",J94))*1,RIGHT(J95,LEN(J95)-FIND("-",J95))*1),1)</f>
        <v>1,9-2,3</v>
      </c>
      <c r="K97" s="4">
        <f t="shared" ref="K97:T97" si="95">AVERAGE(K94:K95)</f>
        <v>81.949999999999989</v>
      </c>
      <c r="L97" s="4">
        <f t="shared" si="95"/>
        <v>0.44999999999999996</v>
      </c>
      <c r="M97" s="4">
        <f t="shared" si="95"/>
        <v>2.5499999999999998</v>
      </c>
      <c r="N97" s="4">
        <f t="shared" si="95"/>
        <v>2.9</v>
      </c>
      <c r="O97" s="4">
        <f t="shared" si="95"/>
        <v>4.6500000000000004</v>
      </c>
      <c r="P97" s="4">
        <f t="shared" si="95"/>
        <v>0.35</v>
      </c>
      <c r="Q97" s="4">
        <f t="shared" si="95"/>
        <v>1.2</v>
      </c>
      <c r="R97" s="4">
        <f t="shared" si="95"/>
        <v>1.8</v>
      </c>
      <c r="S97" s="4">
        <f t="shared" si="95"/>
        <v>2.0499999999999998</v>
      </c>
      <c r="T97" s="4">
        <f t="shared" si="95"/>
        <v>14</v>
      </c>
      <c r="U97" s="42"/>
      <c r="V97" s="41"/>
    </row>
    <row r="98" spans="1:22" x14ac:dyDescent="0.25">
      <c r="A98" s="10" t="s">
        <v>221</v>
      </c>
      <c r="B98" s="43" t="s">
        <v>1</v>
      </c>
      <c r="C98" s="20">
        <v>78</v>
      </c>
      <c r="D98" s="20">
        <v>22</v>
      </c>
      <c r="E98" s="10">
        <v>22.3</v>
      </c>
      <c r="F98" s="10" t="s">
        <v>382</v>
      </c>
      <c r="G98" s="10">
        <v>42.5</v>
      </c>
      <c r="H98" s="10" t="s">
        <v>383</v>
      </c>
      <c r="I98" s="10">
        <v>32.5</v>
      </c>
      <c r="J98" s="10" t="s">
        <v>384</v>
      </c>
      <c r="K98" s="10">
        <v>85.5</v>
      </c>
      <c r="L98" s="10">
        <v>0.7</v>
      </c>
      <c r="M98" s="10">
        <v>2.9</v>
      </c>
      <c r="N98" s="10">
        <v>3.6</v>
      </c>
      <c r="O98" s="10">
        <v>1.6</v>
      </c>
      <c r="P98" s="10">
        <v>0.2</v>
      </c>
      <c r="Q98" s="10">
        <v>0.5</v>
      </c>
      <c r="R98" s="10">
        <v>1.5</v>
      </c>
      <c r="S98" s="10">
        <v>0.9</v>
      </c>
      <c r="T98" s="10">
        <v>9.8000000000000007</v>
      </c>
      <c r="U98" s="42" t="s">
        <v>433</v>
      </c>
      <c r="V98" s="41">
        <v>24</v>
      </c>
    </row>
    <row r="99" spans="1:22" x14ac:dyDescent="0.25">
      <c r="A99" s="10" t="s">
        <v>222</v>
      </c>
      <c r="B99" s="43"/>
      <c r="C99" s="20">
        <v>58</v>
      </c>
      <c r="D99" s="20">
        <v>9</v>
      </c>
      <c r="E99" s="10">
        <v>22.4</v>
      </c>
      <c r="F99" s="10" t="s">
        <v>385</v>
      </c>
      <c r="G99" s="10">
        <v>44.2</v>
      </c>
      <c r="H99" s="10" t="s">
        <v>386</v>
      </c>
      <c r="I99" s="10">
        <v>40.200000000000003</v>
      </c>
      <c r="J99" s="10" t="s">
        <v>387</v>
      </c>
      <c r="K99" s="10">
        <v>77.099999999999994</v>
      </c>
      <c r="L99" s="10">
        <v>0.7</v>
      </c>
      <c r="M99" s="10">
        <v>3.1</v>
      </c>
      <c r="N99" s="10">
        <v>3.7</v>
      </c>
      <c r="O99" s="10">
        <v>1.3</v>
      </c>
      <c r="P99" s="10">
        <v>0.1</v>
      </c>
      <c r="Q99" s="10">
        <v>0.5</v>
      </c>
      <c r="R99" s="10">
        <v>1.1000000000000001</v>
      </c>
      <c r="S99" s="10">
        <v>0.9</v>
      </c>
      <c r="T99" s="10">
        <v>9.6</v>
      </c>
      <c r="U99" s="42"/>
      <c r="V99" s="41"/>
    </row>
    <row r="100" spans="1:22" x14ac:dyDescent="0.25">
      <c r="A100" s="10" t="s">
        <v>223</v>
      </c>
      <c r="B100" s="43"/>
      <c r="C100" s="20">
        <v>41</v>
      </c>
      <c r="D100" s="20">
        <v>8</v>
      </c>
      <c r="E100" s="10">
        <v>18.3</v>
      </c>
      <c r="F100" s="10" t="s">
        <v>388</v>
      </c>
      <c r="G100" s="10">
        <v>39.4</v>
      </c>
      <c r="H100" s="10" t="s">
        <v>368</v>
      </c>
      <c r="I100" s="10">
        <v>35</v>
      </c>
      <c r="J100" s="10" t="s">
        <v>389</v>
      </c>
      <c r="K100" s="10">
        <v>82.1</v>
      </c>
      <c r="L100" s="10">
        <v>0.5</v>
      </c>
      <c r="M100" s="10">
        <v>2</v>
      </c>
      <c r="N100" s="10">
        <v>2.5</v>
      </c>
      <c r="O100" s="10">
        <v>0.8</v>
      </c>
      <c r="P100" s="10">
        <v>0</v>
      </c>
      <c r="Q100" s="10">
        <v>0.5</v>
      </c>
      <c r="R100" s="10">
        <v>1.4</v>
      </c>
      <c r="S100" s="10">
        <v>0.6</v>
      </c>
      <c r="T100" s="10">
        <v>6.7</v>
      </c>
      <c r="U100" s="42"/>
      <c r="V100" s="41"/>
    </row>
    <row r="101" spans="1:22" x14ac:dyDescent="0.25">
      <c r="A101" s="10" t="s">
        <v>224</v>
      </c>
      <c r="B101" s="43"/>
      <c r="C101" s="20">
        <v>67</v>
      </c>
      <c r="D101" s="20">
        <v>4</v>
      </c>
      <c r="E101" s="10">
        <v>19.2</v>
      </c>
      <c r="F101" s="10" t="s">
        <v>390</v>
      </c>
      <c r="G101" s="10">
        <v>43.3</v>
      </c>
      <c r="H101" s="10" t="s">
        <v>391</v>
      </c>
      <c r="I101" s="10">
        <v>36.4</v>
      </c>
      <c r="J101" s="10" t="s">
        <v>392</v>
      </c>
      <c r="K101" s="10">
        <v>82.7</v>
      </c>
      <c r="L101" s="10">
        <v>0.5</v>
      </c>
      <c r="M101" s="10">
        <v>2.5</v>
      </c>
      <c r="N101" s="10">
        <v>3</v>
      </c>
      <c r="O101" s="10">
        <v>1</v>
      </c>
      <c r="P101" s="10">
        <v>0.1</v>
      </c>
      <c r="Q101" s="10">
        <v>0.7</v>
      </c>
      <c r="R101" s="10">
        <v>1.1000000000000001</v>
      </c>
      <c r="S101" s="10">
        <v>0.7</v>
      </c>
      <c r="T101" s="10">
        <v>6.8</v>
      </c>
      <c r="U101" s="42"/>
      <c r="V101" s="41"/>
    </row>
    <row r="102" spans="1:22" x14ac:dyDescent="0.25">
      <c r="A102" s="10" t="s">
        <v>225</v>
      </c>
      <c r="B102" s="43"/>
      <c r="C102" s="16">
        <f>SUM(C98:C99)</f>
        <v>136</v>
      </c>
      <c r="D102" s="16">
        <f>SUM(D98:D99)</f>
        <v>31</v>
      </c>
      <c r="E102" s="12">
        <f>AVERAGE(E98:E99)</f>
        <v>22.35</v>
      </c>
      <c r="F102" s="12" t="str">
        <f>ROUND(AVERAGE(LEFT(F98,FIND("-",F98)-1)*1,LEFT(F99,FIND("-",F99)-1)*1),1) &amp; "-" &amp; ROUND(AVERAGE(RIGHT(F98,LEN(F98)-FIND("-",F98))*1,RIGHT(F99,LEN(F99)-FIND("-",F99))*1),1)</f>
        <v>3,6-8,3</v>
      </c>
      <c r="G102" s="12">
        <f t="shared" ref="G102" si="96">AVERAGE(G98:G99)</f>
        <v>43.35</v>
      </c>
      <c r="H102" s="12" t="str">
        <f>ROUND(AVERAGE(LEFT(H98,FIND("-",H98)-1)*1,LEFT(H99,FIND("-",H99)-1)*1),1) &amp; "-" &amp; ROUND(AVERAGE(RIGHT(H98,LEN(H98)-FIND("-",H98))*1,RIGHT(H99,LEN(H99)-FIND("-",H99))*1),1)</f>
        <v>1,3-3,7</v>
      </c>
      <c r="I102" s="12">
        <f t="shared" ref="I102" si="97">AVERAGE(I98:I99)</f>
        <v>36.35</v>
      </c>
      <c r="J102" s="12" t="str">
        <f>ROUND(AVERAGE(LEFT(J98,FIND("-",J98)-1)*1,LEFT(J99,FIND("-",J99)-1)*1),1) &amp; "-" &amp; ROUND(AVERAGE(RIGHT(J98,LEN(J98)-FIND("-",J98))*1,RIGHT(J99,LEN(J99)-FIND("-",J99))*1),1)</f>
        <v>1,2-1,5</v>
      </c>
      <c r="K102" s="12">
        <f t="shared" ref="K102:T102" si="98">AVERAGE(K98:K99)</f>
        <v>81.3</v>
      </c>
      <c r="L102" s="12">
        <f t="shared" si="98"/>
        <v>0.7</v>
      </c>
      <c r="M102" s="12">
        <f t="shared" si="98"/>
        <v>3</v>
      </c>
      <c r="N102" s="12">
        <f t="shared" si="98"/>
        <v>3.6500000000000004</v>
      </c>
      <c r="O102" s="12">
        <f t="shared" si="98"/>
        <v>1.4500000000000002</v>
      </c>
      <c r="P102" s="12">
        <f t="shared" si="98"/>
        <v>0.15000000000000002</v>
      </c>
      <c r="Q102" s="12">
        <f t="shared" si="98"/>
        <v>0.5</v>
      </c>
      <c r="R102" s="12">
        <f t="shared" si="98"/>
        <v>1.3</v>
      </c>
      <c r="S102" s="12">
        <f t="shared" si="98"/>
        <v>0.9</v>
      </c>
      <c r="T102" s="12">
        <f t="shared" si="98"/>
        <v>9.6999999999999993</v>
      </c>
      <c r="U102" s="42"/>
      <c r="V102" s="41"/>
    </row>
    <row r="103" spans="1:22" x14ac:dyDescent="0.25">
      <c r="A103" s="10" t="s">
        <v>226</v>
      </c>
      <c r="B103" s="43"/>
      <c r="C103" s="17">
        <f>SUM(C100:C101)</f>
        <v>108</v>
      </c>
      <c r="D103" s="17">
        <f>SUM(D100:D101)</f>
        <v>12</v>
      </c>
      <c r="E103" s="4">
        <f>AVERAGE(E100:E101)</f>
        <v>18.75</v>
      </c>
      <c r="F103" s="4" t="str">
        <f>ROUND(AVERAGE(LEFT(F100,FIND("-",F100)-1)*1,LEFT(F101,FIND("-",F101)-1)*1),1) &amp; "-" &amp; ROUND(AVERAGE(RIGHT(F100,LEN(F100)-FIND("-",F100))*1,RIGHT(F101,LEN(F101)-FIND("-",F101))*1),1)</f>
        <v>2,5-6</v>
      </c>
      <c r="G103" s="4">
        <f t="shared" ref="G103" si="99">AVERAGE(G100:G101)</f>
        <v>41.349999999999994</v>
      </c>
      <c r="H103" s="4" t="str">
        <f>ROUND(AVERAGE(LEFT(H100,FIND("-",H100)-1)*1,LEFT(H101,FIND("-",H101)-1)*1),1) &amp; "-" &amp; ROUND(AVERAGE(RIGHT(H100,LEN(H100)-FIND("-",H100))*1,RIGHT(H101,LEN(H101)-FIND("-",H101))*1),1)</f>
        <v>0,9-2,5</v>
      </c>
      <c r="I103" s="4">
        <f t="shared" ref="I103" si="100">AVERAGE(I100:I101)</f>
        <v>35.700000000000003</v>
      </c>
      <c r="J103" s="4" t="str">
        <f>ROUND(AVERAGE(LEFT(J100,FIND("-",J100)-1)*1,LEFT(J101,FIND("-",J101)-1)*1),1) &amp; "-" &amp; ROUND(AVERAGE(RIGHT(J100,LEN(J100)-FIND("-",J100))*1,RIGHT(J101,LEN(J101)-FIND("-",J101))*1),1)</f>
        <v>0,9-1,1</v>
      </c>
      <c r="K103" s="4">
        <f t="shared" ref="K103:T103" si="101">AVERAGE(K100:K101)</f>
        <v>82.4</v>
      </c>
      <c r="L103" s="4">
        <f t="shared" si="101"/>
        <v>0.5</v>
      </c>
      <c r="M103" s="4">
        <f t="shared" si="101"/>
        <v>2.25</v>
      </c>
      <c r="N103" s="4">
        <f t="shared" si="101"/>
        <v>2.75</v>
      </c>
      <c r="O103" s="4">
        <f t="shared" si="101"/>
        <v>0.9</v>
      </c>
      <c r="P103" s="4">
        <f t="shared" si="101"/>
        <v>0.05</v>
      </c>
      <c r="Q103" s="4">
        <f t="shared" si="101"/>
        <v>0.6</v>
      </c>
      <c r="R103" s="4">
        <f t="shared" si="101"/>
        <v>1.25</v>
      </c>
      <c r="S103" s="4">
        <f t="shared" si="101"/>
        <v>0.64999999999999991</v>
      </c>
      <c r="T103" s="4">
        <f t="shared" si="101"/>
        <v>6.75</v>
      </c>
      <c r="U103" s="42"/>
      <c r="V103" s="41"/>
    </row>
    <row r="104" spans="1:22" x14ac:dyDescent="0.25">
      <c r="A104" s="10" t="s">
        <v>227</v>
      </c>
      <c r="B104" s="43" t="s">
        <v>1</v>
      </c>
      <c r="C104" s="20">
        <v>52</v>
      </c>
      <c r="D104" s="20">
        <v>51</v>
      </c>
      <c r="E104" s="10">
        <v>32</v>
      </c>
      <c r="F104" s="10" t="s">
        <v>393</v>
      </c>
      <c r="G104" s="10">
        <v>45.1</v>
      </c>
      <c r="H104" s="10" t="s">
        <v>394</v>
      </c>
      <c r="I104" s="10">
        <v>34.5</v>
      </c>
      <c r="J104" s="10" t="s">
        <v>395</v>
      </c>
      <c r="K104" s="10">
        <v>78.2</v>
      </c>
      <c r="L104" s="10">
        <v>1.1000000000000001</v>
      </c>
      <c r="M104" s="10">
        <v>3.9</v>
      </c>
      <c r="N104" s="10">
        <v>5.0999999999999996</v>
      </c>
      <c r="O104" s="10">
        <v>1.6</v>
      </c>
      <c r="P104" s="10">
        <v>0.6</v>
      </c>
      <c r="Q104" s="10">
        <v>1.1000000000000001</v>
      </c>
      <c r="R104" s="10">
        <v>2.6</v>
      </c>
      <c r="S104" s="10">
        <v>1.7</v>
      </c>
      <c r="T104" s="10">
        <v>18</v>
      </c>
      <c r="U104" s="42" t="s">
        <v>434</v>
      </c>
      <c r="V104" s="41">
        <v>29</v>
      </c>
    </row>
    <row r="105" spans="1:22" x14ac:dyDescent="0.25">
      <c r="A105" s="10" t="s">
        <v>228</v>
      </c>
      <c r="B105" s="43"/>
      <c r="C105" s="20">
        <v>70</v>
      </c>
      <c r="D105" s="20">
        <v>24</v>
      </c>
      <c r="E105" s="10">
        <v>25.2</v>
      </c>
      <c r="F105" s="10" t="s">
        <v>396</v>
      </c>
      <c r="G105" s="10">
        <v>41.4</v>
      </c>
      <c r="H105" s="10" t="s">
        <v>397</v>
      </c>
      <c r="I105" s="10">
        <v>26.9</v>
      </c>
      <c r="J105" s="10" t="s">
        <v>247</v>
      </c>
      <c r="K105" s="10">
        <v>77.5</v>
      </c>
      <c r="L105" s="10">
        <v>0.9</v>
      </c>
      <c r="M105" s="10">
        <v>2.6</v>
      </c>
      <c r="N105" s="10">
        <v>3.5</v>
      </c>
      <c r="O105" s="10">
        <v>1.3</v>
      </c>
      <c r="P105" s="10">
        <v>0.4</v>
      </c>
      <c r="Q105" s="10">
        <v>0.7</v>
      </c>
      <c r="R105" s="10">
        <v>2.8</v>
      </c>
      <c r="S105" s="10">
        <v>1.2</v>
      </c>
      <c r="T105" s="10">
        <v>13.2</v>
      </c>
      <c r="U105" s="42"/>
      <c r="V105" s="41"/>
    </row>
    <row r="106" spans="1:22" x14ac:dyDescent="0.25">
      <c r="A106" s="10" t="s">
        <v>230</v>
      </c>
      <c r="B106" s="43"/>
      <c r="C106" s="20">
        <v>43</v>
      </c>
      <c r="D106" s="20">
        <v>18</v>
      </c>
      <c r="E106" s="10">
        <v>23</v>
      </c>
      <c r="F106" s="10" t="s">
        <v>398</v>
      </c>
      <c r="G106" s="10">
        <v>39.9</v>
      </c>
      <c r="H106" s="10" t="s">
        <v>316</v>
      </c>
      <c r="I106" s="10">
        <v>24.3</v>
      </c>
      <c r="J106" s="10" t="s">
        <v>399</v>
      </c>
      <c r="K106" s="10">
        <v>77.3</v>
      </c>
      <c r="L106" s="10">
        <v>0.9</v>
      </c>
      <c r="M106" s="10">
        <v>2.8</v>
      </c>
      <c r="N106" s="10">
        <v>3.7</v>
      </c>
      <c r="O106" s="10">
        <v>1.2</v>
      </c>
      <c r="P106" s="10">
        <v>0.2</v>
      </c>
      <c r="Q106" s="10">
        <v>0.7</v>
      </c>
      <c r="R106" s="10">
        <v>2.1</v>
      </c>
      <c r="S106" s="10">
        <v>1.2</v>
      </c>
      <c r="T106" s="10">
        <v>8.6999999999999993</v>
      </c>
      <c r="U106" s="42"/>
      <c r="V106" s="41"/>
    </row>
    <row r="107" spans="1:22" x14ac:dyDescent="0.25">
      <c r="A107" s="10" t="s">
        <v>229</v>
      </c>
      <c r="B107" s="43"/>
      <c r="C107" s="20">
        <v>11</v>
      </c>
      <c r="D107" s="20">
        <v>4</v>
      </c>
      <c r="E107" s="10">
        <v>18.8</v>
      </c>
      <c r="F107" s="10" t="s">
        <v>400</v>
      </c>
      <c r="G107" s="10">
        <v>40.299999999999997</v>
      </c>
      <c r="H107" s="10" t="s">
        <v>319</v>
      </c>
      <c r="I107" s="10">
        <v>31.3</v>
      </c>
      <c r="J107" s="10" t="s">
        <v>401</v>
      </c>
      <c r="K107" s="10">
        <v>58.3</v>
      </c>
      <c r="L107" s="10">
        <v>0.8</v>
      </c>
      <c r="M107" s="10">
        <v>2.5</v>
      </c>
      <c r="N107" s="10">
        <v>3.3</v>
      </c>
      <c r="O107" s="10">
        <v>0.4</v>
      </c>
      <c r="P107" s="10">
        <v>0.3</v>
      </c>
      <c r="Q107" s="10">
        <v>0.9</v>
      </c>
      <c r="R107" s="10">
        <v>1.6</v>
      </c>
      <c r="S107" s="10">
        <v>0.9</v>
      </c>
      <c r="T107" s="10">
        <v>6.7</v>
      </c>
      <c r="U107" s="42"/>
      <c r="V107" s="41"/>
    </row>
    <row r="108" spans="1:22" x14ac:dyDescent="0.25">
      <c r="A108" s="10" t="s">
        <v>231</v>
      </c>
      <c r="B108" s="43"/>
      <c r="C108" s="16">
        <f>SUM(C104:C105)</f>
        <v>122</v>
      </c>
      <c r="D108" s="16">
        <f>SUM(D104:D105)</f>
        <v>75</v>
      </c>
      <c r="E108" s="12">
        <f>AVERAGE(E104:E105)</f>
        <v>28.6</v>
      </c>
      <c r="F108" s="12" t="str">
        <f>ROUND(AVERAGE(LEFT(F104,FIND("-",F104)-1)*1,LEFT(F105,FIND("-",F105)-1)*1),1) &amp; "-" &amp; ROUND(AVERAGE(RIGHT(F104,LEN(F104)-FIND("-",F104))*1,RIGHT(F105,LEN(F105)-FIND("-",F105))*1),1)</f>
        <v>5,7-13,2</v>
      </c>
      <c r="G108" s="12">
        <f t="shared" ref="G108" si="102">AVERAGE(G104:G105)</f>
        <v>43.25</v>
      </c>
      <c r="H108" s="12" t="str">
        <f>ROUND(AVERAGE(LEFT(H104,FIND("-",H104)-1)*1,LEFT(H105,FIND("-",H105)-1)*1),1) &amp; "-" &amp; ROUND(AVERAGE(RIGHT(H104,LEN(H104)-FIND("-",H104))*1,RIGHT(H105,LEN(H105)-FIND("-",H105))*1),1)</f>
        <v>0,9-2,9</v>
      </c>
      <c r="I108" s="12">
        <f t="shared" ref="I108" si="103">AVERAGE(I104:I105)</f>
        <v>30.7</v>
      </c>
      <c r="J108" s="12" t="str">
        <f>ROUND(AVERAGE(LEFT(J104,FIND("-",J104)-1)*1,LEFT(J105,FIND("-",J105)-1)*1),1) &amp; "-" &amp; ROUND(AVERAGE(RIGHT(J104,LEN(J104)-FIND("-",J104))*1,RIGHT(J105,LEN(J105)-FIND("-",J105))*1),1)</f>
        <v>3,3-4,3</v>
      </c>
      <c r="K108" s="12">
        <f t="shared" ref="K108:T108" si="104">AVERAGE(K104:K105)</f>
        <v>77.849999999999994</v>
      </c>
      <c r="L108" s="12">
        <f t="shared" si="104"/>
        <v>1</v>
      </c>
      <c r="M108" s="12">
        <f t="shared" si="104"/>
        <v>3.25</v>
      </c>
      <c r="N108" s="12">
        <f t="shared" si="104"/>
        <v>4.3</v>
      </c>
      <c r="O108" s="12">
        <f t="shared" si="104"/>
        <v>1.4500000000000002</v>
      </c>
      <c r="P108" s="12">
        <f t="shared" si="104"/>
        <v>0.5</v>
      </c>
      <c r="Q108" s="12">
        <f t="shared" si="104"/>
        <v>0.9</v>
      </c>
      <c r="R108" s="12">
        <f t="shared" si="104"/>
        <v>2.7</v>
      </c>
      <c r="S108" s="12">
        <f t="shared" si="104"/>
        <v>1.45</v>
      </c>
      <c r="T108" s="12">
        <f t="shared" si="104"/>
        <v>15.6</v>
      </c>
      <c r="U108" s="42"/>
      <c r="V108" s="41"/>
    </row>
    <row r="109" spans="1:22" x14ac:dyDescent="0.25">
      <c r="A109" s="10" t="s">
        <v>232</v>
      </c>
      <c r="B109" s="43"/>
      <c r="C109" s="17">
        <f>SUM(C106:C107)</f>
        <v>54</v>
      </c>
      <c r="D109" s="17">
        <f>SUM(D106:D107)</f>
        <v>22</v>
      </c>
      <c r="E109" s="4">
        <f>AVERAGE(E106:E107)</f>
        <v>20.9</v>
      </c>
      <c r="F109" s="4" t="str">
        <f>ROUND(AVERAGE(LEFT(F106,FIND("-",F106)-1)*1,LEFT(F107,FIND("-",F107)-1)*1),1) &amp; "-" &amp; ROUND(AVERAGE(RIGHT(F106,LEN(F106)-FIND("-",F106))*1,RIGHT(F107,LEN(F107)-FIND("-",F107))*1),1)</f>
        <v>3,1-7,7</v>
      </c>
      <c r="G109" s="4">
        <f t="shared" ref="G109" si="105">AVERAGE(G106:G107)</f>
        <v>40.099999999999994</v>
      </c>
      <c r="H109" s="4" t="str">
        <f>ROUND(AVERAGE(LEFT(H106,FIND("-",H106)-1)*1,LEFT(H107,FIND("-",H107)-1)*1),1) &amp; "-" &amp; ROUND(AVERAGE(RIGHT(H106,LEN(H106)-FIND("-",H106))*1,RIGHT(H107,LEN(H107)-FIND("-",H107))*1),1)</f>
        <v>0,4-1,2</v>
      </c>
      <c r="I109" s="4">
        <f t="shared" ref="I109" si="106">AVERAGE(I106:I107)</f>
        <v>27.8</v>
      </c>
      <c r="J109" s="4" t="str">
        <f>ROUND(AVERAGE(LEFT(J106,FIND("-",J106)-1)*1,LEFT(J107,FIND("-",J107)-1)*1),1) &amp; "-" &amp; ROUND(AVERAGE(RIGHT(J106,LEN(J106)-FIND("-",J106))*1,RIGHT(J107,LEN(J107)-FIND("-",J107))*1),1)</f>
        <v>1,2-1,7</v>
      </c>
      <c r="K109" s="4">
        <f t="shared" ref="K109:T109" si="107">AVERAGE(K106:K107)</f>
        <v>67.8</v>
      </c>
      <c r="L109" s="4">
        <f t="shared" si="107"/>
        <v>0.85000000000000009</v>
      </c>
      <c r="M109" s="4">
        <f t="shared" si="107"/>
        <v>2.65</v>
      </c>
      <c r="N109" s="4">
        <f t="shared" si="107"/>
        <v>3.5</v>
      </c>
      <c r="O109" s="4">
        <f t="shared" si="107"/>
        <v>0.8</v>
      </c>
      <c r="P109" s="4">
        <f t="shared" si="107"/>
        <v>0.25</v>
      </c>
      <c r="Q109" s="4">
        <f t="shared" si="107"/>
        <v>0.8</v>
      </c>
      <c r="R109" s="4">
        <f t="shared" si="107"/>
        <v>1.85</v>
      </c>
      <c r="S109" s="4">
        <f t="shared" si="107"/>
        <v>1.05</v>
      </c>
      <c r="T109" s="4">
        <f t="shared" si="107"/>
        <v>7.6999999999999993</v>
      </c>
      <c r="U109" s="42"/>
      <c r="V109" s="41"/>
    </row>
    <row r="110" spans="1:22" x14ac:dyDescent="0.25">
      <c r="A110" s="10" t="s">
        <v>233</v>
      </c>
      <c r="B110" s="43" t="s">
        <v>1</v>
      </c>
      <c r="C110" s="20">
        <v>63</v>
      </c>
      <c r="D110" s="20">
        <v>21</v>
      </c>
      <c r="E110" s="10">
        <v>17.899999999999999</v>
      </c>
      <c r="F110" s="10" t="s">
        <v>402</v>
      </c>
      <c r="G110" s="10">
        <v>46.2</v>
      </c>
      <c r="H110" s="10" t="s">
        <v>302</v>
      </c>
      <c r="I110" s="10">
        <v>0</v>
      </c>
      <c r="J110" s="10" t="s">
        <v>314</v>
      </c>
      <c r="K110" s="10">
        <v>71.599999999999994</v>
      </c>
      <c r="L110" s="10">
        <v>2</v>
      </c>
      <c r="M110" s="10">
        <v>3.7</v>
      </c>
      <c r="N110" s="10">
        <v>5.8</v>
      </c>
      <c r="O110" s="10">
        <v>0.8</v>
      </c>
      <c r="P110" s="10">
        <v>1.2</v>
      </c>
      <c r="Q110" s="10">
        <v>0.7</v>
      </c>
      <c r="R110" s="10">
        <v>2.2000000000000002</v>
      </c>
      <c r="S110" s="10">
        <v>1.3</v>
      </c>
      <c r="T110" s="10">
        <v>7.9</v>
      </c>
      <c r="U110" s="42" t="s">
        <v>437</v>
      </c>
      <c r="V110" s="41">
        <v>32</v>
      </c>
    </row>
    <row r="111" spans="1:22" x14ac:dyDescent="0.25">
      <c r="A111" s="10" t="s">
        <v>234</v>
      </c>
      <c r="B111" s="43"/>
      <c r="C111" s="20">
        <v>33</v>
      </c>
      <c r="D111" s="20">
        <v>8</v>
      </c>
      <c r="E111" s="10">
        <v>22.7</v>
      </c>
      <c r="F111" s="10" t="s">
        <v>403</v>
      </c>
      <c r="G111" s="10">
        <v>44.3</v>
      </c>
      <c r="H111" s="10" t="s">
        <v>308</v>
      </c>
      <c r="I111" s="10">
        <v>20</v>
      </c>
      <c r="J111" s="10" t="s">
        <v>404</v>
      </c>
      <c r="K111" s="10">
        <v>80.099999999999994</v>
      </c>
      <c r="L111" s="10">
        <v>2.2000000000000002</v>
      </c>
      <c r="M111" s="10">
        <v>4.3</v>
      </c>
      <c r="N111" s="10">
        <v>6.5</v>
      </c>
      <c r="O111" s="10">
        <v>1.3</v>
      </c>
      <c r="P111" s="10">
        <v>1.5</v>
      </c>
      <c r="Q111" s="10">
        <v>0.8</v>
      </c>
      <c r="R111" s="10">
        <v>2.8</v>
      </c>
      <c r="S111" s="10">
        <v>1.5</v>
      </c>
      <c r="T111" s="10">
        <v>11.6</v>
      </c>
      <c r="U111" s="42"/>
      <c r="V111" s="41"/>
    </row>
    <row r="112" spans="1:22" x14ac:dyDescent="0.25">
      <c r="A112" s="10" t="s">
        <v>235</v>
      </c>
      <c r="B112" s="43"/>
      <c r="C112" s="20">
        <v>40</v>
      </c>
      <c r="D112" s="20">
        <v>3</v>
      </c>
      <c r="E112" s="10">
        <v>14.8</v>
      </c>
      <c r="F112" s="10" t="s">
        <v>405</v>
      </c>
      <c r="G112" s="10">
        <v>46.6</v>
      </c>
      <c r="H112" s="10" t="s">
        <v>302</v>
      </c>
      <c r="I112" s="10">
        <v>25</v>
      </c>
      <c r="J112" s="10" t="s">
        <v>406</v>
      </c>
      <c r="K112" s="10">
        <v>67.400000000000006</v>
      </c>
      <c r="L112" s="10">
        <v>1.1000000000000001</v>
      </c>
      <c r="M112" s="10">
        <v>2.9</v>
      </c>
      <c r="N112" s="10">
        <v>4</v>
      </c>
      <c r="O112" s="10">
        <v>0.8</v>
      </c>
      <c r="P112" s="10">
        <v>0.6</v>
      </c>
      <c r="Q112" s="10">
        <v>0.6</v>
      </c>
      <c r="R112" s="10">
        <v>1.6</v>
      </c>
      <c r="S112" s="10">
        <v>1.3</v>
      </c>
      <c r="T112" s="10">
        <v>7.6</v>
      </c>
      <c r="U112" s="42"/>
      <c r="V112" s="41"/>
    </row>
    <row r="113" spans="1:22" x14ac:dyDescent="0.25">
      <c r="A113" s="10" t="s">
        <v>236</v>
      </c>
      <c r="B113" s="43"/>
      <c r="C113" s="20">
        <v>34</v>
      </c>
      <c r="D113" s="20">
        <v>5</v>
      </c>
      <c r="E113" s="10">
        <v>15.2</v>
      </c>
      <c r="F113" s="10" t="s">
        <v>407</v>
      </c>
      <c r="G113" s="10">
        <v>47</v>
      </c>
      <c r="H113" s="10" t="s">
        <v>307</v>
      </c>
      <c r="I113" s="10">
        <v>0</v>
      </c>
      <c r="J113" s="10" t="s">
        <v>408</v>
      </c>
      <c r="K113" s="10">
        <v>76.2</v>
      </c>
      <c r="L113" s="10">
        <v>1.2</v>
      </c>
      <c r="M113" s="10">
        <v>2.4</v>
      </c>
      <c r="N113" s="10">
        <v>3.6</v>
      </c>
      <c r="O113" s="10">
        <v>0.6</v>
      </c>
      <c r="P113" s="10">
        <v>1</v>
      </c>
      <c r="Q113" s="10">
        <v>0.4</v>
      </c>
      <c r="R113" s="10">
        <v>1.6</v>
      </c>
      <c r="S113" s="10">
        <v>1.2</v>
      </c>
      <c r="T113" s="10">
        <v>7.4</v>
      </c>
      <c r="U113" s="42"/>
      <c r="V113" s="41"/>
    </row>
    <row r="114" spans="1:22" x14ac:dyDescent="0.25">
      <c r="A114" s="10" t="s">
        <v>237</v>
      </c>
      <c r="B114" s="43"/>
      <c r="C114" s="16">
        <f>SUM(C110:C111)</f>
        <v>96</v>
      </c>
      <c r="D114" s="16">
        <f>SUM(D110:D111)</f>
        <v>29</v>
      </c>
      <c r="E114" s="12">
        <f>AVERAGE(E110:E111)</f>
        <v>20.299999999999997</v>
      </c>
      <c r="F114" s="12" t="str">
        <f>ROUND(AVERAGE(LEFT(F110,FIND("-",F110)-1)*1,LEFT(F111,FIND("-",F111)-1)*1),1) &amp; "-" &amp; ROUND(AVERAGE(RIGHT(F110,LEN(F110)-FIND("-",F110))*1,RIGHT(F111,LEN(F111)-FIND("-",F111))*1),1)</f>
        <v>3,7-8,1</v>
      </c>
      <c r="G114" s="12">
        <f t="shared" ref="G114" si="108">AVERAGE(G110:G111)</f>
        <v>45.25</v>
      </c>
      <c r="H114" s="12" t="str">
        <f>ROUND(AVERAGE(LEFT(H110,FIND("-",H110)-1)*1,LEFT(H111,FIND("-",H111)-1)*1),1) &amp; "-" &amp; ROUND(AVERAGE(RIGHT(H110,LEN(H110)-FIND("-",H110))*1,RIGHT(H111,LEN(H111)-FIND("-",H111))*1),1)</f>
        <v>0-0,2</v>
      </c>
      <c r="I114" s="12">
        <f t="shared" ref="I114" si="109">AVERAGE(I110:I111)</f>
        <v>10</v>
      </c>
      <c r="J114" s="12" t="str">
        <f>ROUND(AVERAGE(LEFT(J110,FIND("-",J110)-1)*1,LEFT(J111,FIND("-",J111)-1)*1),1) &amp; "-" &amp; ROUND(AVERAGE(RIGHT(J110,LEN(J110)-FIND("-",J110))*1,RIGHT(J111,LEN(J111)-FIND("-",J111))*1),1)</f>
        <v>2,5-3,2</v>
      </c>
      <c r="K114" s="12">
        <f t="shared" ref="K114:T114" si="110">AVERAGE(K110:K111)</f>
        <v>75.849999999999994</v>
      </c>
      <c r="L114" s="12">
        <f t="shared" si="110"/>
        <v>2.1</v>
      </c>
      <c r="M114" s="12">
        <f t="shared" si="110"/>
        <v>4</v>
      </c>
      <c r="N114" s="12">
        <f t="shared" si="110"/>
        <v>6.15</v>
      </c>
      <c r="O114" s="12">
        <f t="shared" si="110"/>
        <v>1.05</v>
      </c>
      <c r="P114" s="12">
        <f t="shared" si="110"/>
        <v>1.35</v>
      </c>
      <c r="Q114" s="12">
        <f t="shared" si="110"/>
        <v>0.75</v>
      </c>
      <c r="R114" s="12">
        <f t="shared" si="110"/>
        <v>2.5</v>
      </c>
      <c r="S114" s="12">
        <f t="shared" si="110"/>
        <v>1.4</v>
      </c>
      <c r="T114" s="12">
        <f t="shared" si="110"/>
        <v>9.75</v>
      </c>
      <c r="U114" s="42"/>
      <c r="V114" s="41"/>
    </row>
    <row r="115" spans="1:22" x14ac:dyDescent="0.25">
      <c r="A115" s="10" t="s">
        <v>238</v>
      </c>
      <c r="B115" s="43"/>
      <c r="C115" s="17">
        <f>SUM(C112:C113)</f>
        <v>74</v>
      </c>
      <c r="D115" s="17">
        <f>SUM(D112:D113)</f>
        <v>8</v>
      </c>
      <c r="E115" s="4">
        <f>AVERAGE(E112:E113)</f>
        <v>15</v>
      </c>
      <c r="F115" s="4" t="str">
        <f>ROUND(AVERAGE(LEFT(F112,FIND("-",F112)-1)*1,LEFT(F113,FIND("-",F113)-1)*1),1) &amp; "-" &amp; ROUND(AVERAGE(RIGHT(F112,LEN(F112)-FIND("-",F112))*1,RIGHT(F113,LEN(F113)-FIND("-",F113))*1),1)</f>
        <v>3-6,3</v>
      </c>
      <c r="G115" s="4">
        <f t="shared" ref="G115" si="111">AVERAGE(G112:G113)</f>
        <v>46.8</v>
      </c>
      <c r="H115" s="4" t="str">
        <f>ROUND(AVERAGE(LEFT(H112,FIND("-",H112)-1)*1,LEFT(H113,FIND("-",H113)-1)*1),1) &amp; "-" &amp; ROUND(AVERAGE(RIGHT(H112,LEN(H112)-FIND("-",H112))*1,RIGHT(H113,LEN(H113)-FIND("-",H113))*1),1)</f>
        <v>0-0,1</v>
      </c>
      <c r="I115" s="4">
        <f t="shared" ref="I115" si="112">AVERAGE(I112:I113)</f>
        <v>12.5</v>
      </c>
      <c r="J115" s="4" t="str">
        <f>ROUND(AVERAGE(LEFT(J112,FIND("-",J112)-1)*1,LEFT(J113,FIND("-",J113)-1)*1),1) &amp; "-" &amp; ROUND(AVERAGE(RIGHT(J112,LEN(J112)-FIND("-",J112))*1,RIGHT(J113,LEN(J113)-FIND("-",J113))*1),1)</f>
        <v>1,7-2,4</v>
      </c>
      <c r="K115" s="4">
        <f t="shared" ref="K115:T115" si="113">AVERAGE(K112:K113)</f>
        <v>71.800000000000011</v>
      </c>
      <c r="L115" s="4">
        <f t="shared" si="113"/>
        <v>1.1499999999999999</v>
      </c>
      <c r="M115" s="4">
        <f t="shared" si="113"/>
        <v>2.65</v>
      </c>
      <c r="N115" s="4">
        <f t="shared" si="113"/>
        <v>3.8</v>
      </c>
      <c r="O115" s="4">
        <f t="shared" si="113"/>
        <v>0.7</v>
      </c>
      <c r="P115" s="4">
        <f t="shared" si="113"/>
        <v>0.8</v>
      </c>
      <c r="Q115" s="4">
        <f t="shared" si="113"/>
        <v>0.5</v>
      </c>
      <c r="R115" s="4">
        <f t="shared" si="113"/>
        <v>1.6</v>
      </c>
      <c r="S115" s="4">
        <f t="shared" si="113"/>
        <v>1.25</v>
      </c>
      <c r="T115" s="4">
        <f t="shared" si="113"/>
        <v>7.5</v>
      </c>
      <c r="U115" s="42"/>
      <c r="V115" s="41"/>
    </row>
    <row r="116" spans="1:22" x14ac:dyDescent="0.25">
      <c r="A116" s="10" t="s">
        <v>239</v>
      </c>
      <c r="B116" s="43" t="s">
        <v>1</v>
      </c>
      <c r="C116" s="20">
        <v>54</v>
      </c>
      <c r="D116" s="20">
        <v>19</v>
      </c>
      <c r="E116" s="10">
        <v>23</v>
      </c>
      <c r="F116" s="10" t="s">
        <v>409</v>
      </c>
      <c r="G116" s="10">
        <v>46.7</v>
      </c>
      <c r="H116" s="10" t="s">
        <v>307</v>
      </c>
      <c r="I116" s="10">
        <v>0</v>
      </c>
      <c r="J116" s="10" t="s">
        <v>410</v>
      </c>
      <c r="K116" s="10">
        <v>64.2</v>
      </c>
      <c r="L116" s="10">
        <v>2.5</v>
      </c>
      <c r="M116" s="10">
        <v>3.7</v>
      </c>
      <c r="N116" s="10">
        <v>6.2</v>
      </c>
      <c r="O116" s="10">
        <v>0.8</v>
      </c>
      <c r="P116" s="10">
        <v>0.6</v>
      </c>
      <c r="Q116" s="10">
        <v>0.6</v>
      </c>
      <c r="R116" s="10">
        <v>1.6</v>
      </c>
      <c r="S116" s="10">
        <v>1.3</v>
      </c>
      <c r="T116" s="10">
        <v>8.4</v>
      </c>
      <c r="U116" s="42" t="s">
        <v>436</v>
      </c>
      <c r="V116" s="41">
        <v>25</v>
      </c>
    </row>
    <row r="117" spans="1:22" x14ac:dyDescent="0.25">
      <c r="A117" s="10" t="s">
        <v>240</v>
      </c>
      <c r="B117" s="43"/>
      <c r="C117" s="20">
        <v>80</v>
      </c>
      <c r="D117" s="20">
        <v>80</v>
      </c>
      <c r="E117" s="10">
        <v>29</v>
      </c>
      <c r="F117" s="10" t="s">
        <v>411</v>
      </c>
      <c r="G117" s="10">
        <v>56.2</v>
      </c>
      <c r="H117" s="10" t="s">
        <v>307</v>
      </c>
      <c r="I117" s="10">
        <v>0</v>
      </c>
      <c r="J117" s="10" t="s">
        <v>412</v>
      </c>
      <c r="K117" s="10">
        <v>67.900000000000006</v>
      </c>
      <c r="L117" s="10">
        <v>3.3</v>
      </c>
      <c r="M117" s="10">
        <v>7</v>
      </c>
      <c r="N117" s="10">
        <v>10.4</v>
      </c>
      <c r="O117" s="10">
        <v>1.1000000000000001</v>
      </c>
      <c r="P117" s="10">
        <v>0.6</v>
      </c>
      <c r="Q117" s="10">
        <v>0.6</v>
      </c>
      <c r="R117" s="10">
        <v>2</v>
      </c>
      <c r="S117" s="10">
        <v>1.8</v>
      </c>
      <c r="T117" s="10">
        <v>12.7</v>
      </c>
      <c r="U117" s="42"/>
      <c r="V117" s="41"/>
    </row>
    <row r="118" spans="1:22" x14ac:dyDescent="0.25">
      <c r="A118" s="10" t="s">
        <v>241</v>
      </c>
      <c r="B118" s="43"/>
      <c r="C118" s="20">
        <v>73</v>
      </c>
      <c r="D118" s="20">
        <v>8</v>
      </c>
      <c r="E118" s="10">
        <v>19.3</v>
      </c>
      <c r="F118" s="10" t="s">
        <v>413</v>
      </c>
      <c r="G118" s="10">
        <v>47.5</v>
      </c>
      <c r="H118" s="10" t="s">
        <v>307</v>
      </c>
      <c r="I118" s="10">
        <v>0</v>
      </c>
      <c r="J118" s="10" t="s">
        <v>414</v>
      </c>
      <c r="K118" s="10">
        <v>57.7</v>
      </c>
      <c r="L118" s="10">
        <v>2.1</v>
      </c>
      <c r="M118" s="10">
        <v>4.0999999999999996</v>
      </c>
      <c r="N118" s="10">
        <v>6.2</v>
      </c>
      <c r="O118" s="10">
        <v>0.8</v>
      </c>
      <c r="P118" s="10">
        <v>0.5</v>
      </c>
      <c r="Q118" s="10">
        <v>0.5</v>
      </c>
      <c r="R118" s="10">
        <v>1.9</v>
      </c>
      <c r="S118" s="10">
        <v>1.3</v>
      </c>
      <c r="T118" s="10">
        <v>7.6</v>
      </c>
      <c r="U118" s="42"/>
      <c r="V118" s="41"/>
    </row>
    <row r="119" spans="1:22" x14ac:dyDescent="0.25">
      <c r="A119" s="10" t="s">
        <v>242</v>
      </c>
      <c r="B119" s="43"/>
      <c r="C119" s="20">
        <v>20</v>
      </c>
      <c r="D119" s="20">
        <v>9</v>
      </c>
      <c r="E119" s="10">
        <v>15.3</v>
      </c>
      <c r="F119" s="10" t="s">
        <v>415</v>
      </c>
      <c r="G119" s="10">
        <v>50.5</v>
      </c>
      <c r="H119" s="10" t="s">
        <v>307</v>
      </c>
      <c r="I119" s="10">
        <v>0</v>
      </c>
      <c r="J119" s="10" t="s">
        <v>416</v>
      </c>
      <c r="K119" s="10">
        <v>45.8</v>
      </c>
      <c r="L119" s="10">
        <v>1.1000000000000001</v>
      </c>
      <c r="M119" s="10">
        <v>3.3</v>
      </c>
      <c r="N119" s="10">
        <v>4.4000000000000004</v>
      </c>
      <c r="O119" s="10">
        <v>0.8</v>
      </c>
      <c r="P119" s="10">
        <v>0.6</v>
      </c>
      <c r="Q119" s="10">
        <v>0.5</v>
      </c>
      <c r="R119" s="10">
        <v>1.8</v>
      </c>
      <c r="S119" s="10">
        <v>0.8</v>
      </c>
      <c r="T119" s="10">
        <v>6.9</v>
      </c>
      <c r="U119" s="42"/>
      <c r="V119" s="41"/>
    </row>
    <row r="120" spans="1:22" x14ac:dyDescent="0.25">
      <c r="A120" s="10" t="s">
        <v>243</v>
      </c>
      <c r="B120" s="43"/>
      <c r="C120" s="16">
        <f>SUM(C116:C117)</f>
        <v>134</v>
      </c>
      <c r="D120" s="16">
        <f>SUM(D116:D117)</f>
        <v>99</v>
      </c>
      <c r="E120" s="12">
        <f>AVERAGE(E116:E117)</f>
        <v>26</v>
      </c>
      <c r="F120" s="12" t="str">
        <f>ROUND(AVERAGE(LEFT(F116,FIND("-",F116)-1)*1,LEFT(F117,FIND("-",F117)-1)*1),1) &amp; "-" &amp; ROUND(AVERAGE(RIGHT(F116,LEN(F116)-FIND("-",F116))*1,RIGHT(F117,LEN(F117)-FIND("-",F117))*1),1)</f>
        <v>4,3-8,3</v>
      </c>
      <c r="G120" s="12">
        <f t="shared" ref="G120" si="114">AVERAGE(G116:G117)</f>
        <v>51.45</v>
      </c>
      <c r="H120" s="12" t="str">
        <f>ROUND(AVERAGE(LEFT(H116,FIND("-",H116)-1)*1,LEFT(H117,FIND("-",H117)-1)*1),1) &amp; "-" &amp; ROUND(AVERAGE(RIGHT(H116,LEN(H116)-FIND("-",H116))*1,RIGHT(H117,LEN(H117)-FIND("-",H117))*1),1)</f>
        <v>0-0</v>
      </c>
      <c r="I120" s="12">
        <f t="shared" ref="I120" si="115">AVERAGE(I116:I117)</f>
        <v>0</v>
      </c>
      <c r="J120" s="12" t="str">
        <f>ROUND(AVERAGE(LEFT(J116,FIND("-",J116)-1)*1,LEFT(J117,FIND("-",J117)-1)*1),1) &amp; "-" &amp; ROUND(AVERAGE(RIGHT(J116,LEN(J116)-FIND("-",J116))*1,RIGHT(J117,LEN(J117)-FIND("-",J117))*1),1)</f>
        <v>2-3</v>
      </c>
      <c r="K120" s="12">
        <f t="shared" ref="K120:T120" si="116">AVERAGE(K116:K117)</f>
        <v>66.050000000000011</v>
      </c>
      <c r="L120" s="12">
        <f t="shared" si="116"/>
        <v>2.9</v>
      </c>
      <c r="M120" s="12">
        <f t="shared" si="116"/>
        <v>5.35</v>
      </c>
      <c r="N120" s="12">
        <f t="shared" si="116"/>
        <v>8.3000000000000007</v>
      </c>
      <c r="O120" s="12">
        <f t="shared" si="116"/>
        <v>0.95000000000000007</v>
      </c>
      <c r="P120" s="12">
        <f t="shared" si="116"/>
        <v>0.6</v>
      </c>
      <c r="Q120" s="12">
        <f t="shared" si="116"/>
        <v>0.6</v>
      </c>
      <c r="R120" s="12">
        <f t="shared" si="116"/>
        <v>1.8</v>
      </c>
      <c r="S120" s="12">
        <f t="shared" si="116"/>
        <v>1.55</v>
      </c>
      <c r="T120" s="12">
        <f t="shared" si="116"/>
        <v>10.55</v>
      </c>
      <c r="U120" s="42"/>
      <c r="V120" s="41"/>
    </row>
    <row r="121" spans="1:22" x14ac:dyDescent="0.25">
      <c r="A121" s="10" t="s">
        <v>244</v>
      </c>
      <c r="B121" s="43"/>
      <c r="C121" s="17">
        <f>SUM(C118:C119)</f>
        <v>93</v>
      </c>
      <c r="D121" s="17">
        <f>SUM(D118:D119)</f>
        <v>17</v>
      </c>
      <c r="E121" s="4">
        <f>AVERAGE(E118:E119)</f>
        <v>17.3</v>
      </c>
      <c r="F121" s="4" t="str">
        <f>ROUND(AVERAGE(LEFT(F118,FIND("-",F118)-1)*1,LEFT(F119,FIND("-",F119)-1)*1),1) &amp; "-" &amp; ROUND(AVERAGE(RIGHT(F118,LEN(F118)-FIND("-",F118))*1,RIGHT(F119,LEN(F119)-FIND("-",F119))*1),1)</f>
        <v>2,9-5,9</v>
      </c>
      <c r="G121" s="4">
        <f t="shared" ref="G121" si="117">AVERAGE(G118:G119)</f>
        <v>49</v>
      </c>
      <c r="H121" s="4" t="str">
        <f>ROUND(AVERAGE(LEFT(H118,FIND("-",H118)-1)*1,LEFT(H119,FIND("-",H119)-1)*1),1) &amp; "-" &amp; ROUND(AVERAGE(RIGHT(H118,LEN(H118)-FIND("-",H118))*1,RIGHT(H119,LEN(H119)-FIND("-",H119))*1),1)</f>
        <v>0-0</v>
      </c>
      <c r="I121" s="4">
        <f t="shared" ref="I121" si="118">AVERAGE(I118:I119)</f>
        <v>0</v>
      </c>
      <c r="J121" s="4" t="str">
        <f>ROUND(AVERAGE(LEFT(J118,FIND("-",J118)-1)*1,LEFT(J119,FIND("-",J119)-1)*1),1) &amp; "-" &amp; ROUND(AVERAGE(RIGHT(J118,LEN(J118)-FIND("-",J118))*1,RIGHT(J119,LEN(J119)-FIND("-",J119))*1),1)</f>
        <v>1,5-2,9</v>
      </c>
      <c r="K121" s="4">
        <f t="shared" ref="K121:T121" si="119">AVERAGE(K118:K119)</f>
        <v>51.75</v>
      </c>
      <c r="L121" s="4">
        <f t="shared" si="119"/>
        <v>1.6</v>
      </c>
      <c r="M121" s="4">
        <f t="shared" si="119"/>
        <v>3.6999999999999997</v>
      </c>
      <c r="N121" s="4">
        <f t="shared" si="119"/>
        <v>5.3000000000000007</v>
      </c>
      <c r="O121" s="4">
        <f t="shared" si="119"/>
        <v>0.8</v>
      </c>
      <c r="P121" s="4">
        <f t="shared" si="119"/>
        <v>0.55000000000000004</v>
      </c>
      <c r="Q121" s="4">
        <f t="shared" si="119"/>
        <v>0.5</v>
      </c>
      <c r="R121" s="4">
        <f t="shared" si="119"/>
        <v>1.85</v>
      </c>
      <c r="S121" s="4">
        <f t="shared" si="119"/>
        <v>1.05</v>
      </c>
      <c r="T121" s="4">
        <f t="shared" si="119"/>
        <v>7.25</v>
      </c>
      <c r="U121" s="42"/>
      <c r="V121" s="41"/>
    </row>
  </sheetData>
  <mergeCells count="60">
    <mergeCell ref="B116:B121"/>
    <mergeCell ref="B86:B91"/>
    <mergeCell ref="B92:B97"/>
    <mergeCell ref="B98:B103"/>
    <mergeCell ref="B104:B109"/>
    <mergeCell ref="B110:B115"/>
    <mergeCell ref="B68:B73"/>
    <mergeCell ref="B74:B79"/>
    <mergeCell ref="B80:B85"/>
    <mergeCell ref="B32:B37"/>
    <mergeCell ref="B38:B43"/>
    <mergeCell ref="B44:B49"/>
    <mergeCell ref="B50:B55"/>
    <mergeCell ref="B56:B61"/>
    <mergeCell ref="U2:U7"/>
    <mergeCell ref="U8:U13"/>
    <mergeCell ref="V2:V7"/>
    <mergeCell ref="V8:V13"/>
    <mergeCell ref="B62:B67"/>
    <mergeCell ref="U14:U19"/>
    <mergeCell ref="U20:U25"/>
    <mergeCell ref="U26:U31"/>
    <mergeCell ref="U32:U37"/>
    <mergeCell ref="U38:U43"/>
    <mergeCell ref="U44:U49"/>
    <mergeCell ref="B2:B7"/>
    <mergeCell ref="B8:B13"/>
    <mergeCell ref="B14:B19"/>
    <mergeCell ref="B20:B25"/>
    <mergeCell ref="B26:B31"/>
    <mergeCell ref="U86:U91"/>
    <mergeCell ref="U92:U97"/>
    <mergeCell ref="U98:U103"/>
    <mergeCell ref="U104:U109"/>
    <mergeCell ref="U50:U55"/>
    <mergeCell ref="U56:U61"/>
    <mergeCell ref="U62:U67"/>
    <mergeCell ref="U68:U73"/>
    <mergeCell ref="U74:U79"/>
    <mergeCell ref="U110:U115"/>
    <mergeCell ref="U116:U121"/>
    <mergeCell ref="V20:V25"/>
    <mergeCell ref="V26:V31"/>
    <mergeCell ref="V32:V37"/>
    <mergeCell ref="V38:V43"/>
    <mergeCell ref="V44:V49"/>
    <mergeCell ref="V50:V55"/>
    <mergeCell ref="V56:V61"/>
    <mergeCell ref="V62:V67"/>
    <mergeCell ref="V68:V73"/>
    <mergeCell ref="V74:V79"/>
    <mergeCell ref="V80:V85"/>
    <mergeCell ref="V86:V91"/>
    <mergeCell ref="V92:V97"/>
    <mergeCell ref="U80:U85"/>
    <mergeCell ref="V14:V19"/>
    <mergeCell ref="V98:V103"/>
    <mergeCell ref="V104:V109"/>
    <mergeCell ref="V110:V115"/>
    <mergeCell ref="V116:V12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2282-79E9-4F18-827D-58B1DABA16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EC8-975B-451F-A887-F488A8ADCB80}">
  <dimension ref="A1:V64"/>
  <sheetViews>
    <sheetView tabSelected="1" zoomScale="55" zoomScaleNormal="55" workbookViewId="0">
      <selection activeCell="E22" sqref="E22"/>
    </sheetView>
  </sheetViews>
  <sheetFormatPr defaultRowHeight="19.5" x14ac:dyDescent="0.3"/>
  <cols>
    <col min="1" max="1" width="53.42578125" style="5" bestFit="1" customWidth="1"/>
    <col min="2" max="2" width="10.5703125" style="5" bestFit="1" customWidth="1"/>
    <col min="3" max="3" width="22.140625" style="5" customWidth="1"/>
    <col min="4" max="4" width="22.140625" style="5" bestFit="1" customWidth="1"/>
    <col min="5" max="6" width="40" style="5" bestFit="1" customWidth="1"/>
    <col min="7" max="7" width="9.28515625" style="5" bestFit="1" customWidth="1"/>
    <col min="8" max="8" width="13.5703125" style="5" bestFit="1" customWidth="1"/>
    <col min="9" max="9" width="9.28515625" style="5" bestFit="1" customWidth="1"/>
    <col min="10" max="10" width="13.5703125" style="5" bestFit="1" customWidth="1"/>
    <col min="11" max="11" width="9.28515625" style="5" bestFit="1" customWidth="1"/>
    <col min="12" max="13" width="13.5703125" style="5" bestFit="1" customWidth="1"/>
    <col min="14" max="15" width="58.85546875" style="5" bestFit="1" customWidth="1"/>
    <col min="16" max="17" width="76.140625" style="5" bestFit="1" customWidth="1"/>
    <col min="18" max="18" width="60" style="5" bestFit="1" customWidth="1"/>
    <col min="19" max="21" width="13.5703125" style="5" bestFit="1" customWidth="1"/>
    <col min="22" max="22" width="27.7109375" style="5" bestFit="1" customWidth="1"/>
    <col min="23" max="16384" width="9.140625" style="5"/>
  </cols>
  <sheetData>
    <row r="1" spans="1:22" ht="20.25" thickBot="1" x14ac:dyDescent="0.35">
      <c r="A1" s="21" t="s">
        <v>122</v>
      </c>
      <c r="B1" s="21" t="s">
        <v>47</v>
      </c>
      <c r="C1" s="22" t="s">
        <v>2</v>
      </c>
      <c r="D1" s="22" t="s">
        <v>49</v>
      </c>
      <c r="E1" s="22" t="s">
        <v>17</v>
      </c>
      <c r="F1" s="22" t="s">
        <v>15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12</v>
      </c>
      <c r="L1" s="22" t="s">
        <v>11</v>
      </c>
      <c r="M1" s="22" t="s">
        <v>14</v>
      </c>
      <c r="N1" s="22" t="s">
        <v>3</v>
      </c>
      <c r="O1" s="22" t="s">
        <v>4</v>
      </c>
      <c r="P1" s="22" t="s">
        <v>443</v>
      </c>
      <c r="Q1" s="22" t="s">
        <v>5</v>
      </c>
      <c r="R1" s="22" t="s">
        <v>444</v>
      </c>
      <c r="S1" s="22" t="s">
        <v>6</v>
      </c>
      <c r="T1" s="22" t="s">
        <v>13</v>
      </c>
      <c r="U1" s="23" t="s">
        <v>16</v>
      </c>
      <c r="V1" s="24" t="s">
        <v>424</v>
      </c>
    </row>
    <row r="2" spans="1:22" x14ac:dyDescent="0.3">
      <c r="A2" s="21" t="s">
        <v>45</v>
      </c>
      <c r="B2" s="44" t="s">
        <v>46</v>
      </c>
      <c r="C2" s="32">
        <v>21</v>
      </c>
      <c r="D2" s="32">
        <v>18</v>
      </c>
      <c r="E2" s="25">
        <v>27.5</v>
      </c>
      <c r="F2" s="25">
        <v>12.2</v>
      </c>
      <c r="G2" s="25">
        <v>0.5</v>
      </c>
      <c r="H2" s="25">
        <v>2.2999999999999998</v>
      </c>
      <c r="I2" s="25">
        <v>2.9</v>
      </c>
      <c r="J2" s="25">
        <v>2.2999999999999998</v>
      </c>
      <c r="K2" s="25">
        <v>0.5</v>
      </c>
      <c r="L2" s="25">
        <v>0.2</v>
      </c>
      <c r="M2" s="25">
        <v>2.2000000000000002</v>
      </c>
      <c r="N2" s="25" t="s">
        <v>445</v>
      </c>
      <c r="O2" s="25">
        <v>27.3</v>
      </c>
      <c r="P2" s="25" t="s">
        <v>446</v>
      </c>
      <c r="Q2" s="25">
        <v>23.8</v>
      </c>
      <c r="R2" s="25" t="s">
        <v>323</v>
      </c>
      <c r="S2" s="25">
        <v>86.4</v>
      </c>
      <c r="T2" s="25">
        <v>1.8</v>
      </c>
      <c r="U2" s="45" t="s">
        <v>420</v>
      </c>
      <c r="V2" s="45">
        <v>23</v>
      </c>
    </row>
    <row r="3" spans="1:22" x14ac:dyDescent="0.3">
      <c r="A3" s="21" t="s">
        <v>45</v>
      </c>
      <c r="B3" s="44"/>
      <c r="C3" s="32">
        <v>32</v>
      </c>
      <c r="D3" s="32">
        <v>32</v>
      </c>
      <c r="E3" s="25">
        <v>26.1</v>
      </c>
      <c r="F3" s="25">
        <v>9.5</v>
      </c>
      <c r="G3" s="25">
        <v>0.4</v>
      </c>
      <c r="H3" s="25">
        <v>3.1</v>
      </c>
      <c r="I3" s="25">
        <v>3.5</v>
      </c>
      <c r="J3" s="25">
        <v>1.8</v>
      </c>
      <c r="K3" s="25">
        <v>0.5</v>
      </c>
      <c r="L3" s="25">
        <v>0.1</v>
      </c>
      <c r="M3" s="25">
        <v>1.5</v>
      </c>
      <c r="N3" s="25" t="s">
        <v>447</v>
      </c>
      <c r="O3" s="25">
        <v>35.9</v>
      </c>
      <c r="P3" s="25" t="s">
        <v>448</v>
      </c>
      <c r="Q3" s="25">
        <v>35.299999999999997</v>
      </c>
      <c r="R3" s="25" t="s">
        <v>449</v>
      </c>
      <c r="S3" s="25">
        <v>79</v>
      </c>
      <c r="T3" s="25">
        <v>2.2999999999999998</v>
      </c>
      <c r="U3" s="45"/>
      <c r="V3" s="45"/>
    </row>
    <row r="4" spans="1:22" x14ac:dyDescent="0.3">
      <c r="A4" s="21" t="s">
        <v>45</v>
      </c>
      <c r="B4" s="44"/>
      <c r="C4" s="33">
        <v>40</v>
      </c>
      <c r="D4" s="33">
        <v>20</v>
      </c>
      <c r="E4" s="26">
        <v>19.7</v>
      </c>
      <c r="F4" s="26">
        <v>5.9</v>
      </c>
      <c r="G4" s="26">
        <v>0.3</v>
      </c>
      <c r="H4" s="26">
        <v>2</v>
      </c>
      <c r="I4" s="26">
        <v>2.2999999999999998</v>
      </c>
      <c r="J4" s="26">
        <v>1.3</v>
      </c>
      <c r="K4" s="26">
        <v>0.6</v>
      </c>
      <c r="L4" s="26">
        <v>0.1</v>
      </c>
      <c r="M4" s="26">
        <v>0.7</v>
      </c>
      <c r="N4" s="26" t="s">
        <v>450</v>
      </c>
      <c r="O4" s="26">
        <v>34.299999999999997</v>
      </c>
      <c r="P4" s="26" t="s">
        <v>451</v>
      </c>
      <c r="Q4" s="26">
        <v>35</v>
      </c>
      <c r="R4" s="26" t="s">
        <v>452</v>
      </c>
      <c r="S4" s="26">
        <v>88.9</v>
      </c>
      <c r="T4" s="26">
        <v>1.9</v>
      </c>
      <c r="U4" s="45"/>
      <c r="V4" s="45"/>
    </row>
    <row r="5" spans="1:22" x14ac:dyDescent="0.3">
      <c r="A5" s="21" t="s">
        <v>45</v>
      </c>
      <c r="B5" s="44"/>
      <c r="C5" s="33">
        <v>40</v>
      </c>
      <c r="D5" s="33">
        <v>27</v>
      </c>
      <c r="E5" s="26">
        <v>20.3</v>
      </c>
      <c r="F5" s="26">
        <v>7.6</v>
      </c>
      <c r="G5" s="26">
        <v>0.4</v>
      </c>
      <c r="H5" s="26">
        <v>1.2</v>
      </c>
      <c r="I5" s="26">
        <v>1.6</v>
      </c>
      <c r="J5" s="26">
        <v>1.3</v>
      </c>
      <c r="K5" s="26">
        <v>0.5</v>
      </c>
      <c r="L5" s="26">
        <v>0</v>
      </c>
      <c r="M5" s="26">
        <v>1.2</v>
      </c>
      <c r="N5" s="26" t="s">
        <v>31</v>
      </c>
      <c r="O5" s="26">
        <v>38.799999999999997</v>
      </c>
      <c r="P5" s="26" t="s">
        <v>453</v>
      </c>
      <c r="Q5" s="26">
        <v>33.1</v>
      </c>
      <c r="R5" s="26" t="s">
        <v>442</v>
      </c>
      <c r="S5" s="26">
        <v>79.3</v>
      </c>
      <c r="T5" s="26">
        <v>1.8</v>
      </c>
      <c r="U5" s="45"/>
      <c r="V5" s="45"/>
    </row>
    <row r="6" spans="1:22" x14ac:dyDescent="0.3">
      <c r="A6" s="21" t="s">
        <v>535</v>
      </c>
      <c r="B6" s="44"/>
      <c r="C6" s="27">
        <f>SUM(C2:C3)</f>
        <v>53</v>
      </c>
      <c r="D6" s="27">
        <f>SUM(D2:D3)</f>
        <v>50</v>
      </c>
      <c r="E6" s="28">
        <f>AVERAGE(E2:E3)</f>
        <v>26.8</v>
      </c>
      <c r="F6" s="28">
        <f>AVERAGE(F2:F3)</f>
        <v>10.85</v>
      </c>
      <c r="G6" s="28">
        <f t="shared" ref="G6" si="0">AVERAGE(G2:G3)</f>
        <v>0.45</v>
      </c>
      <c r="H6" s="28">
        <f>AVERAGE(H2:H3)</f>
        <v>2.7</v>
      </c>
      <c r="I6" s="28">
        <f t="shared" ref="I6" si="1">AVERAGE(I2:I3)</f>
        <v>3.2</v>
      </c>
      <c r="J6" s="28">
        <f>AVERAGE(J2:J3)</f>
        <v>2.0499999999999998</v>
      </c>
      <c r="K6" s="28">
        <f t="shared" ref="K6:T6" si="2">AVERAGE(K2:K3)</f>
        <v>0.5</v>
      </c>
      <c r="L6" s="28">
        <f t="shared" si="2"/>
        <v>0.15000000000000002</v>
      </c>
      <c r="M6" s="28">
        <f t="shared" si="2"/>
        <v>1.85</v>
      </c>
      <c r="N6" s="28" t="str">
        <f>ROUND(AVERAGE(LEFT(N2,FIND("-",N2)-1)*1,LEFT(N3,FIND("-",N3)-1)*1),1) &amp; "-" &amp; ROUND(AVERAGE(RIGHT(N2,LEN(N2)-FIND("-",N2))*1,RIGHT(N3,LEN(N3)-FIND("-",N3))*1),1)</f>
        <v>3,2-10,2</v>
      </c>
      <c r="O6" s="28">
        <f t="shared" si="2"/>
        <v>31.6</v>
      </c>
      <c r="P6" s="28" t="str">
        <f>ROUND(AVERAGE(LEFT(P2,FIND("-",P2)-1)*1,LEFT(P3,FIND("-",P3)-1)*1),1) &amp; "-" &amp; ROUND(AVERAGE(RIGHT(P2,LEN(P2)-FIND("-",P2))*1,RIGHT(P3,LEN(P3)-FIND("-",P3))*1),1)</f>
        <v>1,7-5,7</v>
      </c>
      <c r="Q6" s="28">
        <f t="shared" si="2"/>
        <v>29.549999999999997</v>
      </c>
      <c r="R6" s="28" t="str">
        <f>ROUND(AVERAGE(LEFT(R2,FIND("-",R2)-1)*1,LEFT(R3,FIND("-",R3)-1)*1),1) &amp; "-" &amp; ROUND(AVERAGE(RIGHT(R2,LEN(R2)-FIND("-",R2))*1,RIGHT(R3,LEN(R3)-FIND("-",R3))*1),1)</f>
        <v>2,9-3,4</v>
      </c>
      <c r="S6" s="28">
        <f t="shared" si="2"/>
        <v>82.7</v>
      </c>
      <c r="T6" s="28">
        <f t="shared" si="2"/>
        <v>2.0499999999999998</v>
      </c>
      <c r="U6" s="45"/>
      <c r="V6" s="45"/>
    </row>
    <row r="7" spans="1:22" x14ac:dyDescent="0.3">
      <c r="A7" s="21" t="s">
        <v>536</v>
      </c>
      <c r="B7" s="44"/>
      <c r="C7" s="29">
        <f>SUM(C4:C5)</f>
        <v>80</v>
      </c>
      <c r="D7" s="29">
        <f>SUM(D4:D5)</f>
        <v>47</v>
      </c>
      <c r="E7" s="30">
        <f>AVERAGE(E4:E5)</f>
        <v>20</v>
      </c>
      <c r="F7" s="30">
        <f>AVERAGE(F4:F5)</f>
        <v>6.75</v>
      </c>
      <c r="G7" s="30">
        <f t="shared" ref="G7" si="3">AVERAGE(G4:G5)</f>
        <v>0.35</v>
      </c>
      <c r="H7" s="30">
        <f>AVERAGE(H4:H5)</f>
        <v>1.6</v>
      </c>
      <c r="I7" s="30">
        <f t="shared" ref="I7" si="4">AVERAGE(I4:I5)</f>
        <v>1.95</v>
      </c>
      <c r="J7" s="30">
        <f>AVERAGE(J4:J5)</f>
        <v>1.3</v>
      </c>
      <c r="K7" s="30">
        <f t="shared" ref="K7:T7" si="5">AVERAGE(K4:K5)</f>
        <v>0.55000000000000004</v>
      </c>
      <c r="L7" s="30">
        <f t="shared" si="5"/>
        <v>0.05</v>
      </c>
      <c r="M7" s="30">
        <f t="shared" si="5"/>
        <v>0.95</v>
      </c>
      <c r="N7" s="30" t="str">
        <f>ROUND(AVERAGE(LEFT(N4,FIND("-",N4)-1)*1,LEFT(N5,FIND("-",N5)-1)*1),1) &amp; "-" &amp; ROUND(AVERAGE(RIGHT(N4,LEN(N4)-FIND("-",N4))*1,RIGHT(N5,LEN(N5)-FIND("-",N5))*1),1)</f>
        <v>2,3-6,2</v>
      </c>
      <c r="O7" s="30">
        <f t="shared" si="5"/>
        <v>36.549999999999997</v>
      </c>
      <c r="P7" s="30" t="str">
        <f>ROUND(AVERAGE(LEFT(P4,FIND("-",P4)-1)*1,LEFT(P5,FIND("-",P5)-1)*1),1) &amp; "-" &amp; ROUND(AVERAGE(RIGHT(P4,LEN(P4)-FIND("-",P4))*1,RIGHT(P5,LEN(P5)-FIND("-",P5))*1),1)</f>
        <v>1,3-3,8</v>
      </c>
      <c r="Q7" s="30">
        <f t="shared" si="5"/>
        <v>34.049999999999997</v>
      </c>
      <c r="R7" s="30" t="str">
        <f>ROUND(AVERAGE(LEFT(R4,FIND("-",R4)-1)*1,LEFT(R5,FIND("-",R5)-1)*1),1) &amp; "-" &amp; ROUND(AVERAGE(RIGHT(R4,LEN(R4)-FIND("-",R4))*1,RIGHT(R5,LEN(R5)-FIND("-",R5))*1),1)</f>
        <v>0,9-1,1</v>
      </c>
      <c r="S7" s="30">
        <f t="shared" si="5"/>
        <v>84.1</v>
      </c>
      <c r="T7" s="30">
        <f t="shared" si="5"/>
        <v>1.85</v>
      </c>
      <c r="U7" s="45"/>
      <c r="V7" s="45"/>
    </row>
    <row r="8" spans="1:22" x14ac:dyDescent="0.3">
      <c r="A8" s="21" t="s">
        <v>51</v>
      </c>
      <c r="B8" s="44" t="s">
        <v>46</v>
      </c>
      <c r="C8" s="32">
        <v>32</v>
      </c>
      <c r="D8" s="32">
        <v>0</v>
      </c>
      <c r="E8" s="25">
        <v>22.7</v>
      </c>
      <c r="F8" s="25">
        <v>11.3</v>
      </c>
      <c r="G8" s="25">
        <v>1</v>
      </c>
      <c r="H8" s="25">
        <v>1.8</v>
      </c>
      <c r="I8" s="25">
        <v>2.8</v>
      </c>
      <c r="J8" s="25">
        <v>1.7</v>
      </c>
      <c r="K8" s="25">
        <v>1.2</v>
      </c>
      <c r="L8" s="25">
        <v>0.6</v>
      </c>
      <c r="M8" s="25">
        <v>1.4</v>
      </c>
      <c r="N8" s="25" t="s">
        <v>454</v>
      </c>
      <c r="O8" s="25">
        <v>43.7</v>
      </c>
      <c r="P8" s="25" t="s">
        <v>455</v>
      </c>
      <c r="Q8" s="25">
        <v>38.700000000000003</v>
      </c>
      <c r="R8" s="25" t="s">
        <v>456</v>
      </c>
      <c r="S8" s="25">
        <v>73.8</v>
      </c>
      <c r="T8" s="25">
        <v>1.9</v>
      </c>
      <c r="U8" s="45" t="s">
        <v>420</v>
      </c>
      <c r="V8" s="45">
        <v>24</v>
      </c>
    </row>
    <row r="9" spans="1:22" x14ac:dyDescent="0.3">
      <c r="A9" s="21" t="s">
        <v>51</v>
      </c>
      <c r="B9" s="44"/>
      <c r="C9" s="32">
        <v>34</v>
      </c>
      <c r="D9" s="32">
        <v>5</v>
      </c>
      <c r="E9" s="25">
        <v>27.3</v>
      </c>
      <c r="F9" s="25">
        <v>11.6</v>
      </c>
      <c r="G9" s="25">
        <v>0.9</v>
      </c>
      <c r="H9" s="25">
        <v>2.6</v>
      </c>
      <c r="I9" s="25">
        <v>3.4</v>
      </c>
      <c r="J9" s="25">
        <v>1.7</v>
      </c>
      <c r="K9" s="25">
        <v>1.1000000000000001</v>
      </c>
      <c r="L9" s="25">
        <v>0.7</v>
      </c>
      <c r="M9" s="25">
        <v>1.7</v>
      </c>
      <c r="N9" s="25" t="s">
        <v>457</v>
      </c>
      <c r="O9" s="25">
        <v>40</v>
      </c>
      <c r="P9" s="25" t="s">
        <v>458</v>
      </c>
      <c r="Q9" s="25">
        <v>34.299999999999997</v>
      </c>
      <c r="R9" s="25" t="s">
        <v>345</v>
      </c>
      <c r="S9" s="25">
        <v>77.8</v>
      </c>
      <c r="T9" s="25">
        <v>1.5</v>
      </c>
      <c r="U9" s="45"/>
      <c r="V9" s="45"/>
    </row>
    <row r="10" spans="1:22" x14ac:dyDescent="0.3">
      <c r="A10" s="21" t="s">
        <v>51</v>
      </c>
      <c r="B10" s="44"/>
      <c r="C10" s="33">
        <v>26</v>
      </c>
      <c r="D10" s="33">
        <v>11</v>
      </c>
      <c r="E10" s="26">
        <v>14</v>
      </c>
      <c r="F10" s="26">
        <v>3.3</v>
      </c>
      <c r="G10" s="26">
        <v>0.3</v>
      </c>
      <c r="H10" s="26">
        <v>1.3</v>
      </c>
      <c r="I10" s="26">
        <v>1.7</v>
      </c>
      <c r="J10" s="26">
        <v>0.9</v>
      </c>
      <c r="K10" s="26">
        <v>0.3</v>
      </c>
      <c r="L10" s="26">
        <v>0.2</v>
      </c>
      <c r="M10" s="26">
        <v>1</v>
      </c>
      <c r="N10" s="26" t="s">
        <v>459</v>
      </c>
      <c r="O10" s="26">
        <v>35.4</v>
      </c>
      <c r="P10" s="26" t="s">
        <v>460</v>
      </c>
      <c r="Q10" s="26">
        <v>29.2</v>
      </c>
      <c r="R10" s="26" t="s">
        <v>461</v>
      </c>
      <c r="S10" s="26">
        <v>83.3</v>
      </c>
      <c r="T10" s="26">
        <v>0.9</v>
      </c>
      <c r="U10" s="45"/>
      <c r="V10" s="45"/>
    </row>
    <row r="11" spans="1:22" x14ac:dyDescent="0.3">
      <c r="A11" s="21" t="s">
        <v>51</v>
      </c>
      <c r="B11" s="44"/>
      <c r="C11" s="33">
        <v>33</v>
      </c>
      <c r="D11" s="33">
        <v>12</v>
      </c>
      <c r="E11" s="26">
        <v>19.5</v>
      </c>
      <c r="F11" s="26">
        <v>6.1</v>
      </c>
      <c r="G11" s="26">
        <v>0.5</v>
      </c>
      <c r="H11" s="26">
        <v>1.7</v>
      </c>
      <c r="I11" s="26">
        <v>2.2999999999999998</v>
      </c>
      <c r="J11" s="26">
        <v>1.3</v>
      </c>
      <c r="K11" s="26">
        <v>0.4</v>
      </c>
      <c r="L11" s="26">
        <v>0.2</v>
      </c>
      <c r="M11" s="26">
        <v>1</v>
      </c>
      <c r="N11" s="26" t="s">
        <v>388</v>
      </c>
      <c r="O11" s="26">
        <v>38</v>
      </c>
      <c r="P11" s="26" t="s">
        <v>462</v>
      </c>
      <c r="Q11" s="26">
        <v>24.5</v>
      </c>
      <c r="R11" s="26" t="s">
        <v>348</v>
      </c>
      <c r="S11" s="26">
        <v>77.3</v>
      </c>
      <c r="T11" s="26">
        <v>1.2</v>
      </c>
      <c r="U11" s="45"/>
      <c r="V11" s="45"/>
    </row>
    <row r="12" spans="1:22" x14ac:dyDescent="0.3">
      <c r="A12" s="21" t="s">
        <v>537</v>
      </c>
      <c r="B12" s="44"/>
      <c r="C12" s="27">
        <f>SUM(C8:C9)</f>
        <v>66</v>
      </c>
      <c r="D12" s="27">
        <f>SUM(D8:D9)</f>
        <v>5</v>
      </c>
      <c r="E12" s="28">
        <f>AVERAGE(E8:E9)</f>
        <v>25</v>
      </c>
      <c r="F12" s="28">
        <f>AVERAGE(F8:F9)</f>
        <v>11.45</v>
      </c>
      <c r="G12" s="28">
        <f t="shared" ref="G12" si="6">AVERAGE(G8:G9)</f>
        <v>0.95</v>
      </c>
      <c r="H12" s="28">
        <f>AVERAGE(H8:H9)</f>
        <v>2.2000000000000002</v>
      </c>
      <c r="I12" s="28">
        <f t="shared" ref="I12" si="7">AVERAGE(I8:I9)</f>
        <v>3.0999999999999996</v>
      </c>
      <c r="J12" s="28">
        <f>AVERAGE(J8:J9)</f>
        <v>1.7</v>
      </c>
      <c r="K12" s="28">
        <f t="shared" ref="K12:M12" si="8">AVERAGE(K8:K9)</f>
        <v>1.1499999999999999</v>
      </c>
      <c r="L12" s="28">
        <f t="shared" si="8"/>
        <v>0.64999999999999991</v>
      </c>
      <c r="M12" s="28">
        <f t="shared" si="8"/>
        <v>1.5499999999999998</v>
      </c>
      <c r="N12" s="28" t="str">
        <f>ROUND(AVERAGE(LEFT(N8,FIND("-",N8)-1)*1,LEFT(N9,FIND("-",N9)-1)*1),1) &amp; "-" &amp; ROUND(AVERAGE(RIGHT(N8,LEN(N8)-FIND("-",N8))*1,RIGHT(N9,LEN(N9)-FIND("-",N9))*1),1)</f>
        <v>4,5-10,8</v>
      </c>
      <c r="O12" s="28">
        <f t="shared" ref="O12" si="9">AVERAGE(O8:O9)</f>
        <v>41.85</v>
      </c>
      <c r="P12" s="28" t="str">
        <f>ROUND(AVERAGE(LEFT(P8,FIND("-",P8)-1)*1,LEFT(P9,FIND("-",P9)-1)*1),1) &amp; "-" &amp; ROUND(AVERAGE(RIGHT(P8,LEN(P8)-FIND("-",P8))*1,RIGHT(P9,LEN(P9)-FIND("-",P9))*1),1)</f>
        <v>1-2,5</v>
      </c>
      <c r="Q12" s="28">
        <f t="shared" ref="Q12" si="10">AVERAGE(Q8:Q9)</f>
        <v>36.5</v>
      </c>
      <c r="R12" s="28" t="str">
        <f>ROUND(AVERAGE(LEFT(R8,FIND("-",R8)-1)*1,LEFT(R9,FIND("-",R9)-1)*1),1) &amp; "-" &amp; ROUND(AVERAGE(RIGHT(R8,LEN(R8)-FIND("-",R8))*1,RIGHT(R9,LEN(R9)-FIND("-",R9))*1),1)</f>
        <v>1,5-2,1</v>
      </c>
      <c r="S12" s="28">
        <f t="shared" ref="S12:T12" si="11">AVERAGE(S8:S9)</f>
        <v>75.8</v>
      </c>
      <c r="T12" s="28">
        <f t="shared" si="11"/>
        <v>1.7</v>
      </c>
      <c r="U12" s="45"/>
      <c r="V12" s="45"/>
    </row>
    <row r="13" spans="1:22" x14ac:dyDescent="0.3">
      <c r="A13" s="21" t="s">
        <v>538</v>
      </c>
      <c r="B13" s="44"/>
      <c r="C13" s="29">
        <f>SUM(C10:C11)</f>
        <v>59</v>
      </c>
      <c r="D13" s="29">
        <f>SUM(D10:D11)</f>
        <v>23</v>
      </c>
      <c r="E13" s="30">
        <f>AVERAGE(E10:E11)</f>
        <v>16.75</v>
      </c>
      <c r="F13" s="30">
        <f>AVERAGE(F10:F11)</f>
        <v>4.6999999999999993</v>
      </c>
      <c r="G13" s="30">
        <f t="shared" ref="G13" si="12">AVERAGE(G10:G11)</f>
        <v>0.4</v>
      </c>
      <c r="H13" s="30">
        <f>AVERAGE(H10:H11)</f>
        <v>1.5</v>
      </c>
      <c r="I13" s="30">
        <f t="shared" ref="I13" si="13">AVERAGE(I10:I11)</f>
        <v>2</v>
      </c>
      <c r="J13" s="30">
        <f>AVERAGE(J10:J11)</f>
        <v>1.1000000000000001</v>
      </c>
      <c r="K13" s="30">
        <f t="shared" ref="K13:M13" si="14">AVERAGE(K10:K11)</f>
        <v>0.35</v>
      </c>
      <c r="L13" s="30">
        <f t="shared" si="14"/>
        <v>0.2</v>
      </c>
      <c r="M13" s="30">
        <f t="shared" si="14"/>
        <v>1</v>
      </c>
      <c r="N13" s="30" t="str">
        <f>ROUND(AVERAGE(LEFT(N10,FIND("-",N10)-1)*1,LEFT(N11,FIND("-",N11)-1)*1),1) &amp; "-" &amp; ROUND(AVERAGE(RIGHT(N10,LEN(N10)-FIND("-",N10))*1,RIGHT(N11,LEN(N11)-FIND("-",N11))*1),1)</f>
        <v>1,9-5</v>
      </c>
      <c r="O13" s="30">
        <f t="shared" ref="O13" si="15">AVERAGE(O10:O11)</f>
        <v>36.700000000000003</v>
      </c>
      <c r="P13" s="30" t="str">
        <f>ROUND(AVERAGE(LEFT(P10,FIND("-",P10)-1)*1,LEFT(P11,FIND("-",P11)-1)*1),1) &amp; "-" &amp; ROUND(AVERAGE(RIGHT(P10,LEN(P10)-FIND("-",P10))*1,RIGHT(P11,LEN(P11)-FIND("-",P11))*1),1)</f>
        <v>0,4-1,2</v>
      </c>
      <c r="Q13" s="30">
        <f t="shared" ref="Q13" si="16">AVERAGE(Q10:Q11)</f>
        <v>26.85</v>
      </c>
      <c r="R13" s="30" t="str">
        <f>ROUND(AVERAGE(LEFT(R10,FIND("-",R10)-1)*1,LEFT(R11,FIND("-",R11)-1)*1),1) &amp; "-" &amp; ROUND(AVERAGE(RIGHT(R10,LEN(R10)-FIND("-",R10))*1,RIGHT(R11,LEN(R11)-FIND("-",R11))*1),1)</f>
        <v>0,7-0,9</v>
      </c>
      <c r="S13" s="30">
        <f t="shared" ref="S13:T13" si="17">AVERAGE(S10:S11)</f>
        <v>80.3</v>
      </c>
      <c r="T13" s="30">
        <f t="shared" si="17"/>
        <v>1.05</v>
      </c>
      <c r="U13" s="45"/>
      <c r="V13" s="45"/>
    </row>
    <row r="14" spans="1:22" x14ac:dyDescent="0.3">
      <c r="A14" s="21" t="s">
        <v>52</v>
      </c>
      <c r="B14" s="44" t="s">
        <v>46</v>
      </c>
      <c r="C14" s="32">
        <v>32</v>
      </c>
      <c r="D14" s="32">
        <v>0</v>
      </c>
      <c r="E14" s="25">
        <v>19.3</v>
      </c>
      <c r="F14" s="25">
        <v>8.1999999999999993</v>
      </c>
      <c r="G14" s="25">
        <v>0.3</v>
      </c>
      <c r="H14" s="25">
        <v>1.3</v>
      </c>
      <c r="I14" s="25">
        <v>1.6</v>
      </c>
      <c r="J14" s="25">
        <v>1.6</v>
      </c>
      <c r="K14" s="25">
        <v>0.8</v>
      </c>
      <c r="L14" s="25">
        <v>0</v>
      </c>
      <c r="M14" s="25">
        <v>1.5</v>
      </c>
      <c r="N14" s="25" t="s">
        <v>463</v>
      </c>
      <c r="O14" s="25">
        <v>45.7</v>
      </c>
      <c r="P14" s="25" t="s">
        <v>464</v>
      </c>
      <c r="Q14" s="25">
        <v>37.799999999999997</v>
      </c>
      <c r="R14" s="25" t="s">
        <v>379</v>
      </c>
      <c r="S14" s="25">
        <v>78.400000000000006</v>
      </c>
      <c r="T14" s="25">
        <v>1.4</v>
      </c>
      <c r="U14" s="45" t="s">
        <v>423</v>
      </c>
      <c r="V14" s="45">
        <v>29</v>
      </c>
    </row>
    <row r="15" spans="1:22" x14ac:dyDescent="0.3">
      <c r="A15" s="21" t="s">
        <v>52</v>
      </c>
      <c r="B15" s="44"/>
      <c r="C15" s="32">
        <v>32</v>
      </c>
      <c r="D15" s="32">
        <v>1</v>
      </c>
      <c r="E15" s="25">
        <v>20.6</v>
      </c>
      <c r="F15" s="25">
        <v>8</v>
      </c>
      <c r="G15" s="25">
        <v>0.6</v>
      </c>
      <c r="H15" s="25">
        <v>1.6</v>
      </c>
      <c r="I15" s="25">
        <v>2.1</v>
      </c>
      <c r="J15" s="25">
        <v>1.7</v>
      </c>
      <c r="K15" s="25">
        <v>0.8</v>
      </c>
      <c r="L15" s="25">
        <v>0</v>
      </c>
      <c r="M15" s="25">
        <v>1.7</v>
      </c>
      <c r="N15" s="25" t="s">
        <v>465</v>
      </c>
      <c r="O15" s="25">
        <v>44.2</v>
      </c>
      <c r="P15" s="25" t="s">
        <v>466</v>
      </c>
      <c r="Q15" s="25">
        <v>38.6</v>
      </c>
      <c r="R15" s="25" t="s">
        <v>467</v>
      </c>
      <c r="S15" s="25">
        <v>67.900000000000006</v>
      </c>
      <c r="T15" s="25">
        <v>1.5</v>
      </c>
      <c r="U15" s="45"/>
      <c r="V15" s="45"/>
    </row>
    <row r="16" spans="1:22" x14ac:dyDescent="0.3">
      <c r="A16" s="21" t="s">
        <v>52</v>
      </c>
      <c r="B16" s="44"/>
      <c r="C16" s="33">
        <v>34</v>
      </c>
      <c r="D16" s="33">
        <v>34</v>
      </c>
      <c r="E16" s="26">
        <v>33.200000000000003</v>
      </c>
      <c r="F16" s="26">
        <v>13.5</v>
      </c>
      <c r="G16" s="26">
        <v>0.5</v>
      </c>
      <c r="H16" s="26">
        <v>3</v>
      </c>
      <c r="I16" s="26">
        <v>3.5</v>
      </c>
      <c r="J16" s="26">
        <v>4.4000000000000004</v>
      </c>
      <c r="K16" s="26">
        <v>1.7</v>
      </c>
      <c r="L16" s="26">
        <v>0.1</v>
      </c>
      <c r="M16" s="26">
        <v>3.5</v>
      </c>
      <c r="N16" s="26" t="s">
        <v>468</v>
      </c>
      <c r="O16" s="26">
        <v>43.2</v>
      </c>
      <c r="P16" s="26" t="s">
        <v>469</v>
      </c>
      <c r="Q16" s="26">
        <v>33.5</v>
      </c>
      <c r="R16" s="26" t="s">
        <v>470</v>
      </c>
      <c r="S16" s="26">
        <v>83.6</v>
      </c>
      <c r="T16" s="26">
        <v>2.1</v>
      </c>
      <c r="U16" s="45"/>
      <c r="V16" s="45"/>
    </row>
    <row r="17" spans="1:22" x14ac:dyDescent="0.3">
      <c r="A17" s="21" t="s">
        <v>52</v>
      </c>
      <c r="B17" s="44"/>
      <c r="C17" s="33">
        <v>34</v>
      </c>
      <c r="D17" s="33">
        <v>34</v>
      </c>
      <c r="E17" s="26">
        <v>34.700000000000003</v>
      </c>
      <c r="F17" s="26">
        <v>13.9</v>
      </c>
      <c r="G17" s="26">
        <v>0.6</v>
      </c>
      <c r="H17" s="26">
        <v>2.8</v>
      </c>
      <c r="I17" s="26">
        <v>3.4</v>
      </c>
      <c r="J17" s="26">
        <v>4.3</v>
      </c>
      <c r="K17" s="26">
        <v>1.8</v>
      </c>
      <c r="L17" s="26">
        <v>0.1</v>
      </c>
      <c r="M17" s="26">
        <v>3.1</v>
      </c>
      <c r="N17" s="26" t="s">
        <v>454</v>
      </c>
      <c r="O17" s="26">
        <v>43.2</v>
      </c>
      <c r="P17" s="26" t="s">
        <v>471</v>
      </c>
      <c r="Q17" s="26">
        <v>36.5</v>
      </c>
      <c r="R17" s="26" t="s">
        <v>472</v>
      </c>
      <c r="S17" s="26">
        <v>90.1</v>
      </c>
      <c r="T17" s="26">
        <v>2.2999999999999998</v>
      </c>
      <c r="U17" s="45"/>
      <c r="V17" s="45"/>
    </row>
    <row r="18" spans="1:22" x14ac:dyDescent="0.3">
      <c r="A18" s="21" t="s">
        <v>539</v>
      </c>
      <c r="B18" s="44"/>
      <c r="C18" s="27">
        <f>SUM(C14:C15)</f>
        <v>64</v>
      </c>
      <c r="D18" s="27">
        <f>SUM(D14:D15)</f>
        <v>1</v>
      </c>
      <c r="E18" s="28">
        <f>AVERAGE(E14:E15)</f>
        <v>19.950000000000003</v>
      </c>
      <c r="F18" s="28">
        <f>AVERAGE(F14:F15)</f>
        <v>8.1</v>
      </c>
      <c r="G18" s="28">
        <f t="shared" ref="G18" si="18">AVERAGE(G14:G15)</f>
        <v>0.44999999999999996</v>
      </c>
      <c r="H18" s="28">
        <f>AVERAGE(H14:H15)</f>
        <v>1.4500000000000002</v>
      </c>
      <c r="I18" s="28">
        <f t="shared" ref="I18" si="19">AVERAGE(I14:I15)</f>
        <v>1.85</v>
      </c>
      <c r="J18" s="28">
        <f>AVERAGE(J14:J15)</f>
        <v>1.65</v>
      </c>
      <c r="K18" s="28">
        <f t="shared" ref="K18:M18" si="20">AVERAGE(K14:K15)</f>
        <v>0.8</v>
      </c>
      <c r="L18" s="28">
        <f t="shared" si="20"/>
        <v>0</v>
      </c>
      <c r="M18" s="28">
        <f t="shared" si="20"/>
        <v>1.6</v>
      </c>
      <c r="N18" s="28" t="str">
        <f>ROUND(AVERAGE(LEFT(N14,FIND("-",N14)-1)*1,LEFT(N15,FIND("-",N15)-1)*1),1) &amp; "-" &amp; ROUND(AVERAGE(RIGHT(N14,LEN(N14)-FIND("-",N14))*1,RIGHT(N15,LEN(N15)-FIND("-",N15))*1),1)</f>
        <v>2,8-6,2</v>
      </c>
      <c r="O18" s="28">
        <f t="shared" ref="O18" si="21">AVERAGE(O14:O15)</f>
        <v>44.95</v>
      </c>
      <c r="P18" s="28" t="str">
        <f>ROUND(AVERAGE(LEFT(P14,FIND("-",P14)-1)*1,LEFT(P15,FIND("-",P15)-1)*1),1) &amp; "-" &amp; ROUND(AVERAGE(RIGHT(P14,LEN(P14)-FIND("-",P14))*1,RIGHT(P15,LEN(P15)-FIND("-",P15))*1),1)</f>
        <v>1,4-3,6</v>
      </c>
      <c r="Q18" s="28">
        <f t="shared" ref="Q18" si="22">AVERAGE(Q14:Q15)</f>
        <v>38.200000000000003</v>
      </c>
      <c r="R18" s="28" t="str">
        <f>ROUND(AVERAGE(LEFT(R14,FIND("-",R14)-1)*1,LEFT(R15,FIND("-",R15)-1)*1),1) &amp; "-" &amp; ROUND(AVERAGE(RIGHT(R14,LEN(R14)-FIND("-",R14))*1,RIGHT(R15,LEN(R15)-FIND("-",R15))*1),1)</f>
        <v>1,3-1,7</v>
      </c>
      <c r="S18" s="28">
        <f t="shared" ref="S18:T18" si="23">AVERAGE(S14:S15)</f>
        <v>73.150000000000006</v>
      </c>
      <c r="T18" s="28">
        <f t="shared" si="23"/>
        <v>1.45</v>
      </c>
      <c r="U18" s="45"/>
      <c r="V18" s="45"/>
    </row>
    <row r="19" spans="1:22" x14ac:dyDescent="0.3">
      <c r="A19" s="21" t="s">
        <v>540</v>
      </c>
      <c r="B19" s="44"/>
      <c r="C19" s="29">
        <f>SUM(C16:C17)</f>
        <v>68</v>
      </c>
      <c r="D19" s="29">
        <f>SUM(D16:D17)</f>
        <v>68</v>
      </c>
      <c r="E19" s="30">
        <f>AVERAGE(E16:E17)</f>
        <v>33.950000000000003</v>
      </c>
      <c r="F19" s="30">
        <f>AVERAGE(F16:F17)</f>
        <v>13.7</v>
      </c>
      <c r="G19" s="30">
        <f t="shared" ref="G19" si="24">AVERAGE(G16:G17)</f>
        <v>0.55000000000000004</v>
      </c>
      <c r="H19" s="30">
        <f>AVERAGE(H16:H17)</f>
        <v>2.9</v>
      </c>
      <c r="I19" s="30">
        <f t="shared" ref="I19" si="25">AVERAGE(I16:I17)</f>
        <v>3.45</v>
      </c>
      <c r="J19" s="30">
        <f>AVERAGE(J16:J17)</f>
        <v>4.3499999999999996</v>
      </c>
      <c r="K19" s="30">
        <f t="shared" ref="K19:M19" si="26">AVERAGE(K16:K17)</f>
        <v>1.75</v>
      </c>
      <c r="L19" s="30">
        <f t="shared" si="26"/>
        <v>0.1</v>
      </c>
      <c r="M19" s="30">
        <f t="shared" si="26"/>
        <v>3.3</v>
      </c>
      <c r="N19" s="30" t="str">
        <f>ROUND(AVERAGE(LEFT(N16,FIND("-",N16)-1)*1,LEFT(N17,FIND("-",N17)-1)*1),1) &amp; "-" &amp; ROUND(AVERAGE(RIGHT(N16,LEN(N16)-FIND("-",N16))*1,RIGHT(N17,LEN(N17)-FIND("-",N17))*1),1)</f>
        <v>4,4-10,2</v>
      </c>
      <c r="O19" s="30">
        <f t="shared" ref="O19" si="27">AVERAGE(O16:O17)</f>
        <v>43.2</v>
      </c>
      <c r="P19" s="30" t="str">
        <f>ROUND(AVERAGE(LEFT(P16,FIND("-",P16)-1)*1,LEFT(P17,FIND("-",P17)-1)*1),1) &amp; "-" &amp; ROUND(AVERAGE(RIGHT(P16,LEN(P16)-FIND("-",P16))*1,RIGHT(P17,LEN(P17)-FIND("-",P17))*1),1)</f>
        <v>1,8-5,1</v>
      </c>
      <c r="Q19" s="30">
        <f t="shared" ref="Q19" si="28">AVERAGE(Q16:Q17)</f>
        <v>35</v>
      </c>
      <c r="R19" s="30" t="str">
        <f>ROUND(AVERAGE(LEFT(R16,FIND("-",R16)-1)*1,LEFT(R17,FIND("-",R17)-1)*1),1) &amp; "-" &amp; ROUND(AVERAGE(RIGHT(R16,LEN(R16)-FIND("-",R16))*1,RIGHT(R17,LEN(R17)-FIND("-",R17))*1),1)</f>
        <v>3,2-3,7</v>
      </c>
      <c r="S19" s="30">
        <f t="shared" ref="S19:T19" si="29">AVERAGE(S16:S17)</f>
        <v>86.85</v>
      </c>
      <c r="T19" s="30">
        <f t="shared" si="29"/>
        <v>2.2000000000000002</v>
      </c>
      <c r="U19" s="45"/>
      <c r="V19" s="45"/>
    </row>
    <row r="20" spans="1:22" x14ac:dyDescent="0.3">
      <c r="A20" s="21" t="s">
        <v>53</v>
      </c>
      <c r="B20" s="44" t="s">
        <v>46</v>
      </c>
      <c r="C20" s="32">
        <v>33</v>
      </c>
      <c r="D20" s="32">
        <v>32</v>
      </c>
      <c r="E20" s="25">
        <v>30</v>
      </c>
      <c r="F20" s="25">
        <v>19.5</v>
      </c>
      <c r="G20" s="25">
        <v>1.1000000000000001</v>
      </c>
      <c r="H20" s="25">
        <v>4.5</v>
      </c>
      <c r="I20" s="25">
        <v>5.7</v>
      </c>
      <c r="J20" s="25">
        <v>2.8</v>
      </c>
      <c r="K20" s="25">
        <v>1.6</v>
      </c>
      <c r="L20" s="25">
        <v>0.7</v>
      </c>
      <c r="M20" s="25">
        <v>2.9</v>
      </c>
      <c r="N20" s="25" t="s">
        <v>473</v>
      </c>
      <c r="O20" s="25">
        <v>43.4</v>
      </c>
      <c r="P20" s="25" t="s">
        <v>341</v>
      </c>
      <c r="Q20" s="25">
        <v>30.2</v>
      </c>
      <c r="R20" s="25" t="s">
        <v>474</v>
      </c>
      <c r="S20" s="25">
        <v>78.8</v>
      </c>
      <c r="T20" s="25">
        <v>2.4</v>
      </c>
      <c r="U20" s="45" t="s">
        <v>425</v>
      </c>
      <c r="V20" s="45">
        <v>21</v>
      </c>
    </row>
    <row r="21" spans="1:22" x14ac:dyDescent="0.3">
      <c r="A21" s="21" t="s">
        <v>53</v>
      </c>
      <c r="B21" s="44"/>
      <c r="C21" s="32">
        <v>29</v>
      </c>
      <c r="D21" s="32">
        <v>27</v>
      </c>
      <c r="E21" s="25">
        <v>27.6</v>
      </c>
      <c r="F21" s="25">
        <v>16.5</v>
      </c>
      <c r="G21" s="25">
        <v>1.6</v>
      </c>
      <c r="H21" s="25">
        <v>4.4000000000000004</v>
      </c>
      <c r="I21" s="25">
        <v>6</v>
      </c>
      <c r="J21" s="25">
        <v>3</v>
      </c>
      <c r="K21" s="25">
        <v>1.3</v>
      </c>
      <c r="L21" s="25">
        <v>0.6</v>
      </c>
      <c r="M21" s="25">
        <v>2.6</v>
      </c>
      <c r="N21" s="25" t="s">
        <v>475</v>
      </c>
      <c r="O21" s="25">
        <v>42</v>
      </c>
      <c r="P21" s="25" t="s">
        <v>397</v>
      </c>
      <c r="Q21" s="25">
        <v>27.6</v>
      </c>
      <c r="R21" s="25" t="s">
        <v>476</v>
      </c>
      <c r="S21" s="25">
        <v>83.6</v>
      </c>
      <c r="T21" s="25">
        <v>2.6</v>
      </c>
      <c r="U21" s="45"/>
      <c r="V21" s="45"/>
    </row>
    <row r="22" spans="1:22" x14ac:dyDescent="0.3">
      <c r="A22" s="21" t="s">
        <v>53</v>
      </c>
      <c r="B22" s="44"/>
      <c r="C22" s="33">
        <v>22</v>
      </c>
      <c r="D22" s="33">
        <v>22</v>
      </c>
      <c r="E22" s="26">
        <v>20</v>
      </c>
      <c r="F22" s="26">
        <v>14.4</v>
      </c>
      <c r="G22" s="26">
        <v>1.7</v>
      </c>
      <c r="H22" s="26">
        <v>3.4</v>
      </c>
      <c r="I22" s="26">
        <v>5.0999999999999996</v>
      </c>
      <c r="J22" s="26">
        <v>2.5</v>
      </c>
      <c r="K22" s="26">
        <v>1.3</v>
      </c>
      <c r="L22" s="26">
        <v>0.3</v>
      </c>
      <c r="M22" s="26">
        <v>1.7</v>
      </c>
      <c r="N22" s="26" t="s">
        <v>477</v>
      </c>
      <c r="O22" s="26">
        <v>51.8</v>
      </c>
      <c r="P22" s="26" t="s">
        <v>478</v>
      </c>
      <c r="Q22" s="26">
        <v>47.1</v>
      </c>
      <c r="R22" s="26" t="s">
        <v>479</v>
      </c>
      <c r="S22" s="26">
        <v>88.2</v>
      </c>
      <c r="T22" s="26">
        <v>2.2000000000000002</v>
      </c>
      <c r="U22" s="45"/>
      <c r="V22" s="45"/>
    </row>
    <row r="23" spans="1:22" x14ac:dyDescent="0.3">
      <c r="A23" s="21" t="s">
        <v>53</v>
      </c>
      <c r="B23" s="44"/>
      <c r="C23" s="33">
        <v>1</v>
      </c>
      <c r="D23" s="33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 t="s">
        <v>480</v>
      </c>
      <c r="O23" s="26">
        <v>0</v>
      </c>
      <c r="P23" s="26" t="s">
        <v>307</v>
      </c>
      <c r="Q23" s="26">
        <v>0</v>
      </c>
      <c r="R23" s="26" t="s">
        <v>307</v>
      </c>
      <c r="S23" s="26">
        <v>0</v>
      </c>
      <c r="T23" s="26">
        <v>0</v>
      </c>
      <c r="U23" s="45"/>
      <c r="V23" s="45"/>
    </row>
    <row r="24" spans="1:22" x14ac:dyDescent="0.3">
      <c r="A24" s="21" t="s">
        <v>541</v>
      </c>
      <c r="B24" s="44"/>
      <c r="C24" s="27">
        <f>SUM(C20:C21)</f>
        <v>62</v>
      </c>
      <c r="D24" s="27">
        <f>SUM(D20:D21)</f>
        <v>59</v>
      </c>
      <c r="E24" s="28">
        <f>AVERAGE(E20:E21)</f>
        <v>28.8</v>
      </c>
      <c r="F24" s="28">
        <f>AVERAGE(F20:F21)</f>
        <v>18</v>
      </c>
      <c r="G24" s="28">
        <f t="shared" ref="G24" si="30">AVERAGE(G20:G21)</f>
        <v>1.35</v>
      </c>
      <c r="H24" s="28">
        <f>AVERAGE(H20:H21)</f>
        <v>4.45</v>
      </c>
      <c r="I24" s="28">
        <f t="shared" ref="I24" si="31">AVERAGE(I20:I21)</f>
        <v>5.85</v>
      </c>
      <c r="J24" s="28">
        <f>AVERAGE(J20:J21)</f>
        <v>2.9</v>
      </c>
      <c r="K24" s="28">
        <f t="shared" ref="K24:M24" si="32">AVERAGE(K20:K21)</f>
        <v>1.4500000000000002</v>
      </c>
      <c r="L24" s="28">
        <f t="shared" si="32"/>
        <v>0.64999999999999991</v>
      </c>
      <c r="M24" s="28">
        <f t="shared" si="32"/>
        <v>2.75</v>
      </c>
      <c r="N24" s="28" t="str">
        <f>ROUND(AVERAGE(LEFT(N20,FIND("-",N20)-1)*1,LEFT(N21,FIND("-",N21)-1)*1),1) &amp; "-" &amp; ROUND(AVERAGE(RIGHT(N20,LEN(N20)-FIND("-",N20))*1,RIGHT(N21,LEN(N21)-FIND("-",N21))*1),1)</f>
        <v>6,4-14,8</v>
      </c>
      <c r="O24" s="28">
        <f t="shared" ref="O24" si="33">AVERAGE(O20:O21)</f>
        <v>42.7</v>
      </c>
      <c r="P24" s="28" t="str">
        <f>ROUND(AVERAGE(LEFT(P20,FIND("-",P20)-1)*1,LEFT(P21,FIND("-",P21)-1)*1),1) &amp; "-" &amp; ROUND(AVERAGE(RIGHT(P20,LEN(P20)-FIND("-",P20))*1,RIGHT(P21,LEN(P21)-FIND("-",P21))*1),1)</f>
        <v>0,8-2,6</v>
      </c>
      <c r="Q24" s="28">
        <f t="shared" ref="Q24" si="34">AVERAGE(Q20:Q21)</f>
        <v>28.9</v>
      </c>
      <c r="R24" s="28" t="str">
        <f>ROUND(AVERAGE(LEFT(R20,FIND("-",R20)-1)*1,LEFT(R21,FIND("-",R21)-1)*1),1) &amp; "-" &amp; ROUND(AVERAGE(RIGHT(R20,LEN(R20)-FIND("-",R20))*1,RIGHT(R21,LEN(R21)-FIND("-",R21))*1),1)</f>
        <v>4,6-5,7</v>
      </c>
      <c r="S24" s="28">
        <f t="shared" ref="S24:T24" si="35">AVERAGE(S20:S21)</f>
        <v>81.199999999999989</v>
      </c>
      <c r="T24" s="28">
        <f t="shared" si="35"/>
        <v>2.5</v>
      </c>
      <c r="U24" s="45"/>
      <c r="V24" s="45"/>
    </row>
    <row r="25" spans="1:22" x14ac:dyDescent="0.3">
      <c r="A25" s="21" t="s">
        <v>542</v>
      </c>
      <c r="B25" s="44"/>
      <c r="C25" s="29">
        <f>SUM(C22:C23)</f>
        <v>23</v>
      </c>
      <c r="D25" s="29">
        <f>SUM(D22:D23)</f>
        <v>22</v>
      </c>
      <c r="E25" s="30">
        <f>AVERAGE(E22:E23)</f>
        <v>10</v>
      </c>
      <c r="F25" s="30">
        <f>AVERAGE(F22:F23)</f>
        <v>7.2</v>
      </c>
      <c r="G25" s="30">
        <f t="shared" ref="G25" si="36">AVERAGE(G22:G23)</f>
        <v>0.85</v>
      </c>
      <c r="H25" s="30">
        <f>AVERAGE(H22:H23)</f>
        <v>1.7</v>
      </c>
      <c r="I25" s="30">
        <f t="shared" ref="I25" si="37">AVERAGE(I22:I23)</f>
        <v>2.5499999999999998</v>
      </c>
      <c r="J25" s="30">
        <f>AVERAGE(J22:J23)</f>
        <v>1.25</v>
      </c>
      <c r="K25" s="30">
        <f t="shared" ref="K25:M25" si="38">AVERAGE(K22:K23)</f>
        <v>0.65</v>
      </c>
      <c r="L25" s="30">
        <f t="shared" si="38"/>
        <v>0.15</v>
      </c>
      <c r="M25" s="30">
        <f t="shared" si="38"/>
        <v>0.85</v>
      </c>
      <c r="N25" s="30" t="str">
        <f>ROUND(AVERAGE(LEFT(N22,FIND("-",N22)-1)*1,LEFT(N23,FIND("-",N23)-1)*1),1) &amp; "-" &amp; ROUND(AVERAGE(RIGHT(N22,LEN(N22)-FIND("-",N22))*1,RIGHT(N23,LEN(N23)-FIND("-",N23))*1),1)</f>
        <v>2,7-5,7</v>
      </c>
      <c r="O25" s="30">
        <f t="shared" ref="O25" si="39">AVERAGE(O22:O23)</f>
        <v>25.9</v>
      </c>
      <c r="P25" s="30" t="str">
        <f>ROUND(AVERAGE(LEFT(P22,FIND("-",P22)-1)*1,LEFT(P23,FIND("-",P23)-1)*1),1) &amp; "-" &amp; ROUND(AVERAGE(RIGHT(P22,LEN(P22)-FIND("-",P22))*1,RIGHT(P23,LEN(P23)-FIND("-",P23))*1),1)</f>
        <v>0,4-0,8</v>
      </c>
      <c r="Q25" s="30">
        <f t="shared" ref="Q25" si="40">AVERAGE(Q22:Q23)</f>
        <v>23.55</v>
      </c>
      <c r="R25" s="30" t="str">
        <f>ROUND(AVERAGE(LEFT(R22,FIND("-",R22)-1)*1,LEFT(R23,FIND("-",R23)-1)*1),1) &amp; "-" &amp; ROUND(AVERAGE(RIGHT(R22,LEN(R22)-FIND("-",R22))*1,RIGHT(R23,LEN(R23)-FIND("-",R23))*1),1)</f>
        <v>1,5-1,8</v>
      </c>
      <c r="S25" s="30">
        <f t="shared" ref="S25:T25" si="41">AVERAGE(S22:S23)</f>
        <v>44.1</v>
      </c>
      <c r="T25" s="30">
        <f t="shared" si="41"/>
        <v>1.1000000000000001</v>
      </c>
      <c r="U25" s="45"/>
      <c r="V25" s="45"/>
    </row>
    <row r="26" spans="1:22" x14ac:dyDescent="0.3">
      <c r="A26" s="21" t="s">
        <v>54</v>
      </c>
      <c r="B26" s="44" t="s">
        <v>46</v>
      </c>
      <c r="C26" s="32">
        <v>32</v>
      </c>
      <c r="D26" s="32">
        <v>21</v>
      </c>
      <c r="E26" s="25">
        <v>26.4</v>
      </c>
      <c r="F26" s="25">
        <v>8.5</v>
      </c>
      <c r="G26" s="25">
        <v>0.5</v>
      </c>
      <c r="H26" s="25">
        <v>1.4</v>
      </c>
      <c r="I26" s="25">
        <v>1.9</v>
      </c>
      <c r="J26" s="25">
        <v>3.8</v>
      </c>
      <c r="K26" s="25">
        <v>1.3</v>
      </c>
      <c r="L26" s="25">
        <v>0.3</v>
      </c>
      <c r="M26" s="25">
        <v>2.9</v>
      </c>
      <c r="N26" s="25" t="s">
        <v>481</v>
      </c>
      <c r="O26" s="25">
        <v>32.799999999999997</v>
      </c>
      <c r="P26" s="25" t="s">
        <v>482</v>
      </c>
      <c r="Q26" s="25">
        <v>24.4</v>
      </c>
      <c r="R26" s="25" t="s">
        <v>440</v>
      </c>
      <c r="S26" s="25">
        <v>83.3</v>
      </c>
      <c r="T26" s="25">
        <v>2</v>
      </c>
      <c r="U26" s="45" t="s">
        <v>422</v>
      </c>
      <c r="V26" s="45">
        <v>22</v>
      </c>
    </row>
    <row r="27" spans="1:22" x14ac:dyDescent="0.3">
      <c r="A27" s="21" t="s">
        <v>54</v>
      </c>
      <c r="B27" s="44"/>
      <c r="C27" s="32">
        <v>34</v>
      </c>
      <c r="D27" s="32">
        <v>34</v>
      </c>
      <c r="E27" s="25">
        <v>35.1</v>
      </c>
      <c r="F27" s="25">
        <v>20.100000000000001</v>
      </c>
      <c r="G27" s="25">
        <v>0.7</v>
      </c>
      <c r="H27" s="25">
        <v>1.8</v>
      </c>
      <c r="I27" s="25">
        <v>2.5</v>
      </c>
      <c r="J27" s="25">
        <v>5</v>
      </c>
      <c r="K27" s="25">
        <v>1.5</v>
      </c>
      <c r="L27" s="25">
        <v>0.6</v>
      </c>
      <c r="M27" s="25">
        <v>2.9</v>
      </c>
      <c r="N27" s="25" t="s">
        <v>483</v>
      </c>
      <c r="O27" s="25">
        <v>42.4</v>
      </c>
      <c r="P27" s="25" t="s">
        <v>484</v>
      </c>
      <c r="Q27" s="25">
        <v>28.4</v>
      </c>
      <c r="R27" s="25" t="s">
        <v>485</v>
      </c>
      <c r="S27" s="25">
        <v>84.2</v>
      </c>
      <c r="T27" s="25">
        <v>2.6</v>
      </c>
      <c r="U27" s="45"/>
      <c r="V27" s="45"/>
    </row>
    <row r="28" spans="1:22" x14ac:dyDescent="0.3">
      <c r="A28" s="21" t="s">
        <v>54</v>
      </c>
      <c r="B28" s="44"/>
      <c r="C28" s="33">
        <v>27</v>
      </c>
      <c r="D28" s="33">
        <v>25</v>
      </c>
      <c r="E28" s="26">
        <v>28.3</v>
      </c>
      <c r="F28" s="26">
        <v>13.1</v>
      </c>
      <c r="G28" s="26">
        <v>0.4</v>
      </c>
      <c r="H28" s="26">
        <v>1.4</v>
      </c>
      <c r="I28" s="26">
        <v>1.9</v>
      </c>
      <c r="J28" s="26">
        <v>3.4</v>
      </c>
      <c r="K28" s="26">
        <v>1.1000000000000001</v>
      </c>
      <c r="L28" s="26">
        <v>0.3</v>
      </c>
      <c r="M28" s="26">
        <v>2.2999999999999998</v>
      </c>
      <c r="N28" s="26" t="s">
        <v>486</v>
      </c>
      <c r="O28" s="26">
        <v>39</v>
      </c>
      <c r="P28" s="26" t="s">
        <v>439</v>
      </c>
      <c r="Q28" s="26">
        <v>29.9</v>
      </c>
      <c r="R28" s="26" t="s">
        <v>487</v>
      </c>
      <c r="S28" s="26">
        <v>78.8</v>
      </c>
      <c r="T28" s="26">
        <v>2</v>
      </c>
      <c r="U28" s="45"/>
      <c r="V28" s="45"/>
    </row>
    <row r="29" spans="1:22" x14ac:dyDescent="0.3">
      <c r="A29" s="21" t="s">
        <v>54</v>
      </c>
      <c r="B29" s="44"/>
      <c r="C29" s="33">
        <v>34</v>
      </c>
      <c r="D29" s="33">
        <v>34</v>
      </c>
      <c r="E29" s="26">
        <v>34.200000000000003</v>
      </c>
      <c r="F29" s="26">
        <v>18.5</v>
      </c>
      <c r="G29" s="26">
        <v>0.7</v>
      </c>
      <c r="H29" s="26">
        <v>2.8</v>
      </c>
      <c r="I29" s="26">
        <v>3.5</v>
      </c>
      <c r="J29" s="26">
        <v>5.8</v>
      </c>
      <c r="K29" s="26">
        <v>1.3</v>
      </c>
      <c r="L29" s="26">
        <v>0.8</v>
      </c>
      <c r="M29" s="26">
        <v>2.8</v>
      </c>
      <c r="N29" s="26" t="s">
        <v>488</v>
      </c>
      <c r="O29" s="26">
        <v>42.2</v>
      </c>
      <c r="P29" s="26" t="s">
        <v>489</v>
      </c>
      <c r="Q29" s="26">
        <v>35</v>
      </c>
      <c r="R29" s="26" t="s">
        <v>490</v>
      </c>
      <c r="S29" s="26">
        <v>89.5</v>
      </c>
      <c r="T29" s="26">
        <v>2.4</v>
      </c>
      <c r="U29" s="45"/>
      <c r="V29" s="45"/>
    </row>
    <row r="30" spans="1:22" x14ac:dyDescent="0.3">
      <c r="A30" s="21" t="s">
        <v>543</v>
      </c>
      <c r="B30" s="44"/>
      <c r="C30" s="27">
        <f>SUM(C26:C27)</f>
        <v>66</v>
      </c>
      <c r="D30" s="27">
        <f>SUM(D26:D27)</f>
        <v>55</v>
      </c>
      <c r="E30" s="28">
        <f>AVERAGE(E26:E27)</f>
        <v>30.75</v>
      </c>
      <c r="F30" s="28">
        <f>AVERAGE(F26:F27)</f>
        <v>14.3</v>
      </c>
      <c r="G30" s="28">
        <f t="shared" ref="G30" si="42">AVERAGE(G26:G27)</f>
        <v>0.6</v>
      </c>
      <c r="H30" s="28">
        <f>AVERAGE(H26:H27)</f>
        <v>1.6</v>
      </c>
      <c r="I30" s="28">
        <f t="shared" ref="I30" si="43">AVERAGE(I26:I27)</f>
        <v>2.2000000000000002</v>
      </c>
      <c r="J30" s="28">
        <f>AVERAGE(J26:J27)</f>
        <v>4.4000000000000004</v>
      </c>
      <c r="K30" s="28">
        <f t="shared" ref="K30:M30" si="44">AVERAGE(K26:K27)</f>
        <v>1.4</v>
      </c>
      <c r="L30" s="28">
        <f t="shared" si="44"/>
        <v>0.44999999999999996</v>
      </c>
      <c r="M30" s="28">
        <f t="shared" si="44"/>
        <v>2.9</v>
      </c>
      <c r="N30" s="28" t="str">
        <f>ROUND(AVERAGE(LEFT(N26,FIND("-",N26)-1)*1,LEFT(N27,FIND("-",N27)-1)*1),1) &amp; "-" &amp; ROUND(AVERAGE(RIGHT(N26,LEN(N26)-FIND("-",N26))*1,RIGHT(N27,LEN(N27)-FIND("-",N27))*1),1)</f>
        <v>4,8-12,3</v>
      </c>
      <c r="O30" s="28">
        <f t="shared" ref="O30" si="45">AVERAGE(O26:O27)</f>
        <v>37.599999999999994</v>
      </c>
      <c r="P30" s="28" t="str">
        <f>ROUND(AVERAGE(LEFT(P26,FIND("-",P26)-1)*1,LEFT(P27,FIND("-",P27)-1)*1),1) &amp; "-" &amp; ROUND(AVERAGE(RIGHT(P26,LEN(P26)-FIND("-",P26))*1,RIGHT(P27,LEN(P27)-FIND("-",P27))*1),1)</f>
        <v>0,8-2,9</v>
      </c>
      <c r="Q30" s="28">
        <f t="shared" ref="Q30" si="46">AVERAGE(Q26:Q27)</f>
        <v>26.4</v>
      </c>
      <c r="R30" s="28" t="str">
        <f>ROUND(AVERAGE(LEFT(R26,FIND("-",R26)-1)*1,LEFT(R27,FIND("-",R27)-1)*1),1) &amp; "-" &amp; ROUND(AVERAGE(RIGHT(R26,LEN(R26)-FIND("-",R26))*1,RIGHT(R27,LEN(R27)-FIND("-",R27))*1),1)</f>
        <v>3,9-4,7</v>
      </c>
      <c r="S30" s="28">
        <f t="shared" ref="S30:T30" si="47">AVERAGE(S26:S27)</f>
        <v>83.75</v>
      </c>
      <c r="T30" s="28">
        <f t="shared" si="47"/>
        <v>2.2999999999999998</v>
      </c>
      <c r="U30" s="45"/>
      <c r="V30" s="45"/>
    </row>
    <row r="31" spans="1:22" x14ac:dyDescent="0.3">
      <c r="A31" s="21" t="s">
        <v>544</v>
      </c>
      <c r="B31" s="44"/>
      <c r="C31" s="29">
        <f>SUM(C28:C29)</f>
        <v>61</v>
      </c>
      <c r="D31" s="29">
        <f>SUM(D28:D29)</f>
        <v>59</v>
      </c>
      <c r="E31" s="30">
        <f>AVERAGE(E28:E29)</f>
        <v>31.25</v>
      </c>
      <c r="F31" s="30">
        <f>AVERAGE(F28:F29)</f>
        <v>15.8</v>
      </c>
      <c r="G31" s="30">
        <f t="shared" ref="G31" si="48">AVERAGE(G28:G29)</f>
        <v>0.55000000000000004</v>
      </c>
      <c r="H31" s="30">
        <f>AVERAGE(H28:H29)</f>
        <v>2.0999999999999996</v>
      </c>
      <c r="I31" s="30">
        <f t="shared" ref="I31" si="49">AVERAGE(I28:I29)</f>
        <v>2.7</v>
      </c>
      <c r="J31" s="30">
        <f>AVERAGE(J28:J29)</f>
        <v>4.5999999999999996</v>
      </c>
      <c r="K31" s="30">
        <f t="shared" ref="K31:M31" si="50">AVERAGE(K28:K29)</f>
        <v>1.2000000000000002</v>
      </c>
      <c r="L31" s="30">
        <f t="shared" si="50"/>
        <v>0.55000000000000004</v>
      </c>
      <c r="M31" s="30">
        <f t="shared" si="50"/>
        <v>2.5499999999999998</v>
      </c>
      <c r="N31" s="30" t="str">
        <f>ROUND(AVERAGE(LEFT(N28,FIND("-",N28)-1)*1,LEFT(N29,FIND("-",N29)-1)*1),1) &amp; "-" &amp; ROUND(AVERAGE(RIGHT(N28,LEN(N28)-FIND("-",N28))*1,RIGHT(N29,LEN(N29)-FIND("-",N29))*1),1)</f>
        <v>4,9-12,1</v>
      </c>
      <c r="O31" s="30">
        <f t="shared" ref="O31" si="51">AVERAGE(O28:O29)</f>
        <v>40.6</v>
      </c>
      <c r="P31" s="30" t="str">
        <f>ROUND(AVERAGE(LEFT(P28,FIND("-",P28)-1)*1,LEFT(P29,FIND("-",P29)-1)*1),1) &amp; "-" &amp; ROUND(AVERAGE(RIGHT(P28,LEN(P28)-FIND("-",P28))*1,RIGHT(P29,LEN(P29)-FIND("-",P29))*1),1)</f>
        <v>1,2-3,5</v>
      </c>
      <c r="Q31" s="30">
        <f t="shared" ref="Q31" si="52">AVERAGE(Q28:Q29)</f>
        <v>32.450000000000003</v>
      </c>
      <c r="R31" s="30" t="str">
        <f>ROUND(AVERAGE(LEFT(R28,FIND("-",R28)-1)*1,LEFT(R29,FIND("-",R29)-1)*1),1) &amp; "-" &amp; ROUND(AVERAGE(RIGHT(R28,LEN(R28)-FIND("-",R28))*1,RIGHT(R29,LEN(R29)-FIND("-",R29))*1),1)</f>
        <v>4,8-5,7</v>
      </c>
      <c r="S31" s="30">
        <f t="shared" ref="S31:T31" si="53">AVERAGE(S28:S29)</f>
        <v>84.15</v>
      </c>
      <c r="T31" s="30">
        <f t="shared" si="53"/>
        <v>2.2000000000000002</v>
      </c>
      <c r="U31" s="45"/>
      <c r="V31" s="45"/>
    </row>
    <row r="32" spans="1:22" x14ac:dyDescent="0.3">
      <c r="A32" s="21" t="s">
        <v>59</v>
      </c>
      <c r="B32" s="44" t="s">
        <v>46</v>
      </c>
      <c r="C32" s="32">
        <v>37</v>
      </c>
      <c r="D32" s="32">
        <v>37</v>
      </c>
      <c r="E32" s="25">
        <v>27.1</v>
      </c>
      <c r="F32" s="25">
        <v>13.8</v>
      </c>
      <c r="G32" s="25">
        <v>3.2</v>
      </c>
      <c r="H32" s="25">
        <v>6.2</v>
      </c>
      <c r="I32" s="25">
        <v>9.5</v>
      </c>
      <c r="J32" s="25">
        <v>2.2999999999999998</v>
      </c>
      <c r="K32" s="25">
        <v>1.1000000000000001</v>
      </c>
      <c r="L32" s="25">
        <v>0.9</v>
      </c>
      <c r="M32" s="25">
        <v>2.2000000000000002</v>
      </c>
      <c r="N32" s="25" t="s">
        <v>491</v>
      </c>
      <c r="O32" s="25">
        <v>52</v>
      </c>
      <c r="P32" s="25" t="s">
        <v>351</v>
      </c>
      <c r="Q32" s="25">
        <v>50</v>
      </c>
      <c r="R32" s="25" t="s">
        <v>487</v>
      </c>
      <c r="S32" s="25">
        <v>80</v>
      </c>
      <c r="T32" s="25">
        <v>1.9</v>
      </c>
      <c r="U32" s="45" t="s">
        <v>430</v>
      </c>
      <c r="V32" s="45">
        <v>29</v>
      </c>
    </row>
    <row r="33" spans="1:22" x14ac:dyDescent="0.3">
      <c r="A33" s="21" t="s">
        <v>59</v>
      </c>
      <c r="B33" s="44"/>
      <c r="C33" s="32">
        <v>33</v>
      </c>
      <c r="D33" s="32">
        <v>33</v>
      </c>
      <c r="E33" s="25">
        <v>25.4</v>
      </c>
      <c r="F33" s="25">
        <v>14.9</v>
      </c>
      <c r="G33" s="25">
        <v>2.1</v>
      </c>
      <c r="H33" s="25">
        <v>5.6</v>
      </c>
      <c r="I33" s="25">
        <v>7.7</v>
      </c>
      <c r="J33" s="25">
        <v>2.8</v>
      </c>
      <c r="K33" s="25">
        <v>1</v>
      </c>
      <c r="L33" s="25">
        <v>1.2</v>
      </c>
      <c r="M33" s="25">
        <v>2.7</v>
      </c>
      <c r="N33" s="25" t="s">
        <v>492</v>
      </c>
      <c r="O33" s="25">
        <v>61.1</v>
      </c>
      <c r="P33" s="25" t="s">
        <v>305</v>
      </c>
      <c r="Q33" s="25">
        <v>30</v>
      </c>
      <c r="R33" s="25" t="s">
        <v>493</v>
      </c>
      <c r="S33" s="25">
        <v>70.900000000000006</v>
      </c>
      <c r="T33" s="25">
        <v>2.2000000000000002</v>
      </c>
      <c r="U33" s="45"/>
      <c r="V33" s="45"/>
    </row>
    <row r="34" spans="1:22" x14ac:dyDescent="0.3">
      <c r="A34" s="21" t="s">
        <v>59</v>
      </c>
      <c r="B34" s="44"/>
      <c r="C34" s="33">
        <v>28</v>
      </c>
      <c r="D34" s="33">
        <v>17</v>
      </c>
      <c r="E34" s="26">
        <v>17.3</v>
      </c>
      <c r="F34" s="26">
        <v>8</v>
      </c>
      <c r="G34" s="26">
        <v>1.4</v>
      </c>
      <c r="H34" s="26">
        <v>2</v>
      </c>
      <c r="I34" s="26">
        <v>3.5</v>
      </c>
      <c r="J34" s="26">
        <v>0.6</v>
      </c>
      <c r="K34" s="26">
        <v>0.5</v>
      </c>
      <c r="L34" s="26">
        <v>0.5</v>
      </c>
      <c r="M34" s="26">
        <v>1.3</v>
      </c>
      <c r="N34" s="26" t="s">
        <v>494</v>
      </c>
      <c r="O34" s="26">
        <v>55</v>
      </c>
      <c r="P34" s="26" t="s">
        <v>307</v>
      </c>
      <c r="Q34" s="26">
        <v>0</v>
      </c>
      <c r="R34" s="26" t="s">
        <v>399</v>
      </c>
      <c r="S34" s="26">
        <v>74.599999999999994</v>
      </c>
      <c r="T34" s="26">
        <v>2.1</v>
      </c>
      <c r="U34" s="45"/>
      <c r="V34" s="45"/>
    </row>
    <row r="35" spans="1:22" x14ac:dyDescent="0.3">
      <c r="A35" s="21" t="s">
        <v>59</v>
      </c>
      <c r="B35" s="44"/>
      <c r="C35" s="33">
        <v>24</v>
      </c>
      <c r="D35" s="33">
        <v>0</v>
      </c>
      <c r="E35" s="26">
        <v>8.1</v>
      </c>
      <c r="F35" s="26">
        <v>3.6</v>
      </c>
      <c r="G35" s="26">
        <v>0.7</v>
      </c>
      <c r="H35" s="26">
        <v>1.3</v>
      </c>
      <c r="I35" s="26">
        <v>2</v>
      </c>
      <c r="J35" s="26">
        <v>0.3</v>
      </c>
      <c r="K35" s="26">
        <v>0.4</v>
      </c>
      <c r="L35" s="26">
        <v>0</v>
      </c>
      <c r="M35" s="26">
        <v>0.5</v>
      </c>
      <c r="N35" s="26" t="s">
        <v>495</v>
      </c>
      <c r="O35" s="26">
        <v>54.5</v>
      </c>
      <c r="P35" s="26" t="s">
        <v>307</v>
      </c>
      <c r="Q35" s="26">
        <v>0</v>
      </c>
      <c r="R35" s="26" t="s">
        <v>496</v>
      </c>
      <c r="S35" s="26">
        <v>70</v>
      </c>
      <c r="T35" s="26">
        <v>1.1000000000000001</v>
      </c>
      <c r="U35" s="45"/>
      <c r="V35" s="45"/>
    </row>
    <row r="36" spans="1:22" x14ac:dyDescent="0.3">
      <c r="A36" s="21" t="s">
        <v>545</v>
      </c>
      <c r="B36" s="44"/>
      <c r="C36" s="27">
        <f>SUM(C32:C33)</f>
        <v>70</v>
      </c>
      <c r="D36" s="27">
        <f>SUM(D32:D33)</f>
        <v>70</v>
      </c>
      <c r="E36" s="28">
        <f>AVERAGE(E32:E33)</f>
        <v>26.25</v>
      </c>
      <c r="F36" s="28">
        <f>AVERAGE(F32:F33)</f>
        <v>14.350000000000001</v>
      </c>
      <c r="G36" s="28">
        <f t="shared" ref="G36" si="54">AVERAGE(G32:G33)</f>
        <v>2.6500000000000004</v>
      </c>
      <c r="H36" s="28">
        <f>AVERAGE(H32:H33)</f>
        <v>5.9</v>
      </c>
      <c r="I36" s="28">
        <f t="shared" ref="I36" si="55">AVERAGE(I32:I33)</f>
        <v>8.6</v>
      </c>
      <c r="J36" s="28">
        <f>AVERAGE(J32:J33)</f>
        <v>2.5499999999999998</v>
      </c>
      <c r="K36" s="28">
        <f t="shared" ref="K36:M36" si="56">AVERAGE(K32:K33)</f>
        <v>1.05</v>
      </c>
      <c r="L36" s="28">
        <f t="shared" si="56"/>
        <v>1.05</v>
      </c>
      <c r="M36" s="28">
        <f t="shared" si="56"/>
        <v>2.4500000000000002</v>
      </c>
      <c r="N36" s="28" t="str">
        <f>ROUND(AVERAGE(LEFT(N32,FIND("-",N32)-1)*1,LEFT(N33,FIND("-",N33)-1)*1),1) &amp; "-" &amp; ROUND(AVERAGE(RIGHT(N32,LEN(N32)-FIND("-",N32))*1,RIGHT(N33,LEN(N33)-FIND("-",N33))*1),1)</f>
        <v>5,4-9,6</v>
      </c>
      <c r="O36" s="28">
        <f t="shared" ref="O36" si="57">AVERAGE(O32:O33)</f>
        <v>56.55</v>
      </c>
      <c r="P36" s="28" t="str">
        <f>ROUND(AVERAGE(LEFT(P32,FIND("-",P32)-1)*1,LEFT(P33,FIND("-",P33)-1)*1),1) &amp; "-" &amp; ROUND(AVERAGE(RIGHT(P32,LEN(P32)-FIND("-",P32))*1,RIGHT(P33,LEN(P33)-FIND("-",P33))*1),1)</f>
        <v>0,1-0,2</v>
      </c>
      <c r="Q36" s="28">
        <f t="shared" ref="Q36" si="58">AVERAGE(Q32:Q33)</f>
        <v>40</v>
      </c>
      <c r="R36" s="28" t="str">
        <f>ROUND(AVERAGE(LEFT(R32,FIND("-",R32)-1)*1,LEFT(R33,FIND("-",R33)-1)*1),1) &amp; "-" &amp; ROUND(AVERAGE(RIGHT(R32,LEN(R32)-FIND("-",R32))*1,RIGHT(R33,LEN(R33)-FIND("-",R33))*1),1)</f>
        <v>3,6-4,7</v>
      </c>
      <c r="S36" s="28">
        <f t="shared" ref="S36:T36" si="59">AVERAGE(S32:S33)</f>
        <v>75.45</v>
      </c>
      <c r="T36" s="28">
        <f t="shared" si="59"/>
        <v>2.0499999999999998</v>
      </c>
      <c r="U36" s="45"/>
      <c r="V36" s="45"/>
    </row>
    <row r="37" spans="1:22" x14ac:dyDescent="0.3">
      <c r="A37" s="21" t="s">
        <v>546</v>
      </c>
      <c r="B37" s="44"/>
      <c r="C37" s="29">
        <f>SUM(C34:C35)</f>
        <v>52</v>
      </c>
      <c r="D37" s="29">
        <f>SUM(D34:D35)</f>
        <v>17</v>
      </c>
      <c r="E37" s="30">
        <f>AVERAGE(E34:E35)</f>
        <v>12.7</v>
      </c>
      <c r="F37" s="30">
        <f>AVERAGE(F34:F35)</f>
        <v>5.8</v>
      </c>
      <c r="G37" s="30">
        <f t="shared" ref="G37" si="60">AVERAGE(G34:G35)</f>
        <v>1.0499999999999998</v>
      </c>
      <c r="H37" s="30">
        <f>AVERAGE(H34:H35)</f>
        <v>1.65</v>
      </c>
      <c r="I37" s="30">
        <f t="shared" ref="I37" si="61">AVERAGE(I34:I35)</f>
        <v>2.75</v>
      </c>
      <c r="J37" s="30">
        <f>AVERAGE(J34:J35)</f>
        <v>0.44999999999999996</v>
      </c>
      <c r="K37" s="30">
        <f t="shared" ref="K37:M37" si="62">AVERAGE(K34:K35)</f>
        <v>0.45</v>
      </c>
      <c r="L37" s="30">
        <f t="shared" si="62"/>
        <v>0.25</v>
      </c>
      <c r="M37" s="30">
        <f t="shared" si="62"/>
        <v>0.9</v>
      </c>
      <c r="N37" s="30" t="str">
        <f>ROUND(AVERAGE(LEFT(N34,FIND("-",N34)-1)*1,LEFT(N35,FIND("-",N35)-1)*1),1) &amp; "-" &amp; ROUND(AVERAGE(RIGHT(N34,LEN(N34)-FIND("-",N34))*1,RIGHT(N35,LEN(N35)-FIND("-",N35))*1),1)</f>
        <v>2,3-4,3</v>
      </c>
      <c r="O37" s="30">
        <f t="shared" ref="O37" si="63">AVERAGE(O34:O35)</f>
        <v>54.75</v>
      </c>
      <c r="P37" s="30" t="str">
        <f>ROUND(AVERAGE(LEFT(P34,FIND("-",P34)-1)*1,LEFT(P35,FIND("-",P35)-1)*1),1) &amp; "-" &amp; ROUND(AVERAGE(RIGHT(P34,LEN(P34)-FIND("-",P34))*1,RIGHT(P35,LEN(P35)-FIND("-",P35))*1),1)</f>
        <v>0-0</v>
      </c>
      <c r="Q37" s="30">
        <f t="shared" ref="Q37" si="64">AVERAGE(Q34:Q35)</f>
        <v>0</v>
      </c>
      <c r="R37" s="30" t="str">
        <f>ROUND(AVERAGE(LEFT(R34,FIND("-",R34)-1)*1,LEFT(R35,FIND("-",R35)-1)*1),1) &amp; "-" &amp; ROUND(AVERAGE(RIGHT(R34,LEN(R34)-FIND("-",R34))*1,RIGHT(R35,LEN(R35)-FIND("-",R35))*1),1)</f>
        <v>1,2-1,6</v>
      </c>
      <c r="S37" s="30">
        <f t="shared" ref="S37:T37" si="65">AVERAGE(S34:S35)</f>
        <v>72.3</v>
      </c>
      <c r="T37" s="30">
        <f t="shared" si="65"/>
        <v>1.6</v>
      </c>
      <c r="U37" s="45"/>
      <c r="V37" s="45"/>
    </row>
    <row r="38" spans="1:22" x14ac:dyDescent="0.3">
      <c r="A38" s="21" t="s">
        <v>55</v>
      </c>
      <c r="B38" s="44" t="s">
        <v>46</v>
      </c>
      <c r="C38" s="32">
        <v>32</v>
      </c>
      <c r="D38" s="32">
        <v>2</v>
      </c>
      <c r="E38" s="25">
        <v>12.8</v>
      </c>
      <c r="F38" s="25">
        <v>2.9</v>
      </c>
      <c r="G38" s="25">
        <v>0.6</v>
      </c>
      <c r="H38" s="25">
        <v>1.6</v>
      </c>
      <c r="I38" s="25">
        <v>2.1</v>
      </c>
      <c r="J38" s="25">
        <v>0.6</v>
      </c>
      <c r="K38" s="25">
        <v>0.5</v>
      </c>
      <c r="L38" s="25">
        <v>0.2</v>
      </c>
      <c r="M38" s="25">
        <v>0.6</v>
      </c>
      <c r="N38" s="25" t="s">
        <v>497</v>
      </c>
      <c r="O38" s="25">
        <v>39.4</v>
      </c>
      <c r="P38" s="25" t="s">
        <v>308</v>
      </c>
      <c r="Q38" s="25">
        <v>0</v>
      </c>
      <c r="R38" s="25" t="s">
        <v>498</v>
      </c>
      <c r="S38" s="25">
        <v>69.599999999999994</v>
      </c>
      <c r="T38" s="25">
        <v>1.3</v>
      </c>
      <c r="U38" s="45" t="s">
        <v>431</v>
      </c>
      <c r="V38" s="45">
        <v>21</v>
      </c>
    </row>
    <row r="39" spans="1:22" x14ac:dyDescent="0.3">
      <c r="A39" s="21" t="s">
        <v>55</v>
      </c>
      <c r="B39" s="44"/>
      <c r="C39" s="32">
        <v>8</v>
      </c>
      <c r="D39" s="32">
        <v>1</v>
      </c>
      <c r="E39" s="25">
        <v>5.3</v>
      </c>
      <c r="F39" s="25">
        <v>1</v>
      </c>
      <c r="G39" s="25">
        <v>0.1</v>
      </c>
      <c r="H39" s="25">
        <v>0.5</v>
      </c>
      <c r="I39" s="25">
        <v>0.6</v>
      </c>
      <c r="J39" s="25">
        <v>0.1</v>
      </c>
      <c r="K39" s="25">
        <v>0.1</v>
      </c>
      <c r="L39" s="25">
        <v>0</v>
      </c>
      <c r="M39" s="25">
        <v>0.3</v>
      </c>
      <c r="N39" s="25" t="s">
        <v>499</v>
      </c>
      <c r="O39" s="25">
        <v>16.7</v>
      </c>
      <c r="P39" s="25" t="s">
        <v>302</v>
      </c>
      <c r="Q39" s="25">
        <v>0</v>
      </c>
      <c r="R39" s="25" t="s">
        <v>500</v>
      </c>
      <c r="S39" s="25">
        <v>100</v>
      </c>
      <c r="T39" s="25">
        <v>0.8</v>
      </c>
      <c r="U39" s="45"/>
      <c r="V39" s="45"/>
    </row>
    <row r="40" spans="1:22" x14ac:dyDescent="0.3">
      <c r="A40" s="21" t="s">
        <v>55</v>
      </c>
      <c r="B40" s="44"/>
      <c r="C40" s="33">
        <v>29</v>
      </c>
      <c r="D40" s="33">
        <v>0</v>
      </c>
      <c r="E40" s="26">
        <v>9.3000000000000007</v>
      </c>
      <c r="F40" s="26">
        <v>2.7</v>
      </c>
      <c r="G40" s="26">
        <v>0.7</v>
      </c>
      <c r="H40" s="26">
        <v>1</v>
      </c>
      <c r="I40" s="26">
        <v>1.7</v>
      </c>
      <c r="J40" s="26">
        <v>0.7</v>
      </c>
      <c r="K40" s="26">
        <v>0.4</v>
      </c>
      <c r="L40" s="26">
        <v>0</v>
      </c>
      <c r="M40" s="26">
        <v>0.6</v>
      </c>
      <c r="N40" s="26" t="s">
        <v>501</v>
      </c>
      <c r="O40" s="26">
        <v>47.1</v>
      </c>
      <c r="P40" s="26" t="s">
        <v>502</v>
      </c>
      <c r="Q40" s="26">
        <v>11.1</v>
      </c>
      <c r="R40" s="26" t="s">
        <v>503</v>
      </c>
      <c r="S40" s="26">
        <v>90.9</v>
      </c>
      <c r="T40" s="26">
        <v>0.7</v>
      </c>
      <c r="U40" s="45"/>
      <c r="V40" s="45"/>
    </row>
    <row r="41" spans="1:22" x14ac:dyDescent="0.3">
      <c r="A41" s="21" t="s">
        <v>55</v>
      </c>
      <c r="B41" s="44"/>
      <c r="C41" s="33">
        <v>34</v>
      </c>
      <c r="D41" s="33">
        <v>27</v>
      </c>
      <c r="E41" s="26">
        <v>25.8</v>
      </c>
      <c r="F41" s="26">
        <v>5.6</v>
      </c>
      <c r="G41" s="26">
        <v>0.9</v>
      </c>
      <c r="H41" s="26">
        <v>3.3</v>
      </c>
      <c r="I41" s="26">
        <v>4.2</v>
      </c>
      <c r="J41" s="26">
        <v>1.7</v>
      </c>
      <c r="K41" s="26">
        <v>1.4</v>
      </c>
      <c r="L41" s="26">
        <v>0.1</v>
      </c>
      <c r="M41" s="26">
        <v>1.4</v>
      </c>
      <c r="N41" s="26" t="s">
        <v>504</v>
      </c>
      <c r="O41" s="26">
        <v>36.200000000000003</v>
      </c>
      <c r="P41" s="26" t="s">
        <v>505</v>
      </c>
      <c r="Q41" s="26">
        <v>30.3</v>
      </c>
      <c r="R41" s="26" t="s">
        <v>506</v>
      </c>
      <c r="S41" s="26">
        <v>58.1</v>
      </c>
      <c r="T41" s="26">
        <v>1.6</v>
      </c>
      <c r="U41" s="45"/>
      <c r="V41" s="45"/>
    </row>
    <row r="42" spans="1:22" x14ac:dyDescent="0.3">
      <c r="A42" s="21" t="s">
        <v>547</v>
      </c>
      <c r="B42" s="44"/>
      <c r="C42" s="27">
        <f>SUM(C38:C39)</f>
        <v>40</v>
      </c>
      <c r="D42" s="27">
        <f>SUM(D38:D39)</f>
        <v>3</v>
      </c>
      <c r="E42" s="28">
        <f>AVERAGE(E38:E39)</f>
        <v>9.0500000000000007</v>
      </c>
      <c r="F42" s="28">
        <f>AVERAGE(F38:F39)</f>
        <v>1.95</v>
      </c>
      <c r="G42" s="28">
        <f t="shared" ref="G42" si="66">AVERAGE(G38:G39)</f>
        <v>0.35</v>
      </c>
      <c r="H42" s="28">
        <f>AVERAGE(H38:H39)</f>
        <v>1.05</v>
      </c>
      <c r="I42" s="28">
        <f t="shared" ref="I42" si="67">AVERAGE(I38:I39)</f>
        <v>1.35</v>
      </c>
      <c r="J42" s="28">
        <f>AVERAGE(J38:J39)</f>
        <v>0.35</v>
      </c>
      <c r="K42" s="28">
        <f t="shared" ref="K42:M42" si="68">AVERAGE(K38:K39)</f>
        <v>0.3</v>
      </c>
      <c r="L42" s="28">
        <f t="shared" si="68"/>
        <v>0.1</v>
      </c>
      <c r="M42" s="28">
        <f t="shared" si="68"/>
        <v>0.44999999999999996</v>
      </c>
      <c r="N42" s="28" t="str">
        <f>ROUND(AVERAGE(LEFT(N38,FIND("-",N38)-1)*1,LEFT(N39,FIND("-",N39)-1)*1),1) &amp; "-" &amp; ROUND(AVERAGE(RIGHT(N38,LEN(N38)-FIND("-",N38))*1,RIGHT(N39,LEN(N39)-FIND("-",N39))*1),1)</f>
        <v>0,8-2,3</v>
      </c>
      <c r="O42" s="28">
        <f t="shared" ref="O42" si="69">AVERAGE(O38:O39)</f>
        <v>28.049999999999997</v>
      </c>
      <c r="P42" s="28" t="str">
        <f>ROUND(AVERAGE(LEFT(P38,FIND("-",P38)-1)*1,LEFT(P39,FIND("-",P39)-1)*1),1) &amp; "-" &amp; ROUND(AVERAGE(RIGHT(P38,LEN(P38)-FIND("-",P38))*1,RIGHT(P39,LEN(P39)-FIND("-",P39))*1),1)</f>
        <v>0-0,2</v>
      </c>
      <c r="Q42" s="28">
        <f t="shared" ref="Q42" si="70">AVERAGE(Q38:Q39)</f>
        <v>0</v>
      </c>
      <c r="R42" s="28" t="str">
        <f>ROUND(AVERAGE(LEFT(R38,FIND("-",R38)-1)*1,LEFT(R39,FIND("-",R39)-1)*1),1) &amp; "-" &amp; ROUND(AVERAGE(RIGHT(R38,LEN(R38)-FIND("-",R38))*1,RIGHT(R39,LEN(R39)-FIND("-",R39))*1),1)</f>
        <v>0,5-0,6</v>
      </c>
      <c r="S42" s="28">
        <f t="shared" ref="S42:T42" si="71">AVERAGE(S38:S39)</f>
        <v>84.8</v>
      </c>
      <c r="T42" s="28">
        <f t="shared" si="71"/>
        <v>1.05</v>
      </c>
      <c r="U42" s="45"/>
      <c r="V42" s="45"/>
    </row>
    <row r="43" spans="1:22" x14ac:dyDescent="0.3">
      <c r="A43" s="21" t="s">
        <v>548</v>
      </c>
      <c r="B43" s="44"/>
      <c r="C43" s="29">
        <f>SUM(C40:C41)</f>
        <v>63</v>
      </c>
      <c r="D43" s="29">
        <f>SUM(D40:D41)</f>
        <v>27</v>
      </c>
      <c r="E43" s="30">
        <f>AVERAGE(E40:E41)</f>
        <v>17.55</v>
      </c>
      <c r="F43" s="30">
        <f>AVERAGE(F40:F41)</f>
        <v>4.1500000000000004</v>
      </c>
      <c r="G43" s="30">
        <f t="shared" ref="G43" si="72">AVERAGE(G40:G41)</f>
        <v>0.8</v>
      </c>
      <c r="H43" s="30">
        <f>AVERAGE(H40:H41)</f>
        <v>2.15</v>
      </c>
      <c r="I43" s="30">
        <f t="shared" ref="I43" si="73">AVERAGE(I40:I41)</f>
        <v>2.95</v>
      </c>
      <c r="J43" s="30">
        <f>AVERAGE(J40:J41)</f>
        <v>1.2</v>
      </c>
      <c r="K43" s="30">
        <f t="shared" ref="K43:M43" si="74">AVERAGE(K40:K41)</f>
        <v>0.89999999999999991</v>
      </c>
      <c r="L43" s="30">
        <f t="shared" si="74"/>
        <v>0.05</v>
      </c>
      <c r="M43" s="30">
        <f t="shared" si="74"/>
        <v>1</v>
      </c>
      <c r="N43" s="30" t="str">
        <f>ROUND(AVERAGE(LEFT(N40,FIND("-",N40)-1)*1,LEFT(N41,FIND("-",N41)-1)*1),1) &amp; "-" &amp; ROUND(AVERAGE(RIGHT(N40,LEN(N40)-FIND("-",N40))*1,RIGHT(N41,LEN(N41)-FIND("-",N41))*1),1)</f>
        <v>1,7-4,4</v>
      </c>
      <c r="O43" s="30">
        <f t="shared" ref="O43" si="75">AVERAGE(O40:O41)</f>
        <v>41.650000000000006</v>
      </c>
      <c r="P43" s="30" t="str">
        <f>ROUND(AVERAGE(LEFT(P40,FIND("-",P40)-1)*1,LEFT(P41,FIND("-",P41)-1)*1),1) &amp; "-" &amp; ROUND(AVERAGE(RIGHT(P40,LEN(P40)-FIND("-",P40))*1,RIGHT(P41,LEN(P41)-FIND("-",P41))*1),1)</f>
        <v>0,3-1,1</v>
      </c>
      <c r="Q43" s="30">
        <f t="shared" ref="Q43" si="76">AVERAGE(Q40:Q41)</f>
        <v>20.7</v>
      </c>
      <c r="R43" s="30" t="str">
        <f>ROUND(AVERAGE(LEFT(R40,FIND("-",R40)-1)*1,LEFT(R41,FIND("-",R41)-1)*1),1) &amp; "-" &amp; ROUND(AVERAGE(RIGHT(R40,LEN(R40)-FIND("-",R40))*1,RIGHT(R41,LEN(R41)-FIND("-",R41))*1),1)</f>
        <v>0,4-0,7</v>
      </c>
      <c r="S43" s="30">
        <f t="shared" ref="S43:T43" si="77">AVERAGE(S40:S41)</f>
        <v>74.5</v>
      </c>
      <c r="T43" s="30">
        <f t="shared" si="77"/>
        <v>1.1499999999999999</v>
      </c>
      <c r="U43" s="45"/>
      <c r="V43" s="45"/>
    </row>
    <row r="44" spans="1:22" x14ac:dyDescent="0.3">
      <c r="A44" s="31" t="s">
        <v>56</v>
      </c>
      <c r="B44" s="44" t="s">
        <v>46</v>
      </c>
      <c r="C44" s="32">
        <v>34</v>
      </c>
      <c r="D44" s="32">
        <v>0</v>
      </c>
      <c r="E44" s="25">
        <v>16.100000000000001</v>
      </c>
      <c r="F44" s="25">
        <v>6.6</v>
      </c>
      <c r="G44" s="25">
        <v>0.2</v>
      </c>
      <c r="H44" s="25">
        <v>1</v>
      </c>
      <c r="I44" s="25">
        <v>1.2</v>
      </c>
      <c r="J44" s="25">
        <v>1</v>
      </c>
      <c r="K44" s="25">
        <v>0.3</v>
      </c>
      <c r="L44" s="25">
        <v>0.1</v>
      </c>
      <c r="M44" s="25">
        <v>1.1000000000000001</v>
      </c>
      <c r="N44" s="25" t="s">
        <v>507</v>
      </c>
      <c r="O44" s="25">
        <v>37.9</v>
      </c>
      <c r="P44" s="25" t="s">
        <v>508</v>
      </c>
      <c r="Q44" s="25">
        <v>37.799999999999997</v>
      </c>
      <c r="R44" s="25" t="s">
        <v>461</v>
      </c>
      <c r="S44" s="25">
        <v>66.7</v>
      </c>
      <c r="T44" s="25">
        <v>0.6</v>
      </c>
      <c r="U44" s="45" t="s">
        <v>423</v>
      </c>
      <c r="V44" s="45">
        <v>29</v>
      </c>
    </row>
    <row r="45" spans="1:22" x14ac:dyDescent="0.3">
      <c r="A45" s="31" t="s">
        <v>56</v>
      </c>
      <c r="B45" s="44"/>
      <c r="C45" s="32">
        <v>34</v>
      </c>
      <c r="D45" s="32">
        <v>1</v>
      </c>
      <c r="E45" s="25">
        <v>16.100000000000001</v>
      </c>
      <c r="F45" s="25">
        <v>9.1999999999999993</v>
      </c>
      <c r="G45" s="25">
        <v>0.1</v>
      </c>
      <c r="H45" s="25">
        <v>1.2</v>
      </c>
      <c r="I45" s="25">
        <v>1.3</v>
      </c>
      <c r="J45" s="25">
        <v>0.8</v>
      </c>
      <c r="K45" s="25">
        <v>0.4</v>
      </c>
      <c r="L45" s="25">
        <v>0.1</v>
      </c>
      <c r="M45" s="25">
        <v>1.2</v>
      </c>
      <c r="N45" s="25" t="s">
        <v>509</v>
      </c>
      <c r="O45" s="25">
        <v>39.299999999999997</v>
      </c>
      <c r="P45" s="25" t="s">
        <v>510</v>
      </c>
      <c r="Q45" s="25">
        <v>40.9</v>
      </c>
      <c r="R45" s="25" t="s">
        <v>511</v>
      </c>
      <c r="S45" s="25">
        <v>89.7</v>
      </c>
      <c r="T45" s="25">
        <v>1</v>
      </c>
      <c r="U45" s="45"/>
      <c r="V45" s="45"/>
    </row>
    <row r="46" spans="1:22" x14ac:dyDescent="0.3">
      <c r="A46" s="31" t="s">
        <v>56</v>
      </c>
      <c r="B46" s="44"/>
      <c r="C46" s="33">
        <v>19</v>
      </c>
      <c r="D46" s="33">
        <v>1</v>
      </c>
      <c r="E46" s="26">
        <v>9.3000000000000007</v>
      </c>
      <c r="F46" s="26">
        <v>5</v>
      </c>
      <c r="G46" s="26">
        <v>0</v>
      </c>
      <c r="H46" s="26">
        <v>0.5</v>
      </c>
      <c r="I46" s="26">
        <v>0.5</v>
      </c>
      <c r="J46" s="26">
        <v>0.3</v>
      </c>
      <c r="K46" s="26">
        <v>0.1</v>
      </c>
      <c r="L46" s="26">
        <v>0</v>
      </c>
      <c r="M46" s="26">
        <v>0.3</v>
      </c>
      <c r="N46" s="26" t="s">
        <v>512</v>
      </c>
      <c r="O46" s="26">
        <v>46.1</v>
      </c>
      <c r="P46" s="26" t="s">
        <v>501</v>
      </c>
      <c r="Q46" s="26">
        <v>44.4</v>
      </c>
      <c r="R46" s="26" t="s">
        <v>513</v>
      </c>
      <c r="S46" s="26">
        <v>83.3</v>
      </c>
      <c r="T46" s="26">
        <v>0.6</v>
      </c>
      <c r="U46" s="45"/>
      <c r="V46" s="45"/>
    </row>
    <row r="47" spans="1:22" x14ac:dyDescent="0.3">
      <c r="A47" s="31" t="s">
        <v>56</v>
      </c>
      <c r="B47" s="44"/>
      <c r="C47" s="33">
        <v>30</v>
      </c>
      <c r="D47" s="33">
        <v>16</v>
      </c>
      <c r="E47" s="26">
        <v>21.3</v>
      </c>
      <c r="F47" s="26">
        <v>9.6999999999999993</v>
      </c>
      <c r="G47" s="26">
        <v>0.3</v>
      </c>
      <c r="H47" s="26">
        <v>1.1000000000000001</v>
      </c>
      <c r="I47" s="26">
        <v>1.4</v>
      </c>
      <c r="J47" s="26">
        <v>1.6</v>
      </c>
      <c r="K47" s="26">
        <v>0.9</v>
      </c>
      <c r="L47" s="26">
        <v>0.1</v>
      </c>
      <c r="M47" s="26">
        <v>1.6</v>
      </c>
      <c r="N47" s="26" t="s">
        <v>514</v>
      </c>
      <c r="O47" s="26">
        <v>40.4</v>
      </c>
      <c r="P47" s="26" t="s">
        <v>515</v>
      </c>
      <c r="Q47" s="26">
        <v>42.2</v>
      </c>
      <c r="R47" s="26" t="s">
        <v>389</v>
      </c>
      <c r="S47" s="26">
        <v>80</v>
      </c>
      <c r="T47" s="26">
        <v>1.3</v>
      </c>
      <c r="U47" s="45"/>
      <c r="V47" s="45"/>
    </row>
    <row r="48" spans="1:22" x14ac:dyDescent="0.3">
      <c r="A48" s="31" t="s">
        <v>549</v>
      </c>
      <c r="B48" s="44"/>
      <c r="C48" s="27">
        <f>SUM(C44:C45)</f>
        <v>68</v>
      </c>
      <c r="D48" s="27">
        <f>SUM(D44:D45)</f>
        <v>1</v>
      </c>
      <c r="E48" s="28">
        <f>AVERAGE(E44:E45)</f>
        <v>16.100000000000001</v>
      </c>
      <c r="F48" s="28">
        <f>AVERAGE(F44:F45)</f>
        <v>7.8999999999999995</v>
      </c>
      <c r="G48" s="28">
        <f t="shared" ref="G48" si="78">AVERAGE(G44:G45)</f>
        <v>0.15000000000000002</v>
      </c>
      <c r="H48" s="28">
        <f>AVERAGE(H44:H45)</f>
        <v>1.1000000000000001</v>
      </c>
      <c r="I48" s="28">
        <f t="shared" ref="I48" si="79">AVERAGE(I44:I45)</f>
        <v>1.25</v>
      </c>
      <c r="J48" s="28">
        <f>AVERAGE(J44:J45)</f>
        <v>0.9</v>
      </c>
      <c r="K48" s="28">
        <f t="shared" ref="K48:M48" si="80">AVERAGE(K44:K45)</f>
        <v>0.35</v>
      </c>
      <c r="L48" s="28">
        <f t="shared" si="80"/>
        <v>0.1</v>
      </c>
      <c r="M48" s="28">
        <f t="shared" si="80"/>
        <v>1.1499999999999999</v>
      </c>
      <c r="N48" s="28" t="str">
        <f>ROUND(AVERAGE(LEFT(N44,FIND("-",N44)-1)*1,LEFT(N45,FIND("-",N45)-1)*1),1) &amp; "-" &amp; ROUND(AVERAGE(RIGHT(N44,LEN(N44)-FIND("-",N44))*1,RIGHT(N45,LEN(N45)-FIND("-",N45))*1),1)</f>
        <v>2,8-7,2</v>
      </c>
      <c r="O48" s="28">
        <f t="shared" ref="O48" si="81">AVERAGE(O44:O45)</f>
        <v>38.599999999999994</v>
      </c>
      <c r="P48" s="28" t="str">
        <f>ROUND(AVERAGE(LEFT(P44,FIND("-",P44)-1)*1,LEFT(P45,FIND("-",P45)-1)*1),1) &amp; "-" &amp; ROUND(AVERAGE(RIGHT(P44,LEN(P44)-FIND("-",P44))*1,RIGHT(P45,LEN(P45)-FIND("-",P45))*1),1)</f>
        <v>1,8-4,5</v>
      </c>
      <c r="Q48" s="28">
        <f t="shared" ref="Q48" si="82">AVERAGE(Q44:Q45)</f>
        <v>39.349999999999994</v>
      </c>
      <c r="R48" s="28" t="str">
        <f>ROUND(AVERAGE(LEFT(R44,FIND("-",R44)-1)*1,LEFT(R45,FIND("-",R45)-1)*1),1) &amp; "-" &amp; ROUND(AVERAGE(RIGHT(R44,LEN(R44)-FIND("-",R44))*1,RIGHT(R45,LEN(R45)-FIND("-",R45))*1),1)</f>
        <v>0,6-0,7</v>
      </c>
      <c r="S48" s="28">
        <f t="shared" ref="S48:T48" si="83">AVERAGE(S44:S45)</f>
        <v>78.2</v>
      </c>
      <c r="T48" s="28">
        <f t="shared" si="83"/>
        <v>0.8</v>
      </c>
      <c r="U48" s="45"/>
      <c r="V48" s="45"/>
    </row>
    <row r="49" spans="1:22" x14ac:dyDescent="0.3">
      <c r="A49" s="31" t="s">
        <v>550</v>
      </c>
      <c r="B49" s="44"/>
      <c r="C49" s="29">
        <f>SUM(C46:C47)</f>
        <v>49</v>
      </c>
      <c r="D49" s="29">
        <f>SUM(D46:D47)</f>
        <v>17</v>
      </c>
      <c r="E49" s="30">
        <f>AVERAGE(E46:E47)</f>
        <v>15.3</v>
      </c>
      <c r="F49" s="30">
        <f>AVERAGE(F46:F47)</f>
        <v>7.35</v>
      </c>
      <c r="G49" s="30">
        <f t="shared" ref="G49" si="84">AVERAGE(G46:G47)</f>
        <v>0.15</v>
      </c>
      <c r="H49" s="30">
        <f>AVERAGE(H46:H47)</f>
        <v>0.8</v>
      </c>
      <c r="I49" s="30">
        <f t="shared" ref="I49" si="85">AVERAGE(I46:I47)</f>
        <v>0.95</v>
      </c>
      <c r="J49" s="30">
        <f>AVERAGE(J46:J47)</f>
        <v>0.95000000000000007</v>
      </c>
      <c r="K49" s="30">
        <f t="shared" ref="K49:M49" si="86">AVERAGE(K46:K47)</f>
        <v>0.5</v>
      </c>
      <c r="L49" s="30">
        <f t="shared" si="86"/>
        <v>0.05</v>
      </c>
      <c r="M49" s="30">
        <f t="shared" si="86"/>
        <v>0.95000000000000007</v>
      </c>
      <c r="N49" s="30" t="str">
        <f>ROUND(AVERAGE(LEFT(N46,FIND("-",N46)-1)*1,LEFT(N47,FIND("-",N47)-1)*1),1) &amp; "-" &amp; ROUND(AVERAGE(RIGHT(N46,LEN(N46)-FIND("-",N46))*1,RIGHT(N47,LEN(N47)-FIND("-",N47))*1),1)</f>
        <v>2,7-6,4</v>
      </c>
      <c r="O49" s="30">
        <f t="shared" ref="O49" si="87">AVERAGE(O46:O47)</f>
        <v>43.25</v>
      </c>
      <c r="P49" s="30" t="str">
        <f>ROUND(AVERAGE(LEFT(P46,FIND("-",P46)-1)*1,LEFT(P47,FIND("-",P47)-1)*1),1) &amp; "-" &amp; ROUND(AVERAGE(RIGHT(P46,LEN(P46)-FIND("-",P46))*1,RIGHT(P47,LEN(P47)-FIND("-",P47))*1),1)</f>
        <v>1,5-3,5</v>
      </c>
      <c r="Q49" s="30">
        <f t="shared" ref="Q49" si="88">AVERAGE(Q46:Q47)</f>
        <v>43.3</v>
      </c>
      <c r="R49" s="30" t="str">
        <f>ROUND(AVERAGE(LEFT(R46,FIND("-",R46)-1)*1,LEFT(R47,FIND("-",R47)-1)*1),1) &amp; "-" &amp; ROUND(AVERAGE(RIGHT(R46,LEN(R46)-FIND("-",R46))*1,RIGHT(R47,LEN(R47)-FIND("-",R47))*1),1)</f>
        <v>0,6-0,7</v>
      </c>
      <c r="S49" s="30">
        <f t="shared" ref="S49:T49" si="89">AVERAGE(S46:S47)</f>
        <v>81.650000000000006</v>
      </c>
      <c r="T49" s="30">
        <f t="shared" si="89"/>
        <v>0.95</v>
      </c>
      <c r="U49" s="45"/>
      <c r="V49" s="45"/>
    </row>
    <row r="50" spans="1:22" x14ac:dyDescent="0.3">
      <c r="A50" s="21" t="s">
        <v>57</v>
      </c>
      <c r="B50" s="44" t="s">
        <v>46</v>
      </c>
      <c r="C50" s="32">
        <v>25</v>
      </c>
      <c r="D50" s="32">
        <v>25</v>
      </c>
      <c r="E50" s="25">
        <v>30.3</v>
      </c>
      <c r="F50" s="25">
        <v>12.6</v>
      </c>
      <c r="G50" s="25">
        <v>1.4</v>
      </c>
      <c r="H50" s="25">
        <v>3.8</v>
      </c>
      <c r="I50" s="25">
        <v>5.3</v>
      </c>
      <c r="J50" s="25">
        <v>5.4</v>
      </c>
      <c r="K50" s="25">
        <v>3.6</v>
      </c>
      <c r="L50" s="25">
        <v>0.1</v>
      </c>
      <c r="M50" s="25">
        <v>2.6</v>
      </c>
      <c r="N50" s="25" t="s">
        <v>516</v>
      </c>
      <c r="O50" s="25">
        <v>42.1</v>
      </c>
      <c r="P50" s="25" t="s">
        <v>441</v>
      </c>
      <c r="Q50" s="25">
        <v>40.700000000000003</v>
      </c>
      <c r="R50" s="25" t="s">
        <v>517</v>
      </c>
      <c r="S50" s="25">
        <v>85.1</v>
      </c>
      <c r="T50" s="25">
        <v>1.8</v>
      </c>
      <c r="U50" s="45" t="s">
        <v>432</v>
      </c>
      <c r="V50" s="45">
        <v>21</v>
      </c>
    </row>
    <row r="51" spans="1:22" x14ac:dyDescent="0.3">
      <c r="A51" s="21" t="s">
        <v>57</v>
      </c>
      <c r="B51" s="44"/>
      <c r="C51" s="32">
        <v>17</v>
      </c>
      <c r="D51" s="32">
        <v>16</v>
      </c>
      <c r="E51" s="25">
        <v>27.7</v>
      </c>
      <c r="F51" s="25">
        <v>10.8</v>
      </c>
      <c r="G51" s="25">
        <v>1.1000000000000001</v>
      </c>
      <c r="H51" s="25">
        <v>3.1</v>
      </c>
      <c r="I51" s="25">
        <v>4.2</v>
      </c>
      <c r="J51" s="25">
        <v>7.2</v>
      </c>
      <c r="K51" s="25">
        <v>2.9</v>
      </c>
      <c r="L51" s="25">
        <v>0.2</v>
      </c>
      <c r="M51" s="25">
        <v>3.2</v>
      </c>
      <c r="N51" s="25" t="s">
        <v>518</v>
      </c>
      <c r="O51" s="25">
        <v>50.4</v>
      </c>
      <c r="P51" s="25" t="s">
        <v>519</v>
      </c>
      <c r="Q51" s="25">
        <v>33.299999999999997</v>
      </c>
      <c r="R51" s="25" t="s">
        <v>520</v>
      </c>
      <c r="S51" s="25">
        <v>74.5</v>
      </c>
      <c r="T51" s="25">
        <v>1.9</v>
      </c>
      <c r="U51" s="45"/>
      <c r="V51" s="45"/>
    </row>
    <row r="52" spans="1:22" x14ac:dyDescent="0.3">
      <c r="A52" s="21" t="s">
        <v>57</v>
      </c>
      <c r="B52" s="44"/>
      <c r="C52" s="33">
        <v>34</v>
      </c>
      <c r="D52" s="33">
        <v>0</v>
      </c>
      <c r="E52" s="26">
        <v>16</v>
      </c>
      <c r="F52" s="26">
        <v>6.9</v>
      </c>
      <c r="G52" s="26">
        <v>0.5</v>
      </c>
      <c r="H52" s="26">
        <v>1.8</v>
      </c>
      <c r="I52" s="26">
        <v>2.2999999999999998</v>
      </c>
      <c r="J52" s="26">
        <v>2.7</v>
      </c>
      <c r="K52" s="26">
        <v>0.6</v>
      </c>
      <c r="L52" s="26">
        <v>0.1</v>
      </c>
      <c r="M52" s="26">
        <v>1.7</v>
      </c>
      <c r="N52" s="26" t="s">
        <v>365</v>
      </c>
      <c r="O52" s="26">
        <v>42.4</v>
      </c>
      <c r="P52" s="26" t="s">
        <v>373</v>
      </c>
      <c r="Q52" s="26">
        <v>34.799999999999997</v>
      </c>
      <c r="R52" s="26" t="s">
        <v>521</v>
      </c>
      <c r="S52" s="26">
        <v>81.599999999999994</v>
      </c>
      <c r="T52" s="26">
        <v>1.3</v>
      </c>
      <c r="U52" s="45"/>
      <c r="V52" s="45"/>
    </row>
    <row r="53" spans="1:22" x14ac:dyDescent="0.3">
      <c r="A53" s="21" t="s">
        <v>57</v>
      </c>
      <c r="B53" s="44"/>
      <c r="C53" s="33">
        <v>33</v>
      </c>
      <c r="D53" s="33">
        <v>1</v>
      </c>
      <c r="E53" s="26">
        <v>16.399999999999999</v>
      </c>
      <c r="F53" s="26">
        <v>5.9</v>
      </c>
      <c r="G53" s="26">
        <v>0.2</v>
      </c>
      <c r="H53" s="26">
        <v>1.5</v>
      </c>
      <c r="I53" s="26">
        <v>1.8</v>
      </c>
      <c r="J53" s="26">
        <v>2.2000000000000002</v>
      </c>
      <c r="K53" s="26">
        <v>0.5</v>
      </c>
      <c r="L53" s="26">
        <v>0.1</v>
      </c>
      <c r="M53" s="26">
        <v>1.2</v>
      </c>
      <c r="N53" s="26" t="s">
        <v>522</v>
      </c>
      <c r="O53" s="26">
        <v>45.2</v>
      </c>
      <c r="P53" s="26" t="s">
        <v>523</v>
      </c>
      <c r="Q53" s="26">
        <v>30.4</v>
      </c>
      <c r="R53" s="26" t="s">
        <v>442</v>
      </c>
      <c r="S53" s="26">
        <v>78</v>
      </c>
      <c r="T53" s="26">
        <v>1.2</v>
      </c>
      <c r="U53" s="45"/>
      <c r="V53" s="45"/>
    </row>
    <row r="54" spans="1:22" x14ac:dyDescent="0.3">
      <c r="A54" s="21" t="s">
        <v>551</v>
      </c>
      <c r="B54" s="44"/>
      <c r="C54" s="27">
        <f>SUM(C50:C51)</f>
        <v>42</v>
      </c>
      <c r="D54" s="27">
        <f>SUM(D50:D51)</f>
        <v>41</v>
      </c>
      <c r="E54" s="28">
        <f>AVERAGE(E50:E51)</f>
        <v>29</v>
      </c>
      <c r="F54" s="28">
        <f>AVERAGE(F50:F51)</f>
        <v>11.7</v>
      </c>
      <c r="G54" s="28">
        <f t="shared" ref="G54" si="90">AVERAGE(G50:G51)</f>
        <v>1.25</v>
      </c>
      <c r="H54" s="28">
        <f>AVERAGE(H50:H51)</f>
        <v>3.45</v>
      </c>
      <c r="I54" s="28">
        <f t="shared" ref="I54" si="91">AVERAGE(I50:I51)</f>
        <v>4.75</v>
      </c>
      <c r="J54" s="28">
        <f>AVERAGE(J50:J51)</f>
        <v>6.3000000000000007</v>
      </c>
      <c r="K54" s="28">
        <f t="shared" ref="K54:M54" si="92">AVERAGE(K50:K51)</f>
        <v>3.25</v>
      </c>
      <c r="L54" s="28">
        <f t="shared" si="92"/>
        <v>0.15000000000000002</v>
      </c>
      <c r="M54" s="28">
        <f t="shared" si="92"/>
        <v>2.9000000000000004</v>
      </c>
      <c r="N54" s="28" t="str">
        <f>ROUND(AVERAGE(LEFT(N50,FIND("-",N50)-1)*1,LEFT(N51,FIND("-",N51)-1)*1),1) &amp; "-" &amp; ROUND(AVERAGE(RIGHT(N50,LEN(N50)-FIND("-",N50))*1,RIGHT(N51,LEN(N51)-FIND("-",N51))*1),1)</f>
        <v>4,2-9,1</v>
      </c>
      <c r="O54" s="28">
        <f t="shared" ref="O54" si="93">AVERAGE(O50:O51)</f>
        <v>46.25</v>
      </c>
      <c r="P54" s="28" t="str">
        <f>ROUND(AVERAGE(LEFT(P50,FIND("-",P50)-1)*1,LEFT(P51,FIND("-",P51)-1)*1),1) &amp; "-" &amp; ROUND(AVERAGE(RIGHT(P50,LEN(P50)-FIND("-",P50))*1,RIGHT(P51,LEN(P51)-FIND("-",P51))*1),1)</f>
        <v>0,8-2</v>
      </c>
      <c r="Q54" s="28">
        <f t="shared" ref="Q54" si="94">AVERAGE(Q50:Q51)</f>
        <v>37</v>
      </c>
      <c r="R54" s="28" t="str">
        <f>ROUND(AVERAGE(LEFT(R50,FIND("-",R50)-1)*1,LEFT(R51,FIND("-",R51)-1)*1),1) &amp; "-" &amp; ROUND(AVERAGE(RIGHT(R50,LEN(R50)-FIND("-",R50))*1,RIGHT(R51,LEN(R51)-FIND("-",R51))*1),1)</f>
        <v>2,7-3,4</v>
      </c>
      <c r="S54" s="28">
        <f t="shared" ref="S54:T54" si="95">AVERAGE(S50:S51)</f>
        <v>79.8</v>
      </c>
      <c r="T54" s="28">
        <f t="shared" si="95"/>
        <v>1.85</v>
      </c>
      <c r="U54" s="45"/>
      <c r="V54" s="45"/>
    </row>
    <row r="55" spans="1:22" x14ac:dyDescent="0.3">
      <c r="A55" s="21" t="s">
        <v>552</v>
      </c>
      <c r="B55" s="44"/>
      <c r="C55" s="29">
        <f>SUM(C52:C53)</f>
        <v>67</v>
      </c>
      <c r="D55" s="29">
        <f>SUM(D52:D53)</f>
        <v>1</v>
      </c>
      <c r="E55" s="30">
        <f>AVERAGE(E52:E53)</f>
        <v>16.2</v>
      </c>
      <c r="F55" s="30">
        <f>AVERAGE(F52:F53)</f>
        <v>6.4</v>
      </c>
      <c r="G55" s="30">
        <f t="shared" ref="G55" si="96">AVERAGE(G52:G53)</f>
        <v>0.35</v>
      </c>
      <c r="H55" s="30">
        <f>AVERAGE(H52:H53)</f>
        <v>1.65</v>
      </c>
      <c r="I55" s="30">
        <f t="shared" ref="I55" si="97">AVERAGE(I52:I53)</f>
        <v>2.0499999999999998</v>
      </c>
      <c r="J55" s="30">
        <f>AVERAGE(J52:J53)</f>
        <v>2.4500000000000002</v>
      </c>
      <c r="K55" s="30">
        <f t="shared" ref="K55:M55" si="98">AVERAGE(K52:K53)</f>
        <v>0.55000000000000004</v>
      </c>
      <c r="L55" s="30">
        <f t="shared" si="98"/>
        <v>0.1</v>
      </c>
      <c r="M55" s="30">
        <f t="shared" si="98"/>
        <v>1.45</v>
      </c>
      <c r="N55" s="30" t="str">
        <f>ROUND(AVERAGE(LEFT(N52,FIND("-",N52)-1)*1,LEFT(N53,FIND("-",N53)-1)*1),1) &amp; "-" &amp; ROUND(AVERAGE(RIGHT(N52,LEN(N52)-FIND("-",N52))*1,RIGHT(N53,LEN(N53)-FIND("-",N53))*1),1)</f>
        <v>2,4-5,4</v>
      </c>
      <c r="O55" s="30">
        <f t="shared" ref="O55" si="99">AVERAGE(O52:O53)</f>
        <v>43.8</v>
      </c>
      <c r="P55" s="30" t="str">
        <f>ROUND(AVERAGE(LEFT(P52,FIND("-",P52)-1)*1,LEFT(P53,FIND("-",P53)-1)*1),1) &amp; "-" &amp; ROUND(AVERAGE(RIGHT(P52,LEN(P52)-FIND("-",P52))*1,RIGHT(P53,LEN(P53)-FIND("-",P53))*1),1)</f>
        <v>0,6-1,7</v>
      </c>
      <c r="Q55" s="30">
        <f t="shared" ref="Q55" si="100">AVERAGE(Q52:Q53)</f>
        <v>32.599999999999994</v>
      </c>
      <c r="R55" s="30" t="str">
        <f>ROUND(AVERAGE(LEFT(R52,FIND("-",R52)-1)*1,LEFT(R53,FIND("-",R53)-1)*1),1) &amp; "-" &amp; ROUND(AVERAGE(RIGHT(R52,LEN(R52)-FIND("-",R52))*1,RIGHT(R53,LEN(R53)-FIND("-",R53))*1),1)</f>
        <v>1,2-1,5</v>
      </c>
      <c r="S55" s="30">
        <f t="shared" ref="S55:T55" si="101">AVERAGE(S52:S53)</f>
        <v>79.8</v>
      </c>
      <c r="T55" s="30">
        <f t="shared" si="101"/>
        <v>1.25</v>
      </c>
      <c r="U55" s="45"/>
      <c r="V55" s="45"/>
    </row>
    <row r="56" spans="1:22" x14ac:dyDescent="0.3">
      <c r="A56" s="21" t="s">
        <v>58</v>
      </c>
      <c r="B56" s="44" t="s">
        <v>46</v>
      </c>
      <c r="C56" s="32">
        <v>32</v>
      </c>
      <c r="D56" s="32">
        <v>32</v>
      </c>
      <c r="E56" s="25">
        <v>35.299999999999997</v>
      </c>
      <c r="F56" s="25">
        <v>20.7</v>
      </c>
      <c r="G56" s="25">
        <v>0.8</v>
      </c>
      <c r="H56" s="25">
        <v>3.2</v>
      </c>
      <c r="I56" s="25">
        <v>4</v>
      </c>
      <c r="J56" s="25">
        <v>3.9</v>
      </c>
      <c r="K56" s="25">
        <v>1.9</v>
      </c>
      <c r="L56" s="25">
        <v>0.4</v>
      </c>
      <c r="M56" s="25">
        <v>2.8</v>
      </c>
      <c r="N56" s="25" t="s">
        <v>524</v>
      </c>
      <c r="O56" s="25">
        <v>43.5</v>
      </c>
      <c r="P56" s="25" t="s">
        <v>448</v>
      </c>
      <c r="Q56" s="25">
        <v>33.5</v>
      </c>
      <c r="R56" s="25" t="s">
        <v>525</v>
      </c>
      <c r="S56" s="25">
        <v>89.5</v>
      </c>
      <c r="T56" s="25">
        <v>2.2999999999999998</v>
      </c>
      <c r="U56" s="45" t="s">
        <v>433</v>
      </c>
      <c r="V56" s="45">
        <v>22</v>
      </c>
    </row>
    <row r="57" spans="1:22" x14ac:dyDescent="0.3">
      <c r="A57" s="21" t="s">
        <v>58</v>
      </c>
      <c r="B57" s="44"/>
      <c r="C57" s="32">
        <v>34</v>
      </c>
      <c r="D57" s="32">
        <v>34</v>
      </c>
      <c r="E57" s="25">
        <v>35.700000000000003</v>
      </c>
      <c r="F57" s="25">
        <v>22.1</v>
      </c>
      <c r="G57" s="25">
        <v>0.4</v>
      </c>
      <c r="H57" s="25">
        <v>3.3</v>
      </c>
      <c r="I57" s="25">
        <v>3.7</v>
      </c>
      <c r="J57" s="25">
        <v>3.9</v>
      </c>
      <c r="K57" s="25">
        <v>1.3</v>
      </c>
      <c r="L57" s="25">
        <v>0.3</v>
      </c>
      <c r="M57" s="25">
        <v>2.6</v>
      </c>
      <c r="N57" s="25" t="s">
        <v>526</v>
      </c>
      <c r="O57" s="25">
        <v>41.8</v>
      </c>
      <c r="P57" s="25" t="s">
        <v>527</v>
      </c>
      <c r="Q57" s="25">
        <v>42.1</v>
      </c>
      <c r="R57" s="25" t="s">
        <v>528</v>
      </c>
      <c r="S57" s="25">
        <v>87.4</v>
      </c>
      <c r="T57" s="25">
        <v>2.2999999999999998</v>
      </c>
      <c r="U57" s="45"/>
      <c r="V57" s="45"/>
    </row>
    <row r="58" spans="1:22" x14ac:dyDescent="0.3">
      <c r="A58" s="21" t="s">
        <v>58</v>
      </c>
      <c r="B58" s="44"/>
      <c r="C58" s="33">
        <v>10</v>
      </c>
      <c r="D58" s="33">
        <v>10</v>
      </c>
      <c r="E58" s="26">
        <v>28.5</v>
      </c>
      <c r="F58" s="26">
        <v>18.600000000000001</v>
      </c>
      <c r="G58" s="26">
        <v>0.5</v>
      </c>
      <c r="H58" s="26">
        <v>4</v>
      </c>
      <c r="I58" s="26">
        <v>4.5</v>
      </c>
      <c r="J58" s="26">
        <v>4.5999999999999996</v>
      </c>
      <c r="K58" s="26">
        <v>1</v>
      </c>
      <c r="L58" s="26">
        <v>0.8</v>
      </c>
      <c r="M58" s="26">
        <v>2.2999999999999998</v>
      </c>
      <c r="N58" s="26" t="s">
        <v>529</v>
      </c>
      <c r="O58" s="26">
        <v>42.6</v>
      </c>
      <c r="P58" s="26" t="s">
        <v>530</v>
      </c>
      <c r="Q58" s="26">
        <v>40.5</v>
      </c>
      <c r="R58" s="26" t="s">
        <v>531</v>
      </c>
      <c r="S58" s="26">
        <v>73.7</v>
      </c>
      <c r="T58" s="26">
        <v>2</v>
      </c>
      <c r="U58" s="45"/>
      <c r="V58" s="45"/>
    </row>
    <row r="59" spans="1:22" x14ac:dyDescent="0.3">
      <c r="A59" s="21" t="s">
        <v>58</v>
      </c>
      <c r="B59" s="44"/>
      <c r="C59" s="33">
        <v>32</v>
      </c>
      <c r="D59" s="33">
        <v>32</v>
      </c>
      <c r="E59" s="26">
        <v>33.799999999999997</v>
      </c>
      <c r="F59" s="26">
        <v>28.6</v>
      </c>
      <c r="G59" s="26">
        <v>1.5</v>
      </c>
      <c r="H59" s="26">
        <v>4.4000000000000004</v>
      </c>
      <c r="I59" s="26">
        <v>5.9</v>
      </c>
      <c r="J59" s="26">
        <v>3.8</v>
      </c>
      <c r="K59" s="26">
        <v>2</v>
      </c>
      <c r="L59" s="26">
        <v>0.3</v>
      </c>
      <c r="M59" s="26">
        <v>3.2</v>
      </c>
      <c r="N59" s="26" t="s">
        <v>532</v>
      </c>
      <c r="O59" s="26">
        <v>45.7</v>
      </c>
      <c r="P59" s="26" t="s">
        <v>533</v>
      </c>
      <c r="Q59" s="26">
        <v>39</v>
      </c>
      <c r="R59" s="26" t="s">
        <v>534</v>
      </c>
      <c r="S59" s="26">
        <v>85.9</v>
      </c>
      <c r="T59" s="26">
        <v>2.2999999999999998</v>
      </c>
      <c r="U59" s="45"/>
      <c r="V59" s="45"/>
    </row>
    <row r="60" spans="1:22" x14ac:dyDescent="0.3">
      <c r="A60" s="21" t="s">
        <v>553</v>
      </c>
      <c r="B60" s="44"/>
      <c r="C60" s="27">
        <f>SUM(C56:C57)</f>
        <v>66</v>
      </c>
      <c r="D60" s="27">
        <f>SUM(D56:D57)</f>
        <v>66</v>
      </c>
      <c r="E60" s="28">
        <f>AVERAGE(E56:E57)</f>
        <v>35.5</v>
      </c>
      <c r="F60" s="28">
        <f>AVERAGE(F56:F57)</f>
        <v>21.4</v>
      </c>
      <c r="G60" s="28">
        <f t="shared" ref="G60" si="102">AVERAGE(G56:G57)</f>
        <v>0.60000000000000009</v>
      </c>
      <c r="H60" s="28">
        <f>AVERAGE(H56:H57)</f>
        <v>3.25</v>
      </c>
      <c r="I60" s="28">
        <f t="shared" ref="I60" si="103">AVERAGE(I56:I57)</f>
        <v>3.85</v>
      </c>
      <c r="J60" s="28">
        <f>AVERAGE(J56:J57)</f>
        <v>3.9</v>
      </c>
      <c r="K60" s="28">
        <f t="shared" ref="K60:M60" si="104">AVERAGE(K56:K57)</f>
        <v>1.6</v>
      </c>
      <c r="L60" s="28">
        <f t="shared" si="104"/>
        <v>0.35</v>
      </c>
      <c r="M60" s="28">
        <f t="shared" si="104"/>
        <v>2.7</v>
      </c>
      <c r="N60" s="28" t="str">
        <f>ROUND(AVERAGE(LEFT(N56,FIND("-",N56)-1)*1,LEFT(N57,FIND("-",N57)-1)*1),1) &amp; "-" &amp; ROUND(AVERAGE(RIGHT(N56,LEN(N56)-FIND("-",N56))*1,RIGHT(N57,LEN(N57)-FIND("-",N57))*1),1)</f>
        <v>7,4-17,3</v>
      </c>
      <c r="O60" s="28">
        <f t="shared" ref="O60" si="105">AVERAGE(O56:O57)</f>
        <v>42.65</v>
      </c>
      <c r="P60" s="28" t="str">
        <f>ROUND(AVERAGE(LEFT(P56,FIND("-",P56)-1)*1,LEFT(P57,FIND("-",P57)-1)*1),1) &amp; "-" &amp; ROUND(AVERAGE(RIGHT(P56,LEN(P56)-FIND("-",P56))*1,RIGHT(P57,LEN(P57)-FIND("-",P57))*1),1)</f>
        <v>2,3-5,9</v>
      </c>
      <c r="Q60" s="28">
        <f t="shared" ref="Q60" si="106">AVERAGE(Q56:Q57)</f>
        <v>37.799999999999997</v>
      </c>
      <c r="R60" s="28" t="str">
        <f>ROUND(AVERAGE(LEFT(R56,FIND("-",R56)-1)*1,LEFT(R57,FIND("-",R57)-1)*1),1) &amp; "-" &amp; ROUND(AVERAGE(RIGHT(R56,LEN(R56)-FIND("-",R56))*1,RIGHT(R57,LEN(R57)-FIND("-",R57))*1),1)</f>
        <v>4,4-5</v>
      </c>
      <c r="S60" s="28">
        <f t="shared" ref="S60:T60" si="107">AVERAGE(S56:S57)</f>
        <v>88.45</v>
      </c>
      <c r="T60" s="28">
        <f t="shared" si="107"/>
        <v>2.2999999999999998</v>
      </c>
      <c r="U60" s="45"/>
      <c r="V60" s="45"/>
    </row>
    <row r="61" spans="1:22" x14ac:dyDescent="0.3">
      <c r="A61" s="21" t="s">
        <v>554</v>
      </c>
      <c r="B61" s="44"/>
      <c r="C61" s="29">
        <f>SUM(C58:C59)</f>
        <v>42</v>
      </c>
      <c r="D61" s="29">
        <f>SUM(D58:D59)</f>
        <v>42</v>
      </c>
      <c r="E61" s="30">
        <f>AVERAGE(E58:E59)</f>
        <v>31.15</v>
      </c>
      <c r="F61" s="30">
        <f>AVERAGE(F58:F59)</f>
        <v>23.6</v>
      </c>
      <c r="G61" s="30">
        <f t="shared" ref="G61" si="108">AVERAGE(G58:G59)</f>
        <v>1</v>
      </c>
      <c r="H61" s="30">
        <f>AVERAGE(H58:H59)</f>
        <v>4.2</v>
      </c>
      <c r="I61" s="30">
        <f t="shared" ref="I61" si="109">AVERAGE(I58:I59)</f>
        <v>5.2</v>
      </c>
      <c r="J61" s="30">
        <f>AVERAGE(J58:J59)</f>
        <v>4.1999999999999993</v>
      </c>
      <c r="K61" s="30">
        <f t="shared" ref="K61:M61" si="110">AVERAGE(K58:K59)</f>
        <v>1.5</v>
      </c>
      <c r="L61" s="30">
        <f t="shared" si="110"/>
        <v>0.55000000000000004</v>
      </c>
      <c r="M61" s="30">
        <f t="shared" si="110"/>
        <v>2.75</v>
      </c>
      <c r="N61" s="30" t="str">
        <f>ROUND(AVERAGE(LEFT(N58,FIND("-",N58)-1)*1,LEFT(N59,FIND("-",N59)-1)*1),1) &amp; "-" &amp; ROUND(AVERAGE(RIGHT(N58,LEN(N58)-FIND("-",N58))*1,RIGHT(N59,LEN(N59)-FIND("-",N59))*1),1)</f>
        <v>8,1-18,2</v>
      </c>
      <c r="O61" s="30">
        <f t="shared" ref="O61" si="111">AVERAGE(O58:O59)</f>
        <v>44.150000000000006</v>
      </c>
      <c r="P61" s="30" t="str">
        <f>ROUND(AVERAGE(LEFT(P58,FIND("-",P58)-1)*1,LEFT(P59,FIND("-",P59)-1)*1),1) &amp; "-" &amp; ROUND(AVERAGE(RIGHT(P58,LEN(P58)-FIND("-",P58))*1,RIGHT(P59,LEN(P59)-FIND("-",P59))*1),1)</f>
        <v>3,5-8,7</v>
      </c>
      <c r="Q61" s="30">
        <f t="shared" ref="Q61" si="112">AVERAGE(Q58:Q59)</f>
        <v>39.75</v>
      </c>
      <c r="R61" s="30" t="str">
        <f>ROUND(AVERAGE(LEFT(R58,FIND("-",R58)-1)*1,LEFT(R59,FIND("-",R59)-1)*1),1) &amp; "-" &amp; ROUND(AVERAGE(RIGHT(R58,LEN(R58)-FIND("-",R58))*1,RIGHT(R59,LEN(R59)-FIND("-",R59))*1),1)</f>
        <v>4-4,9</v>
      </c>
      <c r="S61" s="30">
        <f t="shared" ref="S61:T61" si="113">AVERAGE(S58:S59)</f>
        <v>79.800000000000011</v>
      </c>
      <c r="T61" s="30">
        <f t="shared" si="113"/>
        <v>2.15</v>
      </c>
      <c r="U61" s="45"/>
      <c r="V61" s="45"/>
    </row>
    <row r="62" spans="1:22" x14ac:dyDescent="0.3">
      <c r="C62" s="34"/>
      <c r="D62" s="34"/>
    </row>
    <row r="63" spans="1:22" x14ac:dyDescent="0.3">
      <c r="C63" s="34"/>
      <c r="D63" s="34"/>
    </row>
    <row r="64" spans="1:22" x14ac:dyDescent="0.3">
      <c r="C64" s="34"/>
      <c r="D64" s="34"/>
    </row>
  </sheetData>
  <mergeCells count="30">
    <mergeCell ref="U56:U61"/>
    <mergeCell ref="V56:V61"/>
    <mergeCell ref="U38:U43"/>
    <mergeCell ref="V38:V43"/>
    <mergeCell ref="U44:U49"/>
    <mergeCell ref="V44:V49"/>
    <mergeCell ref="U50:U55"/>
    <mergeCell ref="V50:V55"/>
    <mergeCell ref="U20:U25"/>
    <mergeCell ref="V20:V25"/>
    <mergeCell ref="U26:U31"/>
    <mergeCell ref="V26:V31"/>
    <mergeCell ref="U32:U37"/>
    <mergeCell ref="V32:V37"/>
    <mergeCell ref="U2:U7"/>
    <mergeCell ref="V2:V7"/>
    <mergeCell ref="U8:U13"/>
    <mergeCell ref="V8:V13"/>
    <mergeCell ref="U14:U19"/>
    <mergeCell ref="V14:V19"/>
    <mergeCell ref="B38:B43"/>
    <mergeCell ref="B44:B49"/>
    <mergeCell ref="B50:B55"/>
    <mergeCell ref="B56:B61"/>
    <mergeCell ref="B2:B7"/>
    <mergeCell ref="B8:B13"/>
    <mergeCell ref="B14:B19"/>
    <mergeCell ref="B20:B25"/>
    <mergeCell ref="B26:B31"/>
    <mergeCell ref="B32:B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8DD9-52E0-433C-9AAA-EAF89C588596}">
  <dimension ref="A1:N121"/>
  <sheetViews>
    <sheetView topLeftCell="A46" workbookViewId="0">
      <selection activeCell="A68" sqref="A68:A73"/>
    </sheetView>
  </sheetViews>
  <sheetFormatPr defaultRowHeight="15" x14ac:dyDescent="0.25"/>
  <cols>
    <col min="1" max="1" width="41.5703125" style="7" bestFit="1" customWidth="1"/>
    <col min="2" max="16384" width="9.140625" style="7"/>
  </cols>
  <sheetData>
    <row r="1" spans="1:14" x14ac:dyDescent="0.25">
      <c r="A1" s="37" t="s">
        <v>122</v>
      </c>
      <c r="B1" s="37" t="s">
        <v>47</v>
      </c>
      <c r="C1" s="37" t="s">
        <v>48</v>
      </c>
      <c r="D1" s="37" t="s">
        <v>72</v>
      </c>
      <c r="E1" s="37" t="s">
        <v>73</v>
      </c>
      <c r="F1" s="37" t="s">
        <v>63</v>
      </c>
      <c r="G1" s="37" t="s">
        <v>64</v>
      </c>
      <c r="H1" s="37" t="s">
        <v>66</v>
      </c>
      <c r="I1" s="37" t="s">
        <v>74</v>
      </c>
      <c r="J1" s="37" t="s">
        <v>75</v>
      </c>
      <c r="K1" s="37" t="s">
        <v>76</v>
      </c>
      <c r="L1" s="6"/>
      <c r="M1" s="6"/>
      <c r="N1" s="6"/>
    </row>
    <row r="2" spans="1:14" x14ac:dyDescent="0.25">
      <c r="A2" s="37" t="s">
        <v>70</v>
      </c>
      <c r="B2" s="46" t="s">
        <v>1</v>
      </c>
      <c r="C2" s="37">
        <v>16</v>
      </c>
      <c r="D2" s="37">
        <v>49</v>
      </c>
      <c r="E2" s="37">
        <v>102</v>
      </c>
      <c r="F2" s="37">
        <v>2.1</v>
      </c>
      <c r="G2" s="37">
        <v>0</v>
      </c>
      <c r="H2" s="37">
        <v>22</v>
      </c>
      <c r="I2" s="37">
        <v>13</v>
      </c>
      <c r="J2" s="37">
        <v>1</v>
      </c>
      <c r="K2" s="37">
        <v>1</v>
      </c>
      <c r="L2" s="6"/>
      <c r="M2" s="6"/>
      <c r="N2" s="6"/>
    </row>
    <row r="3" spans="1:14" x14ac:dyDescent="0.25">
      <c r="A3" s="37" t="s">
        <v>70</v>
      </c>
      <c r="B3" s="46"/>
      <c r="C3" s="37">
        <v>16</v>
      </c>
      <c r="D3" s="37">
        <v>37</v>
      </c>
      <c r="E3" s="37">
        <v>98</v>
      </c>
      <c r="F3" s="37">
        <v>2.6</v>
      </c>
      <c r="G3" s="37">
        <v>2</v>
      </c>
      <c r="H3" s="37">
        <v>19</v>
      </c>
      <c r="I3" s="37">
        <v>14</v>
      </c>
      <c r="J3" s="37">
        <v>1</v>
      </c>
      <c r="K3" s="37">
        <v>1</v>
      </c>
      <c r="L3" s="6"/>
      <c r="M3" s="6"/>
      <c r="N3" s="6"/>
    </row>
    <row r="4" spans="1:14" x14ac:dyDescent="0.25">
      <c r="A4" s="37" t="s">
        <v>70</v>
      </c>
      <c r="B4" s="46"/>
      <c r="C4" s="37">
        <v>16</v>
      </c>
      <c r="D4" s="37">
        <v>29</v>
      </c>
      <c r="E4" s="37">
        <v>44</v>
      </c>
      <c r="F4" s="37">
        <v>1.5</v>
      </c>
      <c r="G4" s="37">
        <v>1</v>
      </c>
      <c r="H4" s="37">
        <v>9</v>
      </c>
      <c r="I4" s="37">
        <v>8</v>
      </c>
      <c r="J4" s="37">
        <v>0</v>
      </c>
      <c r="K4" s="37">
        <v>0</v>
      </c>
      <c r="L4" s="6"/>
      <c r="M4" s="6"/>
      <c r="N4" s="6"/>
    </row>
    <row r="5" spans="1:14" x14ac:dyDescent="0.25">
      <c r="A5" s="37" t="s">
        <v>70</v>
      </c>
      <c r="B5" s="46"/>
      <c r="C5" s="37">
        <v>16</v>
      </c>
      <c r="D5" s="37">
        <v>31</v>
      </c>
      <c r="E5" s="37">
        <v>30</v>
      </c>
      <c r="F5" s="37">
        <v>1</v>
      </c>
      <c r="G5" s="37">
        <v>1</v>
      </c>
      <c r="H5" s="37">
        <v>9</v>
      </c>
      <c r="I5" s="37">
        <v>10</v>
      </c>
      <c r="J5" s="37">
        <v>1</v>
      </c>
      <c r="K5" s="37">
        <v>0</v>
      </c>
      <c r="L5" s="6"/>
      <c r="M5" s="6"/>
      <c r="N5" s="6"/>
    </row>
    <row r="6" spans="1:14" x14ac:dyDescent="0.25">
      <c r="A6" s="37" t="s">
        <v>558</v>
      </c>
      <c r="B6" s="46"/>
      <c r="C6" s="37">
        <f>SUM(C2:C3)</f>
        <v>32</v>
      </c>
      <c r="D6" s="37">
        <f>SUM(D2:D3)/C6</f>
        <v>2.6875</v>
      </c>
      <c r="E6" s="37">
        <f>SUM(E2:E3)/C6</f>
        <v>6.25</v>
      </c>
      <c r="F6" s="37">
        <f>AVERAGE(F2:F3)</f>
        <v>2.35</v>
      </c>
      <c r="G6" s="37">
        <f>SUM(G2:G3)/C6</f>
        <v>6.25E-2</v>
      </c>
      <c r="H6" s="37">
        <f>AVERAGE(H2:H3)/C6</f>
        <v>0.640625</v>
      </c>
      <c r="I6" s="37">
        <f>AVERAGE(I2:I3)/C6</f>
        <v>0.421875</v>
      </c>
      <c r="J6" s="37">
        <f>SUM(J2:J3)/C6</f>
        <v>6.25E-2</v>
      </c>
      <c r="K6" s="37">
        <f>SUM(K2:K3)/C6</f>
        <v>6.25E-2</v>
      </c>
      <c r="L6" s="6"/>
      <c r="M6" s="6"/>
      <c r="N6" s="6"/>
    </row>
    <row r="7" spans="1:14" x14ac:dyDescent="0.25">
      <c r="A7" s="37" t="s">
        <v>559</v>
      </c>
      <c r="B7" s="46"/>
      <c r="C7" s="37">
        <f>SUM(C4:C5)</f>
        <v>32</v>
      </c>
      <c r="D7" s="37">
        <f>SUM(D4:D5)/C7</f>
        <v>1.875</v>
      </c>
      <c r="E7" s="37">
        <f>SUM(E4:E5)/C7</f>
        <v>2.3125</v>
      </c>
      <c r="F7" s="37">
        <f>AVERAGE(F4:F5)</f>
        <v>1.25</v>
      </c>
      <c r="G7" s="37">
        <f>SUM(G4:G5)/C7</f>
        <v>6.25E-2</v>
      </c>
      <c r="H7" s="37">
        <f>AVERAGE(H4:H5)/C7</f>
        <v>0.28125</v>
      </c>
      <c r="I7" s="37">
        <f>AVERAGE(I4:I5)/C7</f>
        <v>0.28125</v>
      </c>
      <c r="J7" s="37">
        <f>SUM(J4:J5)/C7</f>
        <v>3.125E-2</v>
      </c>
      <c r="K7" s="37">
        <f>SUM(K4:K5)/C7</f>
        <v>0</v>
      </c>
      <c r="L7" s="6"/>
      <c r="M7" s="6"/>
      <c r="N7" s="6"/>
    </row>
    <row r="8" spans="1:14" x14ac:dyDescent="0.25">
      <c r="A8" s="38" t="s">
        <v>71</v>
      </c>
      <c r="B8" s="46" t="s">
        <v>1</v>
      </c>
      <c r="C8" s="38">
        <v>15</v>
      </c>
      <c r="D8" s="38">
        <v>190</v>
      </c>
      <c r="E8" s="38">
        <v>1.1200000000000001</v>
      </c>
      <c r="F8" s="38">
        <v>5.9</v>
      </c>
      <c r="G8" s="38">
        <v>7</v>
      </c>
      <c r="H8" s="38">
        <v>76</v>
      </c>
      <c r="I8" s="38">
        <v>54</v>
      </c>
      <c r="J8" s="38">
        <v>2</v>
      </c>
      <c r="K8" s="38">
        <v>2</v>
      </c>
    </row>
    <row r="9" spans="1:14" x14ac:dyDescent="0.25">
      <c r="A9" s="38" t="s">
        <v>71</v>
      </c>
      <c r="B9" s="46"/>
      <c r="C9" s="38">
        <v>16</v>
      </c>
      <c r="D9" s="38">
        <v>230</v>
      </c>
      <c r="E9" s="38">
        <v>1.4670000000000001</v>
      </c>
      <c r="F9" s="38">
        <v>6.4</v>
      </c>
      <c r="G9" s="38">
        <v>5</v>
      </c>
      <c r="H9" s="38">
        <v>80</v>
      </c>
      <c r="I9" s="38">
        <v>70</v>
      </c>
      <c r="J9" s="38">
        <v>2</v>
      </c>
      <c r="K9" s="38">
        <v>1</v>
      </c>
    </row>
    <row r="10" spans="1:14" x14ac:dyDescent="0.25">
      <c r="A10" s="38" t="s">
        <v>71</v>
      </c>
      <c r="B10" s="46"/>
      <c r="C10" s="38">
        <v>16</v>
      </c>
      <c r="D10" s="38">
        <v>285</v>
      </c>
      <c r="E10" s="38">
        <v>1.5089999999999999</v>
      </c>
      <c r="F10" s="38">
        <v>5.3</v>
      </c>
      <c r="G10" s="38">
        <v>5</v>
      </c>
      <c r="H10" s="38">
        <v>91</v>
      </c>
      <c r="I10" s="38">
        <v>62</v>
      </c>
      <c r="J10" s="38">
        <v>5</v>
      </c>
      <c r="K10" s="38">
        <v>3</v>
      </c>
    </row>
    <row r="11" spans="1:14" x14ac:dyDescent="0.25">
      <c r="A11" s="38" t="s">
        <v>71</v>
      </c>
      <c r="B11" s="46"/>
      <c r="C11" s="38">
        <v>15</v>
      </c>
      <c r="D11" s="38">
        <v>259</v>
      </c>
      <c r="E11" s="38">
        <v>1.2869999999999999</v>
      </c>
      <c r="F11" s="38">
        <v>5</v>
      </c>
      <c r="G11" s="38">
        <v>12</v>
      </c>
      <c r="H11" s="38">
        <v>46</v>
      </c>
      <c r="I11" s="38">
        <v>72</v>
      </c>
      <c r="J11" s="38">
        <v>4</v>
      </c>
      <c r="K11" s="38">
        <v>2</v>
      </c>
    </row>
    <row r="12" spans="1:14" x14ac:dyDescent="0.25">
      <c r="A12" s="38" t="s">
        <v>560</v>
      </c>
      <c r="B12" s="46"/>
      <c r="C12" s="37">
        <f>SUM(C8:C9)</f>
        <v>31</v>
      </c>
      <c r="D12" s="37">
        <f>SUM(D8:D9)/C12</f>
        <v>13.548387096774194</v>
      </c>
      <c r="E12" s="37">
        <f>SUM(E8:E9)/C12</f>
        <v>8.3451612903225808E-2</v>
      </c>
      <c r="F12" s="37">
        <f>AVERAGE(F8:F9)</f>
        <v>6.15</v>
      </c>
      <c r="G12" s="37">
        <f>SUM(G8:G9)/C12</f>
        <v>0.38709677419354838</v>
      </c>
      <c r="H12" s="37">
        <f>AVERAGE(H8:H9)/C12</f>
        <v>2.5161290322580645</v>
      </c>
      <c r="I12" s="37">
        <f>AVERAGE(I8:I9)/C12</f>
        <v>2</v>
      </c>
      <c r="J12" s="37">
        <f>SUM(J8:J9)/C12</f>
        <v>0.12903225806451613</v>
      </c>
      <c r="K12" s="37">
        <f>SUM(K8:K9)/C12</f>
        <v>9.6774193548387094E-2</v>
      </c>
    </row>
    <row r="13" spans="1:14" x14ac:dyDescent="0.25">
      <c r="A13" s="38" t="s">
        <v>561</v>
      </c>
      <c r="B13" s="46"/>
      <c r="C13" s="37">
        <f>SUM(C10:C11)</f>
        <v>31</v>
      </c>
      <c r="D13" s="37">
        <f>SUM(D10:D11)/C13</f>
        <v>17.548387096774192</v>
      </c>
      <c r="E13" s="37">
        <f>SUM(E10:E11)/C13</f>
        <v>9.019354838709677E-2</v>
      </c>
      <c r="F13" s="37">
        <f>AVERAGE(F10:F11)</f>
        <v>5.15</v>
      </c>
      <c r="G13" s="37">
        <f>SUM(G10:G11)/C13</f>
        <v>0.54838709677419351</v>
      </c>
      <c r="H13" s="37">
        <f>AVERAGE(H10:H11)/C13</f>
        <v>2.2096774193548385</v>
      </c>
      <c r="I13" s="37">
        <f>AVERAGE(I10:I11)/C13</f>
        <v>2.161290322580645</v>
      </c>
      <c r="J13" s="37">
        <f>SUM(J10:J11)/C13</f>
        <v>0.29032258064516131</v>
      </c>
      <c r="K13" s="37">
        <f>SUM(K10:K11)/C13</f>
        <v>0.16129032258064516</v>
      </c>
    </row>
    <row r="14" spans="1:14" x14ac:dyDescent="0.25">
      <c r="A14" s="38" t="s">
        <v>77</v>
      </c>
      <c r="B14" s="46" t="s">
        <v>1</v>
      </c>
      <c r="C14" s="38">
        <v>15</v>
      </c>
      <c r="D14" s="38">
        <v>283</v>
      </c>
      <c r="E14" s="38">
        <v>1.298</v>
      </c>
      <c r="F14" s="38">
        <v>4.5999999999999996</v>
      </c>
      <c r="G14" s="38">
        <v>12</v>
      </c>
      <c r="H14" s="38">
        <v>80</v>
      </c>
      <c r="I14" s="38">
        <v>70</v>
      </c>
      <c r="J14" s="38">
        <v>1</v>
      </c>
      <c r="K14" s="38">
        <v>1</v>
      </c>
    </row>
    <row r="15" spans="1:14" x14ac:dyDescent="0.25">
      <c r="A15" s="38" t="s">
        <v>77</v>
      </c>
      <c r="B15" s="46"/>
      <c r="C15" s="38">
        <v>12</v>
      </c>
      <c r="D15" s="38">
        <v>208</v>
      </c>
      <c r="E15" s="38">
        <v>970</v>
      </c>
      <c r="F15" s="38">
        <v>4.7</v>
      </c>
      <c r="G15" s="38">
        <v>12</v>
      </c>
      <c r="H15" s="38">
        <v>54</v>
      </c>
      <c r="I15" s="38">
        <v>49</v>
      </c>
      <c r="J15" s="38">
        <v>1</v>
      </c>
      <c r="K15" s="38">
        <v>0</v>
      </c>
    </row>
    <row r="16" spans="1:14" x14ac:dyDescent="0.25">
      <c r="A16" s="38" t="s">
        <v>77</v>
      </c>
      <c r="B16" s="46"/>
      <c r="C16" s="38">
        <v>16</v>
      </c>
      <c r="D16" s="38">
        <v>348</v>
      </c>
      <c r="E16" s="38">
        <v>2.097</v>
      </c>
      <c r="F16" s="38">
        <v>6</v>
      </c>
      <c r="G16" s="38">
        <v>12</v>
      </c>
      <c r="H16" s="38">
        <v>82</v>
      </c>
      <c r="I16" s="38">
        <v>85</v>
      </c>
      <c r="J16" s="38">
        <v>3</v>
      </c>
      <c r="K16" s="38">
        <v>2</v>
      </c>
    </row>
    <row r="17" spans="1:11" x14ac:dyDescent="0.25">
      <c r="A17" s="38" t="s">
        <v>77</v>
      </c>
      <c r="B17" s="46"/>
      <c r="C17" s="38">
        <v>14</v>
      </c>
      <c r="D17" s="38">
        <v>279</v>
      </c>
      <c r="E17" s="38">
        <v>1.266</v>
      </c>
      <c r="F17" s="38">
        <v>4.5</v>
      </c>
      <c r="G17" s="38">
        <v>10</v>
      </c>
      <c r="H17" s="38">
        <v>78</v>
      </c>
      <c r="I17" s="38">
        <v>59</v>
      </c>
      <c r="J17" s="38">
        <v>3</v>
      </c>
      <c r="K17" s="38">
        <v>2</v>
      </c>
    </row>
    <row r="18" spans="1:11" x14ac:dyDescent="0.25">
      <c r="A18" s="38" t="s">
        <v>562</v>
      </c>
      <c r="B18" s="46"/>
      <c r="C18" s="37">
        <f>SUM(C14:C15)</f>
        <v>27</v>
      </c>
      <c r="D18" s="37">
        <f>SUM(D14:D15)/C18</f>
        <v>18.185185185185187</v>
      </c>
      <c r="E18" s="37">
        <f>SUM(E14:E15)/C18</f>
        <v>35.973999999999997</v>
      </c>
      <c r="F18" s="37">
        <f>AVERAGE(F14:F15)</f>
        <v>4.6500000000000004</v>
      </c>
      <c r="G18" s="37">
        <f>SUM(G14:G15)/C18</f>
        <v>0.88888888888888884</v>
      </c>
      <c r="H18" s="37">
        <f>AVERAGE(H14:H15)/C18</f>
        <v>2.4814814814814814</v>
      </c>
      <c r="I18" s="37">
        <f>AVERAGE(I14:I15)/C18</f>
        <v>2.2037037037037037</v>
      </c>
      <c r="J18" s="37">
        <f>SUM(J14:J15)/C18</f>
        <v>7.407407407407407E-2</v>
      </c>
      <c r="K18" s="37">
        <f>SUM(K14:K15)/C18</f>
        <v>3.7037037037037035E-2</v>
      </c>
    </row>
    <row r="19" spans="1:11" x14ac:dyDescent="0.25">
      <c r="A19" s="38" t="s">
        <v>563</v>
      </c>
      <c r="B19" s="46"/>
      <c r="C19" s="37">
        <f>SUM(C16:C17)</f>
        <v>30</v>
      </c>
      <c r="D19" s="37">
        <f>SUM(D16:D17)/C19</f>
        <v>20.9</v>
      </c>
      <c r="E19" s="37">
        <f>SUM(E16:E17)/C19</f>
        <v>0.11210000000000001</v>
      </c>
      <c r="F19" s="37">
        <f>AVERAGE(F16:F17)</f>
        <v>5.25</v>
      </c>
      <c r="G19" s="37">
        <f>SUM(G16:G17)/C19</f>
        <v>0.73333333333333328</v>
      </c>
      <c r="H19" s="37">
        <f>AVERAGE(H16:H17)/C19</f>
        <v>2.6666666666666665</v>
      </c>
      <c r="I19" s="37">
        <f>AVERAGE(I16:I17)/C19</f>
        <v>2.4</v>
      </c>
      <c r="J19" s="37">
        <f>SUM(J16:J17)/C19</f>
        <v>0.2</v>
      </c>
      <c r="K19" s="37">
        <f>SUM(K16:K17)/C19</f>
        <v>0.13333333333333333</v>
      </c>
    </row>
    <row r="20" spans="1:11" x14ac:dyDescent="0.25">
      <c r="A20" s="38" t="s">
        <v>78</v>
      </c>
      <c r="B20" s="46" t="s">
        <v>1</v>
      </c>
      <c r="C20" s="38">
        <v>15</v>
      </c>
      <c r="D20" s="38">
        <v>10</v>
      </c>
      <c r="E20" s="38">
        <v>69</v>
      </c>
      <c r="F20" s="38">
        <v>6.9</v>
      </c>
      <c r="G20" s="38">
        <v>1</v>
      </c>
      <c r="H20" s="38">
        <v>37</v>
      </c>
      <c r="I20" s="38">
        <v>3</v>
      </c>
      <c r="J20" s="38">
        <v>0</v>
      </c>
      <c r="K20" s="38">
        <v>0</v>
      </c>
    </row>
    <row r="21" spans="1:11" x14ac:dyDescent="0.25">
      <c r="A21" s="38" t="s">
        <v>78</v>
      </c>
      <c r="B21" s="46"/>
      <c r="C21" s="38">
        <v>16</v>
      </c>
      <c r="D21" s="38">
        <v>4</v>
      </c>
      <c r="E21" s="38">
        <v>30</v>
      </c>
      <c r="F21" s="38">
        <v>7.5</v>
      </c>
      <c r="G21" s="38">
        <v>0</v>
      </c>
      <c r="H21" s="38">
        <v>15</v>
      </c>
      <c r="I21" s="38">
        <v>1</v>
      </c>
      <c r="J21" s="38">
        <v>0</v>
      </c>
      <c r="K21" s="38">
        <v>0</v>
      </c>
    </row>
    <row r="22" spans="1:11" x14ac:dyDescent="0.25">
      <c r="A22" s="38" t="s">
        <v>78</v>
      </c>
      <c r="B22" s="46"/>
      <c r="C22" s="38">
        <v>16</v>
      </c>
      <c r="D22" s="38">
        <v>4</v>
      </c>
      <c r="E22" s="38">
        <v>9</v>
      </c>
      <c r="F22" s="38">
        <v>2.2999999999999998</v>
      </c>
      <c r="G22" s="38">
        <v>0</v>
      </c>
      <c r="H22" s="38">
        <v>7</v>
      </c>
      <c r="I22" s="38">
        <v>0</v>
      </c>
      <c r="J22" s="38">
        <v>0</v>
      </c>
      <c r="K22" s="38">
        <v>0</v>
      </c>
    </row>
    <row r="23" spans="1:11" x14ac:dyDescent="0.25">
      <c r="A23" s="38" t="s">
        <v>78</v>
      </c>
      <c r="B23" s="46"/>
      <c r="C23" s="38">
        <v>16</v>
      </c>
      <c r="D23" s="38">
        <v>2</v>
      </c>
      <c r="E23" s="38">
        <v>6</v>
      </c>
      <c r="F23" s="38">
        <v>3</v>
      </c>
      <c r="G23" s="38">
        <v>0</v>
      </c>
      <c r="H23" s="38">
        <v>4</v>
      </c>
      <c r="I23" s="38">
        <v>0</v>
      </c>
      <c r="J23" s="38">
        <v>0</v>
      </c>
      <c r="K23" s="38">
        <v>0</v>
      </c>
    </row>
    <row r="24" spans="1:11" x14ac:dyDescent="0.25">
      <c r="A24" s="38" t="s">
        <v>564</v>
      </c>
      <c r="B24" s="46"/>
      <c r="C24" s="37">
        <f>SUM(C20:C21)</f>
        <v>31</v>
      </c>
      <c r="D24" s="37">
        <f>SUM(D20:D21)/C24</f>
        <v>0.45161290322580644</v>
      </c>
      <c r="E24" s="37">
        <f>SUM(E20:E21)/C24</f>
        <v>3.193548387096774</v>
      </c>
      <c r="F24" s="37">
        <f>AVERAGE(F20:F21)</f>
        <v>7.2</v>
      </c>
      <c r="G24" s="37">
        <f>SUM(G20:G21)/C24</f>
        <v>3.2258064516129031E-2</v>
      </c>
      <c r="H24" s="37">
        <f>AVERAGE(H20:H21)/C24</f>
        <v>0.83870967741935487</v>
      </c>
      <c r="I24" s="37">
        <f>AVERAGE(I20:I21)/C24</f>
        <v>6.4516129032258063E-2</v>
      </c>
      <c r="J24" s="37">
        <f>SUM(J20:J21)/C24</f>
        <v>0</v>
      </c>
      <c r="K24" s="37">
        <f>SUM(K20:K21)/C24</f>
        <v>0</v>
      </c>
    </row>
    <row r="25" spans="1:11" x14ac:dyDescent="0.25">
      <c r="A25" s="38" t="s">
        <v>565</v>
      </c>
      <c r="B25" s="46"/>
      <c r="C25" s="37">
        <f>SUM(C22:C23)</f>
        <v>32</v>
      </c>
      <c r="D25" s="37">
        <f>SUM(D22:D23)/C25</f>
        <v>0.1875</v>
      </c>
      <c r="E25" s="37">
        <f>SUM(E22:E23)/C25</f>
        <v>0.46875</v>
      </c>
      <c r="F25" s="37">
        <f>AVERAGE(F22:F23)</f>
        <v>2.65</v>
      </c>
      <c r="G25" s="37">
        <f>SUM(G22:G23)/C25</f>
        <v>0</v>
      </c>
      <c r="H25" s="37">
        <f>AVERAGE(H22:H23)/C25</f>
        <v>0.171875</v>
      </c>
      <c r="I25" s="37">
        <f>AVERAGE(I22:I23)/C25</f>
        <v>0</v>
      </c>
      <c r="J25" s="37">
        <f>SUM(J22:J23)/C25</f>
        <v>0</v>
      </c>
      <c r="K25" s="37">
        <f>SUM(K22:K23)/C25</f>
        <v>0</v>
      </c>
    </row>
    <row r="26" spans="1:11" x14ac:dyDescent="0.25">
      <c r="A26" s="38" t="s">
        <v>88</v>
      </c>
      <c r="B26" s="46" t="s">
        <v>1</v>
      </c>
      <c r="C26" s="38">
        <v>15</v>
      </c>
      <c r="D26" s="38">
        <v>120</v>
      </c>
      <c r="E26" s="38">
        <v>815</v>
      </c>
      <c r="F26" s="38">
        <v>6.8</v>
      </c>
      <c r="G26" s="38">
        <v>7</v>
      </c>
      <c r="H26" s="38">
        <v>76</v>
      </c>
      <c r="I26" s="38">
        <v>40</v>
      </c>
      <c r="J26" s="38">
        <v>9</v>
      </c>
      <c r="K26" s="38">
        <v>2</v>
      </c>
    </row>
    <row r="27" spans="1:11" x14ac:dyDescent="0.25">
      <c r="A27" s="38" t="s">
        <v>88</v>
      </c>
      <c r="B27" s="46"/>
      <c r="C27" s="38">
        <v>13</v>
      </c>
      <c r="D27" s="38">
        <v>86</v>
      </c>
      <c r="E27" s="38">
        <v>489</v>
      </c>
      <c r="F27" s="38">
        <v>5.7</v>
      </c>
      <c r="G27" s="38">
        <v>0</v>
      </c>
      <c r="H27" s="38">
        <v>26</v>
      </c>
      <c r="I27" s="38">
        <v>24</v>
      </c>
      <c r="J27" s="38">
        <v>5</v>
      </c>
      <c r="K27" s="38">
        <v>1</v>
      </c>
    </row>
    <row r="28" spans="1:11" x14ac:dyDescent="0.25">
      <c r="A28" s="38" t="s">
        <v>88</v>
      </c>
      <c r="B28" s="46"/>
      <c r="C28" s="38">
        <v>9</v>
      </c>
      <c r="D28" s="38">
        <v>38</v>
      </c>
      <c r="E28" s="38">
        <v>176</v>
      </c>
      <c r="F28" s="38">
        <v>4.5999999999999996</v>
      </c>
      <c r="G28" s="38">
        <v>1</v>
      </c>
      <c r="H28" s="38">
        <v>23</v>
      </c>
      <c r="I28" s="38">
        <v>9</v>
      </c>
      <c r="J28" s="38">
        <v>4</v>
      </c>
      <c r="K28" s="38">
        <v>2</v>
      </c>
    </row>
    <row r="29" spans="1:11" x14ac:dyDescent="0.25">
      <c r="A29" s="38" t="s">
        <v>88</v>
      </c>
      <c r="B29" s="46"/>
      <c r="C29" s="38">
        <v>5</v>
      </c>
      <c r="D29" s="38">
        <v>31</v>
      </c>
      <c r="E29" s="38">
        <v>190</v>
      </c>
      <c r="F29" s="38">
        <v>6.1</v>
      </c>
      <c r="G29" s="38">
        <v>2</v>
      </c>
      <c r="H29" s="38">
        <v>20</v>
      </c>
      <c r="I29" s="38">
        <v>10</v>
      </c>
      <c r="J29" s="38">
        <v>2</v>
      </c>
      <c r="K29" s="38">
        <v>1</v>
      </c>
    </row>
    <row r="30" spans="1:11" x14ac:dyDescent="0.25">
      <c r="A30" s="38" t="s">
        <v>566</v>
      </c>
      <c r="B30" s="46"/>
      <c r="C30" s="37">
        <f>SUM(C26:C27)</f>
        <v>28</v>
      </c>
      <c r="D30" s="37">
        <f>SUM(D26:D27)/C30</f>
        <v>7.3571428571428568</v>
      </c>
      <c r="E30" s="37">
        <f>SUM(E26:E27)/C30</f>
        <v>46.571428571428569</v>
      </c>
      <c r="F30" s="37">
        <f>AVERAGE(F26:F27)</f>
        <v>6.25</v>
      </c>
      <c r="G30" s="37">
        <f>SUM(G26:G27)/C30</f>
        <v>0.25</v>
      </c>
      <c r="H30" s="37">
        <f>AVERAGE(H26:H27)/C30</f>
        <v>1.8214285714285714</v>
      </c>
      <c r="I30" s="37">
        <f>AVERAGE(I26:I27)/C30</f>
        <v>1.1428571428571428</v>
      </c>
      <c r="J30" s="37">
        <f>SUM(J26:J27)/C30</f>
        <v>0.5</v>
      </c>
      <c r="K30" s="37">
        <f>SUM(K26:K27)/C30</f>
        <v>0.10714285714285714</v>
      </c>
    </row>
    <row r="31" spans="1:11" x14ac:dyDescent="0.25">
      <c r="A31" s="38" t="s">
        <v>567</v>
      </c>
      <c r="B31" s="46"/>
      <c r="C31" s="37">
        <f>SUM(C28:C29)</f>
        <v>14</v>
      </c>
      <c r="D31" s="37">
        <f>SUM(D28:D29)/C31</f>
        <v>4.9285714285714288</v>
      </c>
      <c r="E31" s="37">
        <f>SUM(E28:E29)/C31</f>
        <v>26.142857142857142</v>
      </c>
      <c r="F31" s="37">
        <f>AVERAGE(F28:F29)</f>
        <v>5.35</v>
      </c>
      <c r="G31" s="37">
        <f>SUM(G28:G29)/C31</f>
        <v>0.21428571428571427</v>
      </c>
      <c r="H31" s="37">
        <f>AVERAGE(H28:H29)/C31</f>
        <v>1.5357142857142858</v>
      </c>
      <c r="I31" s="37">
        <f>AVERAGE(I28:I29)/C31</f>
        <v>0.6785714285714286</v>
      </c>
      <c r="J31" s="37">
        <f>SUM(J28:J29)/C31</f>
        <v>0.42857142857142855</v>
      </c>
      <c r="K31" s="37">
        <f>SUM(K28:K29)/C31</f>
        <v>0.21428571428571427</v>
      </c>
    </row>
    <row r="32" spans="1:11" x14ac:dyDescent="0.25">
      <c r="A32" s="38" t="s">
        <v>91</v>
      </c>
      <c r="B32" s="46" t="s">
        <v>1</v>
      </c>
      <c r="C32" s="38">
        <v>9</v>
      </c>
      <c r="D32" s="38">
        <v>3</v>
      </c>
      <c r="E32" s="38">
        <v>23</v>
      </c>
      <c r="F32" s="38">
        <v>7.7</v>
      </c>
      <c r="G32" s="38">
        <v>0</v>
      </c>
      <c r="H32" s="38">
        <v>12</v>
      </c>
      <c r="I32" s="38">
        <v>3</v>
      </c>
      <c r="J32" s="38">
        <v>0</v>
      </c>
      <c r="K32" s="38">
        <v>0</v>
      </c>
    </row>
    <row r="33" spans="1:11" x14ac:dyDescent="0.25">
      <c r="A33" s="38" t="s">
        <v>91</v>
      </c>
      <c r="B33" s="46"/>
      <c r="C33" s="38">
        <v>16</v>
      </c>
      <c r="D33" s="38">
        <v>12</v>
      </c>
      <c r="E33" s="38">
        <v>57</v>
      </c>
      <c r="F33" s="38">
        <v>4.8</v>
      </c>
      <c r="G33" s="38">
        <v>0</v>
      </c>
      <c r="H33" s="38">
        <v>9</v>
      </c>
      <c r="I33" s="38">
        <v>3</v>
      </c>
      <c r="J33" s="38">
        <v>1</v>
      </c>
      <c r="K33" s="38">
        <v>0</v>
      </c>
    </row>
    <row r="34" spans="1:11" x14ac:dyDescent="0.25">
      <c r="A34" s="38" t="s">
        <v>91</v>
      </c>
      <c r="B34" s="46"/>
      <c r="C34" s="38">
        <v>12</v>
      </c>
      <c r="D34" s="38">
        <v>9</v>
      </c>
      <c r="E34" s="38">
        <v>107</v>
      </c>
      <c r="F34" s="38">
        <v>11.9</v>
      </c>
      <c r="G34" s="38">
        <v>0</v>
      </c>
      <c r="H34" s="38">
        <v>20</v>
      </c>
      <c r="I34" s="38">
        <v>7</v>
      </c>
      <c r="J34" s="38">
        <v>0</v>
      </c>
      <c r="K34" s="38">
        <v>0</v>
      </c>
    </row>
    <row r="35" spans="1:11" x14ac:dyDescent="0.25">
      <c r="A35" s="38" t="s">
        <v>91</v>
      </c>
      <c r="B35" s="46"/>
      <c r="C35" s="38">
        <v>16</v>
      </c>
      <c r="D35" s="38">
        <v>8</v>
      </c>
      <c r="E35" s="38">
        <v>27</v>
      </c>
      <c r="F35" s="38">
        <v>3.4</v>
      </c>
      <c r="G35" s="38">
        <v>0</v>
      </c>
      <c r="H35" s="38">
        <v>9</v>
      </c>
      <c r="I35" s="38">
        <v>2</v>
      </c>
      <c r="J35" s="38">
        <v>0</v>
      </c>
      <c r="K35" s="38">
        <v>0</v>
      </c>
    </row>
    <row r="36" spans="1:11" x14ac:dyDescent="0.25">
      <c r="A36" s="38" t="s">
        <v>568</v>
      </c>
      <c r="B36" s="46"/>
      <c r="C36" s="37">
        <f>SUM(C32:C33)</f>
        <v>25</v>
      </c>
      <c r="D36" s="37">
        <f>SUM(D32:D33)/C36</f>
        <v>0.6</v>
      </c>
      <c r="E36" s="37">
        <f>SUM(E32:E33)/C36</f>
        <v>3.2</v>
      </c>
      <c r="F36" s="37">
        <f>AVERAGE(F32:F33)</f>
        <v>6.25</v>
      </c>
      <c r="G36" s="37">
        <f>SUM(G32:G33)/C36</f>
        <v>0</v>
      </c>
      <c r="H36" s="37">
        <f>AVERAGE(H32:H33)/C36</f>
        <v>0.42</v>
      </c>
      <c r="I36" s="37">
        <f>AVERAGE(I32:I33)/C36</f>
        <v>0.12</v>
      </c>
      <c r="J36" s="37">
        <f>SUM(J32:J33)/C36</f>
        <v>0.04</v>
      </c>
      <c r="K36" s="37">
        <f>SUM(K32:K33)/C36</f>
        <v>0</v>
      </c>
    </row>
    <row r="37" spans="1:11" x14ac:dyDescent="0.25">
      <c r="A37" s="38" t="s">
        <v>569</v>
      </c>
      <c r="B37" s="46"/>
      <c r="C37" s="37">
        <f>SUM(C34:C35)</f>
        <v>28</v>
      </c>
      <c r="D37" s="37">
        <f>SUM(D34:D35)/C37</f>
        <v>0.6071428571428571</v>
      </c>
      <c r="E37" s="37">
        <f>SUM(E34:E35)/C37</f>
        <v>4.7857142857142856</v>
      </c>
      <c r="F37" s="37">
        <f>AVERAGE(F34:F35)</f>
        <v>7.65</v>
      </c>
      <c r="G37" s="37">
        <f>SUM(G34:G35)/C37</f>
        <v>0</v>
      </c>
      <c r="H37" s="37">
        <f>AVERAGE(H34:H35)/C37</f>
        <v>0.5178571428571429</v>
      </c>
      <c r="I37" s="37">
        <f>AVERAGE(I34:I35)/C37</f>
        <v>0.16071428571428573</v>
      </c>
      <c r="J37" s="37">
        <f>SUM(J34:J35)/C37</f>
        <v>0</v>
      </c>
      <c r="K37" s="37">
        <f>SUM(K34:K35)/C37</f>
        <v>0</v>
      </c>
    </row>
    <row r="38" spans="1:11" x14ac:dyDescent="0.25">
      <c r="A38" s="38" t="s">
        <v>96</v>
      </c>
      <c r="B38" s="46" t="s">
        <v>1</v>
      </c>
      <c r="C38" s="38">
        <v>13</v>
      </c>
      <c r="D38" s="38">
        <v>47</v>
      </c>
      <c r="E38" s="38">
        <v>209</v>
      </c>
      <c r="F38" s="38">
        <v>4.4000000000000004</v>
      </c>
      <c r="G38" s="38">
        <v>1</v>
      </c>
      <c r="H38" s="38">
        <v>16</v>
      </c>
      <c r="I38" s="38">
        <v>13</v>
      </c>
      <c r="J38" s="38">
        <v>0</v>
      </c>
      <c r="K38" s="38">
        <v>0</v>
      </c>
    </row>
    <row r="39" spans="1:11" x14ac:dyDescent="0.25">
      <c r="A39" s="38" t="s">
        <v>96</v>
      </c>
      <c r="B39" s="46"/>
      <c r="C39" s="38">
        <v>16</v>
      </c>
      <c r="D39" s="38">
        <v>44</v>
      </c>
      <c r="E39" s="38">
        <v>192</v>
      </c>
      <c r="F39" s="38">
        <v>4.4000000000000004</v>
      </c>
      <c r="G39" s="38">
        <v>3</v>
      </c>
      <c r="H39" s="38">
        <v>19</v>
      </c>
      <c r="I39" s="38">
        <v>17</v>
      </c>
      <c r="J39" s="38">
        <v>3</v>
      </c>
      <c r="K39" s="38">
        <v>1</v>
      </c>
    </row>
    <row r="40" spans="1:11" x14ac:dyDescent="0.25">
      <c r="A40" s="38" t="s">
        <v>96</v>
      </c>
      <c r="B40" s="46"/>
      <c r="C40" s="38">
        <v>5</v>
      </c>
      <c r="D40" s="38">
        <v>11</v>
      </c>
      <c r="E40" s="38">
        <v>5</v>
      </c>
      <c r="F40" s="38">
        <v>0.5</v>
      </c>
      <c r="G40" s="38">
        <v>0</v>
      </c>
      <c r="H40" s="38">
        <v>9</v>
      </c>
      <c r="I40" s="38">
        <v>1</v>
      </c>
      <c r="J40" s="38">
        <v>0</v>
      </c>
      <c r="K40" s="38">
        <v>0</v>
      </c>
    </row>
    <row r="41" spans="1:11" x14ac:dyDescent="0.25">
      <c r="A41" s="38" t="s">
        <v>96</v>
      </c>
      <c r="B41" s="46"/>
      <c r="C41" s="38">
        <v>9</v>
      </c>
      <c r="D41" s="38">
        <v>28</v>
      </c>
      <c r="E41" s="38">
        <v>31</v>
      </c>
      <c r="F41" s="38">
        <v>1.1000000000000001</v>
      </c>
      <c r="G41" s="38">
        <v>0</v>
      </c>
      <c r="H41" s="38">
        <v>11</v>
      </c>
      <c r="I41" s="38">
        <v>4</v>
      </c>
      <c r="J41" s="38">
        <v>0</v>
      </c>
      <c r="K41" s="38">
        <v>0</v>
      </c>
    </row>
    <row r="42" spans="1:11" x14ac:dyDescent="0.25">
      <c r="A42" s="38" t="s">
        <v>570</v>
      </c>
      <c r="B42" s="46"/>
      <c r="C42" s="37">
        <f>SUM(C38:C39)</f>
        <v>29</v>
      </c>
      <c r="D42" s="37">
        <f>SUM(D38:D39)/C42</f>
        <v>3.1379310344827585</v>
      </c>
      <c r="E42" s="37">
        <f>SUM(E38:E39)/C42</f>
        <v>13.827586206896552</v>
      </c>
      <c r="F42" s="37">
        <f>AVERAGE(F38:F39)</f>
        <v>4.4000000000000004</v>
      </c>
      <c r="G42" s="37">
        <f>SUM(G38:G39)/C42</f>
        <v>0.13793103448275862</v>
      </c>
      <c r="H42" s="37">
        <f>AVERAGE(H38:H39)/C42</f>
        <v>0.60344827586206895</v>
      </c>
      <c r="I42" s="37">
        <f>AVERAGE(I38:I39)/C42</f>
        <v>0.51724137931034486</v>
      </c>
      <c r="J42" s="37">
        <f>SUM(J38:J39)/C42</f>
        <v>0.10344827586206896</v>
      </c>
      <c r="K42" s="37">
        <f>SUM(K38:K39)/C42</f>
        <v>3.4482758620689655E-2</v>
      </c>
    </row>
    <row r="43" spans="1:11" x14ac:dyDescent="0.25">
      <c r="A43" s="38" t="s">
        <v>571</v>
      </c>
      <c r="B43" s="46"/>
      <c r="C43" s="37">
        <f>SUM(C40:C41)</f>
        <v>14</v>
      </c>
      <c r="D43" s="37">
        <f>SUM(D40:D41)/C43</f>
        <v>2.7857142857142856</v>
      </c>
      <c r="E43" s="37">
        <f>SUM(E40:E41)/C43</f>
        <v>2.5714285714285716</v>
      </c>
      <c r="F43" s="37">
        <f>AVERAGE(F40:F41)</f>
        <v>0.8</v>
      </c>
      <c r="G43" s="37">
        <f>SUM(G40:G41)/C43</f>
        <v>0</v>
      </c>
      <c r="H43" s="37">
        <f>AVERAGE(H40:H41)/C43</f>
        <v>0.7142857142857143</v>
      </c>
      <c r="I43" s="37">
        <f>AVERAGE(I40:I41)/C43</f>
        <v>0.17857142857142858</v>
      </c>
      <c r="J43" s="37">
        <f>SUM(J40:J41)/C43</f>
        <v>0</v>
      </c>
      <c r="K43" s="37">
        <f>SUM(K40:K41)/C43</f>
        <v>0</v>
      </c>
    </row>
    <row r="44" spans="1:11" x14ac:dyDescent="0.25">
      <c r="A44" s="38" t="s">
        <v>97</v>
      </c>
      <c r="B44" s="46" t="s">
        <v>1</v>
      </c>
      <c r="C44" s="38">
        <v>16</v>
      </c>
      <c r="D44" s="38">
        <v>46</v>
      </c>
      <c r="E44" s="38">
        <v>150</v>
      </c>
      <c r="F44" s="38">
        <v>3.3</v>
      </c>
      <c r="G44" s="38">
        <v>2</v>
      </c>
      <c r="H44" s="38">
        <v>17</v>
      </c>
      <c r="I44" s="38">
        <v>15</v>
      </c>
      <c r="J44" s="38">
        <v>4</v>
      </c>
      <c r="K44" s="38">
        <v>1</v>
      </c>
    </row>
    <row r="45" spans="1:11" x14ac:dyDescent="0.25">
      <c r="A45" s="38" t="s">
        <v>97</v>
      </c>
      <c r="B45" s="46"/>
      <c r="C45" s="38">
        <v>13</v>
      </c>
      <c r="D45" s="38">
        <v>64</v>
      </c>
      <c r="E45" s="38">
        <v>299</v>
      </c>
      <c r="F45" s="38">
        <v>4.7</v>
      </c>
      <c r="G45" s="38">
        <v>0</v>
      </c>
      <c r="H45" s="38">
        <v>24</v>
      </c>
      <c r="I45" s="38">
        <v>26</v>
      </c>
      <c r="J45" s="38">
        <v>5</v>
      </c>
      <c r="K45" s="38">
        <v>2</v>
      </c>
    </row>
    <row r="46" spans="1:11" x14ac:dyDescent="0.25">
      <c r="A46" s="38" t="s">
        <v>97</v>
      </c>
      <c r="B46" s="46"/>
      <c r="C46" s="38">
        <v>11</v>
      </c>
      <c r="D46" s="38">
        <v>34</v>
      </c>
      <c r="E46" s="38">
        <v>93</v>
      </c>
      <c r="F46" s="38">
        <v>2.7</v>
      </c>
      <c r="G46" s="38">
        <v>0</v>
      </c>
      <c r="H46" s="38">
        <v>13</v>
      </c>
      <c r="I46" s="38">
        <v>9</v>
      </c>
      <c r="J46" s="38">
        <v>0</v>
      </c>
      <c r="K46" s="38">
        <v>0</v>
      </c>
    </row>
    <row r="47" spans="1:11" x14ac:dyDescent="0.25">
      <c r="A47" s="38" t="s">
        <v>97</v>
      </c>
      <c r="B47" s="46"/>
      <c r="C47" s="38">
        <v>16</v>
      </c>
      <c r="D47" s="38">
        <v>62</v>
      </c>
      <c r="E47" s="38">
        <v>243</v>
      </c>
      <c r="F47" s="38">
        <v>3.9</v>
      </c>
      <c r="G47" s="38">
        <v>1</v>
      </c>
      <c r="H47" s="38">
        <v>19</v>
      </c>
      <c r="I47" s="38">
        <v>21</v>
      </c>
      <c r="J47" s="38">
        <v>6</v>
      </c>
      <c r="K47" s="38">
        <v>3</v>
      </c>
    </row>
    <row r="48" spans="1:11" x14ac:dyDescent="0.25">
      <c r="A48" s="38" t="s">
        <v>572</v>
      </c>
      <c r="B48" s="46"/>
      <c r="C48" s="37">
        <f>SUM(C44:C45)</f>
        <v>29</v>
      </c>
      <c r="D48" s="37">
        <f>SUM(D44:D45)/C48</f>
        <v>3.7931034482758621</v>
      </c>
      <c r="E48" s="37">
        <f>SUM(E44:E45)/C48</f>
        <v>15.482758620689655</v>
      </c>
      <c r="F48" s="37">
        <f>AVERAGE(F44:F45)</f>
        <v>4</v>
      </c>
      <c r="G48" s="37">
        <f>SUM(G44:G45)/C48</f>
        <v>6.8965517241379309E-2</v>
      </c>
      <c r="H48" s="37">
        <f>AVERAGE(H44:H45)/C48</f>
        <v>0.7068965517241379</v>
      </c>
      <c r="I48" s="37">
        <f>AVERAGE(I44:I45)/C48</f>
        <v>0.7068965517241379</v>
      </c>
      <c r="J48" s="37">
        <f>SUM(J44:J45)/C48</f>
        <v>0.31034482758620691</v>
      </c>
      <c r="K48" s="37">
        <f>SUM(K44:K45)/C48</f>
        <v>0.10344827586206896</v>
      </c>
    </row>
    <row r="49" spans="1:11" x14ac:dyDescent="0.25">
      <c r="A49" s="38" t="s">
        <v>573</v>
      </c>
      <c r="B49" s="46"/>
      <c r="C49" s="37">
        <f>SUM(C46:C47)</f>
        <v>27</v>
      </c>
      <c r="D49" s="37">
        <f>SUM(D46:D47)/C49</f>
        <v>3.5555555555555554</v>
      </c>
      <c r="E49" s="37">
        <f>SUM(E46:E47)/C49</f>
        <v>12.444444444444445</v>
      </c>
      <c r="F49" s="37">
        <f>AVERAGE(F46:F47)</f>
        <v>3.3</v>
      </c>
      <c r="G49" s="37">
        <f>SUM(G46:G47)/C49</f>
        <v>3.7037037037037035E-2</v>
      </c>
      <c r="H49" s="37">
        <f>AVERAGE(H46:H47)/C49</f>
        <v>0.59259259259259256</v>
      </c>
      <c r="I49" s="37">
        <f>AVERAGE(I46:I47)/C49</f>
        <v>0.55555555555555558</v>
      </c>
      <c r="J49" s="37">
        <f>SUM(J46:J47)/C49</f>
        <v>0.22222222222222221</v>
      </c>
      <c r="K49" s="37">
        <f>SUM(K46:K47)/C49</f>
        <v>0.1111111111111111</v>
      </c>
    </row>
    <row r="50" spans="1:11" x14ac:dyDescent="0.25">
      <c r="A50" s="38" t="s">
        <v>98</v>
      </c>
      <c r="B50" s="46" t="s">
        <v>1</v>
      </c>
      <c r="C50" s="38">
        <v>16</v>
      </c>
      <c r="D50" s="38">
        <v>27</v>
      </c>
      <c r="E50" s="38">
        <v>131</v>
      </c>
      <c r="F50" s="38">
        <v>4.9000000000000004</v>
      </c>
      <c r="G50" s="38">
        <v>1</v>
      </c>
      <c r="H50" s="38">
        <v>22</v>
      </c>
      <c r="I50" s="38">
        <v>11</v>
      </c>
      <c r="J50" s="38">
        <v>0</v>
      </c>
      <c r="K50" s="38">
        <v>0</v>
      </c>
    </row>
    <row r="51" spans="1:11" x14ac:dyDescent="0.25">
      <c r="A51" s="38" t="s">
        <v>98</v>
      </c>
      <c r="B51" s="46"/>
      <c r="C51" s="38">
        <v>16</v>
      </c>
      <c r="D51" s="38">
        <v>39</v>
      </c>
      <c r="E51" s="38">
        <v>70</v>
      </c>
      <c r="F51" s="38">
        <v>1.8</v>
      </c>
      <c r="G51" s="38">
        <v>2</v>
      </c>
      <c r="H51" s="38">
        <v>15</v>
      </c>
      <c r="I51" s="38">
        <v>17</v>
      </c>
      <c r="J51" s="38">
        <v>3</v>
      </c>
      <c r="K51" s="38">
        <v>0</v>
      </c>
    </row>
    <row r="52" spans="1:11" x14ac:dyDescent="0.25">
      <c r="A52" s="38" t="s">
        <v>98</v>
      </c>
      <c r="B52" s="46"/>
      <c r="C52" s="38">
        <v>16</v>
      </c>
      <c r="D52" s="38">
        <v>21</v>
      </c>
      <c r="E52" s="38">
        <v>58</v>
      </c>
      <c r="F52" s="38">
        <v>2.8</v>
      </c>
      <c r="G52" s="38">
        <v>2</v>
      </c>
      <c r="H52" s="38">
        <v>16</v>
      </c>
      <c r="I52" s="38">
        <v>6</v>
      </c>
      <c r="J52" s="38">
        <v>1</v>
      </c>
      <c r="K52" s="38">
        <v>1</v>
      </c>
    </row>
    <row r="53" spans="1:11" x14ac:dyDescent="0.25">
      <c r="A53" s="38" t="s">
        <v>98</v>
      </c>
      <c r="B53" s="46"/>
      <c r="C53" s="38">
        <v>16</v>
      </c>
      <c r="D53" s="38">
        <v>25</v>
      </c>
      <c r="E53" s="38">
        <v>54</v>
      </c>
      <c r="F53" s="38">
        <v>2.2000000000000002</v>
      </c>
      <c r="G53" s="38">
        <v>1</v>
      </c>
      <c r="H53" s="38">
        <v>25</v>
      </c>
      <c r="I53" s="38">
        <v>3</v>
      </c>
      <c r="J53" s="38">
        <v>1</v>
      </c>
      <c r="K53" s="38">
        <v>0</v>
      </c>
    </row>
    <row r="54" spans="1:11" x14ac:dyDescent="0.25">
      <c r="A54" s="38" t="s">
        <v>574</v>
      </c>
      <c r="B54" s="46"/>
      <c r="C54" s="37">
        <f>SUM(C50:C51)</f>
        <v>32</v>
      </c>
      <c r="D54" s="37">
        <f>SUM(D50:D51)/C54</f>
        <v>2.0625</v>
      </c>
      <c r="E54" s="37">
        <f>SUM(E50:E51)/C54</f>
        <v>6.28125</v>
      </c>
      <c r="F54" s="37">
        <f>AVERAGE(F50:F51)</f>
        <v>3.35</v>
      </c>
      <c r="G54" s="37">
        <f>SUM(G50:G51)/C54</f>
        <v>9.375E-2</v>
      </c>
      <c r="H54" s="37">
        <f>AVERAGE(H50:H51)/C54</f>
        <v>0.578125</v>
      </c>
      <c r="I54" s="37">
        <f>AVERAGE(I50:I51)/C54</f>
        <v>0.4375</v>
      </c>
      <c r="J54" s="37">
        <f>SUM(J50:J51)/C54</f>
        <v>9.375E-2</v>
      </c>
      <c r="K54" s="37">
        <f>SUM(K50:K51)/C54</f>
        <v>0</v>
      </c>
    </row>
    <row r="55" spans="1:11" x14ac:dyDescent="0.25">
      <c r="A55" s="38" t="s">
        <v>575</v>
      </c>
      <c r="B55" s="46"/>
      <c r="C55" s="37">
        <f>SUM(C52:C53)</f>
        <v>32</v>
      </c>
      <c r="D55" s="37">
        <f>SUM(D52:D53)/C55</f>
        <v>1.4375</v>
      </c>
      <c r="E55" s="37">
        <f>SUM(E52:E53)/C55</f>
        <v>3.5</v>
      </c>
      <c r="F55" s="37">
        <f>AVERAGE(F52:F53)</f>
        <v>2.5</v>
      </c>
      <c r="G55" s="37">
        <f>SUM(G52:G53)/C55</f>
        <v>9.375E-2</v>
      </c>
      <c r="H55" s="37">
        <f>AVERAGE(H52:H53)/C55</f>
        <v>0.640625</v>
      </c>
      <c r="I55" s="37">
        <f>AVERAGE(I52:I53)/C55</f>
        <v>0.140625</v>
      </c>
      <c r="J55" s="37">
        <f>SUM(J52:J53)/C55</f>
        <v>6.25E-2</v>
      </c>
      <c r="K55" s="37">
        <f>SUM(K52:K53)/C55</f>
        <v>3.125E-2</v>
      </c>
    </row>
    <row r="56" spans="1:11" x14ac:dyDescent="0.25">
      <c r="A56" s="38" t="s">
        <v>99</v>
      </c>
      <c r="B56" s="46" t="s">
        <v>1</v>
      </c>
      <c r="C56" s="38">
        <v>6</v>
      </c>
      <c r="D56" s="38">
        <v>10</v>
      </c>
      <c r="E56" s="38">
        <v>6</v>
      </c>
      <c r="F56" s="38">
        <v>0.6</v>
      </c>
      <c r="G56" s="38">
        <v>0</v>
      </c>
      <c r="H56" s="38">
        <v>10</v>
      </c>
      <c r="I56" s="38">
        <v>1</v>
      </c>
      <c r="J56" s="38">
        <v>1</v>
      </c>
      <c r="K56" s="38">
        <v>0</v>
      </c>
    </row>
    <row r="57" spans="1:11" x14ac:dyDescent="0.25">
      <c r="A57" s="38" t="s">
        <v>99</v>
      </c>
      <c r="B57" s="46"/>
      <c r="C57" s="38">
        <v>6</v>
      </c>
      <c r="D57" s="38">
        <v>15</v>
      </c>
      <c r="E57" s="38">
        <v>11</v>
      </c>
      <c r="F57" s="38">
        <v>0.7</v>
      </c>
      <c r="G57" s="38">
        <v>1</v>
      </c>
      <c r="H57" s="38">
        <v>8</v>
      </c>
      <c r="I57" s="38">
        <v>3</v>
      </c>
      <c r="J57" s="38">
        <v>1</v>
      </c>
      <c r="K57" s="38">
        <v>0</v>
      </c>
    </row>
    <row r="58" spans="1:11" x14ac:dyDescent="0.25">
      <c r="A58" s="38" t="s">
        <v>99</v>
      </c>
      <c r="B58" s="46"/>
      <c r="C58" s="38">
        <v>16</v>
      </c>
      <c r="D58" s="38">
        <v>46</v>
      </c>
      <c r="E58" s="38">
        <v>62</v>
      </c>
      <c r="F58" s="38">
        <v>1.3</v>
      </c>
      <c r="G58" s="38">
        <v>1</v>
      </c>
      <c r="H58" s="38">
        <v>11</v>
      </c>
      <c r="I58" s="38">
        <v>13</v>
      </c>
      <c r="J58" s="38">
        <v>5</v>
      </c>
      <c r="K58" s="38">
        <v>1</v>
      </c>
    </row>
    <row r="59" spans="1:11" x14ac:dyDescent="0.25">
      <c r="A59" s="38" t="s">
        <v>99</v>
      </c>
      <c r="B59" s="46"/>
      <c r="C59" s="38">
        <v>6</v>
      </c>
      <c r="D59" s="38">
        <v>10</v>
      </c>
      <c r="E59" s="38">
        <v>25</v>
      </c>
      <c r="F59" s="38">
        <v>2.5</v>
      </c>
      <c r="G59" s="38">
        <v>0</v>
      </c>
      <c r="H59" s="38">
        <v>9</v>
      </c>
      <c r="I59" s="38">
        <v>3</v>
      </c>
      <c r="J59" s="38">
        <v>1</v>
      </c>
      <c r="K59" s="38">
        <v>0</v>
      </c>
    </row>
    <row r="60" spans="1:11" x14ac:dyDescent="0.25">
      <c r="A60" s="38" t="s">
        <v>576</v>
      </c>
      <c r="B60" s="46"/>
      <c r="C60" s="37">
        <f>SUM(C56:C57)</f>
        <v>12</v>
      </c>
      <c r="D60" s="37">
        <f>SUM(D56:D57)/C60</f>
        <v>2.0833333333333335</v>
      </c>
      <c r="E60" s="37">
        <f>SUM(E56:E57)/C60</f>
        <v>1.4166666666666667</v>
      </c>
      <c r="F60" s="37">
        <f>AVERAGE(F56:F57)</f>
        <v>0.64999999999999991</v>
      </c>
      <c r="G60" s="37">
        <f>SUM(G56:G57)/C60</f>
        <v>8.3333333333333329E-2</v>
      </c>
      <c r="H60" s="37">
        <f>AVERAGE(H56:H57)/C60</f>
        <v>0.75</v>
      </c>
      <c r="I60" s="37">
        <f>AVERAGE(I56:I57)/C60</f>
        <v>0.16666666666666666</v>
      </c>
      <c r="J60" s="37">
        <f>SUM(J56:J57)/C60</f>
        <v>0.16666666666666666</v>
      </c>
      <c r="K60" s="37">
        <f>SUM(K56:K57)/C60</f>
        <v>0</v>
      </c>
    </row>
    <row r="61" spans="1:11" x14ac:dyDescent="0.25">
      <c r="A61" s="38" t="s">
        <v>577</v>
      </c>
      <c r="B61" s="46"/>
      <c r="C61" s="37">
        <f>SUM(C58:C59)</f>
        <v>22</v>
      </c>
      <c r="D61" s="37">
        <f>SUM(D58:D59)/C61</f>
        <v>2.5454545454545454</v>
      </c>
      <c r="E61" s="37">
        <f>SUM(E58:E59)/C61</f>
        <v>3.9545454545454546</v>
      </c>
      <c r="F61" s="37">
        <f>AVERAGE(F58:F59)</f>
        <v>1.9</v>
      </c>
      <c r="G61" s="37">
        <f>SUM(G58:G59)/C61</f>
        <v>4.5454545454545456E-2</v>
      </c>
      <c r="H61" s="37">
        <f>AVERAGE(H58:H59)/C61</f>
        <v>0.45454545454545453</v>
      </c>
      <c r="I61" s="37">
        <f>AVERAGE(I58:I59)/C61</f>
        <v>0.36363636363636365</v>
      </c>
      <c r="J61" s="37">
        <f>SUM(J58:J59)/C61</f>
        <v>0.27272727272727271</v>
      </c>
      <c r="K61" s="37">
        <f>SUM(K58:K59)/C61</f>
        <v>4.5454545454545456E-2</v>
      </c>
    </row>
    <row r="62" spans="1:11" x14ac:dyDescent="0.25">
      <c r="A62" s="38" t="s">
        <v>100</v>
      </c>
      <c r="B62" s="46" t="s">
        <v>1</v>
      </c>
      <c r="C62" s="38">
        <v>16</v>
      </c>
      <c r="D62" s="38">
        <v>48</v>
      </c>
      <c r="E62" s="38">
        <v>49</v>
      </c>
      <c r="F62" s="38">
        <v>1</v>
      </c>
      <c r="G62" s="38">
        <v>0</v>
      </c>
      <c r="H62" s="38">
        <v>15</v>
      </c>
      <c r="I62" s="38">
        <v>8</v>
      </c>
      <c r="J62" s="38">
        <v>5</v>
      </c>
      <c r="K62" s="38">
        <v>0</v>
      </c>
    </row>
    <row r="63" spans="1:11" x14ac:dyDescent="0.25">
      <c r="A63" s="38" t="s">
        <v>100</v>
      </c>
      <c r="B63" s="46"/>
      <c r="C63" s="38">
        <v>16</v>
      </c>
      <c r="D63" s="38">
        <v>29</v>
      </c>
      <c r="E63" s="38">
        <v>33</v>
      </c>
      <c r="F63" s="38">
        <v>1.1000000000000001</v>
      </c>
      <c r="G63" s="38">
        <v>1</v>
      </c>
      <c r="H63" s="38">
        <v>10</v>
      </c>
      <c r="I63" s="38">
        <v>8</v>
      </c>
      <c r="J63" s="38">
        <v>5</v>
      </c>
      <c r="K63" s="38">
        <v>3</v>
      </c>
    </row>
    <row r="64" spans="1:11" x14ac:dyDescent="0.25">
      <c r="A64" s="38" t="s">
        <v>100</v>
      </c>
      <c r="B64" s="46"/>
      <c r="C64" s="38">
        <v>16</v>
      </c>
      <c r="D64" s="38">
        <v>31</v>
      </c>
      <c r="E64" s="38">
        <v>84</v>
      </c>
      <c r="F64" s="38">
        <v>2.7</v>
      </c>
      <c r="G64" s="38">
        <v>0</v>
      </c>
      <c r="H64" s="38">
        <v>11</v>
      </c>
      <c r="I64" s="38">
        <v>12</v>
      </c>
      <c r="J64" s="38">
        <v>2</v>
      </c>
      <c r="K64" s="38">
        <v>0</v>
      </c>
    </row>
    <row r="65" spans="1:11" x14ac:dyDescent="0.25">
      <c r="A65" s="38" t="s">
        <v>100</v>
      </c>
      <c r="B65" s="46"/>
      <c r="C65" s="38">
        <v>16</v>
      </c>
      <c r="D65" s="38">
        <v>26</v>
      </c>
      <c r="E65" s="38">
        <v>50</v>
      </c>
      <c r="F65" s="38">
        <v>1.9</v>
      </c>
      <c r="G65" s="38">
        <v>1</v>
      </c>
      <c r="H65" s="38">
        <v>15</v>
      </c>
      <c r="I65" s="38">
        <v>5</v>
      </c>
      <c r="J65" s="38">
        <v>0</v>
      </c>
      <c r="K65" s="38">
        <v>0</v>
      </c>
    </row>
    <row r="66" spans="1:11" x14ac:dyDescent="0.25">
      <c r="A66" s="38" t="s">
        <v>578</v>
      </c>
      <c r="B66" s="46"/>
      <c r="C66" s="37">
        <f>SUM(C62:C63)</f>
        <v>32</v>
      </c>
      <c r="D66" s="37">
        <f>SUM(D62:D63)/C66</f>
        <v>2.40625</v>
      </c>
      <c r="E66" s="37">
        <f>SUM(E62:E63)/C66</f>
        <v>2.5625</v>
      </c>
      <c r="F66" s="37">
        <f>AVERAGE(F62:F63)</f>
        <v>1.05</v>
      </c>
      <c r="G66" s="37">
        <f>SUM(G62:G63)/C66</f>
        <v>3.125E-2</v>
      </c>
      <c r="H66" s="37">
        <f>AVERAGE(H62:H63)/C66</f>
        <v>0.390625</v>
      </c>
      <c r="I66" s="37">
        <f>AVERAGE(I62:I63)/C66</f>
        <v>0.25</v>
      </c>
      <c r="J66" s="37">
        <f>SUM(J62:J63)/C66</f>
        <v>0.3125</v>
      </c>
      <c r="K66" s="37">
        <f>SUM(K62:K63)/C66</f>
        <v>9.375E-2</v>
      </c>
    </row>
    <row r="67" spans="1:11" x14ac:dyDescent="0.25">
      <c r="A67" s="38" t="s">
        <v>579</v>
      </c>
      <c r="B67" s="46"/>
      <c r="C67" s="37">
        <f>SUM(C64:C65)</f>
        <v>32</v>
      </c>
      <c r="D67" s="37">
        <f>SUM(D64:D65)/C67</f>
        <v>1.78125</v>
      </c>
      <c r="E67" s="37">
        <f>SUM(E64:E65)/C67</f>
        <v>4.1875</v>
      </c>
      <c r="F67" s="37">
        <f>AVERAGE(F64:F65)</f>
        <v>2.2999999999999998</v>
      </c>
      <c r="G67" s="37">
        <f>SUM(G64:G65)/C67</f>
        <v>3.125E-2</v>
      </c>
      <c r="H67" s="37">
        <f>AVERAGE(H64:H65)/C67</f>
        <v>0.40625</v>
      </c>
      <c r="I67" s="37">
        <f>AVERAGE(I64:I65)/C67</f>
        <v>0.265625</v>
      </c>
      <c r="J67" s="37">
        <f>SUM(J64:J65)/C67</f>
        <v>6.25E-2</v>
      </c>
      <c r="K67" s="37">
        <f>SUM(K64:K65)/C67</f>
        <v>0</v>
      </c>
    </row>
    <row r="68" spans="1:11" x14ac:dyDescent="0.25">
      <c r="A68" s="38" t="s">
        <v>627</v>
      </c>
      <c r="B68" s="46" t="s">
        <v>1</v>
      </c>
      <c r="C68" s="38">
        <v>12</v>
      </c>
      <c r="D68" s="38">
        <v>5</v>
      </c>
      <c r="E68" s="38">
        <v>19</v>
      </c>
      <c r="F68" s="38">
        <v>3.8</v>
      </c>
      <c r="G68" s="38">
        <v>0</v>
      </c>
      <c r="H68" s="38">
        <v>11</v>
      </c>
      <c r="I68" s="38">
        <v>2</v>
      </c>
      <c r="J68" s="38">
        <v>0</v>
      </c>
      <c r="K68" s="38">
        <v>0</v>
      </c>
    </row>
    <row r="69" spans="1:11" x14ac:dyDescent="0.25">
      <c r="A69" s="38" t="s">
        <v>627</v>
      </c>
      <c r="B69" s="46"/>
      <c r="C69" s="38">
        <v>16</v>
      </c>
      <c r="D69" s="38">
        <v>3</v>
      </c>
      <c r="E69" s="38">
        <v>10</v>
      </c>
      <c r="F69" s="38">
        <v>3.3</v>
      </c>
      <c r="G69" s="38">
        <v>0</v>
      </c>
      <c r="H69" s="38">
        <v>11</v>
      </c>
      <c r="I69" s="38">
        <v>1</v>
      </c>
      <c r="J69" s="38">
        <v>0</v>
      </c>
      <c r="K69" s="38">
        <v>0</v>
      </c>
    </row>
    <row r="70" spans="1:11" x14ac:dyDescent="0.25">
      <c r="A70" s="38" t="s">
        <v>627</v>
      </c>
      <c r="B70" s="46"/>
      <c r="C70" s="38">
        <v>7</v>
      </c>
      <c r="D70" s="38">
        <v>3</v>
      </c>
      <c r="E70" s="38">
        <v>72</v>
      </c>
      <c r="F70" s="38">
        <v>24</v>
      </c>
      <c r="G70" s="38">
        <v>1</v>
      </c>
      <c r="H70" s="38">
        <v>50</v>
      </c>
      <c r="I70" s="38">
        <v>2</v>
      </c>
      <c r="J70" s="38">
        <v>0</v>
      </c>
      <c r="K70" s="38">
        <v>0</v>
      </c>
    </row>
    <row r="71" spans="1:11" x14ac:dyDescent="0.25">
      <c r="A71" s="38" t="s">
        <v>627</v>
      </c>
      <c r="B71" s="46"/>
      <c r="C71" s="38">
        <v>6</v>
      </c>
      <c r="D71" s="38">
        <v>2</v>
      </c>
      <c r="E71" s="38">
        <v>14</v>
      </c>
      <c r="F71" s="38">
        <v>7</v>
      </c>
      <c r="G71" s="38">
        <v>0</v>
      </c>
      <c r="H71" s="38">
        <v>10</v>
      </c>
      <c r="I71" s="38">
        <v>1</v>
      </c>
      <c r="J71" s="38">
        <v>0</v>
      </c>
      <c r="K71" s="38">
        <v>0</v>
      </c>
    </row>
    <row r="72" spans="1:11" x14ac:dyDescent="0.25">
      <c r="A72" s="38" t="s">
        <v>628</v>
      </c>
      <c r="B72" s="46"/>
      <c r="C72" s="37">
        <f>SUM(C68:C69)</f>
        <v>28</v>
      </c>
      <c r="D72" s="37">
        <f>SUM(D68:D69)/C72</f>
        <v>0.2857142857142857</v>
      </c>
      <c r="E72" s="37">
        <f>SUM(E68:E69)/C72</f>
        <v>1.0357142857142858</v>
      </c>
      <c r="F72" s="37">
        <f>AVERAGE(F68:F69)</f>
        <v>3.55</v>
      </c>
      <c r="G72" s="37">
        <f>SUM(G68:G69)/C72</f>
        <v>0</v>
      </c>
      <c r="H72" s="37">
        <f>AVERAGE(H68:H69)/C72</f>
        <v>0.39285714285714285</v>
      </c>
      <c r="I72" s="37">
        <f>AVERAGE(I68:I69)/C72</f>
        <v>5.3571428571428568E-2</v>
      </c>
      <c r="J72" s="37">
        <f>SUM(J68:J69)/C72</f>
        <v>0</v>
      </c>
      <c r="K72" s="37">
        <f>SUM(K68:K69)/C72</f>
        <v>0</v>
      </c>
    </row>
    <row r="73" spans="1:11" x14ac:dyDescent="0.25">
      <c r="A73" s="38" t="s">
        <v>629</v>
      </c>
      <c r="B73" s="46"/>
      <c r="C73" s="37">
        <f>SUM(C70:C71)</f>
        <v>13</v>
      </c>
      <c r="D73" s="37">
        <f>SUM(D70:D71)/C73</f>
        <v>0.38461538461538464</v>
      </c>
      <c r="E73" s="37">
        <f>SUM(E70:E71)/C73</f>
        <v>6.615384615384615</v>
      </c>
      <c r="F73" s="37">
        <f>AVERAGE(F70:F71)</f>
        <v>15.5</v>
      </c>
      <c r="G73" s="37">
        <f>SUM(G70:G71)/C73</f>
        <v>7.6923076923076927E-2</v>
      </c>
      <c r="H73" s="37">
        <f>AVERAGE(H70:H71)/C73</f>
        <v>2.3076923076923075</v>
      </c>
      <c r="I73" s="37">
        <f>AVERAGE(I70:I71)/C73</f>
        <v>0.11538461538461539</v>
      </c>
      <c r="J73" s="37">
        <f>SUM(J70:J71)/C73</f>
        <v>0</v>
      </c>
      <c r="K73" s="37">
        <f>SUM(K70:K71)/C73</f>
        <v>0</v>
      </c>
    </row>
    <row r="74" spans="1:11" x14ac:dyDescent="0.25">
      <c r="A74" s="38" t="s">
        <v>105</v>
      </c>
      <c r="B74" s="46" t="s">
        <v>1</v>
      </c>
      <c r="C74" s="38">
        <v>15</v>
      </c>
      <c r="D74" s="38">
        <v>17</v>
      </c>
      <c r="E74" s="38">
        <v>115</v>
      </c>
      <c r="F74" s="38">
        <v>6.8</v>
      </c>
      <c r="G74" s="38">
        <v>1</v>
      </c>
      <c r="H74" s="38">
        <v>20</v>
      </c>
      <c r="I74" s="38">
        <v>5</v>
      </c>
      <c r="J74" s="38">
        <v>0</v>
      </c>
      <c r="K74" s="38">
        <v>0</v>
      </c>
    </row>
    <row r="75" spans="1:11" x14ac:dyDescent="0.25">
      <c r="A75" s="38" t="s">
        <v>105</v>
      </c>
      <c r="B75" s="46"/>
      <c r="C75" s="38">
        <v>16</v>
      </c>
      <c r="D75" s="38">
        <v>24</v>
      </c>
      <c r="E75" s="38">
        <v>155</v>
      </c>
      <c r="F75" s="38">
        <v>6.5</v>
      </c>
      <c r="G75" s="38">
        <v>2</v>
      </c>
      <c r="H75" s="38">
        <v>40</v>
      </c>
      <c r="I75" s="38">
        <v>9</v>
      </c>
      <c r="J75" s="38">
        <v>1</v>
      </c>
      <c r="K75" s="38">
        <v>1</v>
      </c>
    </row>
    <row r="76" spans="1:11" x14ac:dyDescent="0.25">
      <c r="A76" s="38" t="s">
        <v>105</v>
      </c>
      <c r="B76" s="46"/>
      <c r="C76" s="38">
        <v>9</v>
      </c>
      <c r="D76" s="38">
        <v>8</v>
      </c>
      <c r="E76" s="38">
        <v>46</v>
      </c>
      <c r="F76" s="38">
        <v>5.8</v>
      </c>
      <c r="G76" s="38">
        <v>1</v>
      </c>
      <c r="H76" s="38">
        <v>16</v>
      </c>
      <c r="I76" s="38">
        <v>1</v>
      </c>
      <c r="J76" s="38">
        <v>0</v>
      </c>
      <c r="K76" s="38">
        <v>0</v>
      </c>
    </row>
    <row r="77" spans="1:11" x14ac:dyDescent="0.25">
      <c r="A77" s="38" t="s">
        <v>105</v>
      </c>
      <c r="B77" s="46"/>
      <c r="C77" s="38">
        <v>14</v>
      </c>
      <c r="D77" s="38">
        <v>1</v>
      </c>
      <c r="E77" s="38">
        <v>7</v>
      </c>
      <c r="F77" s="38">
        <v>7</v>
      </c>
      <c r="G77" s="38">
        <v>0</v>
      </c>
      <c r="H77" s="38">
        <v>7</v>
      </c>
      <c r="I77" s="38">
        <v>0</v>
      </c>
      <c r="J77" s="38">
        <v>0</v>
      </c>
      <c r="K77" s="38">
        <v>0</v>
      </c>
    </row>
    <row r="78" spans="1:11" x14ac:dyDescent="0.25">
      <c r="A78" s="38" t="s">
        <v>581</v>
      </c>
      <c r="B78" s="46"/>
      <c r="C78" s="37">
        <f>SUM(C74:C75)</f>
        <v>31</v>
      </c>
      <c r="D78" s="37">
        <f>SUM(D74:D75)/C78</f>
        <v>1.3225806451612903</v>
      </c>
      <c r="E78" s="37">
        <f>SUM(E74:E75)/C78</f>
        <v>8.7096774193548381</v>
      </c>
      <c r="F78" s="37">
        <f>AVERAGE(F74:F75)</f>
        <v>6.65</v>
      </c>
      <c r="G78" s="37">
        <f>SUM(G74:G75)/C78</f>
        <v>9.6774193548387094E-2</v>
      </c>
      <c r="H78" s="37">
        <f>AVERAGE(H74:H75)/C78</f>
        <v>0.967741935483871</v>
      </c>
      <c r="I78" s="37">
        <f>AVERAGE(I74:I75)/C78</f>
        <v>0.22580645161290322</v>
      </c>
      <c r="J78" s="37">
        <f>SUM(J74:J75)/C78</f>
        <v>3.2258064516129031E-2</v>
      </c>
      <c r="K78" s="37">
        <f>SUM(K74:K75)/C78</f>
        <v>3.2258064516129031E-2</v>
      </c>
    </row>
    <row r="79" spans="1:11" x14ac:dyDescent="0.25">
      <c r="A79" s="38" t="s">
        <v>582</v>
      </c>
      <c r="B79" s="46"/>
      <c r="C79" s="37">
        <f>SUM(C76:C77)</f>
        <v>23</v>
      </c>
      <c r="D79" s="37">
        <f>SUM(D76:D77)/C79</f>
        <v>0.39130434782608697</v>
      </c>
      <c r="E79" s="37">
        <f>SUM(E76:E77)/C79</f>
        <v>2.3043478260869565</v>
      </c>
      <c r="F79" s="37">
        <f>AVERAGE(F76:F77)</f>
        <v>6.4</v>
      </c>
      <c r="G79" s="37">
        <f>SUM(G76:G77)/C79</f>
        <v>4.3478260869565216E-2</v>
      </c>
      <c r="H79" s="37">
        <f>AVERAGE(H76:H77)/C79</f>
        <v>0.5</v>
      </c>
      <c r="I79" s="37">
        <f>AVERAGE(I76:I77)/C79</f>
        <v>2.1739130434782608E-2</v>
      </c>
      <c r="J79" s="37">
        <f>SUM(J76:J77)/C79</f>
        <v>0</v>
      </c>
      <c r="K79" s="37">
        <f>SUM(K76:K77)/C79</f>
        <v>0</v>
      </c>
    </row>
    <row r="80" spans="1:11" x14ac:dyDescent="0.25">
      <c r="A80" s="38" t="s">
        <v>106</v>
      </c>
      <c r="B80" s="46" t="s">
        <v>1</v>
      </c>
      <c r="C80" s="38">
        <v>12</v>
      </c>
      <c r="D80" s="38">
        <v>6</v>
      </c>
      <c r="E80" s="38">
        <v>49</v>
      </c>
      <c r="F80" s="38">
        <v>8.1999999999999993</v>
      </c>
      <c r="G80" s="38">
        <v>1</v>
      </c>
      <c r="H80" s="38">
        <v>23</v>
      </c>
      <c r="I80" s="38">
        <v>2</v>
      </c>
      <c r="J80" s="38">
        <v>0</v>
      </c>
      <c r="K80" s="38">
        <v>0</v>
      </c>
    </row>
    <row r="81" spans="1:11" x14ac:dyDescent="0.25">
      <c r="A81" s="38" t="s">
        <v>106</v>
      </c>
      <c r="B81" s="46"/>
      <c r="C81" s="38">
        <v>7</v>
      </c>
      <c r="D81" s="38">
        <v>1</v>
      </c>
      <c r="E81" s="38">
        <v>-9</v>
      </c>
      <c r="F81" s="38">
        <v>-9</v>
      </c>
      <c r="G81" s="38">
        <v>0</v>
      </c>
      <c r="H81" s="38">
        <v>-9</v>
      </c>
      <c r="I81" s="38">
        <v>0</v>
      </c>
      <c r="J81" s="38">
        <v>0</v>
      </c>
      <c r="K81" s="38">
        <v>0</v>
      </c>
    </row>
    <row r="82" spans="1:11" x14ac:dyDescent="0.25">
      <c r="A82" s="38" t="s">
        <v>106</v>
      </c>
      <c r="B82" s="46"/>
      <c r="C82" s="38">
        <v>15</v>
      </c>
      <c r="D82" s="38">
        <v>1</v>
      </c>
      <c r="E82" s="38">
        <v>6</v>
      </c>
      <c r="F82" s="38">
        <v>6</v>
      </c>
      <c r="G82" s="38">
        <v>0</v>
      </c>
      <c r="H82" s="38">
        <v>6</v>
      </c>
      <c r="I82" s="38">
        <v>0</v>
      </c>
      <c r="J82" s="38">
        <v>0</v>
      </c>
      <c r="K82" s="38">
        <v>0</v>
      </c>
    </row>
    <row r="83" spans="1:11" x14ac:dyDescent="0.25">
      <c r="A83" s="38" t="s">
        <v>106</v>
      </c>
      <c r="B83" s="46"/>
      <c r="C83" s="38">
        <v>14</v>
      </c>
      <c r="D83" s="38">
        <v>8</v>
      </c>
      <c r="E83" s="38">
        <v>69</v>
      </c>
      <c r="F83" s="38">
        <v>8.6</v>
      </c>
      <c r="G83" s="38">
        <v>0</v>
      </c>
      <c r="H83" s="38">
        <v>24</v>
      </c>
      <c r="I83" s="38">
        <v>4</v>
      </c>
      <c r="J83" s="38">
        <v>0</v>
      </c>
      <c r="K83" s="38">
        <v>0</v>
      </c>
    </row>
    <row r="84" spans="1:11" x14ac:dyDescent="0.25">
      <c r="A84" s="38" t="s">
        <v>583</v>
      </c>
      <c r="B84" s="46"/>
      <c r="C84" s="37">
        <f>SUM(C80:C81)</f>
        <v>19</v>
      </c>
      <c r="D84" s="37">
        <f>SUM(D80:D81)/C84</f>
        <v>0.36842105263157893</v>
      </c>
      <c r="E84" s="37">
        <f>SUM(E80:E81)/C84</f>
        <v>2.1052631578947367</v>
      </c>
      <c r="F84" s="37">
        <f>AVERAGE(F80:F81)</f>
        <v>-0.40000000000000036</v>
      </c>
      <c r="G84" s="37">
        <f>SUM(G80:G81)/C84</f>
        <v>5.2631578947368418E-2</v>
      </c>
      <c r="H84" s="37">
        <f>AVERAGE(H80:H81)/C84</f>
        <v>0.36842105263157893</v>
      </c>
      <c r="I84" s="37">
        <f>AVERAGE(I80:I81)/C84</f>
        <v>5.2631578947368418E-2</v>
      </c>
      <c r="J84" s="37">
        <f>SUM(J80:J81)/C84</f>
        <v>0</v>
      </c>
      <c r="K84" s="37">
        <f>SUM(K80:K81)/C84</f>
        <v>0</v>
      </c>
    </row>
    <row r="85" spans="1:11" x14ac:dyDescent="0.25">
      <c r="A85" s="38" t="s">
        <v>584</v>
      </c>
      <c r="B85" s="46"/>
      <c r="C85" s="37">
        <f>SUM(C82:C83)</f>
        <v>29</v>
      </c>
      <c r="D85" s="37">
        <f>SUM(D82:D83)/C85</f>
        <v>0.31034482758620691</v>
      </c>
      <c r="E85" s="37">
        <f>SUM(E82:E83)/C85</f>
        <v>2.5862068965517242</v>
      </c>
      <c r="F85" s="37">
        <f>AVERAGE(F82:F83)</f>
        <v>7.3</v>
      </c>
      <c r="G85" s="37">
        <f>SUM(G82:G83)/C85</f>
        <v>0</v>
      </c>
      <c r="H85" s="37">
        <f>AVERAGE(H82:H83)/C85</f>
        <v>0.51724137931034486</v>
      </c>
      <c r="I85" s="37">
        <f>AVERAGE(I82:I83)/C85</f>
        <v>6.8965517241379309E-2</v>
      </c>
      <c r="J85" s="37">
        <f>SUM(J82:J83)/C85</f>
        <v>0</v>
      </c>
      <c r="K85" s="37">
        <f>SUM(K82:K83)/C85</f>
        <v>0</v>
      </c>
    </row>
    <row r="86" spans="1:11" x14ac:dyDescent="0.25">
      <c r="A86" s="38" t="s">
        <v>115</v>
      </c>
      <c r="B86" s="46" t="s">
        <v>1</v>
      </c>
      <c r="C86" s="38">
        <v>16</v>
      </c>
      <c r="D86" s="38">
        <v>133</v>
      </c>
      <c r="E86" s="38">
        <v>711</v>
      </c>
      <c r="F86" s="38">
        <v>5.3</v>
      </c>
      <c r="G86" s="38">
        <v>2</v>
      </c>
      <c r="H86" s="38">
        <v>63</v>
      </c>
      <c r="I86" s="38">
        <v>46</v>
      </c>
      <c r="J86" s="38">
        <v>2</v>
      </c>
      <c r="K86" s="38">
        <v>1</v>
      </c>
    </row>
    <row r="87" spans="1:11" x14ac:dyDescent="0.25">
      <c r="A87" s="38" t="s">
        <v>115</v>
      </c>
      <c r="B87" s="46"/>
      <c r="C87" s="38">
        <v>16</v>
      </c>
      <c r="D87" s="38">
        <v>144</v>
      </c>
      <c r="E87" s="38">
        <v>723</v>
      </c>
      <c r="F87" s="38">
        <v>5</v>
      </c>
      <c r="G87" s="38">
        <v>6</v>
      </c>
      <c r="H87" s="38">
        <v>36</v>
      </c>
      <c r="I87" s="38">
        <v>45</v>
      </c>
      <c r="J87" s="38">
        <v>1</v>
      </c>
      <c r="K87" s="38">
        <v>1</v>
      </c>
    </row>
    <row r="88" spans="1:11" x14ac:dyDescent="0.25">
      <c r="A88" s="38" t="s">
        <v>115</v>
      </c>
      <c r="B88" s="46"/>
      <c r="C88" s="38">
        <v>9</v>
      </c>
      <c r="D88" s="38">
        <v>87</v>
      </c>
      <c r="E88" s="38">
        <v>433</v>
      </c>
      <c r="F88" s="38">
        <v>5</v>
      </c>
      <c r="G88" s="38">
        <v>3</v>
      </c>
      <c r="H88" s="38">
        <v>37</v>
      </c>
      <c r="I88" s="38">
        <v>30</v>
      </c>
      <c r="J88" s="38">
        <v>1</v>
      </c>
      <c r="K88" s="38">
        <v>1</v>
      </c>
    </row>
    <row r="89" spans="1:11" x14ac:dyDescent="0.25">
      <c r="A89" s="38" t="s">
        <v>115</v>
      </c>
      <c r="B89" s="46"/>
      <c r="C89" s="38">
        <v>17</v>
      </c>
      <c r="D89" s="38">
        <v>198</v>
      </c>
      <c r="E89" s="38">
        <v>810</v>
      </c>
      <c r="F89" s="38">
        <v>4.0999999999999996</v>
      </c>
      <c r="G89" s="38">
        <v>13</v>
      </c>
      <c r="H89" s="38">
        <v>42</v>
      </c>
      <c r="I89" s="38">
        <v>49</v>
      </c>
      <c r="J89" s="38">
        <v>2</v>
      </c>
      <c r="K89" s="38">
        <v>2</v>
      </c>
    </row>
    <row r="90" spans="1:11" x14ac:dyDescent="0.25">
      <c r="A90" s="38" t="s">
        <v>585</v>
      </c>
      <c r="B90" s="46"/>
      <c r="C90" s="37">
        <f>SUM(C86:C87)</f>
        <v>32</v>
      </c>
      <c r="D90" s="37">
        <f>SUM(D86:D87)/C90</f>
        <v>8.65625</v>
      </c>
      <c r="E90" s="37">
        <f>SUM(E86:E87)/C90</f>
        <v>44.8125</v>
      </c>
      <c r="F90" s="37">
        <f>AVERAGE(F86:F87)</f>
        <v>5.15</v>
      </c>
      <c r="G90" s="37">
        <f>SUM(G86:G87)/C90</f>
        <v>0.25</v>
      </c>
      <c r="H90" s="37">
        <f>AVERAGE(H86:H87)/C90</f>
        <v>1.546875</v>
      </c>
      <c r="I90" s="37">
        <f>AVERAGE(I86:I87)/C90</f>
        <v>1.421875</v>
      </c>
      <c r="J90" s="37">
        <f>SUM(J86:J87)/C90</f>
        <v>9.375E-2</v>
      </c>
      <c r="K90" s="37">
        <f>SUM(K86:K87)/C90</f>
        <v>6.25E-2</v>
      </c>
    </row>
    <row r="91" spans="1:11" x14ac:dyDescent="0.25">
      <c r="A91" s="38" t="s">
        <v>586</v>
      </c>
      <c r="B91" s="46"/>
      <c r="C91" s="37">
        <f>SUM(C88:C89)</f>
        <v>26</v>
      </c>
      <c r="D91" s="37">
        <f>SUM(D88:D89)/C91</f>
        <v>10.961538461538462</v>
      </c>
      <c r="E91" s="37">
        <f>SUM(E88:E89)/C91</f>
        <v>47.807692307692307</v>
      </c>
      <c r="F91" s="37">
        <f>AVERAGE(F88:F89)</f>
        <v>4.55</v>
      </c>
      <c r="G91" s="37">
        <f>SUM(G88:G89)/C91</f>
        <v>0.61538461538461542</v>
      </c>
      <c r="H91" s="37">
        <f>AVERAGE(H88:H89)/C91</f>
        <v>1.5192307692307692</v>
      </c>
      <c r="I91" s="37">
        <f>AVERAGE(I88:I89)/C91</f>
        <v>1.5192307692307692</v>
      </c>
      <c r="J91" s="37">
        <f>SUM(J88:J89)/C91</f>
        <v>0.11538461538461539</v>
      </c>
      <c r="K91" s="37">
        <f>SUM(K88:K89)/C91</f>
        <v>0.11538461538461539</v>
      </c>
    </row>
    <row r="92" spans="1:11" x14ac:dyDescent="0.25">
      <c r="B92" s="9"/>
    </row>
    <row r="93" spans="1:11" x14ac:dyDescent="0.25">
      <c r="B93" s="9"/>
    </row>
    <row r="94" spans="1:11" x14ac:dyDescent="0.25">
      <c r="B94" s="9"/>
    </row>
    <row r="95" spans="1:11" x14ac:dyDescent="0.25">
      <c r="B95" s="9"/>
    </row>
    <row r="96" spans="1:11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</sheetData>
  <mergeCells count="15">
    <mergeCell ref="B62:B67"/>
    <mergeCell ref="B68:B73"/>
    <mergeCell ref="B74:B79"/>
    <mergeCell ref="B80:B85"/>
    <mergeCell ref="B86:B91"/>
    <mergeCell ref="B50:B55"/>
    <mergeCell ref="B56:B61"/>
    <mergeCell ref="B38:B43"/>
    <mergeCell ref="B44:B49"/>
    <mergeCell ref="B2:B7"/>
    <mergeCell ref="B8:B13"/>
    <mergeCell ref="B14:B19"/>
    <mergeCell ref="B20:B25"/>
    <mergeCell ref="B26:B31"/>
    <mergeCell ref="B32:B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3455-27B4-4E74-A7F7-A53557C73F33}">
  <dimension ref="A1:S163"/>
  <sheetViews>
    <sheetView topLeftCell="A132" workbookViewId="0">
      <selection activeCell="A153" sqref="A153"/>
    </sheetView>
  </sheetViews>
  <sheetFormatPr defaultRowHeight="15" x14ac:dyDescent="0.25"/>
  <cols>
    <col min="1" max="1" width="37" style="6" customWidth="1"/>
    <col min="2" max="16384" width="9.140625" style="6"/>
  </cols>
  <sheetData>
    <row r="1" spans="1:19" x14ac:dyDescent="0.25">
      <c r="A1" s="37" t="s">
        <v>122</v>
      </c>
      <c r="B1" s="37" t="s">
        <v>47</v>
      </c>
      <c r="C1" s="37" t="s">
        <v>48</v>
      </c>
      <c r="D1" s="37" t="s">
        <v>80</v>
      </c>
      <c r="E1" s="37" t="s">
        <v>81</v>
      </c>
      <c r="F1" s="37" t="s">
        <v>10</v>
      </c>
      <c r="G1" s="37" t="s">
        <v>67</v>
      </c>
      <c r="H1" s="37" t="s">
        <v>82</v>
      </c>
      <c r="I1" s="37" t="s">
        <v>83</v>
      </c>
      <c r="J1" s="37" t="s">
        <v>73</v>
      </c>
      <c r="K1" s="37" t="s">
        <v>65</v>
      </c>
      <c r="L1" s="37" t="s">
        <v>73</v>
      </c>
      <c r="M1" s="37" t="s">
        <v>63</v>
      </c>
      <c r="N1" s="37" t="s">
        <v>64</v>
      </c>
      <c r="O1" s="37" t="s">
        <v>66</v>
      </c>
      <c r="P1" s="37" t="s">
        <v>84</v>
      </c>
      <c r="Q1" s="37" t="s">
        <v>85</v>
      </c>
      <c r="R1" s="37" t="s">
        <v>86</v>
      </c>
      <c r="S1" s="37" t="s">
        <v>87</v>
      </c>
    </row>
    <row r="2" spans="1:19" x14ac:dyDescent="0.25">
      <c r="A2" s="37" t="s">
        <v>79</v>
      </c>
      <c r="B2" s="46" t="s">
        <v>1</v>
      </c>
      <c r="C2" s="37">
        <v>15</v>
      </c>
      <c r="D2" s="37">
        <v>64</v>
      </c>
      <c r="E2" s="37">
        <v>50</v>
      </c>
      <c r="F2" s="37">
        <v>14</v>
      </c>
      <c r="G2" s="37">
        <v>11.5</v>
      </c>
      <c r="H2" s="37">
        <v>2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4</v>
      </c>
      <c r="Q2" s="37">
        <v>8</v>
      </c>
      <c r="R2" s="37">
        <v>26</v>
      </c>
      <c r="S2" s="37">
        <v>0</v>
      </c>
    </row>
    <row r="3" spans="1:19" x14ac:dyDescent="0.25">
      <c r="A3" s="37" t="s">
        <v>79</v>
      </c>
      <c r="B3" s="46"/>
      <c r="C3" s="37">
        <v>16</v>
      </c>
      <c r="D3" s="37">
        <v>68</v>
      </c>
      <c r="E3" s="37">
        <v>55</v>
      </c>
      <c r="F3" s="37">
        <v>13</v>
      </c>
      <c r="G3" s="37">
        <v>18.5</v>
      </c>
      <c r="H3" s="37">
        <v>6</v>
      </c>
      <c r="I3" s="37">
        <v>0</v>
      </c>
      <c r="J3" s="37">
        <v>0</v>
      </c>
      <c r="K3" s="37">
        <v>1</v>
      </c>
      <c r="L3" s="37">
        <v>26</v>
      </c>
      <c r="M3" s="37">
        <v>26</v>
      </c>
      <c r="N3" s="37">
        <v>1</v>
      </c>
      <c r="O3" s="37">
        <v>26</v>
      </c>
      <c r="P3" s="37">
        <v>2</v>
      </c>
      <c r="Q3" s="37">
        <v>14</v>
      </c>
      <c r="R3" s="37">
        <v>40</v>
      </c>
      <c r="S3" s="37">
        <v>0</v>
      </c>
    </row>
    <row r="4" spans="1:19" x14ac:dyDescent="0.25">
      <c r="A4" s="37" t="s">
        <v>79</v>
      </c>
      <c r="B4" s="46"/>
      <c r="C4" s="37">
        <v>16</v>
      </c>
      <c r="D4" s="37">
        <v>59</v>
      </c>
      <c r="E4" s="37">
        <v>42</v>
      </c>
      <c r="F4" s="37">
        <v>17</v>
      </c>
      <c r="G4" s="37">
        <v>14</v>
      </c>
      <c r="H4" s="37">
        <v>1</v>
      </c>
      <c r="I4" s="37">
        <v>1</v>
      </c>
      <c r="J4" s="37">
        <v>2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2</v>
      </c>
      <c r="Q4" s="37">
        <v>4</v>
      </c>
      <c r="R4" s="37">
        <v>11</v>
      </c>
      <c r="S4" s="37">
        <v>0</v>
      </c>
    </row>
    <row r="5" spans="1:19" x14ac:dyDescent="0.25">
      <c r="A5" s="37" t="s">
        <v>79</v>
      </c>
      <c r="B5" s="46"/>
      <c r="C5" s="37">
        <v>16</v>
      </c>
      <c r="D5" s="37">
        <v>35</v>
      </c>
      <c r="E5" s="37">
        <v>30</v>
      </c>
      <c r="F5" s="37">
        <v>5</v>
      </c>
      <c r="G5" s="37">
        <v>11</v>
      </c>
      <c r="H5" s="37">
        <v>4</v>
      </c>
      <c r="I5" s="37">
        <v>3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1</v>
      </c>
      <c r="Q5" s="37">
        <v>2</v>
      </c>
      <c r="R5" s="37">
        <v>1</v>
      </c>
      <c r="S5" s="37">
        <v>0</v>
      </c>
    </row>
    <row r="6" spans="1:19" x14ac:dyDescent="0.25">
      <c r="A6" s="37" t="s">
        <v>587</v>
      </c>
      <c r="B6" s="46"/>
      <c r="C6" s="37">
        <f>SUM(C2:C3)</f>
        <v>31</v>
      </c>
      <c r="D6" s="37">
        <f>SUM(D2:D3)/C6</f>
        <v>4.258064516129032</v>
      </c>
      <c r="E6" s="37">
        <f>SUM(E2:E3)/D6</f>
        <v>24.65909090909091</v>
      </c>
      <c r="F6" s="37">
        <f>SUM(F2:F3)/C6</f>
        <v>0.87096774193548387</v>
      </c>
      <c r="G6" s="37">
        <f>SUM(G2:G3)/C6</f>
        <v>0.967741935483871</v>
      </c>
      <c r="H6" s="37">
        <f>SUM(H2:H3)</f>
        <v>8</v>
      </c>
      <c r="I6" s="37">
        <f t="shared" ref="I6" si="0">SUM(I2:I3)</f>
        <v>0</v>
      </c>
      <c r="J6" s="37">
        <f>SUM(J2:J3)/C6</f>
        <v>0</v>
      </c>
      <c r="K6" s="37">
        <f t="shared" ref="K6" si="1">SUM(K2:K3)</f>
        <v>1</v>
      </c>
      <c r="L6" s="37">
        <f>SUM(L2:L3)/C6</f>
        <v>0.83870967741935487</v>
      </c>
      <c r="M6" s="37">
        <f>SUM(M2:M3)/C6</f>
        <v>0.83870967741935487</v>
      </c>
      <c r="N6" s="37">
        <f t="shared" ref="N6" si="2">SUM(N2:N3)</f>
        <v>1</v>
      </c>
      <c r="O6" s="37">
        <f>SUM(O2:O3)/C6</f>
        <v>0.83870967741935487</v>
      </c>
      <c r="P6" s="37">
        <f>SUM(P2:P3)/C6</f>
        <v>0.19354838709677419</v>
      </c>
      <c r="Q6" s="37">
        <f>SUM(Q2:Q3)/C6</f>
        <v>0.70967741935483875</v>
      </c>
      <c r="R6" s="37">
        <f>SUM(R2:R3)/C6</f>
        <v>2.129032258064516</v>
      </c>
      <c r="S6" s="37">
        <f t="shared" ref="S6" si="3">SUM(S2:S3)</f>
        <v>0</v>
      </c>
    </row>
    <row r="7" spans="1:19" x14ac:dyDescent="0.25">
      <c r="A7" s="37" t="s">
        <v>588</v>
      </c>
      <c r="B7" s="46"/>
      <c r="C7" s="37">
        <f>SUM(C4:C5)</f>
        <v>32</v>
      </c>
      <c r="D7" s="37">
        <f>SUM(D4:D5)/C7</f>
        <v>2.9375</v>
      </c>
      <c r="E7" s="37">
        <f>SUM(E4:E5)/D7</f>
        <v>24.51063829787234</v>
      </c>
      <c r="F7" s="37">
        <f>SUM(F4:F5)/C7</f>
        <v>0.6875</v>
      </c>
      <c r="G7" s="37">
        <f>SUM(G4:G5)/C7</f>
        <v>0.78125</v>
      </c>
      <c r="H7" s="37">
        <f>SUM(H4:H5)</f>
        <v>5</v>
      </c>
      <c r="I7" s="37">
        <f t="shared" ref="I7" si="4">SUM(I4:I5)</f>
        <v>4</v>
      </c>
      <c r="J7" s="37">
        <f>SUM(J4:J5)/C7</f>
        <v>6.25E-2</v>
      </c>
      <c r="K7" s="37">
        <f t="shared" ref="K7" si="5">SUM(K4:K5)</f>
        <v>0</v>
      </c>
      <c r="L7" s="37">
        <f>SUM(L4:L5)/C7</f>
        <v>0</v>
      </c>
      <c r="M7" s="37">
        <f>SUM(M4:M5)/C7</f>
        <v>0</v>
      </c>
      <c r="N7" s="37">
        <f t="shared" ref="N7" si="6">SUM(N4:N5)</f>
        <v>0</v>
      </c>
      <c r="O7" s="37">
        <f>SUM(O4:O5)/C7</f>
        <v>0</v>
      </c>
      <c r="P7" s="37">
        <f>SUM(P4:P5)/C7</f>
        <v>9.375E-2</v>
      </c>
      <c r="Q7" s="37">
        <f>SUM(Q4:Q5)/C7</f>
        <v>0.1875</v>
      </c>
      <c r="R7" s="37">
        <f>SUM(R4:R5)/C7</f>
        <v>0.375</v>
      </c>
      <c r="S7" s="37">
        <f t="shared" ref="S7" si="7">SUM(S4:S5)</f>
        <v>0</v>
      </c>
    </row>
    <row r="8" spans="1:19" x14ac:dyDescent="0.25">
      <c r="A8" s="37" t="s">
        <v>71</v>
      </c>
      <c r="B8" s="46" t="s">
        <v>1</v>
      </c>
      <c r="C8" s="37">
        <v>15</v>
      </c>
      <c r="D8" s="37">
        <v>7</v>
      </c>
      <c r="E8" s="37">
        <v>7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</row>
    <row r="9" spans="1:19" x14ac:dyDescent="0.25">
      <c r="A9" s="37" t="s">
        <v>71</v>
      </c>
      <c r="B9" s="46"/>
      <c r="C9" s="37">
        <v>16</v>
      </c>
      <c r="D9" s="37">
        <v>1</v>
      </c>
      <c r="E9" s="37">
        <v>1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</row>
    <row r="10" spans="1:19" x14ac:dyDescent="0.25">
      <c r="A10" s="37" t="s">
        <v>71</v>
      </c>
      <c r="B10" s="46"/>
      <c r="C10" s="37">
        <v>16</v>
      </c>
      <c r="D10" s="37">
        <v>1</v>
      </c>
      <c r="E10" s="37">
        <v>1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</row>
    <row r="11" spans="1:19" x14ac:dyDescent="0.25">
      <c r="A11" s="37" t="s">
        <v>560</v>
      </c>
      <c r="B11" s="46"/>
      <c r="C11" s="37">
        <v>15</v>
      </c>
      <c r="D11" s="37">
        <v>4</v>
      </c>
      <c r="E11" s="37">
        <v>4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</row>
    <row r="12" spans="1:19" x14ac:dyDescent="0.25">
      <c r="A12" s="37" t="s">
        <v>561</v>
      </c>
      <c r="B12" s="46"/>
      <c r="C12" s="37">
        <f>SUM(C8:C9)</f>
        <v>31</v>
      </c>
      <c r="D12" s="37">
        <f>SUM(D8:D9)/C12</f>
        <v>0.25806451612903225</v>
      </c>
      <c r="E12" s="37">
        <f>SUM(E8:E9)/D12</f>
        <v>31</v>
      </c>
      <c r="F12" s="37">
        <f>SUM(F8:F9)/C12</f>
        <v>0</v>
      </c>
      <c r="G12" s="37">
        <f>SUM(G8:G9)/C12</f>
        <v>0</v>
      </c>
      <c r="H12" s="37">
        <f>SUM(H8:H9)</f>
        <v>0</v>
      </c>
      <c r="I12" s="37">
        <f t="shared" ref="I12" si="8">SUM(I8:I9)</f>
        <v>0</v>
      </c>
      <c r="J12" s="37">
        <f>SUM(J8:J9)/C12</f>
        <v>0</v>
      </c>
      <c r="K12" s="37">
        <f t="shared" ref="K12" si="9">SUM(K8:K9)</f>
        <v>0</v>
      </c>
      <c r="L12" s="37">
        <f>SUM(L8:L9)/C12</f>
        <v>0</v>
      </c>
      <c r="M12" s="37">
        <f>SUM(M8:M9)/C12</f>
        <v>0</v>
      </c>
      <c r="N12" s="37">
        <f t="shared" ref="N12" si="10">SUM(N8:N9)</f>
        <v>0</v>
      </c>
      <c r="O12" s="37">
        <f>SUM(O8:O9)/C12</f>
        <v>0</v>
      </c>
      <c r="P12" s="37">
        <f>SUM(P8:P9)/C12</f>
        <v>0</v>
      </c>
      <c r="Q12" s="37">
        <f>SUM(Q8:Q9)/C12</f>
        <v>0</v>
      </c>
      <c r="R12" s="37">
        <f>SUM(R8:R9)/C12</f>
        <v>0</v>
      </c>
      <c r="S12" s="37">
        <f t="shared" ref="S12" si="11">SUM(S8:S9)</f>
        <v>0</v>
      </c>
    </row>
    <row r="13" spans="1:19" x14ac:dyDescent="0.25">
      <c r="A13" s="37" t="s">
        <v>71</v>
      </c>
      <c r="B13" s="46"/>
      <c r="C13" s="37">
        <f>SUM(C10:C11)</f>
        <v>31</v>
      </c>
      <c r="D13" s="37">
        <f>SUM(D10:D11)/C13</f>
        <v>0.16129032258064516</v>
      </c>
      <c r="E13" s="37">
        <f>SUM(E10:E11)/D13</f>
        <v>31</v>
      </c>
      <c r="F13" s="37">
        <f>SUM(F10:F11)/C13</f>
        <v>0</v>
      </c>
      <c r="G13" s="37">
        <f>SUM(G10:G11)/C13</f>
        <v>0</v>
      </c>
      <c r="H13" s="37">
        <f>SUM(H10:H11)</f>
        <v>0</v>
      </c>
      <c r="I13" s="37">
        <f t="shared" ref="I13" si="12">SUM(I10:I11)</f>
        <v>0</v>
      </c>
      <c r="J13" s="37">
        <f>SUM(J10:J11)/C13</f>
        <v>0</v>
      </c>
      <c r="K13" s="37">
        <f t="shared" ref="K13" si="13">SUM(K10:K11)</f>
        <v>0</v>
      </c>
      <c r="L13" s="37">
        <f>SUM(L10:L11)/C13</f>
        <v>0</v>
      </c>
      <c r="M13" s="37">
        <f>SUM(M10:M11)/C13</f>
        <v>0</v>
      </c>
      <c r="N13" s="37">
        <f t="shared" ref="N13" si="14">SUM(N10:N11)</f>
        <v>0</v>
      </c>
      <c r="O13" s="37">
        <f>SUM(O10:O11)/C13</f>
        <v>0</v>
      </c>
      <c r="P13" s="37">
        <f>SUM(P10:P11)/C13</f>
        <v>0</v>
      </c>
      <c r="Q13" s="37">
        <f>SUM(Q10:Q11)/C13</f>
        <v>0</v>
      </c>
      <c r="R13" s="37">
        <f>SUM(R10:R11)/C13</f>
        <v>0</v>
      </c>
      <c r="S13" s="37">
        <f t="shared" ref="S13" si="15">SUM(S10:S11)</f>
        <v>0</v>
      </c>
    </row>
    <row r="14" spans="1:19" x14ac:dyDescent="0.25">
      <c r="A14" s="37" t="s">
        <v>77</v>
      </c>
      <c r="B14" s="46" t="s">
        <v>1</v>
      </c>
      <c r="C14" s="37">
        <v>15</v>
      </c>
      <c r="D14" s="37">
        <v>3</v>
      </c>
      <c r="E14" s="37">
        <v>3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</row>
    <row r="15" spans="1:19" x14ac:dyDescent="0.25">
      <c r="A15" s="37" t="s">
        <v>77</v>
      </c>
      <c r="B15" s="46"/>
      <c r="C15" s="37">
        <v>12</v>
      </c>
      <c r="D15" s="37">
        <v>1</v>
      </c>
      <c r="E15" s="37">
        <v>1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</row>
    <row r="16" spans="1:19" x14ac:dyDescent="0.25">
      <c r="A16" s="37" t="s">
        <v>77</v>
      </c>
      <c r="B16" s="46"/>
      <c r="C16" s="37">
        <v>16</v>
      </c>
      <c r="D16" s="37">
        <v>2</v>
      </c>
      <c r="E16" s="37">
        <v>2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</row>
    <row r="17" spans="1:19" x14ac:dyDescent="0.25">
      <c r="A17" s="37" t="s">
        <v>77</v>
      </c>
      <c r="B17" s="46"/>
      <c r="C17" s="37">
        <v>14</v>
      </c>
      <c r="D17" s="37">
        <v>2</v>
      </c>
      <c r="E17" s="37">
        <v>2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</row>
    <row r="18" spans="1:19" x14ac:dyDescent="0.25">
      <c r="A18" s="37" t="s">
        <v>562</v>
      </c>
      <c r="B18" s="46"/>
      <c r="C18" s="37">
        <f>SUM(C14:C15)</f>
        <v>27</v>
      </c>
      <c r="D18" s="37">
        <f>SUM(D14:D15)/C18</f>
        <v>0.14814814814814814</v>
      </c>
      <c r="E18" s="37">
        <f>SUM(E14:E15)/D18</f>
        <v>27</v>
      </c>
      <c r="F18" s="37">
        <f>SUM(F14:F15)/C18</f>
        <v>0</v>
      </c>
      <c r="G18" s="37">
        <f>SUM(G14:G15)/C18</f>
        <v>0</v>
      </c>
      <c r="H18" s="37">
        <f>SUM(H14:H15)</f>
        <v>0</v>
      </c>
      <c r="I18" s="37">
        <f t="shared" ref="I18" si="16">SUM(I14:I15)</f>
        <v>0</v>
      </c>
      <c r="J18" s="37">
        <f>SUM(J14:J15)/C18</f>
        <v>0</v>
      </c>
      <c r="K18" s="37">
        <f t="shared" ref="K18" si="17">SUM(K14:K15)</f>
        <v>0</v>
      </c>
      <c r="L18" s="37">
        <f>SUM(L14:L15)/C18</f>
        <v>0</v>
      </c>
      <c r="M18" s="37">
        <f>SUM(M14:M15)/C18</f>
        <v>0</v>
      </c>
      <c r="N18" s="37">
        <f t="shared" ref="N18" si="18">SUM(N14:N15)</f>
        <v>0</v>
      </c>
      <c r="O18" s="37">
        <f>SUM(O14:O15)/C18</f>
        <v>0</v>
      </c>
      <c r="P18" s="37">
        <f>SUM(P14:P15)/C18</f>
        <v>0</v>
      </c>
      <c r="Q18" s="37">
        <f>SUM(Q14:Q15)/C18</f>
        <v>0</v>
      </c>
      <c r="R18" s="37">
        <f>SUM(R14:R15)/C18</f>
        <v>0</v>
      </c>
      <c r="S18" s="37">
        <f t="shared" ref="S18" si="19">SUM(S14:S15)</f>
        <v>0</v>
      </c>
    </row>
    <row r="19" spans="1:19" x14ac:dyDescent="0.25">
      <c r="A19" s="37" t="s">
        <v>563</v>
      </c>
      <c r="B19" s="46"/>
      <c r="C19" s="37">
        <f>SUM(C16:C17)</f>
        <v>30</v>
      </c>
      <c r="D19" s="37">
        <f>SUM(D16:D17)/C19</f>
        <v>0.13333333333333333</v>
      </c>
      <c r="E19" s="37">
        <f>SUM(E16:E17)/D19</f>
        <v>30</v>
      </c>
      <c r="F19" s="37">
        <f>SUM(F16:F17)/C19</f>
        <v>0</v>
      </c>
      <c r="G19" s="37">
        <f>SUM(G16:G17)/C19</f>
        <v>0</v>
      </c>
      <c r="H19" s="37">
        <f>SUM(H16:H17)</f>
        <v>0</v>
      </c>
      <c r="I19" s="37">
        <f t="shared" ref="I19" si="20">SUM(I16:I17)</f>
        <v>0</v>
      </c>
      <c r="J19" s="37">
        <f>SUM(J16:J17)/C19</f>
        <v>0</v>
      </c>
      <c r="K19" s="37">
        <f t="shared" ref="K19" si="21">SUM(K16:K17)</f>
        <v>0</v>
      </c>
      <c r="L19" s="37">
        <f>SUM(L16:L17)/C19</f>
        <v>0</v>
      </c>
      <c r="M19" s="37">
        <f>SUM(M16:M17)/C19</f>
        <v>0</v>
      </c>
      <c r="N19" s="37">
        <f t="shared" ref="N19" si="22">SUM(N16:N17)</f>
        <v>0</v>
      </c>
      <c r="O19" s="37">
        <f>SUM(O16:O17)/C19</f>
        <v>0</v>
      </c>
      <c r="P19" s="37">
        <f>SUM(P16:P17)/C19</f>
        <v>0</v>
      </c>
      <c r="Q19" s="37">
        <f>SUM(Q16:Q17)/C19</f>
        <v>0</v>
      </c>
      <c r="R19" s="37">
        <f>SUM(R16:R17)/C19</f>
        <v>0</v>
      </c>
      <c r="S19" s="37">
        <f t="shared" ref="S19" si="23">SUM(S16:S17)</f>
        <v>0</v>
      </c>
    </row>
    <row r="20" spans="1:19" x14ac:dyDescent="0.25">
      <c r="A20" s="37" t="s">
        <v>91</v>
      </c>
      <c r="B20" s="46" t="s">
        <v>1</v>
      </c>
      <c r="C20" s="37">
        <v>9</v>
      </c>
      <c r="D20" s="37">
        <v>1</v>
      </c>
      <c r="E20" s="37">
        <v>1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</row>
    <row r="21" spans="1:19" x14ac:dyDescent="0.25">
      <c r="A21" s="37" t="s">
        <v>91</v>
      </c>
      <c r="B21" s="46"/>
      <c r="C21" s="37">
        <v>16</v>
      </c>
      <c r="D21" s="37">
        <v>1</v>
      </c>
      <c r="E21" s="37">
        <v>1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</row>
    <row r="22" spans="1:19" x14ac:dyDescent="0.25">
      <c r="A22" s="37" t="s">
        <v>91</v>
      </c>
      <c r="B22" s="46"/>
      <c r="C22" s="37">
        <v>12</v>
      </c>
      <c r="D22" s="37">
        <v>3</v>
      </c>
      <c r="E22" s="37">
        <v>2</v>
      </c>
      <c r="F22" s="37">
        <v>1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</row>
    <row r="23" spans="1:19" x14ac:dyDescent="0.25">
      <c r="A23" s="37" t="s">
        <v>91</v>
      </c>
      <c r="B23" s="46"/>
      <c r="C23" s="37">
        <v>16</v>
      </c>
      <c r="D23" s="37">
        <v>1</v>
      </c>
      <c r="E23" s="37">
        <v>1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</row>
    <row r="24" spans="1:19" x14ac:dyDescent="0.25">
      <c r="A24" s="37" t="s">
        <v>568</v>
      </c>
      <c r="B24" s="46"/>
      <c r="C24" s="37">
        <f>SUM(C20:C21)</f>
        <v>25</v>
      </c>
      <c r="D24" s="37">
        <f>SUM(D20:D21)/C24</f>
        <v>0.08</v>
      </c>
      <c r="E24" s="37">
        <f>SUM(E20:E21)/D24</f>
        <v>25</v>
      </c>
      <c r="F24" s="37">
        <f>SUM(F20:F21)/C24</f>
        <v>0</v>
      </c>
      <c r="G24" s="37">
        <f>SUM(G20:G21)/C24</f>
        <v>0</v>
      </c>
      <c r="H24" s="37">
        <f>SUM(H20:H21)</f>
        <v>0</v>
      </c>
      <c r="I24" s="37">
        <f t="shared" ref="I24" si="24">SUM(I20:I21)</f>
        <v>0</v>
      </c>
      <c r="J24" s="37">
        <f>SUM(J20:J21)/C24</f>
        <v>0</v>
      </c>
      <c r="K24" s="37">
        <f t="shared" ref="K24" si="25">SUM(K20:K21)</f>
        <v>0</v>
      </c>
      <c r="L24" s="37">
        <f>SUM(L20:L21)/C24</f>
        <v>0</v>
      </c>
      <c r="M24" s="37">
        <f>SUM(M20:M21)/C24</f>
        <v>0</v>
      </c>
      <c r="N24" s="37">
        <f t="shared" ref="N24" si="26">SUM(N20:N21)</f>
        <v>0</v>
      </c>
      <c r="O24" s="37">
        <f>SUM(O20:O21)/C24</f>
        <v>0</v>
      </c>
      <c r="P24" s="37">
        <f>SUM(P20:P21)/C24</f>
        <v>0</v>
      </c>
      <c r="Q24" s="37">
        <f>SUM(Q20:Q21)/C24</f>
        <v>0</v>
      </c>
      <c r="R24" s="37">
        <f>SUM(R20:R21)/C24</f>
        <v>0</v>
      </c>
      <c r="S24" s="37">
        <f t="shared" ref="S24" si="27">SUM(S20:S21)</f>
        <v>0</v>
      </c>
    </row>
    <row r="25" spans="1:19" x14ac:dyDescent="0.25">
      <c r="A25" s="37" t="s">
        <v>569</v>
      </c>
      <c r="B25" s="46"/>
      <c r="C25" s="37">
        <f>SUM(C22:C23)</f>
        <v>28</v>
      </c>
      <c r="D25" s="37">
        <f>SUM(D22:D23)/C25</f>
        <v>0.14285714285714285</v>
      </c>
      <c r="E25" s="37">
        <f>SUM(E22:E23)/D25</f>
        <v>21</v>
      </c>
      <c r="F25" s="37">
        <f>SUM(F22:F23)/C25</f>
        <v>3.5714285714285712E-2</v>
      </c>
      <c r="G25" s="37">
        <f>SUM(G22:G23)/C25</f>
        <v>0</v>
      </c>
      <c r="H25" s="37">
        <f>SUM(H22:H23)</f>
        <v>0</v>
      </c>
      <c r="I25" s="37">
        <f t="shared" ref="I25" si="28">SUM(I22:I23)</f>
        <v>0</v>
      </c>
      <c r="J25" s="37">
        <f>SUM(J22:J23)/C25</f>
        <v>0</v>
      </c>
      <c r="K25" s="37">
        <f t="shared" ref="K25" si="29">SUM(K22:K23)</f>
        <v>0</v>
      </c>
      <c r="L25" s="37">
        <f>SUM(L22:L23)/C25</f>
        <v>0</v>
      </c>
      <c r="M25" s="37">
        <f>SUM(M22:M23)/C25</f>
        <v>0</v>
      </c>
      <c r="N25" s="37">
        <f t="shared" ref="N25" si="30">SUM(N22:N23)</f>
        <v>0</v>
      </c>
      <c r="O25" s="37">
        <f>SUM(O22:O23)/C25</f>
        <v>0</v>
      </c>
      <c r="P25" s="37">
        <f>SUM(P22:P23)/C25</f>
        <v>0</v>
      </c>
      <c r="Q25" s="37">
        <f>SUM(Q22:Q23)/C25</f>
        <v>0</v>
      </c>
      <c r="R25" s="37">
        <f>SUM(R22:R23)/C25</f>
        <v>0</v>
      </c>
      <c r="S25" s="37">
        <f t="shared" ref="S25" si="31">SUM(S22:S23)</f>
        <v>0</v>
      </c>
    </row>
    <row r="26" spans="1:19" x14ac:dyDescent="0.25">
      <c r="A26" s="37" t="s">
        <v>95</v>
      </c>
      <c r="B26" s="46" t="s">
        <v>1</v>
      </c>
      <c r="C26" s="37">
        <v>6</v>
      </c>
      <c r="D26" s="37">
        <v>2</v>
      </c>
      <c r="E26" s="37">
        <v>2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</row>
    <row r="27" spans="1:19" x14ac:dyDescent="0.25">
      <c r="A27" s="37" t="s">
        <v>95</v>
      </c>
      <c r="B27" s="46"/>
      <c r="C27" s="37">
        <v>11</v>
      </c>
      <c r="D27" s="37">
        <v>1</v>
      </c>
      <c r="E27" s="37">
        <v>1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</row>
    <row r="28" spans="1:19" x14ac:dyDescent="0.25">
      <c r="A28" s="37" t="s">
        <v>95</v>
      </c>
      <c r="B28" s="46"/>
      <c r="C28" s="37">
        <v>15</v>
      </c>
      <c r="D28" s="37">
        <v>1</v>
      </c>
      <c r="E28" s="37">
        <v>1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</row>
    <row r="29" spans="1:19" x14ac:dyDescent="0.25">
      <c r="A29" s="37" t="s">
        <v>95</v>
      </c>
      <c r="B29" s="46"/>
      <c r="C29" s="37">
        <v>14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1</v>
      </c>
      <c r="Q29" s="37">
        <v>0</v>
      </c>
      <c r="R29" s="37">
        <v>0</v>
      </c>
      <c r="S29" s="37">
        <v>0</v>
      </c>
    </row>
    <row r="30" spans="1:19" x14ac:dyDescent="0.25">
      <c r="A30" s="37" t="s">
        <v>589</v>
      </c>
      <c r="B30" s="46"/>
      <c r="C30" s="37">
        <f>SUM(C26:C27)</f>
        <v>17</v>
      </c>
      <c r="D30" s="37">
        <f>SUM(D26:D27)/C30</f>
        <v>0.17647058823529413</v>
      </c>
      <c r="E30" s="37">
        <f>SUM(E26:E27)/D30</f>
        <v>17</v>
      </c>
      <c r="F30" s="37">
        <f>SUM(F26:F27)/C30</f>
        <v>0</v>
      </c>
      <c r="G30" s="37">
        <f>SUM(G26:G27)/C30</f>
        <v>0</v>
      </c>
      <c r="H30" s="37">
        <f>SUM(H26:H27)</f>
        <v>0</v>
      </c>
      <c r="I30" s="37">
        <f t="shared" ref="I30" si="32">SUM(I26:I27)</f>
        <v>0</v>
      </c>
      <c r="J30" s="37">
        <f>SUM(J26:J27)/C30</f>
        <v>0</v>
      </c>
      <c r="K30" s="37">
        <f t="shared" ref="K30" si="33">SUM(K26:K27)</f>
        <v>0</v>
      </c>
      <c r="L30" s="37">
        <f>SUM(L26:L27)/C30</f>
        <v>0</v>
      </c>
      <c r="M30" s="37">
        <f>SUM(M26:M27)/C30</f>
        <v>0</v>
      </c>
      <c r="N30" s="37">
        <f t="shared" ref="N30" si="34">SUM(N26:N27)</f>
        <v>0</v>
      </c>
      <c r="O30" s="37">
        <f>SUM(O26:O27)/C30</f>
        <v>0</v>
      </c>
      <c r="P30" s="37">
        <f>SUM(P26:P27)/C30</f>
        <v>0</v>
      </c>
      <c r="Q30" s="37">
        <f>SUM(Q26:Q27)/C30</f>
        <v>0</v>
      </c>
      <c r="R30" s="37">
        <f>SUM(R26:R27)/C30</f>
        <v>0</v>
      </c>
      <c r="S30" s="37">
        <f t="shared" ref="S30" si="35">SUM(S26:S27)</f>
        <v>0</v>
      </c>
    </row>
    <row r="31" spans="1:19" x14ac:dyDescent="0.25">
      <c r="A31" s="37" t="s">
        <v>590</v>
      </c>
      <c r="B31" s="46"/>
      <c r="C31" s="37">
        <f>SUM(C28:C29)</f>
        <v>29</v>
      </c>
      <c r="D31" s="37">
        <f>SUM(D28:D29)/C31</f>
        <v>3.4482758620689655E-2</v>
      </c>
      <c r="E31" s="37">
        <f>SUM(E28:E29)/D31</f>
        <v>29</v>
      </c>
      <c r="F31" s="37">
        <f>SUM(F28:F29)/C31</f>
        <v>0</v>
      </c>
      <c r="G31" s="37">
        <f>SUM(G28:G29)/C31</f>
        <v>0</v>
      </c>
      <c r="H31" s="37">
        <f>SUM(H28:H29)</f>
        <v>0</v>
      </c>
      <c r="I31" s="37">
        <f t="shared" ref="I31" si="36">SUM(I28:I29)</f>
        <v>0</v>
      </c>
      <c r="J31" s="37">
        <f>SUM(J28:J29)/C31</f>
        <v>0</v>
      </c>
      <c r="K31" s="37">
        <f t="shared" ref="K31" si="37">SUM(K28:K29)</f>
        <v>0</v>
      </c>
      <c r="L31" s="37">
        <f>SUM(L28:L29)/C31</f>
        <v>0</v>
      </c>
      <c r="M31" s="37">
        <f>SUM(M28:M29)/C31</f>
        <v>0</v>
      </c>
      <c r="N31" s="37">
        <f t="shared" ref="N31" si="38">SUM(N28:N29)</f>
        <v>0</v>
      </c>
      <c r="O31" s="37">
        <f>SUM(O28:O29)/C31</f>
        <v>0</v>
      </c>
      <c r="P31" s="37">
        <f>SUM(P28:P29)/C31</f>
        <v>3.4482758620689655E-2</v>
      </c>
      <c r="Q31" s="37">
        <f>SUM(Q28:Q29)/C31</f>
        <v>0</v>
      </c>
      <c r="R31" s="37">
        <f>SUM(R28:R29)/C31</f>
        <v>0</v>
      </c>
      <c r="S31" s="37">
        <f t="shared" ref="S31" si="39">SUM(S28:S29)</f>
        <v>0</v>
      </c>
    </row>
    <row r="32" spans="1:19" x14ac:dyDescent="0.25">
      <c r="A32" s="37" t="s">
        <v>97</v>
      </c>
      <c r="B32" s="46" t="s">
        <v>1</v>
      </c>
      <c r="C32" s="37">
        <v>16</v>
      </c>
      <c r="D32" s="37">
        <v>4</v>
      </c>
      <c r="E32" s="37">
        <v>3</v>
      </c>
      <c r="F32" s="37">
        <v>1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</row>
    <row r="33" spans="1:19" x14ac:dyDescent="0.25">
      <c r="A33" s="37" t="s">
        <v>97</v>
      </c>
      <c r="B33" s="46"/>
      <c r="C33" s="37">
        <v>13</v>
      </c>
      <c r="D33" s="37">
        <v>1</v>
      </c>
      <c r="E33" s="37">
        <v>1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</row>
    <row r="34" spans="1:19" x14ac:dyDescent="0.25">
      <c r="A34" s="37" t="s">
        <v>97</v>
      </c>
      <c r="B34" s="46"/>
      <c r="C34" s="37">
        <v>11</v>
      </c>
      <c r="D34" s="37">
        <v>3</v>
      </c>
      <c r="E34" s="37">
        <v>3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</row>
    <row r="35" spans="1:19" x14ac:dyDescent="0.25">
      <c r="A35" s="37" t="s">
        <v>97</v>
      </c>
      <c r="B35" s="46"/>
      <c r="C35" s="37">
        <v>16</v>
      </c>
      <c r="D35" s="37">
        <v>4</v>
      </c>
      <c r="E35" s="37">
        <v>4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</row>
    <row r="36" spans="1:19" x14ac:dyDescent="0.25">
      <c r="A36" s="37" t="s">
        <v>572</v>
      </c>
      <c r="B36" s="46"/>
      <c r="C36" s="37">
        <f>SUM(C32:C33)</f>
        <v>29</v>
      </c>
      <c r="D36" s="37">
        <f>SUM(D32:D33)/C36</f>
        <v>0.17241379310344829</v>
      </c>
      <c r="E36" s="37">
        <f>SUM(E32:E33)/D36</f>
        <v>23.2</v>
      </c>
      <c r="F36" s="37">
        <f>SUM(F32:F33)/C36</f>
        <v>3.4482758620689655E-2</v>
      </c>
      <c r="G36" s="37">
        <f>SUM(G32:G33)/C36</f>
        <v>0</v>
      </c>
      <c r="H36" s="37">
        <f>SUM(H32:H33)</f>
        <v>0</v>
      </c>
      <c r="I36" s="37">
        <f t="shared" ref="I36" si="40">SUM(I32:I33)</f>
        <v>0</v>
      </c>
      <c r="J36" s="37">
        <f>SUM(J32:J33)/C36</f>
        <v>0</v>
      </c>
      <c r="K36" s="37">
        <f t="shared" ref="K36" si="41">SUM(K32:K33)</f>
        <v>0</v>
      </c>
      <c r="L36" s="37">
        <f>SUM(L32:L33)/C36</f>
        <v>0</v>
      </c>
      <c r="M36" s="37">
        <f>SUM(M32:M33)/C36</f>
        <v>0</v>
      </c>
      <c r="N36" s="37">
        <f t="shared" ref="N36" si="42">SUM(N32:N33)</f>
        <v>0</v>
      </c>
      <c r="O36" s="37">
        <f>SUM(O32:O33)/C36</f>
        <v>0</v>
      </c>
      <c r="P36" s="37">
        <f>SUM(P32:P33)/C36</f>
        <v>0</v>
      </c>
      <c r="Q36" s="37">
        <f>SUM(Q32:Q33)/C36</f>
        <v>0</v>
      </c>
      <c r="R36" s="37">
        <f>SUM(R32:R33)/C36</f>
        <v>0</v>
      </c>
      <c r="S36" s="37">
        <f t="shared" ref="S36" si="43">SUM(S32:S33)</f>
        <v>0</v>
      </c>
    </row>
    <row r="37" spans="1:19" x14ac:dyDescent="0.25">
      <c r="A37" s="37" t="s">
        <v>573</v>
      </c>
      <c r="B37" s="46"/>
      <c r="C37" s="37">
        <f>SUM(C34:C35)</f>
        <v>27</v>
      </c>
      <c r="D37" s="37">
        <f>SUM(D34:D35)/C37</f>
        <v>0.25925925925925924</v>
      </c>
      <c r="E37" s="37">
        <f>SUM(E34:E35)/D37</f>
        <v>27</v>
      </c>
      <c r="F37" s="37">
        <f>SUM(F34:F35)/C37</f>
        <v>0</v>
      </c>
      <c r="G37" s="37">
        <f>SUM(G34:G35)/C37</f>
        <v>0</v>
      </c>
      <c r="H37" s="37">
        <f>SUM(H34:H35)</f>
        <v>0</v>
      </c>
      <c r="I37" s="37">
        <f t="shared" ref="I37" si="44">SUM(I34:I35)</f>
        <v>0</v>
      </c>
      <c r="J37" s="37">
        <f>SUM(J34:J35)/C37</f>
        <v>0</v>
      </c>
      <c r="K37" s="37">
        <f t="shared" ref="K37" si="45">SUM(K34:K35)</f>
        <v>0</v>
      </c>
      <c r="L37" s="37">
        <f>SUM(L34:L35)/C37</f>
        <v>0</v>
      </c>
      <c r="M37" s="37">
        <f>SUM(M34:M35)/C37</f>
        <v>0</v>
      </c>
      <c r="N37" s="37">
        <f t="shared" ref="N37" si="46">SUM(N34:N35)</f>
        <v>0</v>
      </c>
      <c r="O37" s="37">
        <f>SUM(O34:O35)/C37</f>
        <v>0</v>
      </c>
      <c r="P37" s="37">
        <f>SUM(P34:P35)/C37</f>
        <v>0</v>
      </c>
      <c r="Q37" s="37">
        <f>SUM(Q34:Q35)/C37</f>
        <v>0</v>
      </c>
      <c r="R37" s="37">
        <f>SUM(R34:R35)/C37</f>
        <v>0</v>
      </c>
      <c r="S37" s="37">
        <f t="shared" ref="S37" si="47">SUM(S34:S35)</f>
        <v>0</v>
      </c>
    </row>
    <row r="38" spans="1:19" x14ac:dyDescent="0.25">
      <c r="A38" s="37" t="s">
        <v>98</v>
      </c>
      <c r="B38" s="46" t="s">
        <v>1</v>
      </c>
      <c r="C38" s="37">
        <v>16</v>
      </c>
      <c r="D38" s="37">
        <v>1</v>
      </c>
      <c r="E38" s="37">
        <v>1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</row>
    <row r="39" spans="1:19" x14ac:dyDescent="0.25">
      <c r="A39" s="37" t="s">
        <v>98</v>
      </c>
      <c r="B39" s="46"/>
      <c r="C39" s="37">
        <v>16</v>
      </c>
      <c r="D39" s="37">
        <v>1</v>
      </c>
      <c r="E39" s="37">
        <v>1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</row>
    <row r="40" spans="1:19" x14ac:dyDescent="0.25">
      <c r="A40" s="37" t="s">
        <v>98</v>
      </c>
      <c r="B40" s="46"/>
      <c r="C40" s="37">
        <v>16</v>
      </c>
      <c r="D40" s="37">
        <v>2</v>
      </c>
      <c r="E40" s="37">
        <v>2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</row>
    <row r="41" spans="1:19" x14ac:dyDescent="0.25">
      <c r="A41" s="37" t="s">
        <v>98</v>
      </c>
      <c r="B41" s="46"/>
      <c r="C41" s="37">
        <v>16</v>
      </c>
      <c r="D41" s="37">
        <v>2</v>
      </c>
      <c r="E41" s="37">
        <v>2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</row>
    <row r="42" spans="1:19" x14ac:dyDescent="0.25">
      <c r="A42" s="37" t="s">
        <v>574</v>
      </c>
      <c r="B42" s="46"/>
      <c r="C42" s="37">
        <f>SUM(C38:C39)</f>
        <v>32</v>
      </c>
      <c r="D42" s="37">
        <f>SUM(D38:D39)/C42</f>
        <v>6.25E-2</v>
      </c>
      <c r="E42" s="37">
        <f>SUM(E38:E39)/D42</f>
        <v>32</v>
      </c>
      <c r="F42" s="37">
        <f>SUM(F38:F39)/C42</f>
        <v>0</v>
      </c>
      <c r="G42" s="37">
        <f>SUM(G38:G39)/C42</f>
        <v>0</v>
      </c>
      <c r="H42" s="37">
        <f>SUM(H38:H39)</f>
        <v>0</v>
      </c>
      <c r="I42" s="37">
        <f t="shared" ref="I42" si="48">SUM(I38:I39)</f>
        <v>0</v>
      </c>
      <c r="J42" s="37">
        <f>SUM(J38:J39)/C42</f>
        <v>0</v>
      </c>
      <c r="K42" s="37">
        <f t="shared" ref="K42" si="49">SUM(K38:K39)</f>
        <v>0</v>
      </c>
      <c r="L42" s="37">
        <f>SUM(L38:L39)/C42</f>
        <v>0</v>
      </c>
      <c r="M42" s="37">
        <f>SUM(M38:M39)/C42</f>
        <v>0</v>
      </c>
      <c r="N42" s="37">
        <f t="shared" ref="N42" si="50">SUM(N38:N39)</f>
        <v>0</v>
      </c>
      <c r="O42" s="37">
        <f>SUM(O38:O39)/C42</f>
        <v>0</v>
      </c>
      <c r="P42" s="37">
        <f>SUM(P38:P39)/C42</f>
        <v>0</v>
      </c>
      <c r="Q42" s="37">
        <f>SUM(Q38:Q39)/C42</f>
        <v>0</v>
      </c>
      <c r="R42" s="37">
        <f>SUM(R38:R39)/C42</f>
        <v>0</v>
      </c>
      <c r="S42" s="37">
        <f t="shared" ref="S42" si="51">SUM(S38:S39)</f>
        <v>0</v>
      </c>
    </row>
    <row r="43" spans="1:19" x14ac:dyDescent="0.25">
      <c r="A43" s="37" t="s">
        <v>575</v>
      </c>
      <c r="B43" s="46"/>
      <c r="C43" s="37">
        <f>SUM(C40:C41)</f>
        <v>32</v>
      </c>
      <c r="D43" s="37">
        <f>SUM(D40:D41)/C43</f>
        <v>0.125</v>
      </c>
      <c r="E43" s="37">
        <f>SUM(E40:E41)/D43</f>
        <v>32</v>
      </c>
      <c r="F43" s="37">
        <f>SUM(F40:F41)/C43</f>
        <v>0</v>
      </c>
      <c r="G43" s="37">
        <f>SUM(G40:G41)/C43</f>
        <v>0</v>
      </c>
      <c r="H43" s="37">
        <f>SUM(H40:H41)</f>
        <v>0</v>
      </c>
      <c r="I43" s="37">
        <f t="shared" ref="I43" si="52">SUM(I40:I41)</f>
        <v>0</v>
      </c>
      <c r="J43" s="37">
        <f>SUM(J40:J41)/C43</f>
        <v>0</v>
      </c>
      <c r="K43" s="37">
        <f t="shared" ref="K43" si="53">SUM(K40:K41)</f>
        <v>0</v>
      </c>
      <c r="L43" s="37">
        <f>SUM(L40:L41)/C43</f>
        <v>0</v>
      </c>
      <c r="M43" s="37">
        <f>SUM(M40:M41)/C43</f>
        <v>0</v>
      </c>
      <c r="N43" s="37">
        <f t="shared" ref="N43" si="54">SUM(N40:N41)</f>
        <v>0</v>
      </c>
      <c r="O43" s="37">
        <f>SUM(O40:O41)/C43</f>
        <v>0</v>
      </c>
      <c r="P43" s="37">
        <f>SUM(P40:P41)/C43</f>
        <v>0</v>
      </c>
      <c r="Q43" s="37">
        <f>SUM(Q40:Q41)/C43</f>
        <v>0</v>
      </c>
      <c r="R43" s="37">
        <f>SUM(R40:R41)/C43</f>
        <v>0</v>
      </c>
      <c r="S43" s="37">
        <f t="shared" ref="S43" si="55">SUM(S40:S41)</f>
        <v>0</v>
      </c>
    </row>
    <row r="44" spans="1:19" x14ac:dyDescent="0.25">
      <c r="A44" s="37" t="s">
        <v>627</v>
      </c>
      <c r="B44" s="46" t="s">
        <v>1</v>
      </c>
      <c r="C44" s="37">
        <v>12</v>
      </c>
      <c r="D44" s="37">
        <v>2</v>
      </c>
      <c r="E44" s="37">
        <v>2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</row>
    <row r="45" spans="1:19" x14ac:dyDescent="0.25">
      <c r="A45" s="37" t="s">
        <v>627</v>
      </c>
      <c r="B45" s="46"/>
      <c r="C45" s="37">
        <v>16</v>
      </c>
      <c r="D45" s="37">
        <v>2</v>
      </c>
      <c r="E45" s="37">
        <v>2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</row>
    <row r="46" spans="1:19" x14ac:dyDescent="0.25">
      <c r="A46" s="37" t="s">
        <v>627</v>
      </c>
      <c r="B46" s="46"/>
      <c r="C46" s="37">
        <v>7</v>
      </c>
      <c r="D46" s="37">
        <v>1</v>
      </c>
      <c r="E46" s="37">
        <v>1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</row>
    <row r="47" spans="1:19" x14ac:dyDescent="0.25">
      <c r="A47" s="37" t="s">
        <v>627</v>
      </c>
      <c r="B47" s="46"/>
      <c r="C47" s="37">
        <v>8</v>
      </c>
      <c r="D47" s="37">
        <v>2</v>
      </c>
      <c r="E47" s="37">
        <v>2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</row>
    <row r="48" spans="1:19" x14ac:dyDescent="0.25">
      <c r="A48" s="37" t="s">
        <v>628</v>
      </c>
      <c r="B48" s="46"/>
      <c r="C48" s="37">
        <f>SUM(C44:C45)</f>
        <v>28</v>
      </c>
      <c r="D48" s="37">
        <f>SUM(D44:D45)/C48</f>
        <v>0.14285714285714285</v>
      </c>
      <c r="E48" s="37">
        <f>SUM(E44:E45)/D48</f>
        <v>28</v>
      </c>
      <c r="F48" s="37">
        <f>SUM(F44:F45)/C48</f>
        <v>0</v>
      </c>
      <c r="G48" s="37">
        <f>SUM(G44:G45)/C48</f>
        <v>0</v>
      </c>
      <c r="H48" s="37">
        <f>SUM(H44:H45)</f>
        <v>0</v>
      </c>
      <c r="I48" s="37">
        <f t="shared" ref="I48" si="56">SUM(I44:I45)</f>
        <v>0</v>
      </c>
      <c r="J48" s="37">
        <f>SUM(J44:J45)/C48</f>
        <v>0</v>
      </c>
      <c r="K48" s="37">
        <f t="shared" ref="K48" si="57">SUM(K44:K45)</f>
        <v>0</v>
      </c>
      <c r="L48" s="37">
        <f>SUM(L44:L45)/C48</f>
        <v>0</v>
      </c>
      <c r="M48" s="37">
        <f>SUM(M44:M45)/C48</f>
        <v>0</v>
      </c>
      <c r="N48" s="37">
        <f t="shared" ref="N48" si="58">SUM(N44:N45)</f>
        <v>0</v>
      </c>
      <c r="O48" s="37">
        <f>SUM(O44:O45)/C48</f>
        <v>0</v>
      </c>
      <c r="P48" s="37">
        <f>SUM(P44:P45)/C48</f>
        <v>0</v>
      </c>
      <c r="Q48" s="37">
        <f>SUM(Q44:Q45)/C48</f>
        <v>0</v>
      </c>
      <c r="R48" s="37">
        <f>SUM(R44:R45)/C48</f>
        <v>0</v>
      </c>
      <c r="S48" s="37">
        <f t="shared" ref="S48" si="59">SUM(S44:S45)</f>
        <v>0</v>
      </c>
    </row>
    <row r="49" spans="1:19" x14ac:dyDescent="0.25">
      <c r="A49" s="37" t="s">
        <v>629</v>
      </c>
      <c r="B49" s="46"/>
      <c r="C49" s="37">
        <f>SUM(C46:C47)</f>
        <v>15</v>
      </c>
      <c r="D49" s="37">
        <f>SUM(D46:D47)/C49</f>
        <v>0.2</v>
      </c>
      <c r="E49" s="37">
        <f>SUM(E46:E47)/D49</f>
        <v>15</v>
      </c>
      <c r="F49" s="37">
        <f>SUM(F46:F47)/C49</f>
        <v>0</v>
      </c>
      <c r="G49" s="37">
        <f>SUM(G46:G47)/C49</f>
        <v>0</v>
      </c>
      <c r="H49" s="37">
        <f>SUM(H46:H47)</f>
        <v>0</v>
      </c>
      <c r="I49" s="37">
        <f t="shared" ref="I49" si="60">SUM(I46:I47)</f>
        <v>0</v>
      </c>
      <c r="J49" s="37">
        <f>SUM(J46:J47)/C49</f>
        <v>0</v>
      </c>
      <c r="K49" s="37">
        <f t="shared" ref="K49" si="61">SUM(K46:K47)</f>
        <v>0</v>
      </c>
      <c r="L49" s="37">
        <f>SUM(L46:L47)/C49</f>
        <v>0</v>
      </c>
      <c r="M49" s="37">
        <f>SUM(M46:M47)/C49</f>
        <v>0</v>
      </c>
      <c r="N49" s="37">
        <f t="shared" ref="N49" si="62">SUM(N46:N47)</f>
        <v>0</v>
      </c>
      <c r="O49" s="37">
        <f>SUM(O46:O47)/C49</f>
        <v>0</v>
      </c>
      <c r="P49" s="37">
        <f>SUM(P46:P47)/C49</f>
        <v>0</v>
      </c>
      <c r="Q49" s="37">
        <f>SUM(Q46:Q47)/C49</f>
        <v>0</v>
      </c>
      <c r="R49" s="37">
        <f>SUM(R46:R47)/C49</f>
        <v>0</v>
      </c>
      <c r="S49" s="37">
        <f t="shared" ref="S49" si="63">SUM(S46:S47)</f>
        <v>0</v>
      </c>
    </row>
    <row r="50" spans="1:19" x14ac:dyDescent="0.25">
      <c r="A50" s="37" t="s">
        <v>101</v>
      </c>
      <c r="B50" s="46" t="s">
        <v>1</v>
      </c>
      <c r="C50" s="37">
        <v>16</v>
      </c>
      <c r="D50" s="37">
        <v>2</v>
      </c>
      <c r="E50" s="37">
        <v>2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</row>
    <row r="51" spans="1:19" x14ac:dyDescent="0.25">
      <c r="A51" s="37" t="s">
        <v>101</v>
      </c>
      <c r="B51" s="46"/>
      <c r="C51" s="37">
        <v>13</v>
      </c>
      <c r="D51" s="37">
        <v>2</v>
      </c>
      <c r="E51" s="37">
        <v>2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</row>
    <row r="52" spans="1:19" x14ac:dyDescent="0.25">
      <c r="A52" s="37" t="s">
        <v>101</v>
      </c>
      <c r="B52" s="46"/>
      <c r="C52" s="37">
        <v>16</v>
      </c>
      <c r="D52" s="37">
        <v>11</v>
      </c>
      <c r="E52" s="37">
        <v>11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</row>
    <row r="53" spans="1:19" x14ac:dyDescent="0.25">
      <c r="A53" s="37" t="s">
        <v>101</v>
      </c>
      <c r="B53" s="46"/>
      <c r="C53" s="37">
        <v>15</v>
      </c>
      <c r="D53" s="37">
        <v>3</v>
      </c>
      <c r="E53" s="37">
        <v>3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</row>
    <row r="54" spans="1:19" x14ac:dyDescent="0.25">
      <c r="A54" s="37" t="s">
        <v>592</v>
      </c>
      <c r="B54" s="46"/>
      <c r="C54" s="37">
        <f>SUM(C50:C51)</f>
        <v>29</v>
      </c>
      <c r="D54" s="37">
        <f>SUM(D50:D51)/C54</f>
        <v>0.13793103448275862</v>
      </c>
      <c r="E54" s="37">
        <f>SUM(E50:E51)/D54</f>
        <v>29</v>
      </c>
      <c r="F54" s="37">
        <f>SUM(F50:F51)/C54</f>
        <v>0</v>
      </c>
      <c r="G54" s="37">
        <f>SUM(G50:G51)/C54</f>
        <v>0</v>
      </c>
      <c r="H54" s="37">
        <f>SUM(H50:H51)</f>
        <v>0</v>
      </c>
      <c r="I54" s="37">
        <f t="shared" ref="I54" si="64">SUM(I50:I51)</f>
        <v>0</v>
      </c>
      <c r="J54" s="37">
        <f>SUM(J50:J51)/C54</f>
        <v>0</v>
      </c>
      <c r="K54" s="37">
        <f t="shared" ref="K54" si="65">SUM(K50:K51)</f>
        <v>0</v>
      </c>
      <c r="L54" s="37">
        <f>SUM(L50:L51)/C54</f>
        <v>0</v>
      </c>
      <c r="M54" s="37">
        <f>SUM(M50:M51)/C54</f>
        <v>0</v>
      </c>
      <c r="N54" s="37">
        <f t="shared" ref="N54" si="66">SUM(N50:N51)</f>
        <v>0</v>
      </c>
      <c r="O54" s="37">
        <f>SUM(O50:O51)/C54</f>
        <v>0</v>
      </c>
      <c r="P54" s="37">
        <f>SUM(P50:P51)/C54</f>
        <v>0</v>
      </c>
      <c r="Q54" s="37">
        <f>SUM(Q50:Q51)/C54</f>
        <v>0</v>
      </c>
      <c r="R54" s="37">
        <f>SUM(R50:R51)/C54</f>
        <v>0</v>
      </c>
      <c r="S54" s="37">
        <f t="shared" ref="S54" si="67">SUM(S50:S51)</f>
        <v>0</v>
      </c>
    </row>
    <row r="55" spans="1:19" x14ac:dyDescent="0.25">
      <c r="A55" s="37" t="s">
        <v>593</v>
      </c>
      <c r="B55" s="46"/>
      <c r="C55" s="37">
        <f>SUM(C52:C53)</f>
        <v>31</v>
      </c>
      <c r="D55" s="37">
        <f>SUM(D52:D53)/C55</f>
        <v>0.45161290322580644</v>
      </c>
      <c r="E55" s="37">
        <f>SUM(E52:E53)/D55</f>
        <v>31</v>
      </c>
      <c r="F55" s="37">
        <f>SUM(F52:F53)/C55</f>
        <v>0</v>
      </c>
      <c r="G55" s="37">
        <f>SUM(G52:G53)/C55</f>
        <v>0</v>
      </c>
      <c r="H55" s="37">
        <f>SUM(H52:H53)</f>
        <v>0</v>
      </c>
      <c r="I55" s="37">
        <f t="shared" ref="I55" si="68">SUM(I52:I53)</f>
        <v>0</v>
      </c>
      <c r="J55" s="37">
        <f>SUM(J52:J53)/C55</f>
        <v>0</v>
      </c>
      <c r="K55" s="37">
        <f t="shared" ref="K55" si="69">SUM(K52:K53)</f>
        <v>0</v>
      </c>
      <c r="L55" s="37">
        <f>SUM(L52:L53)/C55</f>
        <v>0</v>
      </c>
      <c r="M55" s="37">
        <f>SUM(M52:M53)/C55</f>
        <v>0</v>
      </c>
      <c r="N55" s="37">
        <f t="shared" ref="N55" si="70">SUM(N52:N53)</f>
        <v>0</v>
      </c>
      <c r="O55" s="37">
        <f>SUM(O52:O53)/C55</f>
        <v>0</v>
      </c>
      <c r="P55" s="37">
        <f>SUM(P52:P53)/C55</f>
        <v>0</v>
      </c>
      <c r="Q55" s="37">
        <f>SUM(Q52:Q53)/C55</f>
        <v>0</v>
      </c>
      <c r="R55" s="37">
        <f>SUM(R52:R53)/C55</f>
        <v>0</v>
      </c>
      <c r="S55" s="37">
        <f t="shared" ref="S55" si="71">SUM(S52:S53)</f>
        <v>0</v>
      </c>
    </row>
    <row r="56" spans="1:19" x14ac:dyDescent="0.25">
      <c r="A56" s="37" t="s">
        <v>102</v>
      </c>
      <c r="B56" s="46" t="s">
        <v>1</v>
      </c>
      <c r="C56" s="37">
        <v>14</v>
      </c>
      <c r="D56" s="37">
        <v>5</v>
      </c>
      <c r="E56" s="37">
        <v>5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</row>
    <row r="57" spans="1:19" x14ac:dyDescent="0.25">
      <c r="A57" s="37" t="s">
        <v>102</v>
      </c>
      <c r="B57" s="46"/>
      <c r="C57" s="37">
        <v>8</v>
      </c>
      <c r="D57" s="37">
        <v>1</v>
      </c>
      <c r="E57" s="37">
        <v>1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</row>
    <row r="58" spans="1:19" x14ac:dyDescent="0.25">
      <c r="A58" s="37" t="s">
        <v>102</v>
      </c>
      <c r="B58" s="46"/>
      <c r="C58" s="37">
        <v>16</v>
      </c>
      <c r="D58" s="37">
        <v>1</v>
      </c>
      <c r="E58" s="37">
        <v>1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1</v>
      </c>
      <c r="L58" s="37">
        <v>32</v>
      </c>
      <c r="M58" s="37">
        <v>32</v>
      </c>
      <c r="N58" s="37">
        <v>0</v>
      </c>
      <c r="O58" s="37">
        <v>32</v>
      </c>
      <c r="P58" s="37">
        <v>1</v>
      </c>
      <c r="Q58" s="37">
        <v>0</v>
      </c>
      <c r="R58" s="37">
        <v>0</v>
      </c>
      <c r="S58" s="37">
        <v>0</v>
      </c>
    </row>
    <row r="59" spans="1:19" x14ac:dyDescent="0.25">
      <c r="A59" s="37" t="s">
        <v>102</v>
      </c>
      <c r="B59" s="46"/>
      <c r="C59" s="37">
        <v>16</v>
      </c>
      <c r="D59" s="37">
        <v>3</v>
      </c>
      <c r="E59" s="37">
        <v>3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</row>
    <row r="60" spans="1:19" x14ac:dyDescent="0.25">
      <c r="A60" s="37" t="s">
        <v>594</v>
      </c>
      <c r="B60" s="46"/>
      <c r="C60" s="37">
        <f>SUM(C56:C57)</f>
        <v>22</v>
      </c>
      <c r="D60" s="37">
        <f>SUM(D56:D57)/C60</f>
        <v>0.27272727272727271</v>
      </c>
      <c r="E60" s="37">
        <f>SUM(E56:E57)/D60</f>
        <v>22</v>
      </c>
      <c r="F60" s="37">
        <f>SUM(F56:F57)/C60</f>
        <v>0</v>
      </c>
      <c r="G60" s="37">
        <f>SUM(G56:G57)/C60</f>
        <v>0</v>
      </c>
      <c r="H60" s="37">
        <f>SUM(H56:H57)</f>
        <v>0</v>
      </c>
      <c r="I60" s="37">
        <f t="shared" ref="I60" si="72">SUM(I56:I57)</f>
        <v>0</v>
      </c>
      <c r="J60" s="37">
        <f>SUM(J56:J57)/C60</f>
        <v>0</v>
      </c>
      <c r="K60" s="37">
        <f t="shared" ref="K60" si="73">SUM(K56:K57)</f>
        <v>0</v>
      </c>
      <c r="L60" s="37">
        <f>SUM(L56:L57)/C60</f>
        <v>0</v>
      </c>
      <c r="M60" s="37">
        <f>SUM(M56:M57)/C60</f>
        <v>0</v>
      </c>
      <c r="N60" s="37">
        <f t="shared" ref="N60" si="74">SUM(N56:N57)</f>
        <v>0</v>
      </c>
      <c r="O60" s="37">
        <f>SUM(O56:O57)/C60</f>
        <v>0</v>
      </c>
      <c r="P60" s="37">
        <f>SUM(P56:P57)/C60</f>
        <v>0</v>
      </c>
      <c r="Q60" s="37">
        <f>SUM(Q56:Q57)/C60</f>
        <v>0</v>
      </c>
      <c r="R60" s="37">
        <f>SUM(R56:R57)/C60</f>
        <v>0</v>
      </c>
      <c r="S60" s="37">
        <f t="shared" ref="S60" si="75">SUM(S56:S57)</f>
        <v>0</v>
      </c>
    </row>
    <row r="61" spans="1:19" x14ac:dyDescent="0.25">
      <c r="A61" s="37" t="s">
        <v>595</v>
      </c>
      <c r="B61" s="46"/>
      <c r="C61" s="37">
        <f>SUM(C58:C59)</f>
        <v>32</v>
      </c>
      <c r="D61" s="37">
        <f>SUM(D58:D59)/C61</f>
        <v>0.125</v>
      </c>
      <c r="E61" s="37">
        <f>SUM(E58:E59)/D61</f>
        <v>32</v>
      </c>
      <c r="F61" s="37">
        <f>SUM(F58:F59)/C61</f>
        <v>0</v>
      </c>
      <c r="G61" s="37">
        <f>SUM(G58:G59)/C61</f>
        <v>0</v>
      </c>
      <c r="H61" s="37">
        <f>SUM(H58:H59)</f>
        <v>0</v>
      </c>
      <c r="I61" s="37">
        <f t="shared" ref="I61" si="76">SUM(I58:I59)</f>
        <v>0</v>
      </c>
      <c r="J61" s="37">
        <f>SUM(J58:J59)/C61</f>
        <v>0</v>
      </c>
      <c r="K61" s="37">
        <f t="shared" ref="K61" si="77">SUM(K58:K59)</f>
        <v>1</v>
      </c>
      <c r="L61" s="37">
        <f>SUM(L58:L59)/C61</f>
        <v>1</v>
      </c>
      <c r="M61" s="37">
        <f>SUM(M58:M59)/C61</f>
        <v>1</v>
      </c>
      <c r="N61" s="37">
        <f t="shared" ref="N61" si="78">SUM(N58:N59)</f>
        <v>0</v>
      </c>
      <c r="O61" s="37">
        <f>SUM(O58:O59)/C61</f>
        <v>1</v>
      </c>
      <c r="P61" s="37">
        <f>SUM(P58:P59)/C61</f>
        <v>3.125E-2</v>
      </c>
      <c r="Q61" s="37">
        <f>SUM(Q58:Q59)/C61</f>
        <v>0</v>
      </c>
      <c r="R61" s="37">
        <f>SUM(R58:R59)/C61</f>
        <v>0</v>
      </c>
      <c r="S61" s="37">
        <f t="shared" ref="S61" si="79">SUM(S58:S59)</f>
        <v>0</v>
      </c>
    </row>
    <row r="62" spans="1:19" x14ac:dyDescent="0.25">
      <c r="A62" s="37" t="s">
        <v>103</v>
      </c>
      <c r="B62" s="46" t="s">
        <v>1</v>
      </c>
      <c r="C62" s="37">
        <v>16</v>
      </c>
      <c r="D62" s="37">
        <v>1</v>
      </c>
      <c r="E62" s="37">
        <v>1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</row>
    <row r="63" spans="1:19" x14ac:dyDescent="0.25">
      <c r="A63" s="37" t="s">
        <v>103</v>
      </c>
      <c r="B63" s="46"/>
      <c r="C63" s="37">
        <v>16</v>
      </c>
      <c r="D63" s="37">
        <v>1</v>
      </c>
      <c r="E63" s="37">
        <v>1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</row>
    <row r="64" spans="1:19" x14ac:dyDescent="0.25">
      <c r="A64" s="37" t="s">
        <v>103</v>
      </c>
      <c r="B64" s="46"/>
      <c r="C64" s="37">
        <v>13</v>
      </c>
      <c r="D64" s="37">
        <v>1</v>
      </c>
      <c r="E64" s="37">
        <v>1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</row>
    <row r="65" spans="1:19" x14ac:dyDescent="0.25">
      <c r="A65" s="37" t="s">
        <v>103</v>
      </c>
      <c r="B65" s="46"/>
      <c r="C65" s="37">
        <v>16</v>
      </c>
      <c r="D65" s="37">
        <v>1</v>
      </c>
      <c r="E65" s="37">
        <v>1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</row>
    <row r="66" spans="1:19" x14ac:dyDescent="0.25">
      <c r="A66" s="37" t="s">
        <v>596</v>
      </c>
      <c r="B66" s="46"/>
      <c r="C66" s="37">
        <f>SUM(C62:C63)</f>
        <v>32</v>
      </c>
      <c r="D66" s="37">
        <f>SUM(D62:D63)/C66</f>
        <v>6.25E-2</v>
      </c>
      <c r="E66" s="37">
        <f>SUM(E62:E63)/D66</f>
        <v>32</v>
      </c>
      <c r="F66" s="37">
        <f>SUM(F62:F63)/C66</f>
        <v>0</v>
      </c>
      <c r="G66" s="37">
        <f>SUM(G62:G63)/C66</f>
        <v>0</v>
      </c>
      <c r="H66" s="37">
        <f>SUM(H62:H63)</f>
        <v>0</v>
      </c>
      <c r="I66" s="37">
        <f t="shared" ref="I66" si="80">SUM(I62:I63)</f>
        <v>0</v>
      </c>
      <c r="J66" s="37">
        <f>SUM(J62:J63)/C66</f>
        <v>0</v>
      </c>
      <c r="K66" s="37">
        <f t="shared" ref="K66" si="81">SUM(K62:K63)</f>
        <v>0</v>
      </c>
      <c r="L66" s="37">
        <f>SUM(L62:L63)/C66</f>
        <v>0</v>
      </c>
      <c r="M66" s="37">
        <f>SUM(M62:M63)/C66</f>
        <v>0</v>
      </c>
      <c r="N66" s="37">
        <f t="shared" ref="N66" si="82">SUM(N62:N63)</f>
        <v>0</v>
      </c>
      <c r="O66" s="37">
        <f>SUM(O62:O63)/C66</f>
        <v>0</v>
      </c>
      <c r="P66" s="37">
        <f>SUM(P62:P63)/C66</f>
        <v>0</v>
      </c>
      <c r="Q66" s="37">
        <f>SUM(Q62:Q63)/C66</f>
        <v>0</v>
      </c>
      <c r="R66" s="37">
        <f>SUM(R62:R63)/C66</f>
        <v>0</v>
      </c>
      <c r="S66" s="37">
        <f t="shared" ref="S66" si="83">SUM(S62:S63)</f>
        <v>0</v>
      </c>
    </row>
    <row r="67" spans="1:19" x14ac:dyDescent="0.25">
      <c r="A67" s="37" t="s">
        <v>597</v>
      </c>
      <c r="B67" s="46"/>
      <c r="C67" s="37">
        <f>SUM(C64:C65)</f>
        <v>29</v>
      </c>
      <c r="D67" s="37">
        <f>SUM(D64:D65)/C67</f>
        <v>6.8965517241379309E-2</v>
      </c>
      <c r="E67" s="37">
        <f>SUM(E64:E65)/D67</f>
        <v>29</v>
      </c>
      <c r="F67" s="37">
        <f>SUM(F64:F65)/C67</f>
        <v>0</v>
      </c>
      <c r="G67" s="37">
        <f>SUM(G64:G65)/C67</f>
        <v>0</v>
      </c>
      <c r="H67" s="37">
        <f>SUM(H64:H65)</f>
        <v>0</v>
      </c>
      <c r="I67" s="37">
        <f t="shared" ref="I67" si="84">SUM(I64:I65)</f>
        <v>0</v>
      </c>
      <c r="J67" s="37">
        <f>SUM(J64:J65)/C67</f>
        <v>0</v>
      </c>
      <c r="K67" s="37">
        <f t="shared" ref="K67" si="85">SUM(K64:K65)</f>
        <v>0</v>
      </c>
      <c r="L67" s="37">
        <f>SUM(L64:L65)/C67</f>
        <v>0</v>
      </c>
      <c r="M67" s="37">
        <f>SUM(M64:M65)/C67</f>
        <v>0</v>
      </c>
      <c r="N67" s="37">
        <f t="shared" ref="N67" si="86">SUM(N64:N65)</f>
        <v>0</v>
      </c>
      <c r="O67" s="37">
        <f>SUM(O64:O65)/C67</f>
        <v>0</v>
      </c>
      <c r="P67" s="37">
        <f>SUM(P64:P65)/C67</f>
        <v>0</v>
      </c>
      <c r="Q67" s="37">
        <f>SUM(Q64:Q65)/C67</f>
        <v>0</v>
      </c>
      <c r="R67" s="37">
        <f>SUM(R64:R65)/C67</f>
        <v>0</v>
      </c>
      <c r="S67" s="37">
        <f t="shared" ref="S67" si="87">SUM(S64:S65)</f>
        <v>0</v>
      </c>
    </row>
    <row r="68" spans="1:19" x14ac:dyDescent="0.25">
      <c r="A68" s="37" t="s">
        <v>105</v>
      </c>
      <c r="B68" s="46" t="s">
        <v>1</v>
      </c>
      <c r="C68" s="37">
        <v>15</v>
      </c>
      <c r="D68" s="37">
        <v>3</v>
      </c>
      <c r="E68" s="37">
        <v>2</v>
      </c>
      <c r="F68" s="37">
        <v>1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</row>
    <row r="69" spans="1:19" x14ac:dyDescent="0.25">
      <c r="A69" s="37" t="s">
        <v>105</v>
      </c>
      <c r="B69" s="46"/>
      <c r="C69" s="37">
        <v>16</v>
      </c>
      <c r="D69" s="37">
        <v>2</v>
      </c>
      <c r="E69" s="37">
        <v>2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</row>
    <row r="70" spans="1:19" x14ac:dyDescent="0.25">
      <c r="A70" s="37" t="s">
        <v>105</v>
      </c>
      <c r="B70" s="46"/>
      <c r="C70" s="37">
        <v>9</v>
      </c>
      <c r="D70" s="37">
        <v>1</v>
      </c>
      <c r="E70" s="37">
        <v>1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</row>
    <row r="71" spans="1:19" x14ac:dyDescent="0.25">
      <c r="A71" s="37" t="s">
        <v>105</v>
      </c>
      <c r="B71" s="46"/>
      <c r="C71" s="37">
        <v>14</v>
      </c>
      <c r="D71" s="37">
        <v>2</v>
      </c>
      <c r="E71" s="37">
        <v>1</v>
      </c>
      <c r="F71" s="37">
        <v>1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</row>
    <row r="72" spans="1:19" x14ac:dyDescent="0.25">
      <c r="A72" s="37" t="s">
        <v>581</v>
      </c>
      <c r="B72" s="46"/>
      <c r="C72" s="37">
        <f>SUM(C68:C69)</f>
        <v>31</v>
      </c>
      <c r="D72" s="37">
        <f>SUM(D68:D69)/C72</f>
        <v>0.16129032258064516</v>
      </c>
      <c r="E72" s="37">
        <f>SUM(E68:E69)/D72</f>
        <v>24.8</v>
      </c>
      <c r="F72" s="37">
        <f>SUM(F68:F69)/C72</f>
        <v>3.2258064516129031E-2</v>
      </c>
      <c r="G72" s="37">
        <f>SUM(G68:G69)/C72</f>
        <v>0</v>
      </c>
      <c r="H72" s="37">
        <f>SUM(H68:H69)</f>
        <v>0</v>
      </c>
      <c r="I72" s="37">
        <f t="shared" ref="I72" si="88">SUM(I68:I69)</f>
        <v>0</v>
      </c>
      <c r="J72" s="37">
        <f>SUM(J68:J69)/C72</f>
        <v>0</v>
      </c>
      <c r="K72" s="37">
        <f t="shared" ref="K72" si="89">SUM(K68:K69)</f>
        <v>0</v>
      </c>
      <c r="L72" s="37">
        <f>SUM(L68:L69)/C72</f>
        <v>0</v>
      </c>
      <c r="M72" s="37">
        <f>SUM(M68:M69)/C72</f>
        <v>0</v>
      </c>
      <c r="N72" s="37">
        <f t="shared" ref="N72" si="90">SUM(N68:N69)</f>
        <v>0</v>
      </c>
      <c r="O72" s="37">
        <f>SUM(O68:O69)/C72</f>
        <v>0</v>
      </c>
      <c r="P72" s="37">
        <f>SUM(P68:P69)/C72</f>
        <v>0</v>
      </c>
      <c r="Q72" s="37">
        <f>SUM(Q68:Q69)/C72</f>
        <v>0</v>
      </c>
      <c r="R72" s="37">
        <f>SUM(R68:R69)/C72</f>
        <v>0</v>
      </c>
      <c r="S72" s="37">
        <f t="shared" ref="S72" si="91">SUM(S68:S69)</f>
        <v>0</v>
      </c>
    </row>
    <row r="73" spans="1:19" x14ac:dyDescent="0.25">
      <c r="A73" s="37" t="s">
        <v>582</v>
      </c>
      <c r="B73" s="46"/>
      <c r="C73" s="37">
        <f>SUM(C70:C71)</f>
        <v>23</v>
      </c>
      <c r="D73" s="37">
        <f>SUM(D70:D71)/C73</f>
        <v>0.13043478260869565</v>
      </c>
      <c r="E73" s="37">
        <f>SUM(E70:E71)/D73</f>
        <v>15.333333333333334</v>
      </c>
      <c r="F73" s="37">
        <f>SUM(F70:F71)/C73</f>
        <v>4.3478260869565216E-2</v>
      </c>
      <c r="G73" s="37">
        <f>SUM(G70:G71)/C73</f>
        <v>0</v>
      </c>
      <c r="H73" s="37">
        <f>SUM(H70:H71)</f>
        <v>0</v>
      </c>
      <c r="I73" s="37">
        <f t="shared" ref="I73" si="92">SUM(I70:I71)</f>
        <v>0</v>
      </c>
      <c r="J73" s="37">
        <f>SUM(J70:J71)/C73</f>
        <v>0</v>
      </c>
      <c r="K73" s="37">
        <f t="shared" ref="K73" si="93">SUM(K70:K71)</f>
        <v>0</v>
      </c>
      <c r="L73" s="37">
        <f>SUM(L70:L71)/C73</f>
        <v>0</v>
      </c>
      <c r="M73" s="37">
        <f>SUM(M70:M71)/C73</f>
        <v>0</v>
      </c>
      <c r="N73" s="37">
        <f t="shared" ref="N73" si="94">SUM(N70:N71)</f>
        <v>0</v>
      </c>
      <c r="O73" s="37">
        <f>SUM(O70:O71)/C73</f>
        <v>0</v>
      </c>
      <c r="P73" s="37">
        <f>SUM(P70:P71)/C73</f>
        <v>0</v>
      </c>
      <c r="Q73" s="37">
        <f>SUM(Q70:Q71)/C73</f>
        <v>0</v>
      </c>
      <c r="R73" s="37">
        <f>SUM(R70:R71)/C73</f>
        <v>0</v>
      </c>
      <c r="S73" s="37">
        <f t="shared" ref="S73" si="95">SUM(S70:S71)</f>
        <v>0</v>
      </c>
    </row>
    <row r="74" spans="1:19" x14ac:dyDescent="0.25">
      <c r="A74" s="37" t="s">
        <v>107</v>
      </c>
      <c r="B74" s="46" t="s">
        <v>1</v>
      </c>
      <c r="C74" s="37">
        <v>15</v>
      </c>
      <c r="D74" s="37">
        <v>44</v>
      </c>
      <c r="E74" s="37">
        <v>32</v>
      </c>
      <c r="F74" s="37">
        <v>12</v>
      </c>
      <c r="G74" s="37">
        <v>7.5</v>
      </c>
      <c r="H74" s="37">
        <v>4</v>
      </c>
      <c r="I74" s="37">
        <v>3</v>
      </c>
      <c r="J74" s="37">
        <v>57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4</v>
      </c>
      <c r="Q74" s="37">
        <v>6</v>
      </c>
      <c r="R74" s="37">
        <v>15</v>
      </c>
      <c r="S74" s="37">
        <v>0</v>
      </c>
    </row>
    <row r="75" spans="1:19" x14ac:dyDescent="0.25">
      <c r="A75" s="37" t="s">
        <v>107</v>
      </c>
      <c r="B75" s="46"/>
      <c r="C75" s="37">
        <v>9</v>
      </c>
      <c r="D75" s="37">
        <v>26</v>
      </c>
      <c r="E75" s="37">
        <v>15</v>
      </c>
      <c r="F75" s="37">
        <v>11</v>
      </c>
      <c r="G75" s="37">
        <v>1.5</v>
      </c>
      <c r="H75" s="37">
        <v>2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2</v>
      </c>
      <c r="Q75" s="37">
        <v>7.5</v>
      </c>
      <c r="R75" s="37">
        <v>15</v>
      </c>
      <c r="S75" s="37">
        <v>0</v>
      </c>
    </row>
    <row r="76" spans="1:19" x14ac:dyDescent="0.25">
      <c r="A76" s="37" t="s">
        <v>107</v>
      </c>
      <c r="B76" s="46"/>
      <c r="C76" s="37">
        <v>3</v>
      </c>
      <c r="D76" s="37">
        <v>5</v>
      </c>
      <c r="E76" s="37">
        <v>3</v>
      </c>
      <c r="F76" s="37">
        <v>2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1</v>
      </c>
      <c r="Q76" s="37">
        <v>0</v>
      </c>
      <c r="R76" s="37">
        <v>0</v>
      </c>
      <c r="S76" s="37">
        <v>0</v>
      </c>
    </row>
    <row r="77" spans="1:19" x14ac:dyDescent="0.25">
      <c r="A77" s="37" t="s">
        <v>107</v>
      </c>
      <c r="B77" s="46"/>
      <c r="C77" s="37">
        <v>7</v>
      </c>
      <c r="D77" s="37">
        <v>15</v>
      </c>
      <c r="E77" s="37">
        <v>12</v>
      </c>
      <c r="F77" s="37">
        <v>3</v>
      </c>
      <c r="G77" s="37">
        <v>5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1</v>
      </c>
      <c r="Q77" s="37">
        <v>1.5</v>
      </c>
      <c r="R77" s="37">
        <v>5</v>
      </c>
      <c r="S77" s="37">
        <v>0</v>
      </c>
    </row>
    <row r="78" spans="1:19" x14ac:dyDescent="0.25">
      <c r="A78" s="37" t="s">
        <v>598</v>
      </c>
      <c r="B78" s="46"/>
      <c r="C78" s="37">
        <f>SUM(C74:C75)</f>
        <v>24</v>
      </c>
      <c r="D78" s="37">
        <f>SUM(D74:D75)/C78</f>
        <v>2.9166666666666665</v>
      </c>
      <c r="E78" s="37">
        <f>SUM(E74:E75)/D78</f>
        <v>16.114285714285714</v>
      </c>
      <c r="F78" s="37">
        <f>SUM(F74:F75)/C78</f>
        <v>0.95833333333333337</v>
      </c>
      <c r="G78" s="37">
        <f>SUM(G74:G75)/C78</f>
        <v>0.375</v>
      </c>
      <c r="H78" s="37">
        <f>SUM(H74:H75)</f>
        <v>6</v>
      </c>
      <c r="I78" s="37">
        <f t="shared" ref="I78" si="96">SUM(I74:I75)</f>
        <v>3</v>
      </c>
      <c r="J78" s="37">
        <f>SUM(J74:J75)/C78</f>
        <v>2.375</v>
      </c>
      <c r="K78" s="37">
        <f t="shared" ref="K78" si="97">SUM(K74:K75)</f>
        <v>0</v>
      </c>
      <c r="L78" s="37">
        <f>SUM(L74:L75)/C78</f>
        <v>0</v>
      </c>
      <c r="M78" s="37">
        <f>SUM(M74:M75)/C78</f>
        <v>0</v>
      </c>
      <c r="N78" s="37">
        <f t="shared" ref="N78" si="98">SUM(N74:N75)</f>
        <v>0</v>
      </c>
      <c r="O78" s="37">
        <f>SUM(O74:O75)/C78</f>
        <v>0</v>
      </c>
      <c r="P78" s="37">
        <f>SUM(P74:P75)/C78</f>
        <v>0.25</v>
      </c>
      <c r="Q78" s="37">
        <f>SUM(Q74:Q75)/C78</f>
        <v>0.5625</v>
      </c>
      <c r="R78" s="37">
        <f>SUM(R74:R75)/C78</f>
        <v>1.25</v>
      </c>
      <c r="S78" s="37">
        <f t="shared" ref="S78" si="99">SUM(S74:S75)</f>
        <v>0</v>
      </c>
    </row>
    <row r="79" spans="1:19" x14ac:dyDescent="0.25">
      <c r="A79" s="37" t="s">
        <v>599</v>
      </c>
      <c r="B79" s="46"/>
      <c r="C79" s="37">
        <f>SUM(C76:C77)</f>
        <v>10</v>
      </c>
      <c r="D79" s="37">
        <f>SUM(D76:D77)/C79</f>
        <v>2</v>
      </c>
      <c r="E79" s="37">
        <f>SUM(E76:E77)/D79</f>
        <v>7.5</v>
      </c>
      <c r="F79" s="37">
        <f>SUM(F76:F77)/C79</f>
        <v>0.5</v>
      </c>
      <c r="G79" s="37">
        <f>SUM(G76:G77)/C79</f>
        <v>0.5</v>
      </c>
      <c r="H79" s="37">
        <f>SUM(H76:H77)</f>
        <v>0</v>
      </c>
      <c r="I79" s="37">
        <f t="shared" ref="I79" si="100">SUM(I76:I77)</f>
        <v>0</v>
      </c>
      <c r="J79" s="37">
        <f>SUM(J76:J77)/C79</f>
        <v>0</v>
      </c>
      <c r="K79" s="37">
        <f t="shared" ref="K79" si="101">SUM(K76:K77)</f>
        <v>0</v>
      </c>
      <c r="L79" s="37">
        <f>SUM(L76:L77)/C79</f>
        <v>0</v>
      </c>
      <c r="M79" s="37">
        <f>SUM(M76:M77)/C79</f>
        <v>0</v>
      </c>
      <c r="N79" s="37">
        <f t="shared" ref="N79" si="102">SUM(N76:N77)</f>
        <v>0</v>
      </c>
      <c r="O79" s="37">
        <f>SUM(O76:O77)/C79</f>
        <v>0</v>
      </c>
      <c r="P79" s="37">
        <f>SUM(P76:P77)/C79</f>
        <v>0.2</v>
      </c>
      <c r="Q79" s="37">
        <f>SUM(Q76:Q77)/C79</f>
        <v>0.15</v>
      </c>
      <c r="R79" s="37">
        <f>SUM(R76:R77)/C79</f>
        <v>0.5</v>
      </c>
      <c r="S79" s="37">
        <f t="shared" ref="S79" si="103">SUM(S76:S77)</f>
        <v>0</v>
      </c>
    </row>
    <row r="80" spans="1:19" x14ac:dyDescent="0.25">
      <c r="A80" s="37" t="s">
        <v>108</v>
      </c>
      <c r="B80" s="46" t="s">
        <v>1</v>
      </c>
      <c r="C80" s="37">
        <v>16</v>
      </c>
      <c r="D80" s="37">
        <v>60</v>
      </c>
      <c r="E80" s="37">
        <v>41</v>
      </c>
      <c r="F80" s="37">
        <v>19</v>
      </c>
      <c r="G80" s="37">
        <v>12</v>
      </c>
      <c r="H80" s="37">
        <v>2</v>
      </c>
      <c r="I80" s="37">
        <v>1</v>
      </c>
      <c r="J80" s="37">
        <v>4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1</v>
      </c>
      <c r="Q80" s="37">
        <v>5</v>
      </c>
      <c r="R80" s="37">
        <v>10</v>
      </c>
      <c r="S80" s="37">
        <v>0</v>
      </c>
    </row>
    <row r="81" spans="1:19" x14ac:dyDescent="0.25">
      <c r="A81" s="37" t="s">
        <v>108</v>
      </c>
      <c r="B81" s="46"/>
      <c r="C81" s="37">
        <v>4</v>
      </c>
      <c r="D81" s="37">
        <v>21</v>
      </c>
      <c r="E81" s="37">
        <v>16</v>
      </c>
      <c r="F81" s="37">
        <v>5</v>
      </c>
      <c r="G81" s="37">
        <v>1</v>
      </c>
      <c r="H81" s="37">
        <v>1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1</v>
      </c>
      <c r="Q81" s="37">
        <v>4</v>
      </c>
      <c r="R81" s="37">
        <v>6</v>
      </c>
      <c r="S81" s="37">
        <v>0</v>
      </c>
    </row>
    <row r="82" spans="1:19" x14ac:dyDescent="0.25">
      <c r="A82" s="37" t="s">
        <v>108</v>
      </c>
      <c r="B82" s="46"/>
      <c r="C82" s="37">
        <v>14</v>
      </c>
      <c r="D82" s="37">
        <v>42</v>
      </c>
      <c r="E82" s="37">
        <v>26</v>
      </c>
      <c r="F82" s="37">
        <v>16</v>
      </c>
      <c r="G82" s="37">
        <v>7.5</v>
      </c>
      <c r="H82" s="37">
        <v>1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5</v>
      </c>
      <c r="R82" s="37">
        <v>11</v>
      </c>
      <c r="S82" s="37">
        <v>0</v>
      </c>
    </row>
    <row r="83" spans="1:19" x14ac:dyDescent="0.25">
      <c r="A83" s="37" t="s">
        <v>108</v>
      </c>
      <c r="B83" s="46"/>
      <c r="C83" s="37">
        <v>7</v>
      </c>
      <c r="D83" s="37">
        <v>21</v>
      </c>
      <c r="E83" s="37">
        <v>9</v>
      </c>
      <c r="F83" s="37">
        <v>12</v>
      </c>
      <c r="G83" s="37">
        <v>0</v>
      </c>
      <c r="H83" s="37">
        <v>0</v>
      </c>
      <c r="I83" s="37">
        <v>0</v>
      </c>
      <c r="J83" s="37">
        <v>0</v>
      </c>
      <c r="K83" s="37">
        <v>1</v>
      </c>
      <c r="L83" s="37">
        <v>21</v>
      </c>
      <c r="M83" s="37">
        <v>21</v>
      </c>
      <c r="N83" s="37">
        <v>0</v>
      </c>
      <c r="O83" s="37">
        <v>1</v>
      </c>
      <c r="P83" s="37">
        <v>2</v>
      </c>
      <c r="Q83" s="37">
        <v>3.5</v>
      </c>
      <c r="R83" s="37">
        <v>4</v>
      </c>
      <c r="S83" s="37">
        <v>0</v>
      </c>
    </row>
    <row r="84" spans="1:19" x14ac:dyDescent="0.25">
      <c r="A84" s="37" t="s">
        <v>600</v>
      </c>
      <c r="B84" s="46"/>
      <c r="C84" s="37">
        <f>SUM(C80:C81)</f>
        <v>20</v>
      </c>
      <c r="D84" s="37">
        <f>SUM(D80:D81)/C84</f>
        <v>4.05</v>
      </c>
      <c r="E84" s="37">
        <f>SUM(E80:E81)/D84</f>
        <v>14.074074074074074</v>
      </c>
      <c r="F84" s="37">
        <f>SUM(F80:F81)/C84</f>
        <v>1.2</v>
      </c>
      <c r="G84" s="37">
        <f>SUM(G80:G81)/C84</f>
        <v>0.65</v>
      </c>
      <c r="H84" s="37">
        <f>SUM(H80:H81)</f>
        <v>3</v>
      </c>
      <c r="I84" s="37">
        <f t="shared" ref="I84" si="104">SUM(I80:I81)</f>
        <v>1</v>
      </c>
      <c r="J84" s="37">
        <f>SUM(J80:J81)/C84</f>
        <v>0.2</v>
      </c>
      <c r="K84" s="37">
        <f t="shared" ref="K84" si="105">SUM(K80:K81)</f>
        <v>0</v>
      </c>
      <c r="L84" s="37">
        <f>SUM(L80:L81)/C84</f>
        <v>0</v>
      </c>
      <c r="M84" s="37">
        <f>SUM(M80:M81)/C84</f>
        <v>0</v>
      </c>
      <c r="N84" s="37">
        <f t="shared" ref="N84" si="106">SUM(N80:N81)</f>
        <v>0</v>
      </c>
      <c r="O84" s="37">
        <f>SUM(O80:O81)/C84</f>
        <v>0</v>
      </c>
      <c r="P84" s="37">
        <f>SUM(P80:P81)/C84</f>
        <v>0.1</v>
      </c>
      <c r="Q84" s="37">
        <f>SUM(Q80:Q81)/C84</f>
        <v>0.45</v>
      </c>
      <c r="R84" s="37">
        <f>SUM(R80:R81)/C84</f>
        <v>0.8</v>
      </c>
      <c r="S84" s="37">
        <f t="shared" ref="S84" si="107">SUM(S80:S81)</f>
        <v>0</v>
      </c>
    </row>
    <row r="85" spans="1:19" x14ac:dyDescent="0.25">
      <c r="A85" s="37" t="s">
        <v>601</v>
      </c>
      <c r="B85" s="46"/>
      <c r="C85" s="37">
        <f>SUM(C82:C83)</f>
        <v>21</v>
      </c>
      <c r="D85" s="37">
        <f>SUM(D82:D83)/C85</f>
        <v>3</v>
      </c>
      <c r="E85" s="37">
        <f>SUM(E82:E83)/D85</f>
        <v>11.666666666666666</v>
      </c>
      <c r="F85" s="37">
        <f>SUM(F82:F83)/C85</f>
        <v>1.3333333333333333</v>
      </c>
      <c r="G85" s="37">
        <f>SUM(G82:G83)/C85</f>
        <v>0.35714285714285715</v>
      </c>
      <c r="H85" s="37">
        <f>SUM(H82:H83)</f>
        <v>1</v>
      </c>
      <c r="I85" s="37">
        <f t="shared" ref="I85" si="108">SUM(I82:I83)</f>
        <v>0</v>
      </c>
      <c r="J85" s="37">
        <f>SUM(J82:J83)/C85</f>
        <v>0</v>
      </c>
      <c r="K85" s="37">
        <f t="shared" ref="K85" si="109">SUM(K82:K83)</f>
        <v>1</v>
      </c>
      <c r="L85" s="37">
        <f>SUM(L82:L83)/C85</f>
        <v>1</v>
      </c>
      <c r="M85" s="37">
        <f>SUM(M82:M83)/C85</f>
        <v>1</v>
      </c>
      <c r="N85" s="37">
        <f t="shared" ref="N85" si="110">SUM(N82:N83)</f>
        <v>0</v>
      </c>
      <c r="O85" s="37">
        <f>SUM(O82:O83)/C85</f>
        <v>4.7619047619047616E-2</v>
      </c>
      <c r="P85" s="37">
        <f>SUM(P82:P83)/C85</f>
        <v>9.5238095238095233E-2</v>
      </c>
      <c r="Q85" s="37">
        <f>SUM(Q82:Q83)/C85</f>
        <v>0.40476190476190477</v>
      </c>
      <c r="R85" s="37">
        <f>SUM(R82:R83)/C85</f>
        <v>0.7142857142857143</v>
      </c>
      <c r="S85" s="37">
        <f t="shared" ref="S85" si="111">SUM(S82:S83)</f>
        <v>0</v>
      </c>
    </row>
    <row r="86" spans="1:19" x14ac:dyDescent="0.25">
      <c r="A86" s="37" t="s">
        <v>109</v>
      </c>
      <c r="B86" s="46" t="s">
        <v>1</v>
      </c>
      <c r="C86" s="37">
        <v>16</v>
      </c>
      <c r="D86" s="37">
        <v>109</v>
      </c>
      <c r="E86" s="37">
        <v>72</v>
      </c>
      <c r="F86" s="37">
        <v>37</v>
      </c>
      <c r="G86" s="37">
        <v>1</v>
      </c>
      <c r="H86" s="37">
        <v>1</v>
      </c>
      <c r="I86" s="37">
        <v>4</v>
      </c>
      <c r="J86" s="37">
        <v>20</v>
      </c>
      <c r="K86" s="37">
        <v>2</v>
      </c>
      <c r="L86" s="37">
        <v>6</v>
      </c>
      <c r="M86" s="37">
        <v>3</v>
      </c>
      <c r="N86" s="37">
        <v>0</v>
      </c>
      <c r="O86" s="37">
        <v>6</v>
      </c>
      <c r="P86" s="37">
        <v>4</v>
      </c>
      <c r="Q86" s="37">
        <v>9</v>
      </c>
      <c r="R86" s="37">
        <v>12</v>
      </c>
      <c r="S86" s="37">
        <v>0</v>
      </c>
    </row>
    <row r="87" spans="1:19" x14ac:dyDescent="0.25">
      <c r="A87" s="37" t="s">
        <v>109</v>
      </c>
      <c r="B87" s="46"/>
      <c r="C87" s="37">
        <v>5</v>
      </c>
      <c r="D87" s="37">
        <v>26</v>
      </c>
      <c r="E87" s="37">
        <v>16</v>
      </c>
      <c r="F87" s="37">
        <v>10</v>
      </c>
      <c r="G87" s="37">
        <v>1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3</v>
      </c>
      <c r="Q87" s="37">
        <v>1</v>
      </c>
      <c r="R87" s="37">
        <v>0</v>
      </c>
      <c r="S87" s="37">
        <v>0</v>
      </c>
    </row>
    <row r="88" spans="1:19" x14ac:dyDescent="0.25">
      <c r="A88" s="37" t="s">
        <v>109</v>
      </c>
      <c r="B88" s="46"/>
      <c r="C88" s="37">
        <v>14</v>
      </c>
      <c r="D88" s="37">
        <v>70</v>
      </c>
      <c r="E88" s="37">
        <v>41</v>
      </c>
      <c r="F88" s="37">
        <v>29</v>
      </c>
      <c r="G88" s="37">
        <v>2</v>
      </c>
      <c r="H88" s="37">
        <v>1</v>
      </c>
      <c r="I88" s="37">
        <v>1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4</v>
      </c>
      <c r="Q88" s="37">
        <v>2.5</v>
      </c>
      <c r="R88" s="37">
        <v>0</v>
      </c>
      <c r="S88" s="37">
        <v>0</v>
      </c>
    </row>
    <row r="89" spans="1:19" x14ac:dyDescent="0.25">
      <c r="A89" s="37" t="s">
        <v>109</v>
      </c>
      <c r="B89" s="46"/>
      <c r="C89" s="37">
        <v>17</v>
      </c>
      <c r="D89" s="37">
        <v>81</v>
      </c>
      <c r="E89" s="37">
        <v>44</v>
      </c>
      <c r="F89" s="37">
        <v>37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2</v>
      </c>
      <c r="Q89" s="37">
        <v>5.5</v>
      </c>
      <c r="R89" s="37">
        <v>2</v>
      </c>
      <c r="S89" s="37">
        <v>0</v>
      </c>
    </row>
    <row r="90" spans="1:19" x14ac:dyDescent="0.25">
      <c r="A90" s="37" t="s">
        <v>602</v>
      </c>
      <c r="B90" s="46"/>
      <c r="C90" s="37">
        <f>SUM(C86:C87)</f>
        <v>21</v>
      </c>
      <c r="D90" s="37">
        <f>SUM(D86:D87)/C90</f>
        <v>6.4285714285714288</v>
      </c>
      <c r="E90" s="37">
        <f>SUM(E86:E87)/D90</f>
        <v>13.688888888888888</v>
      </c>
      <c r="F90" s="37">
        <f>SUM(F86:F87)/C90</f>
        <v>2.2380952380952381</v>
      </c>
      <c r="G90" s="37">
        <f>SUM(G86:G87)/C90</f>
        <v>9.5238095238095233E-2</v>
      </c>
      <c r="H90" s="37">
        <f>SUM(H86:H87)</f>
        <v>1</v>
      </c>
      <c r="I90" s="37">
        <f t="shared" ref="I90" si="112">SUM(I86:I87)</f>
        <v>4</v>
      </c>
      <c r="J90" s="37">
        <f>SUM(J86:J87)/C90</f>
        <v>0.95238095238095233</v>
      </c>
      <c r="K90" s="37">
        <f t="shared" ref="K90" si="113">SUM(K86:K87)</f>
        <v>2</v>
      </c>
      <c r="L90" s="37">
        <f>SUM(L86:L87)/C90</f>
        <v>0.2857142857142857</v>
      </c>
      <c r="M90" s="37">
        <f>SUM(M86:M87)/C90</f>
        <v>0.14285714285714285</v>
      </c>
      <c r="N90" s="37">
        <f t="shared" ref="N90" si="114">SUM(N86:N87)</f>
        <v>0</v>
      </c>
      <c r="O90" s="37">
        <f>SUM(O86:O87)/C90</f>
        <v>0.2857142857142857</v>
      </c>
      <c r="P90" s="37">
        <f>SUM(P86:P87)/C90</f>
        <v>0.33333333333333331</v>
      </c>
      <c r="Q90" s="37">
        <f>SUM(Q86:Q87)/C90</f>
        <v>0.47619047619047616</v>
      </c>
      <c r="R90" s="37">
        <f>SUM(R86:R87)/C90</f>
        <v>0.5714285714285714</v>
      </c>
      <c r="S90" s="37">
        <f t="shared" ref="S90" si="115">SUM(S86:S87)</f>
        <v>0</v>
      </c>
    </row>
    <row r="91" spans="1:19" x14ac:dyDescent="0.25">
      <c r="A91" s="37" t="s">
        <v>603</v>
      </c>
      <c r="B91" s="46"/>
      <c r="C91" s="37">
        <f>SUM(C88:C89)</f>
        <v>31</v>
      </c>
      <c r="D91" s="37">
        <f>SUM(D88:D89)/C91</f>
        <v>4.870967741935484</v>
      </c>
      <c r="E91" s="37">
        <f>SUM(E88:E89)/D91</f>
        <v>17.450331125827812</v>
      </c>
      <c r="F91" s="37">
        <f>SUM(F88:F89)/C91</f>
        <v>2.129032258064516</v>
      </c>
      <c r="G91" s="37">
        <f>SUM(G88:G89)/C91</f>
        <v>6.4516129032258063E-2</v>
      </c>
      <c r="H91" s="37">
        <f>SUM(H88:H89)</f>
        <v>1</v>
      </c>
      <c r="I91" s="37">
        <f t="shared" ref="I91" si="116">SUM(I88:I89)</f>
        <v>1</v>
      </c>
      <c r="J91" s="37">
        <f>SUM(J88:J89)/C91</f>
        <v>0</v>
      </c>
      <c r="K91" s="37">
        <f t="shared" ref="K91" si="117">SUM(K88:K89)</f>
        <v>0</v>
      </c>
      <c r="L91" s="37">
        <f>SUM(L88:L89)/C91</f>
        <v>0</v>
      </c>
      <c r="M91" s="37">
        <f>SUM(M88:M89)/C91</f>
        <v>0</v>
      </c>
      <c r="N91" s="37">
        <f t="shared" ref="N91" si="118">SUM(N88:N89)</f>
        <v>0</v>
      </c>
      <c r="O91" s="37">
        <f>SUM(O88:O89)/C91</f>
        <v>0</v>
      </c>
      <c r="P91" s="37">
        <f>SUM(P88:P89)/C91</f>
        <v>0.19354838709677419</v>
      </c>
      <c r="Q91" s="37">
        <f>SUM(Q88:Q89)/C91</f>
        <v>0.25806451612903225</v>
      </c>
      <c r="R91" s="37">
        <f>SUM(R88:R89)/C91</f>
        <v>6.4516129032258063E-2</v>
      </c>
      <c r="S91" s="37">
        <f t="shared" ref="S91" si="119">SUM(S88:S89)</f>
        <v>0</v>
      </c>
    </row>
    <row r="92" spans="1:19" x14ac:dyDescent="0.25">
      <c r="A92" s="37" t="s">
        <v>110</v>
      </c>
      <c r="B92" s="46" t="s">
        <v>1</v>
      </c>
      <c r="C92" s="37">
        <v>16</v>
      </c>
      <c r="D92" s="37">
        <v>42</v>
      </c>
      <c r="E92" s="37">
        <v>30</v>
      </c>
      <c r="F92" s="37">
        <v>12</v>
      </c>
      <c r="G92" s="37">
        <v>5.5</v>
      </c>
      <c r="H92" s="37">
        <v>1</v>
      </c>
      <c r="I92" s="37">
        <v>0</v>
      </c>
      <c r="J92" s="37">
        <v>0</v>
      </c>
      <c r="K92" s="37">
        <v>1</v>
      </c>
      <c r="L92" s="37">
        <v>10</v>
      </c>
      <c r="M92" s="37">
        <v>10</v>
      </c>
      <c r="N92" s="37">
        <v>1</v>
      </c>
      <c r="O92" s="37">
        <v>10</v>
      </c>
      <c r="P92" s="37">
        <v>3</v>
      </c>
      <c r="Q92" s="37">
        <v>5</v>
      </c>
      <c r="R92" s="37">
        <v>19</v>
      </c>
      <c r="S92" s="37">
        <v>0</v>
      </c>
    </row>
    <row r="93" spans="1:19" x14ac:dyDescent="0.25">
      <c r="A93" s="37" t="s">
        <v>110</v>
      </c>
      <c r="B93" s="46"/>
      <c r="C93" s="37">
        <v>16</v>
      </c>
      <c r="D93" s="37">
        <v>68</v>
      </c>
      <c r="E93" s="37">
        <v>49</v>
      </c>
      <c r="F93" s="37">
        <v>19</v>
      </c>
      <c r="G93" s="37">
        <v>11.5</v>
      </c>
      <c r="H93" s="37">
        <v>4</v>
      </c>
      <c r="I93" s="37">
        <v>2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3</v>
      </c>
      <c r="Q93" s="37">
        <v>10</v>
      </c>
      <c r="R93" s="37">
        <v>34</v>
      </c>
      <c r="S93" s="37">
        <v>0</v>
      </c>
    </row>
    <row r="94" spans="1:19" x14ac:dyDescent="0.25">
      <c r="A94" s="37" t="s">
        <v>110</v>
      </c>
      <c r="B94" s="46"/>
      <c r="C94" s="37">
        <v>11</v>
      </c>
      <c r="D94" s="37">
        <v>17</v>
      </c>
      <c r="E94" s="37">
        <v>13</v>
      </c>
      <c r="F94" s="37">
        <v>4</v>
      </c>
      <c r="G94" s="37">
        <v>3</v>
      </c>
      <c r="H94" s="37">
        <v>1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1</v>
      </c>
      <c r="Q94" s="37">
        <v>1.5</v>
      </c>
      <c r="R94" s="37">
        <v>0</v>
      </c>
      <c r="S94" s="37">
        <v>0</v>
      </c>
    </row>
    <row r="95" spans="1:19" x14ac:dyDescent="0.25">
      <c r="A95" s="37" t="s">
        <v>110</v>
      </c>
      <c r="B95" s="46"/>
      <c r="C95" s="37">
        <v>11</v>
      </c>
      <c r="D95" s="37">
        <v>18</v>
      </c>
      <c r="E95" s="37">
        <v>14</v>
      </c>
      <c r="F95" s="37">
        <v>4</v>
      </c>
      <c r="G95" s="37">
        <v>4</v>
      </c>
      <c r="H95" s="37">
        <v>1</v>
      </c>
      <c r="I95" s="37">
        <v>2</v>
      </c>
      <c r="J95" s="37">
        <v>2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5</v>
      </c>
      <c r="R95" s="37">
        <v>8</v>
      </c>
      <c r="S95" s="37">
        <v>0</v>
      </c>
    </row>
    <row r="96" spans="1:19" x14ac:dyDescent="0.25">
      <c r="A96" s="37" t="s">
        <v>604</v>
      </c>
      <c r="B96" s="46"/>
      <c r="C96" s="37">
        <f>SUM(C92:C93)</f>
        <v>32</v>
      </c>
      <c r="D96" s="37">
        <f>SUM(D92:D93)/C96</f>
        <v>3.4375</v>
      </c>
      <c r="E96" s="37">
        <f>SUM(E92:E93)/D96</f>
        <v>22.981818181818181</v>
      </c>
      <c r="F96" s="37">
        <f>SUM(F92:F93)/C96</f>
        <v>0.96875</v>
      </c>
      <c r="G96" s="37">
        <f>SUM(G92:G93)/C96</f>
        <v>0.53125</v>
      </c>
      <c r="H96" s="37">
        <f>SUM(H92:H93)</f>
        <v>5</v>
      </c>
      <c r="I96" s="37">
        <f t="shared" ref="I96" si="120">SUM(I92:I93)</f>
        <v>2</v>
      </c>
      <c r="J96" s="37">
        <f>SUM(J92:J93)/C96</f>
        <v>0</v>
      </c>
      <c r="K96" s="37">
        <f t="shared" ref="K96" si="121">SUM(K92:K93)</f>
        <v>1</v>
      </c>
      <c r="L96" s="37">
        <f>SUM(L92:L93)/C96</f>
        <v>0.3125</v>
      </c>
      <c r="M96" s="37">
        <f>SUM(M92:M93)/C96</f>
        <v>0.3125</v>
      </c>
      <c r="N96" s="37">
        <f t="shared" ref="N96" si="122">SUM(N92:N93)</f>
        <v>1</v>
      </c>
      <c r="O96" s="37">
        <f>SUM(O92:O93)/C96</f>
        <v>0.3125</v>
      </c>
      <c r="P96" s="37">
        <f>SUM(P92:P93)/C96</f>
        <v>0.1875</v>
      </c>
      <c r="Q96" s="37">
        <f>SUM(Q92:Q93)/C96</f>
        <v>0.46875</v>
      </c>
      <c r="R96" s="37">
        <f>SUM(R92:R93)/C96</f>
        <v>1.65625</v>
      </c>
      <c r="S96" s="37">
        <f t="shared" ref="S96" si="123">SUM(S92:S93)</f>
        <v>0</v>
      </c>
    </row>
    <row r="97" spans="1:19" x14ac:dyDescent="0.25">
      <c r="A97" s="37" t="s">
        <v>605</v>
      </c>
      <c r="B97" s="46"/>
      <c r="C97" s="37">
        <f>SUM(C94:C95)</f>
        <v>22</v>
      </c>
      <c r="D97" s="37">
        <f>SUM(D94:D95)/C97</f>
        <v>1.5909090909090908</v>
      </c>
      <c r="E97" s="37">
        <f>SUM(E94:E95)/D97</f>
        <v>16.971428571428572</v>
      </c>
      <c r="F97" s="37">
        <f>SUM(F94:F95)/C97</f>
        <v>0.36363636363636365</v>
      </c>
      <c r="G97" s="37">
        <f>SUM(G94:G95)/C97</f>
        <v>0.31818181818181818</v>
      </c>
      <c r="H97" s="37">
        <f>SUM(H94:H95)</f>
        <v>2</v>
      </c>
      <c r="I97" s="37">
        <f t="shared" ref="I97" si="124">SUM(I94:I95)</f>
        <v>2</v>
      </c>
      <c r="J97" s="37">
        <f>SUM(J94:J95)/C97</f>
        <v>9.0909090909090912E-2</v>
      </c>
      <c r="K97" s="37">
        <f t="shared" ref="K97" si="125">SUM(K94:K95)</f>
        <v>0</v>
      </c>
      <c r="L97" s="37">
        <f>SUM(L94:L95)/C97</f>
        <v>0</v>
      </c>
      <c r="M97" s="37">
        <f>SUM(M94:M95)/C97</f>
        <v>0</v>
      </c>
      <c r="N97" s="37">
        <f t="shared" ref="N97" si="126">SUM(N94:N95)</f>
        <v>0</v>
      </c>
      <c r="O97" s="37">
        <f>SUM(O94:O95)/C97</f>
        <v>0</v>
      </c>
      <c r="P97" s="37">
        <f>SUM(P94:P95)/C97</f>
        <v>4.5454545454545456E-2</v>
      </c>
      <c r="Q97" s="37">
        <f>SUM(Q94:Q95)/C97</f>
        <v>0.29545454545454547</v>
      </c>
      <c r="R97" s="37">
        <f>SUM(R94:R95)/C97</f>
        <v>0.36363636363636365</v>
      </c>
      <c r="S97" s="37">
        <f t="shared" ref="S97" si="127">SUM(S94:S95)</f>
        <v>0</v>
      </c>
    </row>
    <row r="98" spans="1:19" x14ac:dyDescent="0.25">
      <c r="A98" s="37" t="s">
        <v>111</v>
      </c>
      <c r="B98" s="46" t="s">
        <v>1</v>
      </c>
      <c r="C98" s="37">
        <v>14</v>
      </c>
      <c r="D98" s="37">
        <v>69</v>
      </c>
      <c r="E98" s="37">
        <v>60</v>
      </c>
      <c r="F98" s="37">
        <v>9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12</v>
      </c>
      <c r="Q98" s="37">
        <v>1</v>
      </c>
      <c r="R98" s="37">
        <v>2</v>
      </c>
      <c r="S98" s="37">
        <v>0</v>
      </c>
    </row>
    <row r="99" spans="1:19" x14ac:dyDescent="0.25">
      <c r="A99" s="37" t="s">
        <v>111</v>
      </c>
      <c r="B99" s="46"/>
      <c r="C99" s="37">
        <v>8</v>
      </c>
      <c r="D99" s="37">
        <v>34</v>
      </c>
      <c r="E99" s="37">
        <v>30</v>
      </c>
      <c r="F99" s="37">
        <v>4</v>
      </c>
      <c r="G99" s="37">
        <v>0</v>
      </c>
      <c r="H99" s="37">
        <v>0</v>
      </c>
      <c r="I99" s="37">
        <v>0</v>
      </c>
      <c r="J99" s="37">
        <v>0</v>
      </c>
      <c r="K99" s="37">
        <v>3</v>
      </c>
      <c r="L99" s="37">
        <v>42</v>
      </c>
      <c r="M99" s="37">
        <v>14</v>
      </c>
      <c r="N99" s="37">
        <v>0</v>
      </c>
      <c r="O99" s="37">
        <v>37</v>
      </c>
      <c r="P99" s="37">
        <v>9</v>
      </c>
      <c r="Q99" s="37">
        <v>0</v>
      </c>
      <c r="R99" s="37">
        <v>0</v>
      </c>
      <c r="S99" s="37">
        <v>0</v>
      </c>
    </row>
    <row r="100" spans="1:19" x14ac:dyDescent="0.25">
      <c r="A100" s="37" t="s">
        <v>111</v>
      </c>
      <c r="B100" s="46"/>
      <c r="C100" s="37">
        <v>11</v>
      </c>
      <c r="D100" s="37">
        <v>37</v>
      </c>
      <c r="E100" s="37">
        <v>34</v>
      </c>
      <c r="F100" s="37">
        <v>3</v>
      </c>
      <c r="G100" s="37">
        <v>0</v>
      </c>
      <c r="H100" s="37">
        <v>0</v>
      </c>
      <c r="I100" s="37">
        <v>0</v>
      </c>
      <c r="J100" s="37">
        <v>0</v>
      </c>
      <c r="K100" s="37">
        <v>2</v>
      </c>
      <c r="L100" s="37">
        <v>29</v>
      </c>
      <c r="M100" s="37">
        <v>14.5</v>
      </c>
      <c r="N100" s="37">
        <v>0</v>
      </c>
      <c r="O100" s="37">
        <v>16</v>
      </c>
      <c r="P100" s="37">
        <v>11</v>
      </c>
      <c r="Q100" s="37">
        <v>1</v>
      </c>
      <c r="R100" s="37">
        <v>3</v>
      </c>
      <c r="S100" s="37">
        <v>0</v>
      </c>
    </row>
    <row r="101" spans="1:19" x14ac:dyDescent="0.25">
      <c r="A101" s="37" t="s">
        <v>111</v>
      </c>
      <c r="B101" s="46"/>
      <c r="C101" s="37">
        <v>16</v>
      </c>
      <c r="D101" s="37">
        <v>55</v>
      </c>
      <c r="E101" s="37">
        <v>43</v>
      </c>
      <c r="F101" s="37">
        <v>12</v>
      </c>
      <c r="G101" s="37">
        <v>0</v>
      </c>
      <c r="H101" s="37">
        <v>0</v>
      </c>
      <c r="I101" s="37">
        <v>1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16</v>
      </c>
      <c r="Q101" s="37">
        <v>1</v>
      </c>
      <c r="R101" s="37">
        <v>2</v>
      </c>
      <c r="S101" s="37">
        <v>0</v>
      </c>
    </row>
    <row r="102" spans="1:19" x14ac:dyDescent="0.25">
      <c r="A102" s="37" t="s">
        <v>606</v>
      </c>
      <c r="B102" s="46"/>
      <c r="C102" s="37">
        <f>SUM(C98:C99)</f>
        <v>22</v>
      </c>
      <c r="D102" s="37">
        <f>SUM(D98:D99)/C102</f>
        <v>4.6818181818181817</v>
      </c>
      <c r="E102" s="37">
        <f>SUM(E98:E99)/D102</f>
        <v>19.223300970873787</v>
      </c>
      <c r="F102" s="37">
        <f>SUM(F98:F99)/C102</f>
        <v>0.59090909090909094</v>
      </c>
      <c r="G102" s="37">
        <f>SUM(G98:G99)/C102</f>
        <v>0</v>
      </c>
      <c r="H102" s="37">
        <f>SUM(H98:H99)</f>
        <v>0</v>
      </c>
      <c r="I102" s="37">
        <f t="shared" ref="I102" si="128">SUM(I98:I99)</f>
        <v>0</v>
      </c>
      <c r="J102" s="37">
        <f>SUM(J98:J99)/C102</f>
        <v>0</v>
      </c>
      <c r="K102" s="37">
        <f t="shared" ref="K102" si="129">SUM(K98:K99)</f>
        <v>3</v>
      </c>
      <c r="L102" s="37">
        <f>SUM(L98:L99)/C102</f>
        <v>1.9090909090909092</v>
      </c>
      <c r="M102" s="37">
        <f>SUM(M98:M99)/C102</f>
        <v>0.63636363636363635</v>
      </c>
      <c r="N102" s="37">
        <f t="shared" ref="N102" si="130">SUM(N98:N99)</f>
        <v>0</v>
      </c>
      <c r="O102" s="37">
        <f>SUM(O98:O99)/C102</f>
        <v>1.6818181818181819</v>
      </c>
      <c r="P102" s="37">
        <f>SUM(P98:P99)/C102</f>
        <v>0.95454545454545459</v>
      </c>
      <c r="Q102" s="37">
        <f>SUM(Q98:Q99)/C102</f>
        <v>4.5454545454545456E-2</v>
      </c>
      <c r="R102" s="37">
        <f>SUM(R98:R99)/C102</f>
        <v>9.0909090909090912E-2</v>
      </c>
      <c r="S102" s="37">
        <f t="shared" ref="S102" si="131">SUM(S98:S99)</f>
        <v>0</v>
      </c>
    </row>
    <row r="103" spans="1:19" x14ac:dyDescent="0.25">
      <c r="A103" s="37" t="s">
        <v>607</v>
      </c>
      <c r="B103" s="46"/>
      <c r="C103" s="37">
        <f>SUM(C100:C101)</f>
        <v>27</v>
      </c>
      <c r="D103" s="37">
        <f>SUM(D100:D101)/C103</f>
        <v>3.4074074074074074</v>
      </c>
      <c r="E103" s="37">
        <f>SUM(E100:E101)/D103</f>
        <v>22.597826086956523</v>
      </c>
      <c r="F103" s="37">
        <f>SUM(F100:F101)/C103</f>
        <v>0.55555555555555558</v>
      </c>
      <c r="G103" s="37">
        <f>SUM(G100:G101)/C103</f>
        <v>0</v>
      </c>
      <c r="H103" s="37">
        <f>SUM(H100:H101)</f>
        <v>0</v>
      </c>
      <c r="I103" s="37">
        <f t="shared" ref="I103" si="132">SUM(I100:I101)</f>
        <v>1</v>
      </c>
      <c r="J103" s="37">
        <f>SUM(J100:J101)/C103</f>
        <v>0</v>
      </c>
      <c r="K103" s="37">
        <f t="shared" ref="K103" si="133">SUM(K100:K101)</f>
        <v>2</v>
      </c>
      <c r="L103" s="37">
        <f>SUM(L100:L101)/C103</f>
        <v>1.0740740740740742</v>
      </c>
      <c r="M103" s="37">
        <f>SUM(M100:M101)/C103</f>
        <v>0.53703703703703709</v>
      </c>
      <c r="N103" s="37">
        <f t="shared" ref="N103" si="134">SUM(N100:N101)</f>
        <v>0</v>
      </c>
      <c r="O103" s="37">
        <f>SUM(O100:O101)/C103</f>
        <v>0.59259259259259256</v>
      </c>
      <c r="P103" s="37">
        <f>SUM(P100:P101)/C103</f>
        <v>1</v>
      </c>
      <c r="Q103" s="37">
        <f>SUM(Q100:Q101)/C103</f>
        <v>7.407407407407407E-2</v>
      </c>
      <c r="R103" s="37">
        <f>SUM(R100:R101)/C103</f>
        <v>0.18518518518518517</v>
      </c>
      <c r="S103" s="37">
        <f t="shared" ref="S103" si="135">SUM(S100:S101)</f>
        <v>0</v>
      </c>
    </row>
    <row r="104" spans="1:19" x14ac:dyDescent="0.25">
      <c r="A104" s="37" t="s">
        <v>630</v>
      </c>
      <c r="B104" s="46" t="s">
        <v>1</v>
      </c>
      <c r="C104" s="37">
        <v>15</v>
      </c>
      <c r="D104" s="37">
        <v>58</v>
      </c>
      <c r="E104" s="37">
        <v>48</v>
      </c>
      <c r="F104" s="37">
        <v>10</v>
      </c>
      <c r="G104" s="37">
        <v>1</v>
      </c>
      <c r="H104" s="37">
        <v>2</v>
      </c>
      <c r="I104" s="37">
        <v>0</v>
      </c>
      <c r="J104" s="37">
        <v>0</v>
      </c>
      <c r="K104" s="37">
        <v>6</v>
      </c>
      <c r="L104" s="37">
        <v>57</v>
      </c>
      <c r="M104" s="37">
        <v>9.5</v>
      </c>
      <c r="N104" s="37">
        <v>0</v>
      </c>
      <c r="O104" s="37">
        <v>49</v>
      </c>
      <c r="P104" s="37">
        <v>17</v>
      </c>
      <c r="Q104" s="37">
        <v>3</v>
      </c>
      <c r="R104" s="37">
        <v>6</v>
      </c>
      <c r="S104" s="37">
        <v>0</v>
      </c>
    </row>
    <row r="105" spans="1:19" x14ac:dyDescent="0.25">
      <c r="A105" s="37" t="s">
        <v>630</v>
      </c>
      <c r="B105" s="46"/>
      <c r="C105" s="37">
        <v>14</v>
      </c>
      <c r="D105" s="37">
        <v>57</v>
      </c>
      <c r="E105" s="37">
        <v>44</v>
      </c>
      <c r="F105" s="37">
        <v>13</v>
      </c>
      <c r="G105" s="37">
        <v>1.5</v>
      </c>
      <c r="H105" s="37">
        <v>1</v>
      </c>
      <c r="I105" s="37">
        <v>2</v>
      </c>
      <c r="J105" s="37">
        <v>-1</v>
      </c>
      <c r="K105" s="37">
        <v>3</v>
      </c>
      <c r="L105" s="37">
        <v>28</v>
      </c>
      <c r="M105" s="37">
        <v>9.3000000000000007</v>
      </c>
      <c r="N105" s="37">
        <v>0</v>
      </c>
      <c r="O105" s="37">
        <v>28</v>
      </c>
      <c r="P105" s="37">
        <v>11</v>
      </c>
      <c r="Q105" s="37">
        <v>3</v>
      </c>
      <c r="R105" s="37">
        <v>5</v>
      </c>
      <c r="S105" s="37">
        <v>0</v>
      </c>
    </row>
    <row r="106" spans="1:19" x14ac:dyDescent="0.25">
      <c r="A106" s="37" t="s">
        <v>630</v>
      </c>
      <c r="B106" s="46"/>
      <c r="C106" s="37">
        <v>6</v>
      </c>
      <c r="D106" s="37">
        <v>20</v>
      </c>
      <c r="E106" s="37">
        <v>16</v>
      </c>
      <c r="F106" s="37">
        <v>4</v>
      </c>
      <c r="G106" s="37">
        <v>0</v>
      </c>
      <c r="H106" s="37">
        <v>0</v>
      </c>
      <c r="I106" s="37">
        <v>0</v>
      </c>
      <c r="J106" s="37">
        <v>0</v>
      </c>
      <c r="K106" s="37">
        <v>1</v>
      </c>
      <c r="L106" s="37">
        <v>0</v>
      </c>
      <c r="M106" s="37">
        <v>0</v>
      </c>
      <c r="N106" s="37">
        <v>0</v>
      </c>
      <c r="O106" s="37">
        <v>1</v>
      </c>
      <c r="P106" s="37">
        <v>6</v>
      </c>
      <c r="Q106" s="37">
        <v>0</v>
      </c>
      <c r="R106" s="37">
        <v>0</v>
      </c>
      <c r="S106" s="37">
        <v>0</v>
      </c>
    </row>
    <row r="107" spans="1:19" x14ac:dyDescent="0.25">
      <c r="A107" s="37" t="s">
        <v>630</v>
      </c>
      <c r="B107" s="46"/>
      <c r="C107" s="37">
        <v>4</v>
      </c>
      <c r="D107" s="37">
        <v>12</v>
      </c>
      <c r="E107" s="37">
        <v>10</v>
      </c>
      <c r="F107" s="37">
        <v>2</v>
      </c>
      <c r="G107" s="37">
        <v>0</v>
      </c>
      <c r="H107" s="37">
        <v>0</v>
      </c>
      <c r="I107" s="37">
        <v>0</v>
      </c>
      <c r="J107" s="37">
        <v>0</v>
      </c>
      <c r="K107" s="37">
        <v>1</v>
      </c>
      <c r="L107" s="37">
        <v>2</v>
      </c>
      <c r="M107" s="37">
        <v>2</v>
      </c>
      <c r="N107" s="37">
        <v>0</v>
      </c>
      <c r="O107" s="37">
        <v>2</v>
      </c>
      <c r="P107" s="37">
        <v>2</v>
      </c>
      <c r="Q107" s="37">
        <v>0.5</v>
      </c>
      <c r="R107" s="37">
        <v>2</v>
      </c>
      <c r="S107" s="37">
        <v>0</v>
      </c>
    </row>
    <row r="108" spans="1:19" x14ac:dyDescent="0.25">
      <c r="A108" s="37" t="s">
        <v>631</v>
      </c>
      <c r="B108" s="46"/>
      <c r="C108" s="37">
        <f>SUM(C104:C105)</f>
        <v>29</v>
      </c>
      <c r="D108" s="37">
        <f>SUM(D104:D105)/C108</f>
        <v>3.9655172413793105</v>
      </c>
      <c r="E108" s="37">
        <f>SUM(E104:E105)/D108</f>
        <v>23.2</v>
      </c>
      <c r="F108" s="37">
        <f>SUM(F104:F105)/C108</f>
        <v>0.7931034482758621</v>
      </c>
      <c r="G108" s="37">
        <f>SUM(G104:G105)/C108</f>
        <v>8.6206896551724144E-2</v>
      </c>
      <c r="H108" s="37">
        <f>SUM(H104:H105)</f>
        <v>3</v>
      </c>
      <c r="I108" s="37">
        <f t="shared" ref="I108" si="136">SUM(I104:I105)</f>
        <v>2</v>
      </c>
      <c r="J108" s="37">
        <f>SUM(J104:J105)/C108</f>
        <v>-3.4482758620689655E-2</v>
      </c>
      <c r="K108" s="37">
        <f t="shared" ref="K108" si="137">SUM(K104:K105)</f>
        <v>9</v>
      </c>
      <c r="L108" s="37">
        <f>SUM(L104:L105)/C108</f>
        <v>2.9310344827586206</v>
      </c>
      <c r="M108" s="37">
        <f>SUM(M104:M105)/C108</f>
        <v>0.64827586206896559</v>
      </c>
      <c r="N108" s="37">
        <f t="shared" ref="N108" si="138">SUM(N104:N105)</f>
        <v>0</v>
      </c>
      <c r="O108" s="37">
        <f>SUM(O104:O105)/C108</f>
        <v>2.6551724137931036</v>
      </c>
      <c r="P108" s="37">
        <f>SUM(P104:P105)/C108</f>
        <v>0.96551724137931039</v>
      </c>
      <c r="Q108" s="37">
        <f>SUM(Q104:Q105)/C108</f>
        <v>0.20689655172413793</v>
      </c>
      <c r="R108" s="37">
        <f>SUM(R104:R105)/C108</f>
        <v>0.37931034482758619</v>
      </c>
      <c r="S108" s="37">
        <f t="shared" ref="S108" si="139">SUM(S104:S105)</f>
        <v>0</v>
      </c>
    </row>
    <row r="109" spans="1:19" x14ac:dyDescent="0.25">
      <c r="A109" s="37" t="s">
        <v>632</v>
      </c>
      <c r="B109" s="46"/>
      <c r="C109" s="37">
        <f>SUM(C106:C107)</f>
        <v>10</v>
      </c>
      <c r="D109" s="37">
        <f>SUM(D106:D107)/C109</f>
        <v>3.2</v>
      </c>
      <c r="E109" s="37">
        <f>SUM(E106:E107)/D109</f>
        <v>8.125</v>
      </c>
      <c r="F109" s="37">
        <f>SUM(F106:F107)/C109</f>
        <v>0.6</v>
      </c>
      <c r="G109" s="37">
        <f>SUM(G106:G107)/C109</f>
        <v>0</v>
      </c>
      <c r="H109" s="37">
        <f>SUM(H106:H107)</f>
        <v>0</v>
      </c>
      <c r="I109" s="37">
        <f t="shared" ref="I109" si="140">SUM(I106:I107)</f>
        <v>0</v>
      </c>
      <c r="J109" s="37">
        <f>SUM(J106:J107)/C109</f>
        <v>0</v>
      </c>
      <c r="K109" s="37">
        <f t="shared" ref="K109" si="141">SUM(K106:K107)</f>
        <v>2</v>
      </c>
      <c r="L109" s="37">
        <f>SUM(L106:L107)/C109</f>
        <v>0.2</v>
      </c>
      <c r="M109" s="37">
        <f>SUM(M106:M107)/C109</f>
        <v>0.2</v>
      </c>
      <c r="N109" s="37">
        <f t="shared" ref="N109" si="142">SUM(N106:N107)</f>
        <v>0</v>
      </c>
      <c r="O109" s="37">
        <f>SUM(O106:O107)/C109</f>
        <v>0.3</v>
      </c>
      <c r="P109" s="37">
        <f>SUM(P106:P107)/C109</f>
        <v>0.8</v>
      </c>
      <c r="Q109" s="37">
        <f>SUM(Q106:Q107)/C109</f>
        <v>0.05</v>
      </c>
      <c r="R109" s="37">
        <f>SUM(R106:R107)/C109</f>
        <v>0.2</v>
      </c>
      <c r="S109" s="37">
        <f t="shared" ref="S109" si="143">SUM(S106:S107)</f>
        <v>0</v>
      </c>
    </row>
    <row r="110" spans="1:19" x14ac:dyDescent="0.25">
      <c r="A110" s="37" t="s">
        <v>112</v>
      </c>
      <c r="B110" s="46" t="s">
        <v>1</v>
      </c>
      <c r="C110" s="37">
        <v>16</v>
      </c>
      <c r="D110" s="37">
        <v>22</v>
      </c>
      <c r="E110" s="37">
        <v>17</v>
      </c>
      <c r="F110" s="37">
        <v>5</v>
      </c>
      <c r="G110" s="37">
        <v>0</v>
      </c>
      <c r="H110" s="37">
        <v>1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1</v>
      </c>
      <c r="Q110" s="37">
        <v>1</v>
      </c>
      <c r="R110" s="37">
        <v>1</v>
      </c>
      <c r="S110" s="37">
        <v>0</v>
      </c>
    </row>
    <row r="111" spans="1:19" x14ac:dyDescent="0.25">
      <c r="A111" s="37" t="s">
        <v>112</v>
      </c>
      <c r="B111" s="46"/>
      <c r="C111" s="37">
        <v>10</v>
      </c>
      <c r="D111" s="37">
        <v>8</v>
      </c>
      <c r="E111" s="37">
        <v>5</v>
      </c>
      <c r="F111" s="37">
        <v>3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</row>
    <row r="112" spans="1:19" x14ac:dyDescent="0.25">
      <c r="A112" s="37" t="s">
        <v>112</v>
      </c>
      <c r="B112" s="46"/>
      <c r="C112" s="37">
        <v>11</v>
      </c>
      <c r="D112" s="37">
        <v>23</v>
      </c>
      <c r="E112" s="37">
        <v>19</v>
      </c>
      <c r="F112" s="37">
        <v>4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6</v>
      </c>
      <c r="Q112" s="37">
        <v>3</v>
      </c>
      <c r="R112" s="37">
        <v>1</v>
      </c>
      <c r="S112" s="37">
        <v>0</v>
      </c>
    </row>
    <row r="113" spans="1:19" x14ac:dyDescent="0.25">
      <c r="A113" s="37" t="s">
        <v>112</v>
      </c>
      <c r="B113" s="46"/>
      <c r="C113" s="37">
        <v>15</v>
      </c>
      <c r="D113" s="37">
        <v>23</v>
      </c>
      <c r="E113" s="37">
        <v>13</v>
      </c>
      <c r="F113" s="37">
        <v>10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2</v>
      </c>
      <c r="Q113" s="37">
        <v>1</v>
      </c>
      <c r="R113" s="37">
        <v>4</v>
      </c>
      <c r="S113" s="37">
        <v>0</v>
      </c>
    </row>
    <row r="114" spans="1:19" x14ac:dyDescent="0.25">
      <c r="A114" s="37" t="s">
        <v>608</v>
      </c>
      <c r="B114" s="46"/>
      <c r="C114" s="37">
        <f>SUM(C110:C111)</f>
        <v>26</v>
      </c>
      <c r="D114" s="37">
        <f>SUM(D110:D111)/C114</f>
        <v>1.1538461538461537</v>
      </c>
      <c r="E114" s="37">
        <f>SUM(E110:E111)/D114</f>
        <v>19.06666666666667</v>
      </c>
      <c r="F114" s="37">
        <f>SUM(F110:F111)/C114</f>
        <v>0.30769230769230771</v>
      </c>
      <c r="G114" s="37">
        <f>SUM(G110:G111)/C114</f>
        <v>0</v>
      </c>
      <c r="H114" s="37">
        <f>SUM(H110:H111)</f>
        <v>1</v>
      </c>
      <c r="I114" s="37">
        <f t="shared" ref="I114" si="144">SUM(I110:I111)</f>
        <v>0</v>
      </c>
      <c r="J114" s="37">
        <f>SUM(J110:J111)/C114</f>
        <v>0</v>
      </c>
      <c r="K114" s="37">
        <f t="shared" ref="K114" si="145">SUM(K110:K111)</f>
        <v>0</v>
      </c>
      <c r="L114" s="37">
        <f>SUM(L110:L111)/C114</f>
        <v>0</v>
      </c>
      <c r="M114" s="37">
        <f>SUM(M110:M111)/C114</f>
        <v>0</v>
      </c>
      <c r="N114" s="37">
        <f t="shared" ref="N114" si="146">SUM(N110:N111)</f>
        <v>0</v>
      </c>
      <c r="O114" s="37">
        <f>SUM(O110:O111)/C114</f>
        <v>0</v>
      </c>
      <c r="P114" s="37">
        <f>SUM(P110:P111)/C114</f>
        <v>3.8461538461538464E-2</v>
      </c>
      <c r="Q114" s="37">
        <f>SUM(Q110:Q111)/C114</f>
        <v>3.8461538461538464E-2</v>
      </c>
      <c r="R114" s="37">
        <f>SUM(R110:R111)/C114</f>
        <v>3.8461538461538464E-2</v>
      </c>
      <c r="S114" s="37">
        <f t="shared" ref="S114" si="147">SUM(S110:S111)</f>
        <v>0</v>
      </c>
    </row>
    <row r="115" spans="1:19" x14ac:dyDescent="0.25">
      <c r="A115" s="37" t="s">
        <v>609</v>
      </c>
      <c r="B115" s="46"/>
      <c r="C115" s="37">
        <f>SUM(C112:C113)</f>
        <v>26</v>
      </c>
      <c r="D115" s="37">
        <f>SUM(D112:D113)/C115</f>
        <v>1.7692307692307692</v>
      </c>
      <c r="E115" s="37">
        <f>SUM(E112:E113)/D115</f>
        <v>18.086956521739133</v>
      </c>
      <c r="F115" s="37">
        <f>SUM(F112:F113)/C115</f>
        <v>0.53846153846153844</v>
      </c>
      <c r="G115" s="37">
        <f>SUM(G112:G113)/C115</f>
        <v>0</v>
      </c>
      <c r="H115" s="37">
        <f>SUM(H112:H113)</f>
        <v>0</v>
      </c>
      <c r="I115" s="37">
        <f t="shared" ref="I115" si="148">SUM(I112:I113)</f>
        <v>0</v>
      </c>
      <c r="J115" s="37">
        <f>SUM(J112:J113)/C115</f>
        <v>0</v>
      </c>
      <c r="K115" s="37">
        <f t="shared" ref="K115" si="149">SUM(K112:K113)</f>
        <v>0</v>
      </c>
      <c r="L115" s="37">
        <f>SUM(L112:L113)/C115</f>
        <v>0</v>
      </c>
      <c r="M115" s="37">
        <f>SUM(M112:M113)/C115</f>
        <v>0</v>
      </c>
      <c r="N115" s="37">
        <f t="shared" ref="N115" si="150">SUM(N112:N113)</f>
        <v>0</v>
      </c>
      <c r="O115" s="37">
        <f>SUM(O112:O113)/C115</f>
        <v>0</v>
      </c>
      <c r="P115" s="37">
        <f>SUM(P112:P113)/C115</f>
        <v>0.30769230769230771</v>
      </c>
      <c r="Q115" s="37">
        <f>SUM(Q112:Q113)/C115</f>
        <v>0.15384615384615385</v>
      </c>
      <c r="R115" s="37">
        <f>SUM(R112:R113)/C115</f>
        <v>0.19230769230769232</v>
      </c>
      <c r="S115" s="37">
        <f t="shared" ref="S115" si="151">SUM(S112:S113)</f>
        <v>0</v>
      </c>
    </row>
    <row r="116" spans="1:19" x14ac:dyDescent="0.25">
      <c r="A116" s="37" t="s">
        <v>113</v>
      </c>
      <c r="B116" s="46" t="s">
        <v>1</v>
      </c>
      <c r="C116" s="37">
        <v>11</v>
      </c>
      <c r="D116" s="37">
        <v>76</v>
      </c>
      <c r="E116" s="37">
        <v>51</v>
      </c>
      <c r="F116" s="37">
        <v>25</v>
      </c>
      <c r="G116" s="37">
        <v>0</v>
      </c>
      <c r="H116" s="37">
        <v>3</v>
      </c>
      <c r="I116" s="37">
        <v>0</v>
      </c>
      <c r="J116" s="37">
        <v>0</v>
      </c>
      <c r="K116" s="37">
        <v>1</v>
      </c>
      <c r="L116" s="37">
        <v>32</v>
      </c>
      <c r="M116" s="37">
        <v>32</v>
      </c>
      <c r="N116" s="37">
        <v>1</v>
      </c>
      <c r="O116" s="37">
        <v>32</v>
      </c>
      <c r="P116" s="37">
        <v>5</v>
      </c>
      <c r="Q116" s="37">
        <v>6</v>
      </c>
      <c r="R116" s="37">
        <v>8</v>
      </c>
      <c r="S116" s="37">
        <v>0</v>
      </c>
    </row>
    <row r="117" spans="1:19" x14ac:dyDescent="0.25">
      <c r="A117" s="37" t="s">
        <v>113</v>
      </c>
      <c r="B117" s="46"/>
      <c r="C117" s="37">
        <v>15</v>
      </c>
      <c r="D117" s="37">
        <v>91</v>
      </c>
      <c r="E117" s="37">
        <v>57</v>
      </c>
      <c r="F117" s="37">
        <v>34</v>
      </c>
      <c r="G117" s="37">
        <v>2.5</v>
      </c>
      <c r="H117" s="37">
        <v>1</v>
      </c>
      <c r="I117" s="37">
        <v>1</v>
      </c>
      <c r="J117" s="37">
        <v>0</v>
      </c>
      <c r="K117" s="37">
        <v>1</v>
      </c>
      <c r="L117" s="37">
        <v>6</v>
      </c>
      <c r="M117" s="37">
        <v>6</v>
      </c>
      <c r="N117" s="37">
        <v>0</v>
      </c>
      <c r="O117" s="37">
        <v>6</v>
      </c>
      <c r="P117" s="37">
        <v>11</v>
      </c>
      <c r="Q117" s="37">
        <v>6</v>
      </c>
      <c r="R117" s="37">
        <v>12</v>
      </c>
      <c r="S117" s="37">
        <v>0</v>
      </c>
    </row>
    <row r="118" spans="1:19" x14ac:dyDescent="0.25">
      <c r="A118" s="37" t="s">
        <v>113</v>
      </c>
      <c r="B118" s="46"/>
      <c r="C118" s="37">
        <v>17</v>
      </c>
      <c r="D118" s="37">
        <v>60</v>
      </c>
      <c r="E118" s="37">
        <v>35</v>
      </c>
      <c r="F118" s="37">
        <v>25</v>
      </c>
      <c r="G118" s="37">
        <v>0</v>
      </c>
      <c r="H118" s="37">
        <v>0</v>
      </c>
      <c r="I118" s="37">
        <v>1</v>
      </c>
      <c r="J118" s="37">
        <v>12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4.5</v>
      </c>
      <c r="R118" s="37">
        <v>2</v>
      </c>
      <c r="S118" s="37">
        <v>0</v>
      </c>
    </row>
    <row r="119" spans="1:19" x14ac:dyDescent="0.25">
      <c r="A119" s="37" t="s">
        <v>113</v>
      </c>
      <c r="B119" s="46"/>
      <c r="C119" s="37">
        <v>15</v>
      </c>
      <c r="D119" s="37">
        <v>78</v>
      </c>
      <c r="E119" s="37">
        <v>52</v>
      </c>
      <c r="F119" s="37">
        <v>26</v>
      </c>
      <c r="G119" s="37">
        <v>1</v>
      </c>
      <c r="H119" s="37">
        <v>1</v>
      </c>
      <c r="I119" s="37">
        <v>1</v>
      </c>
      <c r="J119" s="37">
        <v>0</v>
      </c>
      <c r="K119" s="37">
        <v>2</v>
      </c>
      <c r="L119" s="37">
        <v>33</v>
      </c>
      <c r="M119" s="37">
        <v>16.5</v>
      </c>
      <c r="N119" s="37">
        <v>0</v>
      </c>
      <c r="O119" s="37">
        <v>32</v>
      </c>
      <c r="P119" s="37">
        <v>8</v>
      </c>
      <c r="Q119" s="37">
        <v>5.5</v>
      </c>
      <c r="R119" s="37">
        <v>6</v>
      </c>
      <c r="S119" s="37">
        <v>0</v>
      </c>
    </row>
    <row r="120" spans="1:19" x14ac:dyDescent="0.25">
      <c r="A120" s="37" t="s">
        <v>610</v>
      </c>
      <c r="B120" s="46"/>
      <c r="C120" s="37">
        <f>SUM(C116:C117)</f>
        <v>26</v>
      </c>
      <c r="D120" s="37">
        <f>SUM(D116:D117)/C120</f>
        <v>6.4230769230769234</v>
      </c>
      <c r="E120" s="37">
        <f>SUM(E116:E117)/D120</f>
        <v>16.814371257485028</v>
      </c>
      <c r="F120" s="37">
        <f>SUM(F116:F117)/C120</f>
        <v>2.2692307692307692</v>
      </c>
      <c r="G120" s="37">
        <f>SUM(G116:G117)/C120</f>
        <v>9.6153846153846159E-2</v>
      </c>
      <c r="H120" s="37">
        <f>SUM(H116:H117)</f>
        <v>4</v>
      </c>
      <c r="I120" s="37">
        <f t="shared" ref="I120" si="152">SUM(I116:I117)</f>
        <v>1</v>
      </c>
      <c r="J120" s="37">
        <f>SUM(J116:J117)/C120</f>
        <v>0</v>
      </c>
      <c r="K120" s="37">
        <f t="shared" ref="K120" si="153">SUM(K116:K117)</f>
        <v>2</v>
      </c>
      <c r="L120" s="37">
        <f>SUM(L116:L117)/C120</f>
        <v>1.4615384615384615</v>
      </c>
      <c r="M120" s="37">
        <f>SUM(M116:M117)/C120</f>
        <v>1.4615384615384615</v>
      </c>
      <c r="N120" s="37">
        <f t="shared" ref="N120" si="154">SUM(N116:N117)</f>
        <v>1</v>
      </c>
      <c r="O120" s="37">
        <f>SUM(O116:O117)/C120</f>
        <v>1.4615384615384615</v>
      </c>
      <c r="P120" s="37">
        <f>SUM(P116:P117)/C120</f>
        <v>0.61538461538461542</v>
      </c>
      <c r="Q120" s="37">
        <f>SUM(Q116:Q117)/C120</f>
        <v>0.46153846153846156</v>
      </c>
      <c r="R120" s="37">
        <f>SUM(R116:R117)/C120</f>
        <v>0.76923076923076927</v>
      </c>
      <c r="S120" s="37">
        <f t="shared" ref="S120" si="155">SUM(S116:S117)</f>
        <v>0</v>
      </c>
    </row>
    <row r="121" spans="1:19" x14ac:dyDescent="0.25">
      <c r="A121" s="37" t="s">
        <v>611</v>
      </c>
      <c r="B121" s="46"/>
      <c r="C121" s="37">
        <f>SUM(C118:C119)</f>
        <v>32</v>
      </c>
      <c r="D121" s="37">
        <f>SUM(D118:D119)/C121</f>
        <v>4.3125</v>
      </c>
      <c r="E121" s="37">
        <f>SUM(E118:E119)/D121</f>
        <v>20.173913043478262</v>
      </c>
      <c r="F121" s="37">
        <f>SUM(F118:F119)/C121</f>
        <v>1.59375</v>
      </c>
      <c r="G121" s="37">
        <f>SUM(G118:G119)/C121</f>
        <v>3.125E-2</v>
      </c>
      <c r="H121" s="37">
        <f>SUM(H118:H119)</f>
        <v>1</v>
      </c>
      <c r="I121" s="37">
        <f t="shared" ref="I121" si="156">SUM(I118:I119)</f>
        <v>2</v>
      </c>
      <c r="J121" s="37">
        <f>SUM(J118:J119)/C121</f>
        <v>0.375</v>
      </c>
      <c r="K121" s="37">
        <f t="shared" ref="K121" si="157">SUM(K118:K119)</f>
        <v>2</v>
      </c>
      <c r="L121" s="37">
        <f>SUM(L118:L119)/C121</f>
        <v>1.03125</v>
      </c>
      <c r="M121" s="37">
        <f>SUM(M118:M119)/C121</f>
        <v>0.515625</v>
      </c>
      <c r="N121" s="37">
        <f t="shared" ref="N121" si="158">SUM(N118:N119)</f>
        <v>0</v>
      </c>
      <c r="O121" s="37">
        <f>SUM(O118:O119)/C121</f>
        <v>1</v>
      </c>
      <c r="P121" s="37">
        <f>SUM(P118:P119)/C121</f>
        <v>0.25</v>
      </c>
      <c r="Q121" s="37">
        <f>SUM(Q118:Q119)/C121</f>
        <v>0.3125</v>
      </c>
      <c r="R121" s="37">
        <f>SUM(R118:R119)/C121</f>
        <v>0.25</v>
      </c>
      <c r="S121" s="37">
        <f t="shared" ref="S121" si="159">SUM(S118:S119)</f>
        <v>0</v>
      </c>
    </row>
    <row r="122" spans="1:19" x14ac:dyDescent="0.25">
      <c r="A122" s="37" t="s">
        <v>114</v>
      </c>
      <c r="B122" s="46" t="s">
        <v>1</v>
      </c>
      <c r="C122" s="37">
        <v>16</v>
      </c>
      <c r="D122" s="37">
        <v>76</v>
      </c>
      <c r="E122" s="37">
        <v>46</v>
      </c>
      <c r="F122" s="37">
        <v>30</v>
      </c>
      <c r="G122" s="37">
        <v>1</v>
      </c>
      <c r="H122" s="37">
        <v>2</v>
      </c>
      <c r="I122" s="37">
        <v>0</v>
      </c>
      <c r="J122" s="37">
        <v>0</v>
      </c>
      <c r="K122" s="37">
        <v>2</v>
      </c>
      <c r="L122" s="37">
        <v>30</v>
      </c>
      <c r="M122" s="37">
        <v>15</v>
      </c>
      <c r="N122" s="37">
        <v>0</v>
      </c>
      <c r="O122" s="37">
        <v>23</v>
      </c>
      <c r="P122" s="37">
        <v>6</v>
      </c>
      <c r="Q122" s="37">
        <v>0</v>
      </c>
      <c r="R122" s="37">
        <v>1</v>
      </c>
      <c r="S122" s="37">
        <v>0</v>
      </c>
    </row>
    <row r="123" spans="1:19" x14ac:dyDescent="0.25">
      <c r="A123" s="37" t="s">
        <v>114</v>
      </c>
      <c r="B123" s="46"/>
      <c r="C123" s="37">
        <v>13</v>
      </c>
      <c r="D123" s="37">
        <v>66</v>
      </c>
      <c r="E123" s="37">
        <v>43</v>
      </c>
      <c r="F123" s="37">
        <v>23</v>
      </c>
      <c r="G123" s="37">
        <v>0</v>
      </c>
      <c r="H123" s="37">
        <v>0</v>
      </c>
      <c r="I123" s="37">
        <v>2</v>
      </c>
      <c r="J123" s="37">
        <v>50</v>
      </c>
      <c r="K123" s="37">
        <v>1</v>
      </c>
      <c r="L123" s="37">
        <v>21</v>
      </c>
      <c r="M123" s="37">
        <v>21</v>
      </c>
      <c r="N123" s="37">
        <v>0</v>
      </c>
      <c r="O123" s="37">
        <v>21</v>
      </c>
      <c r="P123" s="37">
        <v>7</v>
      </c>
      <c r="Q123" s="37">
        <v>3</v>
      </c>
      <c r="R123" s="37">
        <v>5</v>
      </c>
      <c r="S123" s="37">
        <v>0</v>
      </c>
    </row>
    <row r="124" spans="1:19" x14ac:dyDescent="0.25">
      <c r="A124" s="37" t="s">
        <v>114</v>
      </c>
      <c r="B124" s="46"/>
      <c r="C124" s="37">
        <v>13</v>
      </c>
      <c r="D124" s="37">
        <v>58</v>
      </c>
      <c r="E124" s="37">
        <v>32</v>
      </c>
      <c r="F124" s="37">
        <v>26</v>
      </c>
      <c r="G124" s="37">
        <v>0</v>
      </c>
      <c r="H124" s="37">
        <v>0</v>
      </c>
      <c r="I124" s="37">
        <v>0</v>
      </c>
      <c r="J124" s="37">
        <v>0</v>
      </c>
      <c r="K124" s="37">
        <v>2</v>
      </c>
      <c r="L124" s="37">
        <v>24</v>
      </c>
      <c r="M124" s="37">
        <v>12</v>
      </c>
      <c r="N124" s="37">
        <v>0</v>
      </c>
      <c r="O124" s="37">
        <v>1</v>
      </c>
      <c r="P124" s="37">
        <v>4</v>
      </c>
      <c r="Q124" s="37">
        <v>1.5</v>
      </c>
      <c r="R124" s="37">
        <v>0</v>
      </c>
      <c r="S124" s="37">
        <v>0</v>
      </c>
    </row>
    <row r="125" spans="1:19" x14ac:dyDescent="0.25">
      <c r="A125" s="37" t="s">
        <v>114</v>
      </c>
      <c r="B125" s="46"/>
      <c r="C125" s="37">
        <v>17</v>
      </c>
      <c r="D125" s="37">
        <v>96</v>
      </c>
      <c r="E125" s="37">
        <v>59</v>
      </c>
      <c r="F125" s="37">
        <v>37</v>
      </c>
      <c r="G125" s="37">
        <v>0</v>
      </c>
      <c r="H125" s="37">
        <v>0</v>
      </c>
      <c r="I125" s="37">
        <v>1</v>
      </c>
      <c r="J125" s="37">
        <v>0</v>
      </c>
      <c r="K125" s="37">
        <v>2</v>
      </c>
      <c r="L125" s="37">
        <v>27</v>
      </c>
      <c r="M125" s="37">
        <v>13.5</v>
      </c>
      <c r="N125" s="37">
        <v>1</v>
      </c>
      <c r="O125" s="37">
        <v>1</v>
      </c>
      <c r="P125" s="37">
        <v>8</v>
      </c>
      <c r="Q125" s="37">
        <v>6</v>
      </c>
      <c r="R125" s="37">
        <v>18</v>
      </c>
      <c r="S125" s="37">
        <v>0</v>
      </c>
    </row>
    <row r="126" spans="1:19" x14ac:dyDescent="0.25">
      <c r="A126" s="37" t="s">
        <v>612</v>
      </c>
      <c r="B126" s="46"/>
      <c r="C126" s="37">
        <f>SUM(C122:C123)</f>
        <v>29</v>
      </c>
      <c r="D126" s="37">
        <f>SUM(D122:D123)/C126</f>
        <v>4.8965517241379306</v>
      </c>
      <c r="E126" s="37">
        <f>SUM(E122:E123)/D126</f>
        <v>18.176056338028172</v>
      </c>
      <c r="F126" s="37">
        <f>SUM(F122:F123)/C126</f>
        <v>1.8275862068965518</v>
      </c>
      <c r="G126" s="37">
        <f>SUM(G122:G123)/C126</f>
        <v>3.4482758620689655E-2</v>
      </c>
      <c r="H126" s="37">
        <f>SUM(H122:H123)</f>
        <v>2</v>
      </c>
      <c r="I126" s="37">
        <f t="shared" ref="I126" si="160">SUM(I122:I123)</f>
        <v>2</v>
      </c>
      <c r="J126" s="37">
        <f>SUM(J122:J123)/C126</f>
        <v>1.7241379310344827</v>
      </c>
      <c r="K126" s="37">
        <f t="shared" ref="K126" si="161">SUM(K122:K123)</f>
        <v>3</v>
      </c>
      <c r="L126" s="37">
        <f>SUM(L122:L123)/C126</f>
        <v>1.7586206896551724</v>
      </c>
      <c r="M126" s="37">
        <f>SUM(M122:M123)/C126</f>
        <v>1.2413793103448276</v>
      </c>
      <c r="N126" s="37">
        <f t="shared" ref="N126" si="162">SUM(N122:N123)</f>
        <v>0</v>
      </c>
      <c r="O126" s="37">
        <f>SUM(O122:O123)/C126</f>
        <v>1.5172413793103448</v>
      </c>
      <c r="P126" s="37">
        <f>SUM(P122:P123)/C126</f>
        <v>0.44827586206896552</v>
      </c>
      <c r="Q126" s="37">
        <f>SUM(Q122:Q123)/C126</f>
        <v>0.10344827586206896</v>
      </c>
      <c r="R126" s="37">
        <f>SUM(R122:R123)/C126</f>
        <v>0.20689655172413793</v>
      </c>
      <c r="S126" s="37">
        <f t="shared" ref="S126" si="163">SUM(S122:S123)</f>
        <v>0</v>
      </c>
    </row>
    <row r="127" spans="1:19" x14ac:dyDescent="0.25">
      <c r="A127" s="37" t="s">
        <v>613</v>
      </c>
      <c r="B127" s="46"/>
      <c r="C127" s="37">
        <f>SUM(C124:C125)</f>
        <v>30</v>
      </c>
      <c r="D127" s="37">
        <f>SUM(D124:D125)/C127</f>
        <v>5.1333333333333337</v>
      </c>
      <c r="E127" s="37">
        <f>SUM(E124:E125)/D127</f>
        <v>17.727272727272727</v>
      </c>
      <c r="F127" s="37">
        <f>SUM(F124:F125)/C127</f>
        <v>2.1</v>
      </c>
      <c r="G127" s="37">
        <f>SUM(G124:G125)/C127</f>
        <v>0</v>
      </c>
      <c r="H127" s="37">
        <f>SUM(H124:H125)</f>
        <v>0</v>
      </c>
      <c r="I127" s="37">
        <f t="shared" ref="I127" si="164">SUM(I124:I125)</f>
        <v>1</v>
      </c>
      <c r="J127" s="37">
        <f>SUM(J124:J125)/C127</f>
        <v>0</v>
      </c>
      <c r="K127" s="37">
        <f t="shared" ref="K127" si="165">SUM(K124:K125)</f>
        <v>4</v>
      </c>
      <c r="L127" s="37">
        <f>SUM(L124:L125)/C127</f>
        <v>1.7</v>
      </c>
      <c r="M127" s="37">
        <f>SUM(M124:M125)/C127</f>
        <v>0.85</v>
      </c>
      <c r="N127" s="37">
        <f t="shared" ref="N127" si="166">SUM(N124:N125)</f>
        <v>1</v>
      </c>
      <c r="O127" s="37">
        <f>SUM(O124:O125)/C127</f>
        <v>6.6666666666666666E-2</v>
      </c>
      <c r="P127" s="37">
        <f>SUM(P124:P125)/C127</f>
        <v>0.4</v>
      </c>
      <c r="Q127" s="37">
        <f>SUM(Q124:Q125)/C127</f>
        <v>0.25</v>
      </c>
      <c r="R127" s="37">
        <f>SUM(R124:R125)/C127</f>
        <v>0.6</v>
      </c>
      <c r="S127" s="37">
        <f t="shared" ref="S127" si="167">SUM(S124:S125)</f>
        <v>0</v>
      </c>
    </row>
    <row r="128" spans="1:19" x14ac:dyDescent="0.25">
      <c r="A128" s="37" t="s">
        <v>115</v>
      </c>
      <c r="B128" s="46" t="s">
        <v>1</v>
      </c>
      <c r="C128" s="37">
        <v>16</v>
      </c>
      <c r="D128" s="37">
        <v>3</v>
      </c>
      <c r="E128" s="37">
        <v>3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</row>
    <row r="129" spans="1:19" x14ac:dyDescent="0.25">
      <c r="A129" s="37" t="s">
        <v>115</v>
      </c>
      <c r="B129" s="46"/>
      <c r="C129" s="37">
        <v>16</v>
      </c>
      <c r="D129" s="37">
        <v>1</v>
      </c>
      <c r="E129" s="37">
        <v>1</v>
      </c>
      <c r="F129" s="37">
        <v>0</v>
      </c>
      <c r="G129" s="37">
        <v>0</v>
      </c>
      <c r="H129" s="37">
        <v>1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</row>
    <row r="130" spans="1:19" x14ac:dyDescent="0.25">
      <c r="A130" s="37" t="s">
        <v>115</v>
      </c>
      <c r="B130" s="46"/>
      <c r="C130" s="37">
        <v>17</v>
      </c>
      <c r="D130" s="37">
        <v>1</v>
      </c>
      <c r="E130" s="37">
        <v>1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</row>
    <row r="131" spans="1:19" x14ac:dyDescent="0.25">
      <c r="A131" s="37" t="s">
        <v>115</v>
      </c>
      <c r="B131" s="46"/>
      <c r="C131" s="37">
        <v>11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</row>
    <row r="132" spans="1:19" x14ac:dyDescent="0.25">
      <c r="A132" s="37" t="s">
        <v>585</v>
      </c>
      <c r="B132" s="46"/>
      <c r="C132" s="37">
        <f>SUM(C128:C129)</f>
        <v>32</v>
      </c>
      <c r="D132" s="37">
        <f>SUM(D128:D129)/C132</f>
        <v>0.125</v>
      </c>
      <c r="E132" s="37">
        <f>SUM(E128:E129)/D132</f>
        <v>32</v>
      </c>
      <c r="F132" s="37">
        <f>SUM(F128:F129)/C132</f>
        <v>0</v>
      </c>
      <c r="G132" s="37">
        <f>SUM(G128:G129)/C132</f>
        <v>0</v>
      </c>
      <c r="H132" s="37">
        <f>SUM(H128:H129)</f>
        <v>1</v>
      </c>
      <c r="I132" s="37">
        <f t="shared" ref="I132" si="168">SUM(I128:I129)</f>
        <v>0</v>
      </c>
      <c r="J132" s="37">
        <f>SUM(J128:J129)/C132</f>
        <v>0</v>
      </c>
      <c r="K132" s="37">
        <f t="shared" ref="K132" si="169">SUM(K128:K129)</f>
        <v>0</v>
      </c>
      <c r="L132" s="37">
        <f>SUM(L128:L129)/C132</f>
        <v>0</v>
      </c>
      <c r="M132" s="37">
        <f>SUM(M128:M129)/C132</f>
        <v>0</v>
      </c>
      <c r="N132" s="37">
        <f t="shared" ref="N132" si="170">SUM(N128:N129)</f>
        <v>0</v>
      </c>
      <c r="O132" s="37">
        <f>SUM(O128:O129)/C132</f>
        <v>0</v>
      </c>
      <c r="P132" s="37">
        <f>SUM(P128:P129)/C132</f>
        <v>0</v>
      </c>
      <c r="Q132" s="37">
        <f>SUM(Q128:Q129)/C132</f>
        <v>0</v>
      </c>
      <c r="R132" s="37">
        <f>SUM(R128:R129)/C132</f>
        <v>0</v>
      </c>
      <c r="S132" s="37">
        <f t="shared" ref="S132" si="171">SUM(S128:S129)</f>
        <v>0</v>
      </c>
    </row>
    <row r="133" spans="1:19" x14ac:dyDescent="0.25">
      <c r="A133" s="37" t="s">
        <v>586</v>
      </c>
      <c r="B133" s="46"/>
      <c r="C133" s="37">
        <f>SUM(C130:C131)</f>
        <v>28</v>
      </c>
      <c r="D133" s="37">
        <f>SUM(D130:D131)/C133</f>
        <v>3.5714285714285712E-2</v>
      </c>
      <c r="E133" s="37">
        <f>SUM(E130:E131)/D133</f>
        <v>28</v>
      </c>
      <c r="F133" s="37">
        <f>SUM(F130:F131)/C133</f>
        <v>0</v>
      </c>
      <c r="G133" s="37">
        <f>SUM(G130:G131)/C133</f>
        <v>0</v>
      </c>
      <c r="H133" s="37">
        <f>SUM(H130:H131)</f>
        <v>0</v>
      </c>
      <c r="I133" s="37">
        <f t="shared" ref="I133" si="172">SUM(I130:I131)</f>
        <v>1</v>
      </c>
      <c r="J133" s="37">
        <f>SUM(J130:J131)/C133</f>
        <v>0</v>
      </c>
      <c r="K133" s="37">
        <f t="shared" ref="K133" si="173">SUM(K130:K131)</f>
        <v>0</v>
      </c>
      <c r="L133" s="37">
        <f>SUM(L130:L131)/C133</f>
        <v>0</v>
      </c>
      <c r="M133" s="37">
        <f>SUM(M130:M131)/C133</f>
        <v>0</v>
      </c>
      <c r="N133" s="37">
        <f t="shared" ref="N133" si="174">SUM(N130:N131)</f>
        <v>0</v>
      </c>
      <c r="O133" s="37">
        <f>SUM(O130:O131)/C133</f>
        <v>0</v>
      </c>
      <c r="P133" s="37">
        <f>SUM(P130:P131)/C133</f>
        <v>0</v>
      </c>
      <c r="Q133" s="37">
        <f>SUM(Q130:Q131)/C133</f>
        <v>0</v>
      </c>
      <c r="R133" s="37">
        <f>SUM(R130:R131)/C133</f>
        <v>0</v>
      </c>
      <c r="S133" s="37">
        <f t="shared" ref="S133" si="175">SUM(S130:S131)</f>
        <v>0</v>
      </c>
    </row>
    <row r="134" spans="1:19" x14ac:dyDescent="0.25">
      <c r="A134" s="37" t="s">
        <v>116</v>
      </c>
      <c r="B134" s="46" t="s">
        <v>1</v>
      </c>
      <c r="C134" s="37">
        <v>16</v>
      </c>
      <c r="D134" s="37">
        <v>31</v>
      </c>
      <c r="E134" s="37">
        <v>24</v>
      </c>
      <c r="F134" s="37">
        <v>7</v>
      </c>
      <c r="G134" s="37">
        <v>1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2</v>
      </c>
      <c r="R134" s="37">
        <v>8</v>
      </c>
      <c r="S134" s="37">
        <v>0</v>
      </c>
    </row>
    <row r="135" spans="1:19" x14ac:dyDescent="0.25">
      <c r="A135" s="37" t="s">
        <v>116</v>
      </c>
      <c r="B135" s="46"/>
      <c r="C135" s="37">
        <v>16</v>
      </c>
      <c r="D135" s="37">
        <v>21</v>
      </c>
      <c r="E135" s="37">
        <v>15</v>
      </c>
      <c r="F135" s="37">
        <v>6</v>
      </c>
      <c r="G135" s="37">
        <v>2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1</v>
      </c>
      <c r="R135" s="37">
        <v>1</v>
      </c>
      <c r="S135" s="37">
        <v>0</v>
      </c>
    </row>
    <row r="136" spans="1:19" x14ac:dyDescent="0.25">
      <c r="A136" s="37" t="s">
        <v>116</v>
      </c>
      <c r="B136" s="46"/>
      <c r="C136" s="37">
        <v>17</v>
      </c>
      <c r="D136" s="37">
        <v>34</v>
      </c>
      <c r="E136" s="37">
        <v>17</v>
      </c>
      <c r="F136" s="37">
        <v>17</v>
      </c>
      <c r="G136" s="37">
        <v>3.5</v>
      </c>
      <c r="H136" s="37">
        <v>2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2</v>
      </c>
      <c r="Q136" s="37">
        <v>3.5</v>
      </c>
      <c r="R136" s="37">
        <v>5</v>
      </c>
      <c r="S136" s="37">
        <v>0</v>
      </c>
    </row>
    <row r="137" spans="1:19" x14ac:dyDescent="0.25">
      <c r="A137" s="37" t="s">
        <v>116</v>
      </c>
      <c r="B137" s="46"/>
      <c r="C137" s="37">
        <v>17</v>
      </c>
      <c r="D137" s="37">
        <v>26</v>
      </c>
      <c r="E137" s="37">
        <v>13</v>
      </c>
      <c r="F137" s="37">
        <v>13</v>
      </c>
      <c r="G137" s="37">
        <v>0.5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4.5</v>
      </c>
      <c r="R137" s="37">
        <v>3</v>
      </c>
      <c r="S137" s="37">
        <v>0</v>
      </c>
    </row>
    <row r="138" spans="1:19" x14ac:dyDescent="0.25">
      <c r="A138" s="37" t="s">
        <v>614</v>
      </c>
      <c r="B138" s="46"/>
      <c r="C138" s="37">
        <f>SUM(C134:C135)</f>
        <v>32</v>
      </c>
      <c r="D138" s="37">
        <f>SUM(D134:D135)/C138</f>
        <v>1.625</v>
      </c>
      <c r="E138" s="37">
        <f>SUM(E134:E135)/D138</f>
        <v>24</v>
      </c>
      <c r="F138" s="37">
        <f>SUM(F134:F135)/C138</f>
        <v>0.40625</v>
      </c>
      <c r="G138" s="37">
        <f>SUM(G134:G135)/C138</f>
        <v>9.375E-2</v>
      </c>
      <c r="H138" s="37">
        <f>SUM(H134:H135)</f>
        <v>0</v>
      </c>
      <c r="I138" s="37">
        <f t="shared" ref="I138" si="176">SUM(I134:I135)</f>
        <v>0</v>
      </c>
      <c r="J138" s="37">
        <f>SUM(J134:J135)/C138</f>
        <v>0</v>
      </c>
      <c r="K138" s="37">
        <f t="shared" ref="K138" si="177">SUM(K134:K135)</f>
        <v>0</v>
      </c>
      <c r="L138" s="37">
        <f>SUM(L134:L135)/C138</f>
        <v>0</v>
      </c>
      <c r="M138" s="37">
        <f>SUM(M134:M135)/C138</f>
        <v>0</v>
      </c>
      <c r="N138" s="37">
        <f t="shared" ref="N138" si="178">SUM(N134:N135)</f>
        <v>0</v>
      </c>
      <c r="O138" s="37">
        <f>SUM(O134:O135)/C138</f>
        <v>0</v>
      </c>
      <c r="P138" s="37">
        <f>SUM(P134:P135)/C138</f>
        <v>0</v>
      </c>
      <c r="Q138" s="37">
        <f>SUM(Q134:Q135)/C138</f>
        <v>9.375E-2</v>
      </c>
      <c r="R138" s="37">
        <f>SUM(R134:R135)/C138</f>
        <v>0.28125</v>
      </c>
      <c r="S138" s="37">
        <f t="shared" ref="S138" si="179">SUM(S134:S135)</f>
        <v>0</v>
      </c>
    </row>
    <row r="139" spans="1:19" x14ac:dyDescent="0.25">
      <c r="A139" s="37" t="s">
        <v>615</v>
      </c>
      <c r="B139" s="46"/>
      <c r="C139" s="37">
        <f>SUM(C136:C137)</f>
        <v>34</v>
      </c>
      <c r="D139" s="37">
        <f>SUM(D136:D137)/C139</f>
        <v>1.7647058823529411</v>
      </c>
      <c r="E139" s="37">
        <f>SUM(E136:E137)/D139</f>
        <v>17</v>
      </c>
      <c r="F139" s="37">
        <f>SUM(F136:F137)/C139</f>
        <v>0.88235294117647056</v>
      </c>
      <c r="G139" s="37">
        <f>SUM(G136:G137)/C139</f>
        <v>0.11764705882352941</v>
      </c>
      <c r="H139" s="37">
        <f>SUM(H136:H137)</f>
        <v>2</v>
      </c>
      <c r="I139" s="37">
        <f t="shared" ref="I139" si="180">SUM(I136:I137)</f>
        <v>0</v>
      </c>
      <c r="J139" s="37">
        <f>SUM(J136:J137)/C139</f>
        <v>0</v>
      </c>
      <c r="K139" s="37">
        <f t="shared" ref="K139" si="181">SUM(K136:K137)</f>
        <v>0</v>
      </c>
      <c r="L139" s="37">
        <f>SUM(L136:L137)/C139</f>
        <v>0</v>
      </c>
      <c r="M139" s="37">
        <f>SUM(M136:M137)/C139</f>
        <v>0</v>
      </c>
      <c r="N139" s="37">
        <f t="shared" ref="N139" si="182">SUM(N136:N137)</f>
        <v>0</v>
      </c>
      <c r="O139" s="37">
        <f>SUM(O136:O137)/C139</f>
        <v>0</v>
      </c>
      <c r="P139" s="37">
        <f>SUM(P136:P137)/C139</f>
        <v>5.8823529411764705E-2</v>
      </c>
      <c r="Q139" s="37">
        <f>SUM(Q136:Q137)/C139</f>
        <v>0.23529411764705882</v>
      </c>
      <c r="R139" s="37">
        <f>SUM(R136:R137)/C139</f>
        <v>0.23529411764705882</v>
      </c>
      <c r="S139" s="37">
        <f t="shared" ref="S139" si="183">SUM(S136:S137)</f>
        <v>0</v>
      </c>
    </row>
    <row r="140" spans="1:19" x14ac:dyDescent="0.25">
      <c r="A140" s="37" t="s">
        <v>117</v>
      </c>
      <c r="B140" s="46" t="s">
        <v>1</v>
      </c>
      <c r="C140" s="37">
        <v>16</v>
      </c>
      <c r="D140" s="37">
        <v>47</v>
      </c>
      <c r="E140" s="37">
        <v>32</v>
      </c>
      <c r="F140" s="37">
        <v>15</v>
      </c>
      <c r="G140" s="37">
        <v>9</v>
      </c>
      <c r="H140" s="37">
        <v>1</v>
      </c>
      <c r="I140" s="37">
        <v>2</v>
      </c>
      <c r="J140" s="37">
        <v>6</v>
      </c>
      <c r="K140" s="37">
        <v>1</v>
      </c>
      <c r="L140" s="37">
        <v>46</v>
      </c>
      <c r="M140" s="37">
        <v>46</v>
      </c>
      <c r="N140" s="37">
        <v>0</v>
      </c>
      <c r="O140" s="37">
        <v>46</v>
      </c>
      <c r="P140" s="37">
        <v>2</v>
      </c>
      <c r="Q140" s="37">
        <v>7</v>
      </c>
      <c r="R140" s="37">
        <v>15</v>
      </c>
      <c r="S140" s="37">
        <v>0</v>
      </c>
    </row>
    <row r="141" spans="1:19" x14ac:dyDescent="0.25">
      <c r="A141" s="37" t="s">
        <v>117</v>
      </c>
      <c r="B141" s="46"/>
      <c r="C141" s="37">
        <v>2</v>
      </c>
      <c r="D141" s="37">
        <v>6</v>
      </c>
      <c r="E141" s="37">
        <v>3</v>
      </c>
      <c r="F141" s="37">
        <v>3</v>
      </c>
      <c r="G141" s="37">
        <v>0</v>
      </c>
      <c r="H141" s="37">
        <v>1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</row>
    <row r="142" spans="1:19" x14ac:dyDescent="0.25">
      <c r="A142" s="37" t="s">
        <v>117</v>
      </c>
      <c r="B142" s="46"/>
      <c r="C142" s="37">
        <v>17</v>
      </c>
      <c r="D142" s="37">
        <v>52</v>
      </c>
      <c r="E142" s="37">
        <v>40</v>
      </c>
      <c r="F142" s="37">
        <v>12</v>
      </c>
      <c r="G142" s="37">
        <v>15.5</v>
      </c>
      <c r="H142" s="37">
        <v>4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1</v>
      </c>
      <c r="Q142" s="37">
        <v>8</v>
      </c>
      <c r="R142" s="37">
        <v>28</v>
      </c>
      <c r="S142" s="37">
        <v>0</v>
      </c>
    </row>
    <row r="143" spans="1:19" x14ac:dyDescent="0.25">
      <c r="A143" s="37" t="s">
        <v>117</v>
      </c>
      <c r="B143" s="46"/>
      <c r="C143" s="37">
        <v>16</v>
      </c>
      <c r="D143" s="37">
        <v>51</v>
      </c>
      <c r="E143" s="37">
        <v>41</v>
      </c>
      <c r="F143" s="37">
        <v>10</v>
      </c>
      <c r="G143" s="37">
        <v>18.5</v>
      </c>
      <c r="H143" s="37">
        <v>2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1</v>
      </c>
      <c r="Q143" s="37">
        <v>5</v>
      </c>
      <c r="R143" s="37">
        <v>8</v>
      </c>
      <c r="S143" s="37">
        <v>0</v>
      </c>
    </row>
    <row r="144" spans="1:19" x14ac:dyDescent="0.25">
      <c r="A144" s="37" t="s">
        <v>616</v>
      </c>
      <c r="B144" s="46"/>
      <c r="C144" s="37">
        <f>SUM(C140:C141)</f>
        <v>18</v>
      </c>
      <c r="D144" s="37">
        <f>SUM(D140:D141)/C144</f>
        <v>2.9444444444444446</v>
      </c>
      <c r="E144" s="37">
        <f>SUM(E140:E141)/D144</f>
        <v>11.886792452830187</v>
      </c>
      <c r="F144" s="37">
        <f>SUM(F140:F141)/C144</f>
        <v>1</v>
      </c>
      <c r="G144" s="37">
        <f>SUM(G140:G141)/C144</f>
        <v>0.5</v>
      </c>
      <c r="H144" s="37">
        <f>SUM(H140:H141)</f>
        <v>2</v>
      </c>
      <c r="I144" s="37">
        <f t="shared" ref="I144" si="184">SUM(I140:I141)</f>
        <v>2</v>
      </c>
      <c r="J144" s="37">
        <f>SUM(J140:J141)/C144</f>
        <v>0.33333333333333331</v>
      </c>
      <c r="K144" s="37">
        <f t="shared" ref="K144" si="185">SUM(K140:K141)</f>
        <v>1</v>
      </c>
      <c r="L144" s="37">
        <f>SUM(L140:L141)/C144</f>
        <v>2.5555555555555554</v>
      </c>
      <c r="M144" s="37">
        <f>SUM(M140:M141)/C144</f>
        <v>2.5555555555555554</v>
      </c>
      <c r="N144" s="37">
        <f t="shared" ref="N144" si="186">SUM(N140:N141)</f>
        <v>0</v>
      </c>
      <c r="O144" s="37">
        <f>SUM(O140:O141)/C144</f>
        <v>2.5555555555555554</v>
      </c>
      <c r="P144" s="37">
        <f>SUM(P140:P141)/C144</f>
        <v>0.1111111111111111</v>
      </c>
      <c r="Q144" s="37">
        <f>SUM(Q140:Q141)/C144</f>
        <v>0.3888888888888889</v>
      </c>
      <c r="R144" s="37">
        <f>SUM(R140:R141)/C144</f>
        <v>0.83333333333333337</v>
      </c>
      <c r="S144" s="37">
        <f t="shared" ref="S144" si="187">SUM(S140:S141)</f>
        <v>0</v>
      </c>
    </row>
    <row r="145" spans="1:19" x14ac:dyDescent="0.25">
      <c r="A145" s="37" t="s">
        <v>617</v>
      </c>
      <c r="B145" s="46"/>
      <c r="C145" s="37">
        <f>SUM(C142:C143)</f>
        <v>33</v>
      </c>
      <c r="D145" s="37">
        <f>SUM(D142:D143)/C145</f>
        <v>3.1212121212121211</v>
      </c>
      <c r="E145" s="37">
        <f>SUM(E142:E143)/D145</f>
        <v>25.951456310679614</v>
      </c>
      <c r="F145" s="37">
        <f>SUM(F142:F143)/C145</f>
        <v>0.66666666666666663</v>
      </c>
      <c r="G145" s="37">
        <f>SUM(G142:G143)/C145</f>
        <v>1.0303030303030303</v>
      </c>
      <c r="H145" s="37">
        <f>SUM(H142:H143)</f>
        <v>6</v>
      </c>
      <c r="I145" s="37">
        <f t="shared" ref="I145" si="188">SUM(I142:I143)</f>
        <v>0</v>
      </c>
      <c r="J145" s="37">
        <f>SUM(J142:J143)/C145</f>
        <v>0</v>
      </c>
      <c r="K145" s="37">
        <f t="shared" ref="K145" si="189">SUM(K142:K143)</f>
        <v>0</v>
      </c>
      <c r="L145" s="37">
        <f>SUM(L142:L143)/C145</f>
        <v>0</v>
      </c>
      <c r="M145" s="37">
        <f>SUM(M142:M143)/C145</f>
        <v>0</v>
      </c>
      <c r="N145" s="37">
        <f t="shared" ref="N145" si="190">SUM(N142:N143)</f>
        <v>0</v>
      </c>
      <c r="O145" s="37">
        <f>SUM(O142:O143)/C145</f>
        <v>0</v>
      </c>
      <c r="P145" s="37">
        <f>SUM(P142:P143)/C145</f>
        <v>6.0606060606060608E-2</v>
      </c>
      <c r="Q145" s="37">
        <f>SUM(Q142:Q143)/C145</f>
        <v>0.39393939393939392</v>
      </c>
      <c r="R145" s="37">
        <f>SUM(R142:R143)/C145</f>
        <v>1.0909090909090908</v>
      </c>
      <c r="S145" s="37">
        <f t="shared" ref="S145" si="191">SUM(S142:S143)</f>
        <v>0</v>
      </c>
    </row>
    <row r="146" spans="1:19" x14ac:dyDescent="0.25">
      <c r="A146" s="37" t="s">
        <v>119</v>
      </c>
      <c r="B146" s="46" t="s">
        <v>1</v>
      </c>
      <c r="C146" s="37">
        <v>13</v>
      </c>
      <c r="D146" s="37">
        <v>34</v>
      </c>
      <c r="E146" s="37">
        <v>21</v>
      </c>
      <c r="F146" s="37">
        <v>13</v>
      </c>
      <c r="G146" s="37">
        <v>5.5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3</v>
      </c>
      <c r="R146" s="37">
        <v>6</v>
      </c>
      <c r="S146" s="37">
        <v>1</v>
      </c>
    </row>
    <row r="147" spans="1:19" x14ac:dyDescent="0.25">
      <c r="A147" s="37" t="s">
        <v>119</v>
      </c>
      <c r="B147" s="46"/>
      <c r="C147" s="37">
        <v>16</v>
      </c>
      <c r="D147" s="37">
        <v>46</v>
      </c>
      <c r="E147" s="37">
        <v>20</v>
      </c>
      <c r="F147" s="37">
        <v>26</v>
      </c>
      <c r="G147" s="37">
        <v>2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7</v>
      </c>
      <c r="R147" s="37">
        <v>19</v>
      </c>
      <c r="S147" s="37">
        <v>0</v>
      </c>
    </row>
    <row r="148" spans="1:19" x14ac:dyDescent="0.25">
      <c r="A148" s="37" t="s">
        <v>119</v>
      </c>
      <c r="B148" s="46"/>
      <c r="C148" s="37">
        <v>14</v>
      </c>
      <c r="D148" s="37">
        <v>22</v>
      </c>
      <c r="E148" s="37">
        <v>12</v>
      </c>
      <c r="F148" s="37">
        <v>10</v>
      </c>
      <c r="G148" s="37">
        <v>2.5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1</v>
      </c>
      <c r="Q148" s="37">
        <v>10</v>
      </c>
      <c r="R148" s="37">
        <v>16</v>
      </c>
      <c r="S148" s="37">
        <v>0</v>
      </c>
    </row>
    <row r="149" spans="1:19" x14ac:dyDescent="0.25">
      <c r="A149" s="37" t="s">
        <v>119</v>
      </c>
      <c r="B149" s="46"/>
      <c r="C149" s="37">
        <v>16</v>
      </c>
      <c r="D149" s="37">
        <v>26</v>
      </c>
      <c r="E149" s="37">
        <v>15</v>
      </c>
      <c r="F149" s="37">
        <v>11</v>
      </c>
      <c r="G149" s="37">
        <v>5</v>
      </c>
      <c r="H149" s="37">
        <v>2</v>
      </c>
      <c r="I149" s="37">
        <v>2</v>
      </c>
      <c r="J149" s="37">
        <v>64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2</v>
      </c>
      <c r="R149" s="37">
        <v>10</v>
      </c>
      <c r="S149" s="37">
        <v>0</v>
      </c>
    </row>
    <row r="150" spans="1:19" x14ac:dyDescent="0.25">
      <c r="A150" s="37" t="s">
        <v>618</v>
      </c>
      <c r="B150" s="46"/>
      <c r="C150" s="37">
        <f>SUM(C146:C147)</f>
        <v>29</v>
      </c>
      <c r="D150" s="37">
        <f>SUM(D146:D147)/C150</f>
        <v>2.7586206896551726</v>
      </c>
      <c r="E150" s="37">
        <f>SUM(E146:E147)/D150</f>
        <v>14.862499999999999</v>
      </c>
      <c r="F150" s="37">
        <f>SUM(F146:F147)/C150</f>
        <v>1.3448275862068966</v>
      </c>
      <c r="G150" s="37">
        <f>SUM(G146:G147)/C150</f>
        <v>0.25862068965517243</v>
      </c>
      <c r="H150" s="37">
        <f>SUM(H146:H147)</f>
        <v>0</v>
      </c>
      <c r="I150" s="37">
        <f t="shared" ref="I150" si="192">SUM(I146:I147)</f>
        <v>0</v>
      </c>
      <c r="J150" s="37">
        <f>SUM(J146:J147)/C150</f>
        <v>0</v>
      </c>
      <c r="K150" s="37">
        <f t="shared" ref="K150" si="193">SUM(K146:K147)</f>
        <v>0</v>
      </c>
      <c r="L150" s="37">
        <f>SUM(L146:L147)/C150</f>
        <v>0</v>
      </c>
      <c r="M150" s="37">
        <f>SUM(M146:M147)/C150</f>
        <v>0</v>
      </c>
      <c r="N150" s="37">
        <f t="shared" ref="N150" si="194">SUM(N146:N147)</f>
        <v>0</v>
      </c>
      <c r="O150" s="37">
        <f>SUM(O146:O147)/C150</f>
        <v>0</v>
      </c>
      <c r="P150" s="37">
        <f>SUM(P146:P147)/C150</f>
        <v>0</v>
      </c>
      <c r="Q150" s="37">
        <f>SUM(Q146:Q147)/C150</f>
        <v>0.34482758620689657</v>
      </c>
      <c r="R150" s="37">
        <f>SUM(R146:R147)/C150</f>
        <v>0.86206896551724133</v>
      </c>
      <c r="S150" s="37">
        <f t="shared" ref="S150" si="195">SUM(S146:S147)</f>
        <v>1</v>
      </c>
    </row>
    <row r="151" spans="1:19" x14ac:dyDescent="0.25">
      <c r="A151" s="37" t="s">
        <v>633</v>
      </c>
      <c r="B151" s="46"/>
      <c r="C151" s="37">
        <f>SUM(C148:C149)</f>
        <v>30</v>
      </c>
      <c r="D151" s="37">
        <f>SUM(D148:D149)/C151</f>
        <v>1.6</v>
      </c>
      <c r="E151" s="37">
        <f>SUM(E148:E149)/D151</f>
        <v>16.875</v>
      </c>
      <c r="F151" s="37">
        <f>SUM(F148:F149)/C151</f>
        <v>0.7</v>
      </c>
      <c r="G151" s="37">
        <f>SUM(G148:G149)/C151</f>
        <v>0.25</v>
      </c>
      <c r="H151" s="37">
        <f>SUM(H148:H149)</f>
        <v>2</v>
      </c>
      <c r="I151" s="37">
        <f t="shared" ref="I151" si="196">SUM(I148:I149)</f>
        <v>2</v>
      </c>
      <c r="J151" s="37">
        <f>SUM(J148:J149)/C151</f>
        <v>2.1333333333333333</v>
      </c>
      <c r="K151" s="37">
        <f t="shared" ref="K151" si="197">SUM(K148:K149)</f>
        <v>0</v>
      </c>
      <c r="L151" s="37">
        <f>SUM(L148:L149)/C151</f>
        <v>0</v>
      </c>
      <c r="M151" s="37">
        <f>SUM(M148:M149)/C151</f>
        <v>0</v>
      </c>
      <c r="N151" s="37">
        <f t="shared" ref="N151" si="198">SUM(N148:N149)</f>
        <v>0</v>
      </c>
      <c r="O151" s="37">
        <f>SUM(O148:O149)/C151</f>
        <v>0</v>
      </c>
      <c r="P151" s="37">
        <f>SUM(P148:P149)/C151</f>
        <v>3.3333333333333333E-2</v>
      </c>
      <c r="Q151" s="37">
        <f>SUM(Q148:Q149)/C151</f>
        <v>0.4</v>
      </c>
      <c r="R151" s="37">
        <f>SUM(R148:R149)/C151</f>
        <v>0.8666666666666667</v>
      </c>
      <c r="S151" s="37">
        <f t="shared" ref="S151" si="199">SUM(S148:S149)</f>
        <v>0</v>
      </c>
    </row>
    <row r="152" spans="1:19" x14ac:dyDescent="0.25">
      <c r="A152" s="37" t="s">
        <v>120</v>
      </c>
      <c r="B152" s="46" t="s">
        <v>1</v>
      </c>
      <c r="C152" s="37">
        <v>16</v>
      </c>
      <c r="D152" s="37">
        <v>62</v>
      </c>
      <c r="E152" s="37">
        <v>41</v>
      </c>
      <c r="F152" s="37">
        <v>21</v>
      </c>
      <c r="G152" s="37">
        <v>1</v>
      </c>
      <c r="H152" s="37">
        <v>1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1</v>
      </c>
      <c r="Q152" s="37">
        <v>2</v>
      </c>
      <c r="R152" s="37">
        <v>5</v>
      </c>
      <c r="S152" s="37">
        <v>0</v>
      </c>
    </row>
    <row r="153" spans="1:19" x14ac:dyDescent="0.25">
      <c r="A153" s="37" t="s">
        <v>120</v>
      </c>
      <c r="B153" s="46"/>
      <c r="C153" s="37">
        <v>15</v>
      </c>
      <c r="D153" s="37">
        <v>79</v>
      </c>
      <c r="E153" s="37">
        <v>48</v>
      </c>
      <c r="F153" s="37">
        <v>31</v>
      </c>
      <c r="G153" s="37">
        <v>5</v>
      </c>
      <c r="H153" s="37">
        <v>1</v>
      </c>
      <c r="I153" s="37">
        <v>2</v>
      </c>
      <c r="J153" s="37">
        <v>3</v>
      </c>
      <c r="K153" s="37">
        <v>1</v>
      </c>
      <c r="L153" s="37">
        <v>8</v>
      </c>
      <c r="M153" s="37">
        <v>8</v>
      </c>
      <c r="N153" s="37">
        <v>0</v>
      </c>
      <c r="O153" s="37">
        <v>1</v>
      </c>
      <c r="P153" s="37">
        <v>1</v>
      </c>
      <c r="Q153" s="37">
        <v>2</v>
      </c>
      <c r="R153" s="37">
        <v>2</v>
      </c>
      <c r="S153" s="37">
        <v>0</v>
      </c>
    </row>
    <row r="154" spans="1:19" x14ac:dyDescent="0.25">
      <c r="A154" s="37" t="s">
        <v>120</v>
      </c>
      <c r="B154" s="46"/>
      <c r="C154" s="37">
        <v>16</v>
      </c>
      <c r="D154" s="37">
        <v>48</v>
      </c>
      <c r="E154" s="37">
        <v>36</v>
      </c>
      <c r="F154" s="37">
        <v>12</v>
      </c>
      <c r="G154" s="37">
        <v>0</v>
      </c>
      <c r="H154" s="37">
        <v>1</v>
      </c>
      <c r="I154" s="37">
        <v>1</v>
      </c>
      <c r="J154" s="37">
        <v>0</v>
      </c>
      <c r="K154" s="37">
        <v>2</v>
      </c>
      <c r="L154" s="37">
        <v>40</v>
      </c>
      <c r="M154" s="37">
        <v>20</v>
      </c>
      <c r="N154" s="37">
        <v>0</v>
      </c>
      <c r="O154" s="37">
        <v>40</v>
      </c>
      <c r="P154" s="37">
        <v>4</v>
      </c>
      <c r="Q154" s="37">
        <v>2.5</v>
      </c>
      <c r="R154" s="37">
        <v>5</v>
      </c>
      <c r="S154" s="37">
        <v>0</v>
      </c>
    </row>
    <row r="155" spans="1:19" x14ac:dyDescent="0.25">
      <c r="A155" s="37" t="s">
        <v>120</v>
      </c>
      <c r="B155" s="46"/>
      <c r="C155" s="37">
        <v>16</v>
      </c>
      <c r="D155" s="37">
        <v>115</v>
      </c>
      <c r="E155" s="37">
        <v>79</v>
      </c>
      <c r="F155" s="37">
        <v>36</v>
      </c>
      <c r="G155" s="37">
        <v>0</v>
      </c>
      <c r="H155" s="37">
        <v>1</v>
      </c>
      <c r="I155" s="37">
        <v>1</v>
      </c>
      <c r="J155" s="37">
        <v>34</v>
      </c>
      <c r="K155" s="37">
        <v>3</v>
      </c>
      <c r="L155" s="37">
        <v>74</v>
      </c>
      <c r="M155" s="37">
        <v>24.7</v>
      </c>
      <c r="N155" s="37">
        <v>0</v>
      </c>
      <c r="O155" s="37">
        <v>37</v>
      </c>
      <c r="P155" s="37">
        <v>10</v>
      </c>
      <c r="Q155" s="37">
        <v>2</v>
      </c>
      <c r="R155" s="37">
        <v>7</v>
      </c>
      <c r="S155" s="37">
        <v>0</v>
      </c>
    </row>
    <row r="156" spans="1:19" x14ac:dyDescent="0.25">
      <c r="A156" s="37" t="s">
        <v>619</v>
      </c>
      <c r="B156" s="46"/>
      <c r="C156" s="37">
        <f>SUM(C152:C153)</f>
        <v>31</v>
      </c>
      <c r="D156" s="37">
        <f>SUM(D152:D153)/C156</f>
        <v>4.5483870967741939</v>
      </c>
      <c r="E156" s="37">
        <f>SUM(E152:E153)/D156</f>
        <v>19.567375886524822</v>
      </c>
      <c r="F156" s="37">
        <f>SUM(F152:F153)/C156</f>
        <v>1.6774193548387097</v>
      </c>
      <c r="G156" s="37">
        <f>SUM(G152:G153)/C156</f>
        <v>0.19354838709677419</v>
      </c>
      <c r="H156" s="37">
        <f>SUM(H152:H153)</f>
        <v>2</v>
      </c>
      <c r="I156" s="37">
        <f t="shared" ref="I156" si="200">SUM(I152:I153)</f>
        <v>2</v>
      </c>
      <c r="J156" s="37">
        <f>SUM(J152:J153)/C156</f>
        <v>9.6774193548387094E-2</v>
      </c>
      <c r="K156" s="37">
        <f t="shared" ref="K156" si="201">SUM(K152:K153)</f>
        <v>1</v>
      </c>
      <c r="L156" s="37">
        <f>SUM(L152:L153)/C156</f>
        <v>0.25806451612903225</v>
      </c>
      <c r="M156" s="37">
        <f>SUM(M152:M153)/C156</f>
        <v>0.25806451612903225</v>
      </c>
      <c r="N156" s="37">
        <f t="shared" ref="N156" si="202">SUM(N152:N153)</f>
        <v>0</v>
      </c>
      <c r="O156" s="37">
        <f>SUM(O152:O153)/C156</f>
        <v>3.2258064516129031E-2</v>
      </c>
      <c r="P156" s="37">
        <f>SUM(P152:P153)/C156</f>
        <v>6.4516129032258063E-2</v>
      </c>
      <c r="Q156" s="37">
        <f>SUM(Q152:Q153)/C156</f>
        <v>0.12903225806451613</v>
      </c>
      <c r="R156" s="37">
        <f>SUM(R152:R153)/C156</f>
        <v>0.22580645161290322</v>
      </c>
      <c r="S156" s="37">
        <f t="shared" ref="S156" si="203">SUM(S152:S153)</f>
        <v>0</v>
      </c>
    </row>
    <row r="157" spans="1:19" x14ac:dyDescent="0.25">
      <c r="A157" s="37" t="s">
        <v>634</v>
      </c>
      <c r="B157" s="46"/>
      <c r="C157" s="37">
        <f>SUM(C154:C155)</f>
        <v>32</v>
      </c>
      <c r="D157" s="37">
        <f>SUM(D154:D155)/C157</f>
        <v>5.09375</v>
      </c>
      <c r="E157" s="37">
        <f>SUM(E154:E155)/D157</f>
        <v>22.576687116564418</v>
      </c>
      <c r="F157" s="37">
        <f>SUM(F154:F155)/C157</f>
        <v>1.5</v>
      </c>
      <c r="G157" s="37">
        <f>SUM(G154:G155)/C157</f>
        <v>0</v>
      </c>
      <c r="H157" s="37">
        <f>SUM(H154:H155)</f>
        <v>2</v>
      </c>
      <c r="I157" s="37">
        <f t="shared" ref="I157" si="204">SUM(I154:I155)</f>
        <v>2</v>
      </c>
      <c r="J157" s="37">
        <f>SUM(J154:J155)/C157</f>
        <v>1.0625</v>
      </c>
      <c r="K157" s="37">
        <f t="shared" ref="K157" si="205">SUM(K154:K155)</f>
        <v>5</v>
      </c>
      <c r="L157" s="37">
        <f>SUM(L154:L155)/C157</f>
        <v>3.5625</v>
      </c>
      <c r="M157" s="37">
        <f>SUM(M154:M155)/C157</f>
        <v>1.3968750000000001</v>
      </c>
      <c r="N157" s="37">
        <f t="shared" ref="N157" si="206">SUM(N154:N155)</f>
        <v>0</v>
      </c>
      <c r="O157" s="37">
        <f>SUM(O154:O155)/C157</f>
        <v>2.40625</v>
      </c>
      <c r="P157" s="37">
        <f>SUM(P154:P155)/C157</f>
        <v>0.4375</v>
      </c>
      <c r="Q157" s="37">
        <f>SUM(Q154:Q155)/C157</f>
        <v>0.140625</v>
      </c>
      <c r="R157" s="37">
        <f>SUM(R154:R155)/C157</f>
        <v>0.375</v>
      </c>
      <c r="S157" s="37">
        <f t="shared" ref="S157" si="207">SUM(S154:S155)</f>
        <v>0</v>
      </c>
    </row>
    <row r="158" spans="1:19" x14ac:dyDescent="0.25">
      <c r="A158" s="37" t="s">
        <v>121</v>
      </c>
      <c r="B158" s="46" t="s">
        <v>1</v>
      </c>
      <c r="C158" s="37">
        <v>16</v>
      </c>
      <c r="D158" s="37">
        <v>69</v>
      </c>
      <c r="E158" s="37">
        <v>46</v>
      </c>
      <c r="F158" s="37">
        <v>23</v>
      </c>
      <c r="G158" s="37">
        <v>5.5</v>
      </c>
      <c r="H158" s="37">
        <v>0</v>
      </c>
      <c r="I158" s="37">
        <v>0</v>
      </c>
      <c r="J158" s="37">
        <v>0</v>
      </c>
      <c r="K158" s="37">
        <v>1</v>
      </c>
      <c r="L158" s="37">
        <v>0</v>
      </c>
      <c r="M158" s="37">
        <v>0</v>
      </c>
      <c r="N158" s="37">
        <v>0</v>
      </c>
      <c r="O158" s="37">
        <v>0</v>
      </c>
      <c r="P158" s="37">
        <v>5</v>
      </c>
      <c r="Q158" s="37">
        <v>5</v>
      </c>
      <c r="R158" s="37">
        <v>8</v>
      </c>
      <c r="S158" s="37">
        <v>0</v>
      </c>
    </row>
    <row r="159" spans="1:19" x14ac:dyDescent="0.25">
      <c r="A159" s="37" t="s">
        <v>121</v>
      </c>
      <c r="B159" s="46"/>
      <c r="C159" s="37">
        <v>17</v>
      </c>
      <c r="D159" s="37">
        <v>75</v>
      </c>
      <c r="E159" s="37">
        <v>51</v>
      </c>
      <c r="F159" s="37">
        <v>24</v>
      </c>
      <c r="G159" s="37">
        <v>12</v>
      </c>
      <c r="H159" s="37">
        <v>1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6</v>
      </c>
      <c r="R159" s="37">
        <v>10</v>
      </c>
      <c r="S159" s="37">
        <v>0</v>
      </c>
    </row>
    <row r="160" spans="1:19" x14ac:dyDescent="0.25">
      <c r="A160" s="37" t="s">
        <v>121</v>
      </c>
      <c r="B160" s="46"/>
      <c r="C160" s="37">
        <v>17</v>
      </c>
      <c r="D160" s="37">
        <v>70</v>
      </c>
      <c r="E160" s="37">
        <v>45</v>
      </c>
      <c r="F160" s="37">
        <v>25</v>
      </c>
      <c r="G160" s="37">
        <v>10.5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11</v>
      </c>
      <c r="R160" s="37">
        <v>10</v>
      </c>
      <c r="S160" s="37">
        <v>0</v>
      </c>
    </row>
    <row r="161" spans="1:19" x14ac:dyDescent="0.25">
      <c r="A161" s="37" t="s">
        <v>121</v>
      </c>
      <c r="B161" s="46"/>
      <c r="C161" s="37">
        <v>17</v>
      </c>
      <c r="D161" s="37">
        <v>71</v>
      </c>
      <c r="E161" s="37">
        <v>42</v>
      </c>
      <c r="F161" s="37">
        <v>29</v>
      </c>
      <c r="G161" s="37">
        <v>9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4</v>
      </c>
      <c r="Q161" s="37">
        <v>15</v>
      </c>
      <c r="R161" s="37">
        <v>12</v>
      </c>
      <c r="S161" s="37">
        <v>0</v>
      </c>
    </row>
    <row r="162" spans="1:19" x14ac:dyDescent="0.25">
      <c r="A162" s="37" t="s">
        <v>620</v>
      </c>
      <c r="B162" s="46"/>
      <c r="C162" s="37">
        <f>SUM(C158:C159)</f>
        <v>33</v>
      </c>
      <c r="D162" s="37">
        <f>SUM(D158:D159)/C162</f>
        <v>4.3636363636363633</v>
      </c>
      <c r="E162" s="37">
        <f>SUM(E158:E159)/D162</f>
        <v>22.229166666666668</v>
      </c>
      <c r="F162" s="37">
        <f>SUM(F158:F159)/C162</f>
        <v>1.4242424242424243</v>
      </c>
      <c r="G162" s="37">
        <f>SUM(G158:G159)/C162</f>
        <v>0.53030303030303028</v>
      </c>
      <c r="H162" s="37">
        <f>SUM(H158:H159)</f>
        <v>1</v>
      </c>
      <c r="I162" s="37">
        <f t="shared" ref="I162" si="208">SUM(I158:I159)</f>
        <v>0</v>
      </c>
      <c r="J162" s="37">
        <f>SUM(J158:J159)/C162</f>
        <v>0</v>
      </c>
      <c r="K162" s="37">
        <f t="shared" ref="K162" si="209">SUM(K158:K159)</f>
        <v>1</v>
      </c>
      <c r="L162" s="37">
        <f>SUM(L158:L159)/C162</f>
        <v>0</v>
      </c>
      <c r="M162" s="37">
        <f>SUM(M158:M159)/C162</f>
        <v>0</v>
      </c>
      <c r="N162" s="37">
        <f t="shared" ref="N162" si="210">SUM(N158:N159)</f>
        <v>0</v>
      </c>
      <c r="O162" s="37">
        <f>SUM(O158:O159)/C162</f>
        <v>0</v>
      </c>
      <c r="P162" s="37">
        <f>SUM(P158:P159)/C162</f>
        <v>0.15151515151515152</v>
      </c>
      <c r="Q162" s="37">
        <f>SUM(Q158:Q159)/C162</f>
        <v>0.33333333333333331</v>
      </c>
      <c r="R162" s="37">
        <f>SUM(R158:R159)/C162</f>
        <v>0.54545454545454541</v>
      </c>
      <c r="S162" s="37">
        <f t="shared" ref="S162" si="211">SUM(S158:S159)</f>
        <v>0</v>
      </c>
    </row>
    <row r="163" spans="1:19" x14ac:dyDescent="0.25">
      <c r="A163" s="37" t="s">
        <v>621</v>
      </c>
      <c r="B163" s="46"/>
      <c r="C163" s="37">
        <f>SUM(C160:C161)</f>
        <v>34</v>
      </c>
      <c r="D163" s="37">
        <f>SUM(D160:D161)/C163</f>
        <v>4.1470588235294121</v>
      </c>
      <c r="E163" s="37">
        <f>SUM(E160:E161)/D163</f>
        <v>20.978723404255316</v>
      </c>
      <c r="F163" s="37">
        <f>SUM(F160:F161)/C163</f>
        <v>1.588235294117647</v>
      </c>
      <c r="G163" s="37">
        <f>SUM(G160:G161)/C163</f>
        <v>0.57352941176470584</v>
      </c>
      <c r="H163" s="37">
        <f>SUM(H160:H161)</f>
        <v>0</v>
      </c>
      <c r="I163" s="37">
        <f t="shared" ref="I163" si="212">SUM(I160:I161)</f>
        <v>0</v>
      </c>
      <c r="J163" s="37">
        <f>SUM(J160:J161)/C163</f>
        <v>0</v>
      </c>
      <c r="K163" s="37">
        <f t="shared" ref="K163" si="213">SUM(K160:K161)</f>
        <v>0</v>
      </c>
      <c r="L163" s="37">
        <f>SUM(L160:L161)/C163</f>
        <v>0</v>
      </c>
      <c r="M163" s="37">
        <f>SUM(M160:M161)/C163</f>
        <v>0</v>
      </c>
      <c r="N163" s="37">
        <f t="shared" ref="N163" si="214">SUM(N160:N161)</f>
        <v>0</v>
      </c>
      <c r="O163" s="37">
        <f>SUM(O160:O161)/C163</f>
        <v>0</v>
      </c>
      <c r="P163" s="37">
        <f>SUM(P160:P161)/C163</f>
        <v>0.11764705882352941</v>
      </c>
      <c r="Q163" s="37">
        <f>SUM(Q160:Q161)/C163</f>
        <v>0.76470588235294112</v>
      </c>
      <c r="R163" s="37">
        <f>SUM(R160:R161)/C163</f>
        <v>0.6470588235294118</v>
      </c>
      <c r="S163" s="37">
        <f t="shared" ref="S163" si="215">SUM(S160:S161)</f>
        <v>0</v>
      </c>
    </row>
  </sheetData>
  <mergeCells count="27">
    <mergeCell ref="B152:B157"/>
    <mergeCell ref="B158:B163"/>
    <mergeCell ref="B122:B127"/>
    <mergeCell ref="B128:B133"/>
    <mergeCell ref="B134:B139"/>
    <mergeCell ref="B140:B145"/>
    <mergeCell ref="B146:B151"/>
    <mergeCell ref="B92:B97"/>
    <mergeCell ref="B98:B103"/>
    <mergeCell ref="B104:B109"/>
    <mergeCell ref="B110:B115"/>
    <mergeCell ref="B116:B121"/>
    <mergeCell ref="B62:B67"/>
    <mergeCell ref="B68:B73"/>
    <mergeCell ref="B74:B79"/>
    <mergeCell ref="B80:B85"/>
    <mergeCell ref="B86:B91"/>
    <mergeCell ref="B38:B43"/>
    <mergeCell ref="B44:B49"/>
    <mergeCell ref="B50:B55"/>
    <mergeCell ref="B56:B61"/>
    <mergeCell ref="B2:B7"/>
    <mergeCell ref="B8:B13"/>
    <mergeCell ref="B14:B19"/>
    <mergeCell ref="B20:B25"/>
    <mergeCell ref="B26:B31"/>
    <mergeCell ref="B32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21DE-8BCD-4630-85F4-CFAC5B99EB1F}">
  <dimension ref="A1:L97"/>
  <sheetViews>
    <sheetView zoomScale="97" zoomScaleNormal="115" workbookViewId="0">
      <selection activeCell="G13" sqref="G13"/>
    </sheetView>
  </sheetViews>
  <sheetFormatPr defaultRowHeight="15" x14ac:dyDescent="0.25"/>
  <cols>
    <col min="1" max="1" width="32" style="8" customWidth="1"/>
    <col min="2" max="6" width="9.140625" style="8"/>
    <col min="7" max="7" width="9.42578125" style="8" bestFit="1" customWidth="1"/>
    <col min="8" max="16384" width="9.140625" style="8"/>
  </cols>
  <sheetData>
    <row r="1" spans="1:12" x14ac:dyDescent="0.25">
      <c r="A1" s="37" t="s">
        <v>122</v>
      </c>
      <c r="B1" s="37" t="s">
        <v>47</v>
      </c>
      <c r="C1" s="37" t="s">
        <v>48</v>
      </c>
      <c r="D1" s="37" t="s">
        <v>89</v>
      </c>
      <c r="E1" s="37" t="s">
        <v>90</v>
      </c>
      <c r="F1" s="37" t="s">
        <v>73</v>
      </c>
      <c r="G1" s="37" t="s">
        <v>63</v>
      </c>
      <c r="H1" s="37" t="s">
        <v>64</v>
      </c>
      <c r="I1" s="37" t="s">
        <v>66</v>
      </c>
      <c r="J1" s="37" t="s">
        <v>74</v>
      </c>
      <c r="K1" s="37" t="s">
        <v>75</v>
      </c>
      <c r="L1" s="37" t="s">
        <v>76</v>
      </c>
    </row>
    <row r="2" spans="1:12" x14ac:dyDescent="0.25">
      <c r="A2" s="37" t="s">
        <v>91</v>
      </c>
      <c r="B2" s="46" t="s">
        <v>1</v>
      </c>
      <c r="C2" s="35">
        <v>9</v>
      </c>
      <c r="D2" s="35">
        <v>61</v>
      </c>
      <c r="E2" s="35">
        <v>88</v>
      </c>
      <c r="F2" s="35">
        <v>692</v>
      </c>
      <c r="G2" s="37">
        <v>113</v>
      </c>
      <c r="H2" s="35">
        <v>7</v>
      </c>
      <c r="I2" s="35">
        <v>59</v>
      </c>
      <c r="J2" s="35">
        <v>37</v>
      </c>
      <c r="K2" s="35">
        <v>1</v>
      </c>
      <c r="L2" s="35">
        <v>1</v>
      </c>
    </row>
    <row r="3" spans="1:12" x14ac:dyDescent="0.25">
      <c r="A3" s="37" t="s">
        <v>91</v>
      </c>
      <c r="B3" s="46"/>
      <c r="C3" s="35">
        <v>16</v>
      </c>
      <c r="D3" s="35">
        <v>98</v>
      </c>
      <c r="E3" s="35">
        <v>158</v>
      </c>
      <c r="F3" s="35">
        <v>1106</v>
      </c>
      <c r="G3" s="37">
        <v>113</v>
      </c>
      <c r="H3" s="35">
        <v>3</v>
      </c>
      <c r="I3" s="35">
        <v>77</v>
      </c>
      <c r="J3" s="35">
        <v>55</v>
      </c>
      <c r="K3" s="35">
        <v>1</v>
      </c>
      <c r="L3" s="35">
        <v>1</v>
      </c>
    </row>
    <row r="4" spans="1:12" x14ac:dyDescent="0.25">
      <c r="A4" s="37" t="s">
        <v>91</v>
      </c>
      <c r="B4" s="46"/>
      <c r="C4" s="35">
        <v>12</v>
      </c>
      <c r="D4" s="35">
        <v>74</v>
      </c>
      <c r="E4" s="35">
        <v>108</v>
      </c>
      <c r="F4" s="35">
        <v>850</v>
      </c>
      <c r="G4" s="37">
        <v>115</v>
      </c>
      <c r="H4" s="35">
        <v>6</v>
      </c>
      <c r="I4" s="35">
        <v>36</v>
      </c>
      <c r="J4" s="35">
        <v>41</v>
      </c>
      <c r="K4" s="35">
        <v>0</v>
      </c>
      <c r="L4" s="35">
        <v>0</v>
      </c>
    </row>
    <row r="5" spans="1:12" x14ac:dyDescent="0.25">
      <c r="A5" s="37" t="s">
        <v>91</v>
      </c>
      <c r="B5" s="46"/>
      <c r="C5" s="35">
        <v>16</v>
      </c>
      <c r="D5" s="35">
        <v>100</v>
      </c>
      <c r="E5" s="35">
        <v>153</v>
      </c>
      <c r="F5" s="35">
        <v>1117</v>
      </c>
      <c r="G5" s="37">
        <v>112</v>
      </c>
      <c r="H5" s="35">
        <v>6</v>
      </c>
      <c r="I5" s="35">
        <v>44</v>
      </c>
      <c r="J5" s="35">
        <v>54</v>
      </c>
      <c r="K5" s="35">
        <v>3</v>
      </c>
      <c r="L5" s="35">
        <v>1</v>
      </c>
    </row>
    <row r="6" spans="1:12" x14ac:dyDescent="0.25">
      <c r="A6" s="37" t="s">
        <v>568</v>
      </c>
      <c r="B6" s="46"/>
      <c r="C6" s="37">
        <f>SUM(C2:C3)</f>
        <v>25</v>
      </c>
      <c r="D6" s="37">
        <f>SUM(D2:D3)/C6</f>
        <v>6.36</v>
      </c>
      <c r="E6" s="37">
        <f>SUM(E2:E3)/C6</f>
        <v>9.84</v>
      </c>
      <c r="F6" s="37">
        <f>SUM(F2:F3)/C6</f>
        <v>71.92</v>
      </c>
      <c r="G6" s="37">
        <f>AVERAGE(G2,G3)</f>
        <v>113</v>
      </c>
      <c r="H6" s="37">
        <f>SUM(H2:H3)/C6</f>
        <v>0.4</v>
      </c>
      <c r="I6" s="37">
        <f>SUM(I2:I3)/C6</f>
        <v>5.44</v>
      </c>
      <c r="J6" s="37">
        <f>SUM(J2:J3)/C6</f>
        <v>3.68</v>
      </c>
      <c r="K6" s="37">
        <f>AVERAGE(K2,K3)</f>
        <v>1</v>
      </c>
      <c r="L6" s="37">
        <f>AVERAGE(L2,L3)</f>
        <v>1</v>
      </c>
    </row>
    <row r="7" spans="1:12" x14ac:dyDescent="0.25">
      <c r="A7" s="37" t="s">
        <v>569</v>
      </c>
      <c r="B7" s="46"/>
      <c r="C7" s="37">
        <f>SUM(C4:C5)</f>
        <v>28</v>
      </c>
      <c r="D7" s="37">
        <f>SUM(D4:D5)/C7</f>
        <v>6.2142857142857144</v>
      </c>
      <c r="E7" s="37">
        <f>SUM(E4:E5)/C7</f>
        <v>9.3214285714285712</v>
      </c>
      <c r="F7" s="37">
        <f>SUM(F4:F5)/C7</f>
        <v>70.25</v>
      </c>
      <c r="G7" s="37">
        <f>AVERAGE(G4,G5)</f>
        <v>113.5</v>
      </c>
      <c r="H7" s="37">
        <f>SUM(H4:H5)/C7</f>
        <v>0.42857142857142855</v>
      </c>
      <c r="I7" s="37">
        <f>SUM(I4:I5)/C7</f>
        <v>2.8571428571428572</v>
      </c>
      <c r="J7" s="37">
        <f>SUM(J4:J5)/C7</f>
        <v>3.3928571428571428</v>
      </c>
      <c r="K7" s="37">
        <f>AVERAGE(K4,K5)</f>
        <v>1.5</v>
      </c>
      <c r="L7" s="37">
        <f>AVERAGE(L4,L5)</f>
        <v>0.5</v>
      </c>
    </row>
    <row r="8" spans="1:12" x14ac:dyDescent="0.25">
      <c r="A8" s="37" t="s">
        <v>71</v>
      </c>
      <c r="B8" s="46" t="s">
        <v>1</v>
      </c>
      <c r="C8" s="35">
        <v>15</v>
      </c>
      <c r="D8" s="35">
        <v>40</v>
      </c>
      <c r="E8" s="35">
        <v>55</v>
      </c>
      <c r="F8" s="35">
        <v>297</v>
      </c>
      <c r="G8" s="37">
        <v>74</v>
      </c>
      <c r="H8" s="35">
        <v>1</v>
      </c>
      <c r="I8" s="35">
        <v>49</v>
      </c>
      <c r="J8" s="35">
        <v>11</v>
      </c>
      <c r="K8" s="35">
        <v>0</v>
      </c>
      <c r="L8" s="35">
        <v>0</v>
      </c>
    </row>
    <row r="9" spans="1:12" x14ac:dyDescent="0.25">
      <c r="A9" s="37" t="s">
        <v>71</v>
      </c>
      <c r="B9" s="46"/>
      <c r="C9" s="35">
        <v>16</v>
      </c>
      <c r="D9" s="35">
        <v>45</v>
      </c>
      <c r="E9" s="35">
        <v>66</v>
      </c>
      <c r="F9" s="35">
        <v>468</v>
      </c>
      <c r="G9" s="37">
        <v>104</v>
      </c>
      <c r="H9" s="35">
        <v>3</v>
      </c>
      <c r="I9" s="35">
        <v>31</v>
      </c>
      <c r="J9" s="35">
        <v>21</v>
      </c>
      <c r="K9" s="35">
        <v>1</v>
      </c>
      <c r="L9" s="35">
        <v>1</v>
      </c>
    </row>
    <row r="10" spans="1:12" x14ac:dyDescent="0.25">
      <c r="A10" s="37" t="s">
        <v>71</v>
      </c>
      <c r="B10" s="46"/>
      <c r="C10" s="35">
        <v>16</v>
      </c>
      <c r="D10" s="35">
        <v>35</v>
      </c>
      <c r="E10" s="35">
        <v>48</v>
      </c>
      <c r="F10" s="35">
        <v>236</v>
      </c>
      <c r="G10" s="37">
        <v>67</v>
      </c>
      <c r="H10" s="35">
        <v>1</v>
      </c>
      <c r="I10" s="35">
        <v>22</v>
      </c>
      <c r="J10" s="35">
        <v>11</v>
      </c>
      <c r="K10" s="35">
        <v>0</v>
      </c>
      <c r="L10" s="35">
        <v>0</v>
      </c>
    </row>
    <row r="11" spans="1:12" x14ac:dyDescent="0.25">
      <c r="A11" s="37" t="s">
        <v>71</v>
      </c>
      <c r="B11" s="46"/>
      <c r="C11" s="35">
        <v>15</v>
      </c>
      <c r="D11" s="35">
        <v>70</v>
      </c>
      <c r="E11" s="35">
        <v>104</v>
      </c>
      <c r="F11" s="35">
        <v>693</v>
      </c>
      <c r="G11" s="37">
        <v>99</v>
      </c>
      <c r="H11" s="35">
        <v>7</v>
      </c>
      <c r="I11" s="35">
        <v>71</v>
      </c>
      <c r="J11" s="35">
        <v>32</v>
      </c>
      <c r="K11" s="35">
        <v>0</v>
      </c>
      <c r="L11" s="35">
        <v>0</v>
      </c>
    </row>
    <row r="12" spans="1:12" x14ac:dyDescent="0.25">
      <c r="A12" s="37" t="s">
        <v>560</v>
      </c>
      <c r="B12" s="46"/>
      <c r="C12" s="37">
        <f>SUM(C8:C9)</f>
        <v>31</v>
      </c>
      <c r="D12" s="37">
        <f>SUM(D8:D9)/C12</f>
        <v>2.7419354838709675</v>
      </c>
      <c r="E12" s="37">
        <f>SUM(E8:E9)/C12</f>
        <v>3.903225806451613</v>
      </c>
      <c r="F12" s="37">
        <f>SUM(F8:F9)/C12</f>
        <v>24.677419354838708</v>
      </c>
      <c r="G12" s="37">
        <f>AVERAGE(G8,G9)</f>
        <v>89</v>
      </c>
      <c r="H12" s="37">
        <f>SUM(H8:H9)/C12</f>
        <v>0.12903225806451613</v>
      </c>
      <c r="I12" s="37">
        <f>SUM(I8:I9)/C12</f>
        <v>2.5806451612903225</v>
      </c>
      <c r="J12" s="37">
        <f>SUM(J8:J9)/C12</f>
        <v>1.032258064516129</v>
      </c>
      <c r="K12" s="37">
        <f>AVERAGE(K8,K9)</f>
        <v>0.5</v>
      </c>
      <c r="L12" s="37">
        <f>AVERAGE(L8,L9)</f>
        <v>0.5</v>
      </c>
    </row>
    <row r="13" spans="1:12" x14ac:dyDescent="0.25">
      <c r="A13" s="37" t="s">
        <v>561</v>
      </c>
      <c r="B13" s="46"/>
      <c r="C13" s="37">
        <f>SUM(C10:C11)</f>
        <v>31</v>
      </c>
      <c r="D13" s="37">
        <f>SUM(D10:D11)/C13</f>
        <v>3.3870967741935485</v>
      </c>
      <c r="E13" s="37">
        <f>SUM(E10:E11)/C13</f>
        <v>4.903225806451613</v>
      </c>
      <c r="F13" s="37">
        <f>SUM(F10:F11)/C13</f>
        <v>29.967741935483872</v>
      </c>
      <c r="G13" s="37">
        <f>AVERAGE(G10,G11)</f>
        <v>83</v>
      </c>
      <c r="H13" s="37">
        <f>SUM(H10:H11)/C13</f>
        <v>0.25806451612903225</v>
      </c>
      <c r="I13" s="37">
        <f>SUM(I10:I11)/C13</f>
        <v>3</v>
      </c>
      <c r="J13" s="37">
        <f>SUM(J10:J11)/C13</f>
        <v>1.3870967741935485</v>
      </c>
      <c r="K13" s="37">
        <f>AVERAGE(K10,K11)</f>
        <v>0</v>
      </c>
      <c r="L13" s="37">
        <f>AVERAGE(L10,L11)</f>
        <v>0</v>
      </c>
    </row>
    <row r="14" spans="1:12" x14ac:dyDescent="0.25">
      <c r="A14" s="38" t="s">
        <v>77</v>
      </c>
      <c r="B14" s="46" t="s">
        <v>1</v>
      </c>
      <c r="C14" s="36">
        <v>15</v>
      </c>
      <c r="D14" s="36">
        <v>36</v>
      </c>
      <c r="E14" s="36">
        <v>50</v>
      </c>
      <c r="F14" s="36">
        <v>341</v>
      </c>
      <c r="G14" s="38">
        <v>95</v>
      </c>
      <c r="H14" s="36">
        <v>1</v>
      </c>
      <c r="I14" s="36">
        <v>34</v>
      </c>
      <c r="J14" s="36">
        <v>17</v>
      </c>
      <c r="K14" s="36">
        <v>0</v>
      </c>
      <c r="L14" s="36">
        <v>0</v>
      </c>
    </row>
    <row r="15" spans="1:12" x14ac:dyDescent="0.25">
      <c r="A15" s="38" t="s">
        <v>77</v>
      </c>
      <c r="B15" s="46"/>
      <c r="C15" s="36">
        <v>12</v>
      </c>
      <c r="D15" s="36">
        <v>18</v>
      </c>
      <c r="E15" s="36">
        <v>23</v>
      </c>
      <c r="F15" s="36">
        <v>139</v>
      </c>
      <c r="G15" s="38">
        <v>77</v>
      </c>
      <c r="H15" s="36">
        <v>1</v>
      </c>
      <c r="I15" s="36">
        <v>22</v>
      </c>
      <c r="J15" s="36">
        <v>5</v>
      </c>
      <c r="K15" s="36">
        <v>0</v>
      </c>
      <c r="L15" s="36">
        <v>0</v>
      </c>
    </row>
    <row r="16" spans="1:12" x14ac:dyDescent="0.25">
      <c r="A16" s="38" t="s">
        <v>77</v>
      </c>
      <c r="B16" s="46"/>
      <c r="C16" s="36">
        <v>16</v>
      </c>
      <c r="D16" s="36">
        <v>40</v>
      </c>
      <c r="E16" s="36">
        <v>51</v>
      </c>
      <c r="F16" s="36">
        <v>217</v>
      </c>
      <c r="G16" s="38">
        <v>54</v>
      </c>
      <c r="H16" s="36">
        <v>1</v>
      </c>
      <c r="I16" s="36">
        <v>20</v>
      </c>
      <c r="J16" s="36">
        <v>10</v>
      </c>
      <c r="K16" s="36">
        <v>1</v>
      </c>
      <c r="L16" s="36">
        <v>0</v>
      </c>
    </row>
    <row r="17" spans="1:12" x14ac:dyDescent="0.25">
      <c r="A17" s="38" t="s">
        <v>77</v>
      </c>
      <c r="B17" s="46"/>
      <c r="C17" s="36">
        <v>14</v>
      </c>
      <c r="D17" s="36">
        <v>29</v>
      </c>
      <c r="E17" s="36">
        <v>39</v>
      </c>
      <c r="F17" s="36">
        <v>171</v>
      </c>
      <c r="G17" s="38">
        <v>59</v>
      </c>
      <c r="H17" s="36">
        <v>1</v>
      </c>
      <c r="I17" s="36">
        <v>22</v>
      </c>
      <c r="J17" s="36">
        <v>11</v>
      </c>
      <c r="K17" s="36">
        <v>2</v>
      </c>
      <c r="L17" s="36">
        <v>1</v>
      </c>
    </row>
    <row r="18" spans="1:12" x14ac:dyDescent="0.25">
      <c r="A18" s="38" t="s">
        <v>562</v>
      </c>
      <c r="B18" s="46"/>
      <c r="C18" s="37">
        <f>SUM(C14:C15)</f>
        <v>27</v>
      </c>
      <c r="D18" s="37">
        <f>SUM(D14:D15)/C18</f>
        <v>2</v>
      </c>
      <c r="E18" s="37">
        <f>SUM(E14:E15)/C18</f>
        <v>2.7037037037037037</v>
      </c>
      <c r="F18" s="37">
        <f>SUM(F14:F15)/C18</f>
        <v>17.777777777777779</v>
      </c>
      <c r="G18" s="37">
        <f>AVERAGE(G14,G15)</f>
        <v>86</v>
      </c>
      <c r="H18" s="37">
        <f>SUM(H14:H15)/C18</f>
        <v>7.407407407407407E-2</v>
      </c>
      <c r="I18" s="37">
        <f>SUM(I14:I15)/C18</f>
        <v>2.074074074074074</v>
      </c>
      <c r="J18" s="37">
        <f>SUM(J14:J15)/C18</f>
        <v>0.81481481481481477</v>
      </c>
      <c r="K18" s="37">
        <f>AVERAGE(K14,K15)</f>
        <v>0</v>
      </c>
      <c r="L18" s="37">
        <f>AVERAGE(L14,L15)</f>
        <v>0</v>
      </c>
    </row>
    <row r="19" spans="1:12" x14ac:dyDescent="0.25">
      <c r="A19" s="38" t="s">
        <v>563</v>
      </c>
      <c r="B19" s="46"/>
      <c r="C19" s="37">
        <f>SUM(C16:C17)</f>
        <v>30</v>
      </c>
      <c r="D19" s="37">
        <f>SUM(D16:D17)/C19</f>
        <v>2.2999999999999998</v>
      </c>
      <c r="E19" s="37">
        <f>SUM(E16:E17)/C19</f>
        <v>3</v>
      </c>
      <c r="F19" s="37">
        <f>SUM(F16:F17)/C19</f>
        <v>12.933333333333334</v>
      </c>
      <c r="G19" s="37">
        <f>AVERAGE(G16,G17)</f>
        <v>56.5</v>
      </c>
      <c r="H19" s="37">
        <f>SUM(H16:H17)/C19</f>
        <v>6.6666666666666666E-2</v>
      </c>
      <c r="I19" s="37">
        <f>SUM(I16:I17)/C19</f>
        <v>1.4</v>
      </c>
      <c r="J19" s="37">
        <f>SUM(J16:J17)/C19</f>
        <v>0.7</v>
      </c>
      <c r="K19" s="37">
        <f>AVERAGE(K16,K17)</f>
        <v>1.5</v>
      </c>
      <c r="L19" s="37">
        <f>AVERAGE(L16,L17)</f>
        <v>0.5</v>
      </c>
    </row>
    <row r="20" spans="1:12" x14ac:dyDescent="0.25">
      <c r="A20" s="38" t="s">
        <v>78</v>
      </c>
      <c r="B20" s="46" t="s">
        <v>1</v>
      </c>
      <c r="C20" s="36">
        <v>15</v>
      </c>
      <c r="D20" s="36">
        <v>53</v>
      </c>
      <c r="E20" s="36">
        <v>102</v>
      </c>
      <c r="F20" s="36">
        <v>674</v>
      </c>
      <c r="G20" s="38">
        <v>127</v>
      </c>
      <c r="H20" s="36">
        <v>3</v>
      </c>
      <c r="I20" s="36">
        <v>69</v>
      </c>
      <c r="J20" s="36">
        <v>30</v>
      </c>
      <c r="K20" s="36">
        <v>0</v>
      </c>
      <c r="L20" s="36">
        <v>0</v>
      </c>
    </row>
    <row r="21" spans="1:12" x14ac:dyDescent="0.25">
      <c r="A21" s="38" t="s">
        <v>78</v>
      </c>
      <c r="B21" s="46"/>
      <c r="C21" s="36">
        <v>16</v>
      </c>
      <c r="D21" s="36">
        <v>47</v>
      </c>
      <c r="E21" s="36">
        <v>97</v>
      </c>
      <c r="F21" s="36">
        <v>589</v>
      </c>
      <c r="G21" s="38">
        <v>125</v>
      </c>
      <c r="H21" s="36">
        <v>5</v>
      </c>
      <c r="I21" s="36">
        <v>50</v>
      </c>
      <c r="J21" s="36">
        <v>28</v>
      </c>
      <c r="K21" s="36">
        <v>1</v>
      </c>
      <c r="L21" s="36">
        <v>1</v>
      </c>
    </row>
    <row r="22" spans="1:12" x14ac:dyDescent="0.25">
      <c r="A22" s="38" t="s">
        <v>78</v>
      </c>
      <c r="B22" s="46"/>
      <c r="C22" s="36">
        <v>8</v>
      </c>
      <c r="D22" s="36">
        <v>3</v>
      </c>
      <c r="E22" s="36">
        <v>11</v>
      </c>
      <c r="F22" s="36">
        <v>45</v>
      </c>
      <c r="G22" s="38">
        <v>15</v>
      </c>
      <c r="H22" s="36">
        <v>1</v>
      </c>
      <c r="I22" s="36">
        <v>23</v>
      </c>
      <c r="J22" s="36">
        <v>3</v>
      </c>
      <c r="K22" s="36">
        <v>0</v>
      </c>
      <c r="L22" s="36">
        <v>0</v>
      </c>
    </row>
    <row r="23" spans="1:12" x14ac:dyDescent="0.25">
      <c r="A23" s="38" t="s">
        <v>78</v>
      </c>
      <c r="B23" s="46"/>
      <c r="C23" s="36">
        <v>16</v>
      </c>
      <c r="D23" s="36">
        <v>60</v>
      </c>
      <c r="E23" s="36">
        <v>125</v>
      </c>
      <c r="F23" s="36">
        <v>781</v>
      </c>
      <c r="G23" s="38">
        <v>13</v>
      </c>
      <c r="H23" s="36">
        <v>3</v>
      </c>
      <c r="I23" s="36">
        <v>48</v>
      </c>
      <c r="J23" s="36">
        <v>37</v>
      </c>
      <c r="K23" s="36">
        <v>1</v>
      </c>
      <c r="L23" s="36">
        <v>0</v>
      </c>
    </row>
    <row r="24" spans="1:12" x14ac:dyDescent="0.25">
      <c r="A24" s="38" t="s">
        <v>564</v>
      </c>
      <c r="B24" s="46"/>
      <c r="C24" s="37">
        <f>SUM(C20:C21)</f>
        <v>31</v>
      </c>
      <c r="D24" s="37">
        <f>SUM(D20:D21)/C24</f>
        <v>3.225806451612903</v>
      </c>
      <c r="E24" s="37">
        <f>SUM(E20:E21)/C24</f>
        <v>6.419354838709677</v>
      </c>
      <c r="F24" s="37">
        <f>SUM(F20:F21)/C24</f>
        <v>40.741935483870968</v>
      </c>
      <c r="G24" s="37">
        <f>AVERAGE(G20,G21)</f>
        <v>126</v>
      </c>
      <c r="H24" s="37">
        <f>SUM(H20:H21)/C24</f>
        <v>0.25806451612903225</v>
      </c>
      <c r="I24" s="37">
        <f>SUM(I20:I21)/C24</f>
        <v>3.838709677419355</v>
      </c>
      <c r="J24" s="37">
        <f>SUM(J20:J21)/C24</f>
        <v>1.8709677419354838</v>
      </c>
      <c r="K24" s="37">
        <f>AVERAGE(K20,K21)</f>
        <v>0.5</v>
      </c>
      <c r="L24" s="37">
        <f>AVERAGE(L20,L21)</f>
        <v>0.5</v>
      </c>
    </row>
    <row r="25" spans="1:12" x14ac:dyDescent="0.25">
      <c r="A25" s="38" t="s">
        <v>565</v>
      </c>
      <c r="B25" s="46"/>
      <c r="C25" s="37">
        <f>SUM(C22:C23)</f>
        <v>24</v>
      </c>
      <c r="D25" s="37">
        <f>SUM(D22:D23)/C25</f>
        <v>2.625</v>
      </c>
      <c r="E25" s="37">
        <f>SUM(E22:E23)/C25</f>
        <v>5.666666666666667</v>
      </c>
      <c r="F25" s="37">
        <f>SUM(F22:F23)/C25</f>
        <v>34.416666666666664</v>
      </c>
      <c r="G25" s="37">
        <f>AVERAGE(G22,G23)</f>
        <v>14</v>
      </c>
      <c r="H25" s="37">
        <f>SUM(H22:H23)/C25</f>
        <v>0.16666666666666666</v>
      </c>
      <c r="I25" s="37">
        <f>SUM(I22:I23)/C25</f>
        <v>2.9583333333333335</v>
      </c>
      <c r="J25" s="37">
        <f>SUM(J22:J23)/C25</f>
        <v>1.6666666666666667</v>
      </c>
      <c r="K25" s="37">
        <f>AVERAGE(K22,K23)</f>
        <v>0.5</v>
      </c>
      <c r="L25" s="37">
        <f>AVERAGE(L22,L23)</f>
        <v>0</v>
      </c>
    </row>
    <row r="26" spans="1:12" x14ac:dyDescent="0.25">
      <c r="A26" s="38" t="s">
        <v>95</v>
      </c>
      <c r="B26" s="46" t="s">
        <v>1</v>
      </c>
      <c r="C26" s="36">
        <v>16</v>
      </c>
      <c r="D26" s="36">
        <v>90</v>
      </c>
      <c r="E26" s="36">
        <v>124</v>
      </c>
      <c r="F26" s="36">
        <v>1327</v>
      </c>
      <c r="G26" s="38">
        <v>147</v>
      </c>
      <c r="H26" s="36">
        <v>17</v>
      </c>
      <c r="I26" s="36">
        <v>52</v>
      </c>
      <c r="J26" s="36">
        <v>69</v>
      </c>
      <c r="K26" s="36">
        <v>0</v>
      </c>
      <c r="L26" s="36">
        <v>0</v>
      </c>
    </row>
    <row r="27" spans="1:12" x14ac:dyDescent="0.25">
      <c r="A27" s="38" t="s">
        <v>95</v>
      </c>
      <c r="B27" s="46"/>
      <c r="C27" s="36">
        <v>11</v>
      </c>
      <c r="D27" s="36">
        <v>55</v>
      </c>
      <c r="E27" s="36">
        <v>79</v>
      </c>
      <c r="F27" s="36">
        <v>790</v>
      </c>
      <c r="G27" s="38">
        <v>144</v>
      </c>
      <c r="H27" s="36">
        <v>11</v>
      </c>
      <c r="I27" s="36">
        <v>41</v>
      </c>
      <c r="J27" s="36">
        <v>45</v>
      </c>
      <c r="K27" s="36">
        <v>1</v>
      </c>
      <c r="L27" s="36">
        <v>1</v>
      </c>
    </row>
    <row r="28" spans="1:12" x14ac:dyDescent="0.25">
      <c r="A28" s="38" t="s">
        <v>95</v>
      </c>
      <c r="B28" s="46"/>
      <c r="C28" s="36">
        <v>15</v>
      </c>
      <c r="D28" s="36">
        <v>82</v>
      </c>
      <c r="E28" s="36">
        <v>130</v>
      </c>
      <c r="F28" s="36">
        <v>1124</v>
      </c>
      <c r="G28" s="38">
        <v>137</v>
      </c>
      <c r="H28" s="36">
        <v>12</v>
      </c>
      <c r="I28" s="36">
        <v>46</v>
      </c>
      <c r="J28" s="36">
        <v>60</v>
      </c>
      <c r="K28" s="36">
        <v>0</v>
      </c>
      <c r="L28" s="36">
        <v>0</v>
      </c>
    </row>
    <row r="29" spans="1:12" x14ac:dyDescent="0.25">
      <c r="A29" s="38" t="s">
        <v>95</v>
      </c>
      <c r="B29" s="46"/>
      <c r="C29" s="36">
        <v>15</v>
      </c>
      <c r="D29" s="36">
        <v>72</v>
      </c>
      <c r="E29" s="36">
        <v>120</v>
      </c>
      <c r="F29" s="36">
        <v>1176</v>
      </c>
      <c r="G29" s="38">
        <v>163</v>
      </c>
      <c r="H29" s="36">
        <v>11</v>
      </c>
      <c r="I29" s="36">
        <v>76</v>
      </c>
      <c r="J29" s="36">
        <v>52</v>
      </c>
      <c r="K29" s="36">
        <v>0</v>
      </c>
      <c r="L29" s="36">
        <v>0</v>
      </c>
    </row>
    <row r="30" spans="1:12" x14ac:dyDescent="0.25">
      <c r="A30" s="38" t="s">
        <v>589</v>
      </c>
      <c r="B30" s="46"/>
      <c r="C30" s="37">
        <f>SUM(C26:C27)</f>
        <v>27</v>
      </c>
      <c r="D30" s="37">
        <f>SUM(D26:D27)/C30</f>
        <v>5.3703703703703702</v>
      </c>
      <c r="E30" s="37">
        <f>SUM(E26:E27)/C30</f>
        <v>7.5185185185185182</v>
      </c>
      <c r="F30" s="37">
        <f>SUM(F26:F27)/C30</f>
        <v>78.407407407407405</v>
      </c>
      <c r="G30" s="37">
        <f>AVERAGE(G26,G27)</f>
        <v>145.5</v>
      </c>
      <c r="H30" s="37">
        <f>SUM(H26:H27)/C30</f>
        <v>1.037037037037037</v>
      </c>
      <c r="I30" s="37">
        <f>SUM(I26:I27)/C30</f>
        <v>3.4444444444444446</v>
      </c>
      <c r="J30" s="37">
        <f>SUM(J26:J27)/C30</f>
        <v>4.2222222222222223</v>
      </c>
      <c r="K30" s="37">
        <f>AVERAGE(K26,K27)</f>
        <v>0.5</v>
      </c>
      <c r="L30" s="37">
        <f>AVERAGE(L26,L27)</f>
        <v>0.5</v>
      </c>
    </row>
    <row r="31" spans="1:12" x14ac:dyDescent="0.25">
      <c r="A31" s="38" t="s">
        <v>590</v>
      </c>
      <c r="B31" s="46"/>
      <c r="C31" s="37">
        <f>SUM(C28:C29)</f>
        <v>30</v>
      </c>
      <c r="D31" s="37">
        <f>SUM(D28:D29)/C31</f>
        <v>5.1333333333333337</v>
      </c>
      <c r="E31" s="37">
        <f>SUM(E28:E29)/C31</f>
        <v>8.3333333333333339</v>
      </c>
      <c r="F31" s="37">
        <f>SUM(F28:F29)/C31</f>
        <v>76.666666666666671</v>
      </c>
      <c r="G31" s="37">
        <f>AVERAGE(G28,G29)</f>
        <v>150</v>
      </c>
      <c r="H31" s="37">
        <f>SUM(H28:H29)/C31</f>
        <v>0.76666666666666672</v>
      </c>
      <c r="I31" s="37">
        <f>SUM(I28:I29)/C31</f>
        <v>4.0666666666666664</v>
      </c>
      <c r="J31" s="37">
        <f>SUM(J28:J29)/C31</f>
        <v>3.7333333333333334</v>
      </c>
      <c r="K31" s="37">
        <f>AVERAGE(K28,K29)</f>
        <v>0</v>
      </c>
      <c r="L31" s="37">
        <f>AVERAGE(L28,L29)</f>
        <v>0</v>
      </c>
    </row>
    <row r="32" spans="1:12" x14ac:dyDescent="0.25">
      <c r="A32" s="38" t="s">
        <v>627</v>
      </c>
      <c r="B32" s="46" t="s">
        <v>1</v>
      </c>
      <c r="C32" s="36">
        <v>12</v>
      </c>
      <c r="D32" s="36">
        <v>77</v>
      </c>
      <c r="E32" s="36">
        <v>124</v>
      </c>
      <c r="F32" s="36">
        <v>1052</v>
      </c>
      <c r="G32" s="38">
        <v>137</v>
      </c>
      <c r="H32" s="36">
        <v>6</v>
      </c>
      <c r="I32" s="36">
        <v>51</v>
      </c>
      <c r="J32" s="36">
        <v>51</v>
      </c>
      <c r="K32" s="36">
        <v>0</v>
      </c>
      <c r="L32" s="36">
        <v>0</v>
      </c>
    </row>
    <row r="33" spans="1:12" x14ac:dyDescent="0.25">
      <c r="A33" s="38" t="s">
        <v>627</v>
      </c>
      <c r="B33" s="46"/>
      <c r="C33" s="36">
        <v>16</v>
      </c>
      <c r="D33" s="36">
        <v>74</v>
      </c>
      <c r="E33" s="36">
        <v>133</v>
      </c>
      <c r="F33" s="36">
        <v>1035</v>
      </c>
      <c r="G33" s="38">
        <v>14</v>
      </c>
      <c r="H33" s="36">
        <v>4</v>
      </c>
      <c r="I33" s="36">
        <v>89</v>
      </c>
      <c r="J33" s="36">
        <v>44</v>
      </c>
      <c r="K33" s="36">
        <v>0</v>
      </c>
      <c r="L33" s="36">
        <v>0</v>
      </c>
    </row>
    <row r="34" spans="1:12" x14ac:dyDescent="0.25">
      <c r="A34" s="38" t="s">
        <v>627</v>
      </c>
      <c r="B34" s="46"/>
      <c r="C34" s="36">
        <v>7</v>
      </c>
      <c r="D34" s="36">
        <v>23</v>
      </c>
      <c r="E34" s="36">
        <v>43</v>
      </c>
      <c r="F34" s="36">
        <v>319</v>
      </c>
      <c r="G34" s="38">
        <v>139</v>
      </c>
      <c r="H34" s="36">
        <v>3</v>
      </c>
      <c r="I34" s="36">
        <v>43</v>
      </c>
      <c r="J34" s="36">
        <v>17</v>
      </c>
      <c r="K34" s="36">
        <v>0</v>
      </c>
      <c r="L34" s="36">
        <v>0</v>
      </c>
    </row>
    <row r="35" spans="1:12" x14ac:dyDescent="0.25">
      <c r="A35" s="38" t="s">
        <v>627</v>
      </c>
      <c r="B35" s="46"/>
      <c r="C35" s="36">
        <v>6</v>
      </c>
      <c r="D35" s="36">
        <v>17</v>
      </c>
      <c r="E35" s="36">
        <v>34</v>
      </c>
      <c r="F35" s="36">
        <v>232</v>
      </c>
      <c r="G35" s="38">
        <v>136</v>
      </c>
      <c r="H35" s="36">
        <v>0</v>
      </c>
      <c r="I35" s="36">
        <v>26</v>
      </c>
      <c r="J35" s="36">
        <v>11</v>
      </c>
      <c r="K35" s="36">
        <v>0</v>
      </c>
      <c r="L35" s="36">
        <v>0</v>
      </c>
    </row>
    <row r="36" spans="1:12" x14ac:dyDescent="0.25">
      <c r="A36" s="38" t="s">
        <v>628</v>
      </c>
      <c r="B36" s="46"/>
      <c r="C36" s="37">
        <f>SUM(C32:C33)</f>
        <v>28</v>
      </c>
      <c r="D36" s="37">
        <f>SUM(D32:D33)/C36</f>
        <v>5.3928571428571432</v>
      </c>
      <c r="E36" s="37">
        <f>SUM(E32:E33)/C36</f>
        <v>9.1785714285714288</v>
      </c>
      <c r="F36" s="37">
        <f>SUM(F32:F33)/C36</f>
        <v>74.535714285714292</v>
      </c>
      <c r="G36" s="37">
        <f>AVERAGE(G32,G33)</f>
        <v>75.5</v>
      </c>
      <c r="H36" s="37">
        <f>SUM(H32:H33)/C36</f>
        <v>0.35714285714285715</v>
      </c>
      <c r="I36" s="37">
        <f>SUM(I32:I33)/C36</f>
        <v>5</v>
      </c>
      <c r="J36" s="37">
        <f>SUM(J32:J33)/C36</f>
        <v>3.3928571428571428</v>
      </c>
      <c r="K36" s="37">
        <f>AVERAGE(K32,K33)</f>
        <v>0</v>
      </c>
      <c r="L36" s="37">
        <f>AVERAGE(L32,L33)</f>
        <v>0</v>
      </c>
    </row>
    <row r="37" spans="1:12" x14ac:dyDescent="0.25">
      <c r="A37" s="38" t="s">
        <v>629</v>
      </c>
      <c r="B37" s="46"/>
      <c r="C37" s="37">
        <f>SUM(C34:C35)</f>
        <v>13</v>
      </c>
      <c r="D37" s="37">
        <f>SUM(D34:D35)/C37</f>
        <v>3.0769230769230771</v>
      </c>
      <c r="E37" s="37">
        <f>SUM(E34:E35)/C37</f>
        <v>5.9230769230769234</v>
      </c>
      <c r="F37" s="37">
        <f>SUM(F34:F35)/C37</f>
        <v>42.384615384615387</v>
      </c>
      <c r="G37" s="37">
        <f>AVERAGE(G34,G35)</f>
        <v>137.5</v>
      </c>
      <c r="H37" s="37">
        <f>SUM(H34:H35)/C37</f>
        <v>0.23076923076923078</v>
      </c>
      <c r="I37" s="37">
        <f>SUM(I34:I35)/C37</f>
        <v>5.3076923076923075</v>
      </c>
      <c r="J37" s="37">
        <f>SUM(J34:J35)/C37</f>
        <v>2.1538461538461537</v>
      </c>
      <c r="K37" s="37">
        <f>AVERAGE(K34,K35)</f>
        <v>0</v>
      </c>
      <c r="L37" s="37">
        <f>AVERAGE(L34,L35)</f>
        <v>0</v>
      </c>
    </row>
    <row r="38" spans="1:12" x14ac:dyDescent="0.25">
      <c r="A38" s="38" t="s">
        <v>101</v>
      </c>
      <c r="B38" s="46" t="s">
        <v>1</v>
      </c>
      <c r="C38" s="36">
        <v>13</v>
      </c>
      <c r="D38" s="36">
        <v>63</v>
      </c>
      <c r="E38" s="36">
        <v>97</v>
      </c>
      <c r="F38" s="36">
        <v>859</v>
      </c>
      <c r="G38" s="38">
        <v>136</v>
      </c>
      <c r="H38" s="36">
        <v>5</v>
      </c>
      <c r="I38" s="36">
        <v>59</v>
      </c>
      <c r="J38" s="36">
        <v>43</v>
      </c>
      <c r="K38" s="36">
        <v>1</v>
      </c>
      <c r="L38" s="36">
        <v>1</v>
      </c>
    </row>
    <row r="39" spans="1:12" x14ac:dyDescent="0.25">
      <c r="A39" s="38" t="s">
        <v>101</v>
      </c>
      <c r="B39" s="46"/>
      <c r="C39" s="36">
        <v>15</v>
      </c>
      <c r="D39" s="36">
        <v>69</v>
      </c>
      <c r="E39" s="36">
        <v>122</v>
      </c>
      <c r="F39" s="36">
        <v>857</v>
      </c>
      <c r="G39" s="38">
        <v>124</v>
      </c>
      <c r="H39" s="36">
        <v>7</v>
      </c>
      <c r="I39" s="36">
        <v>70</v>
      </c>
      <c r="J39" s="36">
        <v>36</v>
      </c>
      <c r="K39" s="36">
        <v>1</v>
      </c>
      <c r="L39" s="36">
        <v>1</v>
      </c>
    </row>
    <row r="40" spans="1:12" x14ac:dyDescent="0.25">
      <c r="A40" s="38" t="s">
        <v>101</v>
      </c>
      <c r="B40" s="46"/>
      <c r="C40" s="36">
        <v>16</v>
      </c>
      <c r="D40" s="36">
        <v>85</v>
      </c>
      <c r="E40" s="36">
        <v>143</v>
      </c>
      <c r="F40" s="36">
        <v>1318</v>
      </c>
      <c r="G40" s="38">
        <v>155</v>
      </c>
      <c r="H40" s="36">
        <v>10</v>
      </c>
      <c r="I40" s="36">
        <v>72</v>
      </c>
      <c r="J40" s="36">
        <v>56</v>
      </c>
      <c r="K40" s="36">
        <v>0</v>
      </c>
      <c r="L40" s="36">
        <v>0</v>
      </c>
    </row>
    <row r="41" spans="1:12" x14ac:dyDescent="0.25">
      <c r="A41" s="38" t="s">
        <v>101</v>
      </c>
      <c r="B41" s="46"/>
      <c r="C41" s="36">
        <v>15</v>
      </c>
      <c r="D41" s="36">
        <v>87</v>
      </c>
      <c r="E41" s="36">
        <v>124</v>
      </c>
      <c r="F41" s="36">
        <v>1088</v>
      </c>
      <c r="G41" s="38">
        <v>125</v>
      </c>
      <c r="H41" s="36">
        <v>8</v>
      </c>
      <c r="I41" s="36">
        <v>61</v>
      </c>
      <c r="J41" s="36">
        <v>49</v>
      </c>
      <c r="K41" s="36">
        <v>2</v>
      </c>
      <c r="L41" s="36">
        <v>1</v>
      </c>
    </row>
    <row r="42" spans="1:12" x14ac:dyDescent="0.25">
      <c r="A42" s="38" t="s">
        <v>592</v>
      </c>
      <c r="B42" s="46"/>
      <c r="C42" s="37">
        <f>SUM(C38:C39)</f>
        <v>28</v>
      </c>
      <c r="D42" s="37">
        <f>SUM(D38:D39)/C42</f>
        <v>4.7142857142857144</v>
      </c>
      <c r="E42" s="37">
        <f>SUM(E38:E39)/C42</f>
        <v>7.8214285714285712</v>
      </c>
      <c r="F42" s="37">
        <f>SUM(F38:F39)/C42</f>
        <v>61.285714285714285</v>
      </c>
      <c r="G42" s="37">
        <f>AVERAGE(G38,G39)</f>
        <v>130</v>
      </c>
      <c r="H42" s="37">
        <f>SUM(H38:H39)/C42</f>
        <v>0.42857142857142855</v>
      </c>
      <c r="I42" s="37">
        <f>SUM(I38:I39)/C42</f>
        <v>4.6071428571428568</v>
      </c>
      <c r="J42" s="37">
        <f>SUM(J38:J39)/C42</f>
        <v>2.8214285714285716</v>
      </c>
      <c r="K42" s="37">
        <f>AVERAGE(K38,K39)</f>
        <v>1</v>
      </c>
      <c r="L42" s="37">
        <f>AVERAGE(L38,L39)</f>
        <v>1</v>
      </c>
    </row>
    <row r="43" spans="1:12" x14ac:dyDescent="0.25">
      <c r="A43" s="38" t="s">
        <v>593</v>
      </c>
      <c r="B43" s="46"/>
      <c r="C43" s="37">
        <f>SUM(C40:C41)</f>
        <v>31</v>
      </c>
      <c r="D43" s="37">
        <f>SUM(D40:D41)/C43</f>
        <v>5.5483870967741939</v>
      </c>
      <c r="E43" s="37">
        <f>SUM(E40:E41)/C43</f>
        <v>8.612903225806452</v>
      </c>
      <c r="F43" s="37">
        <f>SUM(F40:F41)/C43</f>
        <v>77.612903225806448</v>
      </c>
      <c r="G43" s="37">
        <f>AVERAGE(G40,G41)</f>
        <v>140</v>
      </c>
      <c r="H43" s="37">
        <f>SUM(H40:H41)/C43</f>
        <v>0.58064516129032262</v>
      </c>
      <c r="I43" s="37">
        <f>SUM(I40:I41)/C43</f>
        <v>4.290322580645161</v>
      </c>
      <c r="J43" s="37">
        <f>SUM(J40:J41)/C43</f>
        <v>3.3870967741935485</v>
      </c>
      <c r="K43" s="37">
        <f>AVERAGE(K40,K41)</f>
        <v>1</v>
      </c>
      <c r="L43" s="37">
        <f>AVERAGE(L40,L41)</f>
        <v>0.5</v>
      </c>
    </row>
    <row r="44" spans="1:12" x14ac:dyDescent="0.25">
      <c r="A44" s="38" t="s">
        <v>102</v>
      </c>
      <c r="B44" s="46" t="s">
        <v>1</v>
      </c>
      <c r="C44" s="36">
        <v>14</v>
      </c>
      <c r="D44" s="36">
        <v>77</v>
      </c>
      <c r="E44" s="36">
        <v>121</v>
      </c>
      <c r="F44" s="36">
        <v>783</v>
      </c>
      <c r="G44" s="38">
        <v>102</v>
      </c>
      <c r="H44" s="36">
        <v>4</v>
      </c>
      <c r="I44" s="36">
        <v>35</v>
      </c>
      <c r="J44" s="36">
        <v>41</v>
      </c>
      <c r="K44" s="36">
        <v>1</v>
      </c>
      <c r="L44" s="36">
        <v>1</v>
      </c>
    </row>
    <row r="45" spans="1:12" x14ac:dyDescent="0.25">
      <c r="A45" s="38" t="s">
        <v>102</v>
      </c>
      <c r="B45" s="46"/>
      <c r="C45" s="36">
        <v>8</v>
      </c>
      <c r="D45" s="36">
        <v>67</v>
      </c>
      <c r="E45" s="36">
        <v>89</v>
      </c>
      <c r="F45" s="36">
        <v>725</v>
      </c>
      <c r="G45" s="38">
        <v>108</v>
      </c>
      <c r="H45" s="36">
        <v>4</v>
      </c>
      <c r="I45" s="36">
        <v>38</v>
      </c>
      <c r="J45" s="36">
        <v>34</v>
      </c>
      <c r="K45" s="36">
        <v>0</v>
      </c>
      <c r="L45" s="36">
        <v>0</v>
      </c>
    </row>
    <row r="46" spans="1:12" x14ac:dyDescent="0.25">
      <c r="A46" s="38" t="s">
        <v>102</v>
      </c>
      <c r="B46" s="46"/>
      <c r="C46" s="36">
        <v>16</v>
      </c>
      <c r="D46" s="36">
        <v>102</v>
      </c>
      <c r="E46" s="36">
        <v>159</v>
      </c>
      <c r="F46" s="36">
        <v>1393</v>
      </c>
      <c r="G46" s="38">
        <v>137</v>
      </c>
      <c r="H46" s="36">
        <v>6</v>
      </c>
      <c r="I46" s="36">
        <v>51</v>
      </c>
      <c r="J46" s="36">
        <v>74</v>
      </c>
      <c r="K46" s="36">
        <v>1</v>
      </c>
      <c r="L46" s="36">
        <v>0</v>
      </c>
    </row>
    <row r="47" spans="1:12" x14ac:dyDescent="0.25">
      <c r="A47" s="38" t="s">
        <v>102</v>
      </c>
      <c r="B47" s="46"/>
      <c r="C47" s="36">
        <v>16</v>
      </c>
      <c r="D47" s="36">
        <v>97</v>
      </c>
      <c r="E47" s="36">
        <v>136</v>
      </c>
      <c r="F47" s="36">
        <v>1196</v>
      </c>
      <c r="G47" s="38">
        <v>123</v>
      </c>
      <c r="H47" s="36">
        <v>6</v>
      </c>
      <c r="I47" s="36">
        <v>54</v>
      </c>
      <c r="J47" s="36">
        <v>62</v>
      </c>
      <c r="K47" s="36">
        <v>1</v>
      </c>
      <c r="L47" s="36">
        <v>1</v>
      </c>
    </row>
    <row r="48" spans="1:12" x14ac:dyDescent="0.25">
      <c r="A48" s="38" t="s">
        <v>594</v>
      </c>
      <c r="B48" s="46"/>
      <c r="C48" s="37">
        <f>SUM(C44:C45)</f>
        <v>22</v>
      </c>
      <c r="D48" s="37">
        <f>SUM(D44:D45)/C48</f>
        <v>6.5454545454545459</v>
      </c>
      <c r="E48" s="37">
        <f>SUM(E44:E45)/C48</f>
        <v>9.545454545454545</v>
      </c>
      <c r="F48" s="37">
        <f>SUM(F44:F45)/C48</f>
        <v>68.545454545454547</v>
      </c>
      <c r="G48" s="37">
        <f>AVERAGE(G44,G45)</f>
        <v>105</v>
      </c>
      <c r="H48" s="37">
        <f>SUM(H44:H45)/C48</f>
        <v>0.36363636363636365</v>
      </c>
      <c r="I48" s="37">
        <f>SUM(I44:I45)/C48</f>
        <v>3.3181818181818183</v>
      </c>
      <c r="J48" s="37">
        <f>SUM(J44:J45)/C48</f>
        <v>3.4090909090909092</v>
      </c>
      <c r="K48" s="37">
        <f>AVERAGE(K44,K45)</f>
        <v>0.5</v>
      </c>
      <c r="L48" s="37">
        <f>AVERAGE(L44,L45)</f>
        <v>0.5</v>
      </c>
    </row>
    <row r="49" spans="1:12" x14ac:dyDescent="0.25">
      <c r="A49" s="38" t="s">
        <v>595</v>
      </c>
      <c r="B49" s="46"/>
      <c r="C49" s="37">
        <f>SUM(C46:C47)</f>
        <v>32</v>
      </c>
      <c r="D49" s="37">
        <f>SUM(D46:D47)/C49</f>
        <v>6.21875</v>
      </c>
      <c r="E49" s="37">
        <f>SUM(E46:E47)/C49</f>
        <v>9.21875</v>
      </c>
      <c r="F49" s="37">
        <f>SUM(F46:F47)/C49</f>
        <v>80.90625</v>
      </c>
      <c r="G49" s="37">
        <f>AVERAGE(G46,G47)</f>
        <v>130</v>
      </c>
      <c r="H49" s="37">
        <f>SUM(H46:H47)/C49</f>
        <v>0.375</v>
      </c>
      <c r="I49" s="37">
        <f>SUM(I46:I47)/C49</f>
        <v>3.28125</v>
      </c>
      <c r="J49" s="37">
        <f>SUM(J46:J47)/C49</f>
        <v>4.25</v>
      </c>
      <c r="K49" s="37">
        <f>AVERAGE(K46,K47)</f>
        <v>1</v>
      </c>
      <c r="L49" s="37">
        <f>AVERAGE(L46,L47)</f>
        <v>0.5</v>
      </c>
    </row>
    <row r="50" spans="1:12" x14ac:dyDescent="0.25">
      <c r="A50" s="38" t="s">
        <v>103</v>
      </c>
      <c r="B50" s="46" t="s">
        <v>1</v>
      </c>
      <c r="C50" s="36">
        <v>16</v>
      </c>
      <c r="D50" s="36">
        <v>80</v>
      </c>
      <c r="E50" s="36">
        <v>153</v>
      </c>
      <c r="F50" s="36">
        <v>14</v>
      </c>
      <c r="G50" s="38">
        <v>175</v>
      </c>
      <c r="H50" s="36">
        <v>14</v>
      </c>
      <c r="I50" s="36">
        <v>90</v>
      </c>
      <c r="J50" s="36">
        <v>61</v>
      </c>
      <c r="K50" s="36">
        <v>0</v>
      </c>
      <c r="L50" s="36">
        <v>0</v>
      </c>
    </row>
    <row r="51" spans="1:12" x14ac:dyDescent="0.25">
      <c r="A51" s="38" t="s">
        <v>103</v>
      </c>
      <c r="B51" s="46"/>
      <c r="C51" s="36">
        <v>16</v>
      </c>
      <c r="D51" s="36">
        <v>73</v>
      </c>
      <c r="E51" s="36">
        <v>151</v>
      </c>
      <c r="F51" s="36">
        <v>883</v>
      </c>
      <c r="G51" s="38">
        <v>121</v>
      </c>
      <c r="H51" s="36">
        <v>6</v>
      </c>
      <c r="I51" s="36">
        <v>42</v>
      </c>
      <c r="J51" s="36">
        <v>51</v>
      </c>
      <c r="K51" s="36">
        <v>1</v>
      </c>
      <c r="L51" s="36">
        <v>0</v>
      </c>
    </row>
    <row r="52" spans="1:12" x14ac:dyDescent="0.25">
      <c r="A52" s="38" t="s">
        <v>103</v>
      </c>
      <c r="B52" s="46"/>
      <c r="C52" s="36">
        <v>13</v>
      </c>
      <c r="D52" s="36">
        <v>55</v>
      </c>
      <c r="E52" s="36">
        <v>94</v>
      </c>
      <c r="F52" s="36">
        <v>754</v>
      </c>
      <c r="G52" s="38">
        <v>137</v>
      </c>
      <c r="H52" s="36">
        <v>4</v>
      </c>
      <c r="I52" s="36">
        <v>43</v>
      </c>
      <c r="J52" s="36">
        <v>36</v>
      </c>
      <c r="K52" s="36">
        <v>1</v>
      </c>
      <c r="L52" s="36">
        <v>1</v>
      </c>
    </row>
    <row r="53" spans="1:12" x14ac:dyDescent="0.25">
      <c r="A53" s="38" t="s">
        <v>103</v>
      </c>
      <c r="B53" s="46"/>
      <c r="C53" s="36">
        <v>16</v>
      </c>
      <c r="D53" s="36">
        <v>98</v>
      </c>
      <c r="E53" s="36">
        <v>154</v>
      </c>
      <c r="F53" s="36">
        <v>1147</v>
      </c>
      <c r="G53" s="38">
        <v>117</v>
      </c>
      <c r="H53" s="36">
        <v>7</v>
      </c>
      <c r="I53" s="36">
        <v>49</v>
      </c>
      <c r="J53" s="36">
        <v>63</v>
      </c>
      <c r="K53" s="36">
        <v>0</v>
      </c>
      <c r="L53" s="36">
        <v>0</v>
      </c>
    </row>
    <row r="54" spans="1:12" x14ac:dyDescent="0.25">
      <c r="A54" s="38" t="s">
        <v>596</v>
      </c>
      <c r="B54" s="46"/>
      <c r="C54" s="37">
        <f>SUM(C50:C51)</f>
        <v>32</v>
      </c>
      <c r="D54" s="37">
        <f>SUM(D50:D51)/C54</f>
        <v>4.78125</v>
      </c>
      <c r="E54" s="37">
        <f>SUM(E50:E51)/C54</f>
        <v>9.5</v>
      </c>
      <c r="F54" s="37">
        <f>SUM(F50:F51)/C54</f>
        <v>28.03125</v>
      </c>
      <c r="G54" s="37">
        <f>AVERAGE(G50,G51)</f>
        <v>148</v>
      </c>
      <c r="H54" s="37">
        <f>SUM(H50:H51)/C54</f>
        <v>0.625</v>
      </c>
      <c r="I54" s="37">
        <f>SUM(I50:I51)/C54</f>
        <v>4.125</v>
      </c>
      <c r="J54" s="37">
        <f>SUM(J50:J51)/C54</f>
        <v>3.5</v>
      </c>
      <c r="K54" s="37">
        <f>AVERAGE(K50,K51)</f>
        <v>0.5</v>
      </c>
      <c r="L54" s="37">
        <f>AVERAGE(L50,L51)</f>
        <v>0</v>
      </c>
    </row>
    <row r="55" spans="1:12" x14ac:dyDescent="0.25">
      <c r="A55" s="38" t="s">
        <v>597</v>
      </c>
      <c r="B55" s="46"/>
      <c r="C55" s="37">
        <f>SUM(C52:C53)</f>
        <v>29</v>
      </c>
      <c r="D55" s="37">
        <f>SUM(D52:D53)/C55</f>
        <v>5.2758620689655169</v>
      </c>
      <c r="E55" s="37">
        <f>SUM(E52:E53)/C55</f>
        <v>8.5517241379310338</v>
      </c>
      <c r="F55" s="37">
        <f>SUM(F52:F53)/C55</f>
        <v>65.551724137931032</v>
      </c>
      <c r="G55" s="37">
        <f>AVERAGE(G52,G53)</f>
        <v>127</v>
      </c>
      <c r="H55" s="37">
        <f>SUM(H52:H53)/C55</f>
        <v>0.37931034482758619</v>
      </c>
      <c r="I55" s="37">
        <f>SUM(I52:I53)/C55</f>
        <v>3.1724137931034484</v>
      </c>
      <c r="J55" s="37">
        <f>SUM(J52:J53)/C55</f>
        <v>3.4137931034482758</v>
      </c>
      <c r="K55" s="37">
        <f>AVERAGE(K52,K53)</f>
        <v>0.5</v>
      </c>
      <c r="L55" s="37">
        <f>AVERAGE(L52,L53)</f>
        <v>0.5</v>
      </c>
    </row>
    <row r="56" spans="1:12" x14ac:dyDescent="0.25">
      <c r="A56" s="38" t="s">
        <v>104</v>
      </c>
      <c r="B56" s="46" t="s">
        <v>1</v>
      </c>
      <c r="C56" s="36">
        <v>14</v>
      </c>
      <c r="D56" s="36">
        <v>66</v>
      </c>
      <c r="E56" s="36">
        <v>113</v>
      </c>
      <c r="F56" s="36">
        <v>1107</v>
      </c>
      <c r="G56" s="38">
        <v>168</v>
      </c>
      <c r="H56" s="36">
        <v>6</v>
      </c>
      <c r="I56" s="36">
        <v>62</v>
      </c>
      <c r="J56" s="36">
        <v>50</v>
      </c>
      <c r="K56" s="36">
        <v>0</v>
      </c>
      <c r="L56" s="36">
        <v>0</v>
      </c>
    </row>
    <row r="57" spans="1:12" x14ac:dyDescent="0.25">
      <c r="A57" s="38" t="s">
        <v>104</v>
      </c>
      <c r="B57" s="46"/>
      <c r="C57" s="36">
        <v>16</v>
      </c>
      <c r="D57" s="36">
        <v>59</v>
      </c>
      <c r="E57" s="36">
        <v>105</v>
      </c>
      <c r="F57" s="36">
        <v>843</v>
      </c>
      <c r="G57" s="38">
        <v>143</v>
      </c>
      <c r="H57" s="36">
        <v>5</v>
      </c>
      <c r="I57" s="36">
        <v>55</v>
      </c>
      <c r="J57" s="36">
        <v>44</v>
      </c>
      <c r="K57" s="36">
        <v>0</v>
      </c>
      <c r="L57" s="36">
        <v>0</v>
      </c>
    </row>
    <row r="58" spans="1:12" x14ac:dyDescent="0.25">
      <c r="A58" s="38" t="s">
        <v>104</v>
      </c>
      <c r="B58" s="46"/>
      <c r="C58" s="36">
        <v>14</v>
      </c>
      <c r="D58" s="36">
        <v>39</v>
      </c>
      <c r="E58" s="36">
        <v>74</v>
      </c>
      <c r="F58" s="36">
        <v>424</v>
      </c>
      <c r="G58" s="38">
        <v>109</v>
      </c>
      <c r="H58" s="36">
        <v>4</v>
      </c>
      <c r="I58" s="36">
        <v>27</v>
      </c>
      <c r="J58" s="36">
        <v>25</v>
      </c>
      <c r="K58" s="36">
        <v>0</v>
      </c>
      <c r="L58" s="36">
        <v>0</v>
      </c>
    </row>
    <row r="59" spans="1:12" x14ac:dyDescent="0.25">
      <c r="A59" s="38" t="s">
        <v>104</v>
      </c>
      <c r="B59" s="46"/>
      <c r="C59" s="36">
        <v>17</v>
      </c>
      <c r="D59" s="36">
        <v>34</v>
      </c>
      <c r="E59" s="36">
        <v>57</v>
      </c>
      <c r="F59" s="36">
        <v>418</v>
      </c>
      <c r="G59" s="38">
        <v>123</v>
      </c>
      <c r="H59" s="36">
        <v>2</v>
      </c>
      <c r="I59" s="36">
        <v>41</v>
      </c>
      <c r="J59" s="36">
        <v>19</v>
      </c>
      <c r="K59" s="36">
        <v>0</v>
      </c>
      <c r="L59" s="36">
        <v>0</v>
      </c>
    </row>
    <row r="60" spans="1:12" x14ac:dyDescent="0.25">
      <c r="A60" s="38" t="s">
        <v>622</v>
      </c>
      <c r="B60" s="46"/>
      <c r="C60" s="37">
        <f>SUM(C56:C57)</f>
        <v>30</v>
      </c>
      <c r="D60" s="37">
        <f>SUM(D56:D57)/C60</f>
        <v>4.166666666666667</v>
      </c>
      <c r="E60" s="37">
        <f>SUM(E56:E57)/C60</f>
        <v>7.2666666666666666</v>
      </c>
      <c r="F60" s="37">
        <f>SUM(F56:F57)/C60</f>
        <v>65</v>
      </c>
      <c r="G60" s="37">
        <f>AVERAGE(G56,G57)</f>
        <v>155.5</v>
      </c>
      <c r="H60" s="37">
        <f>SUM(H56:H57)/C60</f>
        <v>0.36666666666666664</v>
      </c>
      <c r="I60" s="37">
        <f>SUM(I56:I57)/C60</f>
        <v>3.9</v>
      </c>
      <c r="J60" s="37">
        <f>SUM(J56:J57)/C60</f>
        <v>3.1333333333333333</v>
      </c>
      <c r="K60" s="37">
        <f>AVERAGE(K56,K57)</f>
        <v>0</v>
      </c>
      <c r="L60" s="37">
        <f>AVERAGE(L56,L57)</f>
        <v>0</v>
      </c>
    </row>
    <row r="61" spans="1:12" x14ac:dyDescent="0.25">
      <c r="A61" s="38" t="s">
        <v>623</v>
      </c>
      <c r="B61" s="46"/>
      <c r="C61" s="37">
        <f>SUM(C58:C59)</f>
        <v>31</v>
      </c>
      <c r="D61" s="37">
        <f>SUM(D58:D59)/C61</f>
        <v>2.3548387096774195</v>
      </c>
      <c r="E61" s="37">
        <f>SUM(E58:E59)/C61</f>
        <v>4.225806451612903</v>
      </c>
      <c r="F61" s="37">
        <f>SUM(F58:F59)/C61</f>
        <v>27.161290322580644</v>
      </c>
      <c r="G61" s="37">
        <f>AVERAGE(G58,G59)</f>
        <v>116</v>
      </c>
      <c r="H61" s="37">
        <f>SUM(H58:H59)/C61</f>
        <v>0.19354838709677419</v>
      </c>
      <c r="I61" s="37">
        <f>SUM(I58:I59)/C61</f>
        <v>2.193548387096774</v>
      </c>
      <c r="J61" s="37">
        <f>SUM(J58:J59)/C61</f>
        <v>1.4193548387096775</v>
      </c>
      <c r="K61" s="37">
        <f>AVERAGE(K58,K59)</f>
        <v>0</v>
      </c>
      <c r="L61" s="37">
        <f>AVERAGE(L58,L59)</f>
        <v>0</v>
      </c>
    </row>
    <row r="62" spans="1:12" x14ac:dyDescent="0.25">
      <c r="A62" s="38" t="s">
        <v>105</v>
      </c>
      <c r="B62" s="46" t="s">
        <v>1</v>
      </c>
      <c r="C62" s="36">
        <v>15</v>
      </c>
      <c r="D62" s="36">
        <v>90</v>
      </c>
      <c r="E62" s="36">
        <v>139</v>
      </c>
      <c r="F62" s="36">
        <v>1134</v>
      </c>
      <c r="G62" s="38">
        <v>126</v>
      </c>
      <c r="H62" s="36">
        <v>2</v>
      </c>
      <c r="I62" s="36">
        <v>48</v>
      </c>
      <c r="J62" s="36">
        <v>54</v>
      </c>
      <c r="K62" s="36">
        <v>0</v>
      </c>
      <c r="L62" s="36">
        <v>0</v>
      </c>
    </row>
    <row r="63" spans="1:12" x14ac:dyDescent="0.25">
      <c r="A63" s="38" t="s">
        <v>105</v>
      </c>
      <c r="B63" s="46"/>
      <c r="C63" s="36">
        <v>16</v>
      </c>
      <c r="D63" s="36">
        <v>90</v>
      </c>
      <c r="E63" s="36">
        <v>129</v>
      </c>
      <c r="F63" s="36">
        <v>936</v>
      </c>
      <c r="G63" s="38">
        <v>104</v>
      </c>
      <c r="H63" s="36">
        <v>6</v>
      </c>
      <c r="I63" s="36">
        <v>56</v>
      </c>
      <c r="J63" s="36">
        <v>46</v>
      </c>
      <c r="K63" s="36">
        <v>1</v>
      </c>
      <c r="L63" s="36">
        <v>0</v>
      </c>
    </row>
    <row r="64" spans="1:12" x14ac:dyDescent="0.25">
      <c r="A64" s="38" t="s">
        <v>105</v>
      </c>
      <c r="B64" s="46"/>
      <c r="C64" s="36">
        <v>17</v>
      </c>
      <c r="D64" s="36">
        <v>53</v>
      </c>
      <c r="E64" s="36">
        <v>91</v>
      </c>
      <c r="F64" s="36">
        <v>527</v>
      </c>
      <c r="G64" s="38">
        <v>99</v>
      </c>
      <c r="H64" s="36">
        <v>2</v>
      </c>
      <c r="I64" s="36">
        <v>41</v>
      </c>
      <c r="J64" s="36">
        <v>31</v>
      </c>
      <c r="K64" s="36">
        <v>0</v>
      </c>
      <c r="L64" s="36">
        <v>0</v>
      </c>
    </row>
    <row r="65" spans="1:12" x14ac:dyDescent="0.25">
      <c r="A65" s="38" t="s">
        <v>105</v>
      </c>
      <c r="B65" s="46"/>
      <c r="C65" s="36">
        <v>14</v>
      </c>
      <c r="D65" s="36">
        <v>40</v>
      </c>
      <c r="E65" s="36">
        <v>75</v>
      </c>
      <c r="F65" s="36">
        <v>426</v>
      </c>
      <c r="G65" s="38">
        <v>106</v>
      </c>
      <c r="H65" s="36">
        <v>1</v>
      </c>
      <c r="I65" s="36">
        <v>26</v>
      </c>
      <c r="J65" s="36">
        <v>26</v>
      </c>
      <c r="K65" s="36">
        <v>0</v>
      </c>
      <c r="L65" s="36">
        <v>0</v>
      </c>
    </row>
    <row r="66" spans="1:12" x14ac:dyDescent="0.25">
      <c r="A66" s="38" t="s">
        <v>581</v>
      </c>
      <c r="B66" s="46"/>
      <c r="C66" s="37">
        <f>SUM(C62:C63)</f>
        <v>31</v>
      </c>
      <c r="D66" s="37">
        <f>SUM(D62:D63)/C66</f>
        <v>5.806451612903226</v>
      </c>
      <c r="E66" s="37">
        <f>SUM(E62:E63)/C66</f>
        <v>8.6451612903225801</v>
      </c>
      <c r="F66" s="37">
        <f>SUM(F62:F63)/C66</f>
        <v>66.774193548387103</v>
      </c>
      <c r="G66" s="37">
        <f>AVERAGE(G62,G63)</f>
        <v>115</v>
      </c>
      <c r="H66" s="37">
        <f>SUM(H62:H63)/C66</f>
        <v>0.25806451612903225</v>
      </c>
      <c r="I66" s="37">
        <f>SUM(I62:I63)/C66</f>
        <v>3.3548387096774195</v>
      </c>
      <c r="J66" s="37">
        <f>SUM(J62:J63)/C66</f>
        <v>3.225806451612903</v>
      </c>
      <c r="K66" s="37">
        <f>AVERAGE(K62,K63)</f>
        <v>0.5</v>
      </c>
      <c r="L66" s="37">
        <f>AVERAGE(L62,L63)</f>
        <v>0</v>
      </c>
    </row>
    <row r="67" spans="1:12" x14ac:dyDescent="0.25">
      <c r="A67" s="38" t="s">
        <v>582</v>
      </c>
      <c r="B67" s="46"/>
      <c r="C67" s="37">
        <f>SUM(C64:C65)</f>
        <v>31</v>
      </c>
      <c r="D67" s="37">
        <f>SUM(D64:D65)/C67</f>
        <v>3</v>
      </c>
      <c r="E67" s="37">
        <f>SUM(E64:E65)/C67</f>
        <v>5.354838709677419</v>
      </c>
      <c r="F67" s="37">
        <f>SUM(F64:F65)/C67</f>
        <v>30.741935483870968</v>
      </c>
      <c r="G67" s="37">
        <f>AVERAGE(G64,G65)</f>
        <v>102.5</v>
      </c>
      <c r="H67" s="37">
        <f>SUM(H64:H65)/C67</f>
        <v>9.6774193548387094E-2</v>
      </c>
      <c r="I67" s="37">
        <f>SUM(I64:I65)/C67</f>
        <v>2.161290322580645</v>
      </c>
      <c r="J67" s="37">
        <f>SUM(J64:J65)/C67</f>
        <v>1.8387096774193548</v>
      </c>
      <c r="K67" s="37">
        <f>AVERAGE(K64,K65)</f>
        <v>0</v>
      </c>
      <c r="L67" s="37">
        <f>AVERAGE(L64,L65)</f>
        <v>0</v>
      </c>
    </row>
    <row r="68" spans="1:12" x14ac:dyDescent="0.25">
      <c r="A68" s="38" t="s">
        <v>106</v>
      </c>
      <c r="B68" s="46" t="s">
        <v>1</v>
      </c>
      <c r="C68" s="36">
        <v>12</v>
      </c>
      <c r="D68" s="36">
        <v>66</v>
      </c>
      <c r="E68" s="36">
        <v>90</v>
      </c>
      <c r="F68" s="36">
        <v>656</v>
      </c>
      <c r="G68" s="38">
        <v>99</v>
      </c>
      <c r="H68" s="36">
        <v>3</v>
      </c>
      <c r="I68" s="36">
        <v>29</v>
      </c>
      <c r="J68" s="36">
        <v>37</v>
      </c>
      <c r="K68" s="36">
        <v>0</v>
      </c>
      <c r="L68" s="36">
        <v>0</v>
      </c>
    </row>
    <row r="69" spans="1:12" x14ac:dyDescent="0.25">
      <c r="A69" s="38" t="s">
        <v>106</v>
      </c>
      <c r="B69" s="46"/>
      <c r="C69" s="36">
        <v>7</v>
      </c>
      <c r="D69" s="36">
        <v>36</v>
      </c>
      <c r="E69" s="36">
        <v>53</v>
      </c>
      <c r="F69" s="36">
        <v>366</v>
      </c>
      <c r="G69" s="38">
        <v>102</v>
      </c>
      <c r="H69" s="36">
        <v>1</v>
      </c>
      <c r="I69" s="36">
        <v>37</v>
      </c>
      <c r="J69" s="36">
        <v>19</v>
      </c>
      <c r="K69" s="36">
        <v>0</v>
      </c>
      <c r="L69" s="36">
        <v>0</v>
      </c>
    </row>
    <row r="70" spans="1:12" x14ac:dyDescent="0.25">
      <c r="A70" s="38" t="s">
        <v>106</v>
      </c>
      <c r="B70" s="46"/>
      <c r="C70" s="36">
        <v>15</v>
      </c>
      <c r="D70" s="36">
        <v>10</v>
      </c>
      <c r="E70" s="36">
        <v>22</v>
      </c>
      <c r="F70" s="36">
        <v>57</v>
      </c>
      <c r="G70" s="38">
        <v>57</v>
      </c>
      <c r="H70" s="36">
        <v>1</v>
      </c>
      <c r="I70" s="36">
        <v>13</v>
      </c>
      <c r="J70" s="36">
        <v>4</v>
      </c>
      <c r="K70" s="36">
        <v>0</v>
      </c>
      <c r="L70" s="36">
        <v>0</v>
      </c>
    </row>
    <row r="71" spans="1:12" x14ac:dyDescent="0.25">
      <c r="A71" s="38" t="s">
        <v>106</v>
      </c>
      <c r="B71" s="46"/>
      <c r="C71" s="36">
        <v>14</v>
      </c>
      <c r="D71" s="36">
        <v>32</v>
      </c>
      <c r="E71" s="36">
        <v>51</v>
      </c>
      <c r="F71" s="36">
        <v>334</v>
      </c>
      <c r="G71" s="38">
        <v>104</v>
      </c>
      <c r="H71" s="36">
        <v>1</v>
      </c>
      <c r="I71" s="36">
        <v>30</v>
      </c>
      <c r="J71" s="36">
        <v>16</v>
      </c>
      <c r="K71" s="36">
        <v>0</v>
      </c>
      <c r="L71" s="36">
        <v>0</v>
      </c>
    </row>
    <row r="72" spans="1:12" x14ac:dyDescent="0.25">
      <c r="A72" s="38" t="s">
        <v>583</v>
      </c>
      <c r="B72" s="46"/>
      <c r="C72" s="37">
        <f>SUM(C68:C69)</f>
        <v>19</v>
      </c>
      <c r="D72" s="37">
        <f>SUM(D68:D69)/C72</f>
        <v>5.3684210526315788</v>
      </c>
      <c r="E72" s="37">
        <f>SUM(E68:E69)/C72</f>
        <v>7.5263157894736841</v>
      </c>
      <c r="F72" s="37">
        <f>SUM(F68:F69)/C72</f>
        <v>53.789473684210527</v>
      </c>
      <c r="G72" s="37">
        <f>AVERAGE(G68,G69)</f>
        <v>100.5</v>
      </c>
      <c r="H72" s="37">
        <f>SUM(H68:H69)/C72</f>
        <v>0.21052631578947367</v>
      </c>
      <c r="I72" s="37">
        <f>SUM(I68:I69)/C72</f>
        <v>3.4736842105263159</v>
      </c>
      <c r="J72" s="37">
        <f>SUM(J68:J69)/C72</f>
        <v>2.9473684210526314</v>
      </c>
      <c r="K72" s="37">
        <f>AVERAGE(K68,K69)</f>
        <v>0</v>
      </c>
      <c r="L72" s="37">
        <f>AVERAGE(L68,L69)</f>
        <v>0</v>
      </c>
    </row>
    <row r="73" spans="1:12" x14ac:dyDescent="0.25">
      <c r="A73" s="38" t="s">
        <v>584</v>
      </c>
      <c r="B73" s="46"/>
      <c r="C73" s="37">
        <f>SUM(C70:C71)</f>
        <v>29</v>
      </c>
      <c r="D73" s="37">
        <f>SUM(D70:D71)/C73</f>
        <v>1.4482758620689655</v>
      </c>
      <c r="E73" s="37">
        <f>SUM(E70:E71)/C73</f>
        <v>2.5172413793103448</v>
      </c>
      <c r="F73" s="37">
        <f>SUM(F70:F71)/C73</f>
        <v>13.482758620689655</v>
      </c>
      <c r="G73" s="37">
        <f>AVERAGE(G70,G71)</f>
        <v>80.5</v>
      </c>
      <c r="H73" s="37">
        <f>SUM(H70:H71)/C73</f>
        <v>6.8965517241379309E-2</v>
      </c>
      <c r="I73" s="37">
        <f>SUM(I70:I71)/C73</f>
        <v>1.4827586206896552</v>
      </c>
      <c r="J73" s="37">
        <f>SUM(J70:J71)/C73</f>
        <v>0.68965517241379315</v>
      </c>
      <c r="K73" s="37">
        <f>AVERAGE(K70,K71)</f>
        <v>0</v>
      </c>
      <c r="L73" s="37">
        <f>AVERAGE(L70,L71)</f>
        <v>0</v>
      </c>
    </row>
    <row r="74" spans="1:12" x14ac:dyDescent="0.25">
      <c r="A74" s="38" t="s">
        <v>115</v>
      </c>
      <c r="B74" s="46" t="s">
        <v>1</v>
      </c>
      <c r="C74" s="36">
        <v>16</v>
      </c>
      <c r="D74" s="36">
        <v>7</v>
      </c>
      <c r="E74" s="36">
        <v>7</v>
      </c>
      <c r="F74" s="36">
        <v>45</v>
      </c>
      <c r="G74" s="38">
        <v>64</v>
      </c>
      <c r="H74" s="36">
        <v>0</v>
      </c>
      <c r="I74" s="36">
        <v>10</v>
      </c>
      <c r="J74" s="36">
        <v>2</v>
      </c>
      <c r="K74" s="36">
        <v>0</v>
      </c>
      <c r="L74" s="36">
        <v>0</v>
      </c>
    </row>
    <row r="75" spans="1:12" x14ac:dyDescent="0.25">
      <c r="A75" s="38" t="s">
        <v>115</v>
      </c>
      <c r="B75" s="46"/>
      <c r="C75" s="36">
        <v>16</v>
      </c>
      <c r="D75" s="36">
        <v>9</v>
      </c>
      <c r="E75" s="36">
        <v>13</v>
      </c>
      <c r="F75" s="36">
        <v>129</v>
      </c>
      <c r="G75" s="38">
        <v>143</v>
      </c>
      <c r="H75" s="36">
        <v>0</v>
      </c>
      <c r="I75" s="36">
        <v>34</v>
      </c>
      <c r="J75" s="36">
        <v>4</v>
      </c>
      <c r="K75" s="36">
        <v>0</v>
      </c>
      <c r="L75" s="36">
        <v>0</v>
      </c>
    </row>
    <row r="76" spans="1:12" x14ac:dyDescent="0.25">
      <c r="A76" s="38" t="s">
        <v>115</v>
      </c>
      <c r="B76" s="46"/>
      <c r="C76" s="36">
        <v>9</v>
      </c>
      <c r="D76" s="36">
        <v>0</v>
      </c>
      <c r="E76" s="36">
        <v>2</v>
      </c>
      <c r="F76" s="36">
        <v>0</v>
      </c>
      <c r="G76" s="38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</row>
    <row r="77" spans="1:12" x14ac:dyDescent="0.25">
      <c r="A77" s="38" t="s">
        <v>115</v>
      </c>
      <c r="B77" s="46"/>
      <c r="C77" s="36">
        <v>17</v>
      </c>
      <c r="D77" s="36">
        <v>12</v>
      </c>
      <c r="E77" s="36">
        <v>13</v>
      </c>
      <c r="F77" s="36">
        <v>180</v>
      </c>
      <c r="G77" s="38">
        <v>15</v>
      </c>
      <c r="H77" s="36">
        <v>0</v>
      </c>
      <c r="I77" s="36">
        <v>80</v>
      </c>
      <c r="J77" s="36">
        <v>5</v>
      </c>
      <c r="K77" s="36">
        <v>1</v>
      </c>
      <c r="L77" s="36">
        <v>0</v>
      </c>
    </row>
    <row r="78" spans="1:12" x14ac:dyDescent="0.25">
      <c r="A78" s="38" t="s">
        <v>585</v>
      </c>
      <c r="B78" s="46"/>
      <c r="C78" s="37">
        <f>SUM(C74:C75)</f>
        <v>32</v>
      </c>
      <c r="D78" s="37">
        <f>SUM(D74:D75)/C78</f>
        <v>0.5</v>
      </c>
      <c r="E78" s="37">
        <f>SUM(E74:E75)/C78</f>
        <v>0.625</v>
      </c>
      <c r="F78" s="37">
        <f>SUM(F74:F75)/C78</f>
        <v>5.4375</v>
      </c>
      <c r="G78" s="37">
        <f>AVERAGE(G74,G75)</f>
        <v>103.5</v>
      </c>
      <c r="H78" s="37">
        <f>SUM(H74:H75)/C78</f>
        <v>0</v>
      </c>
      <c r="I78" s="37">
        <f>SUM(I74:I75)/C78</f>
        <v>1.375</v>
      </c>
      <c r="J78" s="37">
        <f>SUM(J74:J75)/C78</f>
        <v>0.1875</v>
      </c>
      <c r="K78" s="37">
        <f>AVERAGE(K74,K75)</f>
        <v>0</v>
      </c>
      <c r="L78" s="37">
        <f>AVERAGE(L74,L75)</f>
        <v>0</v>
      </c>
    </row>
    <row r="79" spans="1:12" x14ac:dyDescent="0.25">
      <c r="A79" s="38" t="s">
        <v>586</v>
      </c>
      <c r="B79" s="46"/>
      <c r="C79" s="37">
        <f>SUM(C76:C77)</f>
        <v>26</v>
      </c>
      <c r="D79" s="37">
        <f>SUM(D76:D77)/C79</f>
        <v>0.46153846153846156</v>
      </c>
      <c r="E79" s="37">
        <f>SUM(E76:E77)/C79</f>
        <v>0.57692307692307687</v>
      </c>
      <c r="F79" s="37">
        <f>SUM(F76:F77)/C79</f>
        <v>6.9230769230769234</v>
      </c>
      <c r="G79" s="37">
        <f>AVERAGE(G76,G77)</f>
        <v>7.5</v>
      </c>
      <c r="H79" s="37">
        <f>SUM(H76:H77)/C79</f>
        <v>0</v>
      </c>
      <c r="I79" s="37">
        <f>SUM(I76:I77)/C79</f>
        <v>3.0769230769230771</v>
      </c>
      <c r="J79" s="37">
        <f>SUM(J76:J77)/C79</f>
        <v>0.19230769230769232</v>
      </c>
      <c r="K79" s="37">
        <f>AVERAGE(K76,K77)</f>
        <v>0.5</v>
      </c>
      <c r="L79" s="37">
        <f>AVERAGE(L76,L77)</f>
        <v>0</v>
      </c>
    </row>
    <row r="80" spans="1:12" x14ac:dyDescent="0.25">
      <c r="A80" s="38" t="s">
        <v>118</v>
      </c>
      <c r="B80" s="46" t="s">
        <v>1</v>
      </c>
      <c r="C80" s="36">
        <v>15</v>
      </c>
      <c r="D80" s="36">
        <v>36</v>
      </c>
      <c r="E80" s="36">
        <v>54</v>
      </c>
      <c r="F80" s="36">
        <v>478</v>
      </c>
      <c r="G80" s="38">
        <v>133</v>
      </c>
      <c r="H80" s="36">
        <v>8</v>
      </c>
      <c r="I80" s="36">
        <v>59</v>
      </c>
      <c r="J80" s="36">
        <v>30</v>
      </c>
      <c r="K80" s="36">
        <v>1</v>
      </c>
      <c r="L80" s="36">
        <v>1</v>
      </c>
    </row>
    <row r="81" spans="1:12" x14ac:dyDescent="0.25">
      <c r="A81" s="38" t="s">
        <v>118</v>
      </c>
      <c r="B81" s="46"/>
      <c r="C81" s="36">
        <v>14</v>
      </c>
      <c r="D81" s="36">
        <v>45</v>
      </c>
      <c r="E81" s="36">
        <v>63</v>
      </c>
      <c r="F81" s="36">
        <v>579</v>
      </c>
      <c r="G81" s="38">
        <v>129</v>
      </c>
      <c r="H81" s="36">
        <v>4</v>
      </c>
      <c r="I81" s="36">
        <v>34</v>
      </c>
      <c r="J81" s="36">
        <v>32</v>
      </c>
      <c r="K81" s="36">
        <v>0</v>
      </c>
      <c r="L81" s="36">
        <v>0</v>
      </c>
    </row>
    <row r="82" spans="1:12" x14ac:dyDescent="0.25">
      <c r="A82" s="38" t="s">
        <v>118</v>
      </c>
      <c r="B82" s="46"/>
      <c r="C82" s="36">
        <v>12</v>
      </c>
      <c r="D82" s="36">
        <v>55</v>
      </c>
      <c r="E82" s="36">
        <v>76</v>
      </c>
      <c r="F82" s="36">
        <v>652</v>
      </c>
      <c r="G82" s="38">
        <v>119</v>
      </c>
      <c r="H82" s="36">
        <v>5</v>
      </c>
      <c r="I82" s="36">
        <v>30</v>
      </c>
      <c r="J82" s="36">
        <v>36</v>
      </c>
      <c r="K82" s="36">
        <v>1</v>
      </c>
      <c r="L82" s="36">
        <v>1</v>
      </c>
    </row>
    <row r="83" spans="1:12" x14ac:dyDescent="0.25">
      <c r="A83" s="38" t="s">
        <v>118</v>
      </c>
      <c r="B83" s="46"/>
      <c r="C83" s="36">
        <v>14</v>
      </c>
      <c r="D83" s="36">
        <v>60</v>
      </c>
      <c r="E83" s="36">
        <v>93</v>
      </c>
      <c r="F83" s="36">
        <v>613</v>
      </c>
      <c r="G83" s="38">
        <v>102</v>
      </c>
      <c r="H83" s="36">
        <v>4</v>
      </c>
      <c r="I83" s="36">
        <v>33</v>
      </c>
      <c r="J83" s="36">
        <v>35</v>
      </c>
      <c r="K83" s="36">
        <v>0</v>
      </c>
      <c r="L83" s="36">
        <v>0</v>
      </c>
    </row>
    <row r="84" spans="1:12" x14ac:dyDescent="0.25">
      <c r="A84" s="38" t="s">
        <v>624</v>
      </c>
      <c r="B84" s="46"/>
      <c r="C84" s="37">
        <f>SUM(C80:C81)</f>
        <v>29</v>
      </c>
      <c r="D84" s="37">
        <f>SUM(D80:D81)/C84</f>
        <v>2.7931034482758621</v>
      </c>
      <c r="E84" s="37">
        <f>SUM(E80:E81)/C84</f>
        <v>4.0344827586206895</v>
      </c>
      <c r="F84" s="37">
        <f>SUM(F80:F81)/C84</f>
        <v>36.448275862068968</v>
      </c>
      <c r="G84" s="37">
        <f>AVERAGE(G80,G81)</f>
        <v>131</v>
      </c>
      <c r="H84" s="37">
        <f>SUM(H80:H81)/C84</f>
        <v>0.41379310344827586</v>
      </c>
      <c r="I84" s="37">
        <f>SUM(I80:I81)/C84</f>
        <v>3.2068965517241379</v>
      </c>
      <c r="J84" s="37">
        <f>SUM(J80:J81)/C84</f>
        <v>2.1379310344827585</v>
      </c>
      <c r="K84" s="37">
        <f>AVERAGE(K80,K81)</f>
        <v>0.5</v>
      </c>
      <c r="L84" s="37">
        <f>AVERAGE(L80,L81)</f>
        <v>0.5</v>
      </c>
    </row>
    <row r="85" spans="1:12" x14ac:dyDescent="0.25">
      <c r="A85" s="38" t="s">
        <v>625</v>
      </c>
      <c r="B85" s="46"/>
      <c r="C85" s="37">
        <f>SUM(C82:C83)</f>
        <v>26</v>
      </c>
      <c r="D85" s="37">
        <f>SUM(D82:D83)/C85</f>
        <v>4.4230769230769234</v>
      </c>
      <c r="E85" s="37">
        <f>SUM(E82:E83)/C85</f>
        <v>6.5</v>
      </c>
      <c r="F85" s="37">
        <f>SUM(F82:F83)/C85</f>
        <v>48.653846153846153</v>
      </c>
      <c r="G85" s="37">
        <f>AVERAGE(G82,G83)</f>
        <v>110.5</v>
      </c>
      <c r="H85" s="37">
        <f>SUM(H82:H83)/C85</f>
        <v>0.34615384615384615</v>
      </c>
      <c r="I85" s="37">
        <f>SUM(I82:I83)/C85</f>
        <v>2.4230769230769229</v>
      </c>
      <c r="J85" s="37">
        <f>SUM(J82:J83)/C85</f>
        <v>2.7307692307692308</v>
      </c>
      <c r="K85" s="37">
        <f>AVERAGE(K82,K83)</f>
        <v>0.5</v>
      </c>
      <c r="L85" s="37">
        <f>AVERAGE(L82,L83)</f>
        <v>0.5</v>
      </c>
    </row>
    <row r="86" spans="1:12" x14ac:dyDescent="0.25">
      <c r="B86" s="9"/>
    </row>
    <row r="87" spans="1:12" x14ac:dyDescent="0.25">
      <c r="B87" s="9"/>
    </row>
    <row r="88" spans="1:12" x14ac:dyDescent="0.25">
      <c r="B88" s="9"/>
    </row>
    <row r="89" spans="1:12" x14ac:dyDescent="0.25">
      <c r="B89" s="9"/>
    </row>
    <row r="90" spans="1:12" x14ac:dyDescent="0.25">
      <c r="B90" s="9"/>
    </row>
    <row r="91" spans="1:12" x14ac:dyDescent="0.25">
      <c r="B91" s="9"/>
    </row>
    <row r="92" spans="1:12" x14ac:dyDescent="0.25">
      <c r="B92" s="9"/>
    </row>
    <row r="93" spans="1:12" x14ac:dyDescent="0.25">
      <c r="B93" s="9"/>
    </row>
    <row r="94" spans="1:12" x14ac:dyDescent="0.25">
      <c r="B94" s="9"/>
    </row>
    <row r="95" spans="1:12" x14ac:dyDescent="0.25">
      <c r="B95" s="9"/>
    </row>
    <row r="96" spans="1:12" x14ac:dyDescent="0.25">
      <c r="B96" s="9"/>
    </row>
    <row r="97" spans="2:2" x14ac:dyDescent="0.25">
      <c r="B97" s="9"/>
    </row>
  </sheetData>
  <mergeCells count="14">
    <mergeCell ref="B74:B79"/>
    <mergeCell ref="B80:B85"/>
    <mergeCell ref="B68:B73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36D1-A566-45CB-B7B7-C30DE15D345F}">
  <dimension ref="A1:N97"/>
  <sheetViews>
    <sheetView topLeftCell="A19" zoomScaleNormal="100" workbookViewId="0">
      <selection activeCell="C36" sqref="C36:N37"/>
    </sheetView>
  </sheetViews>
  <sheetFormatPr defaultRowHeight="15" x14ac:dyDescent="0.25"/>
  <cols>
    <col min="1" max="1" width="43.7109375" style="8" customWidth="1"/>
    <col min="2" max="16384" width="9.140625" style="8"/>
  </cols>
  <sheetData>
    <row r="1" spans="1:14" ht="15.75" thickBot="1" x14ac:dyDescent="0.3">
      <c r="A1" s="37" t="s">
        <v>122</v>
      </c>
      <c r="B1" s="37" t="s">
        <v>47</v>
      </c>
      <c r="C1" s="39" t="s">
        <v>48</v>
      </c>
      <c r="D1" s="39" t="s">
        <v>60</v>
      </c>
      <c r="E1" s="39" t="s">
        <v>61</v>
      </c>
      <c r="F1" s="39" t="s">
        <v>62</v>
      </c>
      <c r="G1" s="39" t="s">
        <v>73</v>
      </c>
      <c r="H1" s="39" t="s">
        <v>63</v>
      </c>
      <c r="I1" s="39" t="s">
        <v>64</v>
      </c>
      <c r="J1" s="39" t="s">
        <v>65</v>
      </c>
      <c r="K1" s="39" t="s">
        <v>66</v>
      </c>
      <c r="L1" s="39" t="s">
        <v>67</v>
      </c>
      <c r="M1" s="39" t="s">
        <v>68</v>
      </c>
      <c r="N1" s="39" t="s">
        <v>69</v>
      </c>
    </row>
    <row r="2" spans="1:14" x14ac:dyDescent="0.25">
      <c r="A2" s="37" t="s">
        <v>88</v>
      </c>
      <c r="B2" s="46" t="s">
        <v>1</v>
      </c>
      <c r="C2" s="35">
        <v>15</v>
      </c>
      <c r="D2" s="35">
        <v>258</v>
      </c>
      <c r="E2" s="35">
        <v>393</v>
      </c>
      <c r="F2" s="37">
        <v>65.599999999999994</v>
      </c>
      <c r="G2" s="35">
        <v>3200</v>
      </c>
      <c r="H2" s="37">
        <v>8.1</v>
      </c>
      <c r="I2" s="35">
        <v>20</v>
      </c>
      <c r="J2" s="35">
        <v>5</v>
      </c>
      <c r="K2" s="35">
        <v>88</v>
      </c>
      <c r="L2" s="35">
        <v>30</v>
      </c>
      <c r="M2" s="37">
        <v>102.4</v>
      </c>
      <c r="N2" s="37">
        <v>68</v>
      </c>
    </row>
    <row r="3" spans="1:14" x14ac:dyDescent="0.25">
      <c r="A3" s="37" t="s">
        <v>88</v>
      </c>
      <c r="B3" s="46"/>
      <c r="C3" s="35">
        <v>13</v>
      </c>
      <c r="D3" s="35">
        <v>274</v>
      </c>
      <c r="E3" s="35">
        <v>456</v>
      </c>
      <c r="F3" s="37">
        <v>60.1</v>
      </c>
      <c r="G3" s="35">
        <v>3203</v>
      </c>
      <c r="H3" s="37">
        <v>7</v>
      </c>
      <c r="I3" s="35">
        <v>16</v>
      </c>
      <c r="J3" s="35">
        <v>12</v>
      </c>
      <c r="K3" s="35">
        <v>62</v>
      </c>
      <c r="L3" s="35">
        <v>38</v>
      </c>
      <c r="M3" s="37">
        <v>82.2</v>
      </c>
      <c r="N3" s="37">
        <v>50.4</v>
      </c>
    </row>
    <row r="4" spans="1:14" x14ac:dyDescent="0.25">
      <c r="A4" s="37" t="s">
        <v>88</v>
      </c>
      <c r="B4" s="46"/>
      <c r="C4" s="35">
        <v>9</v>
      </c>
      <c r="D4" s="35">
        <v>147</v>
      </c>
      <c r="E4" s="35">
        <v>214</v>
      </c>
      <c r="F4" s="37">
        <v>68.7</v>
      </c>
      <c r="G4" s="35">
        <v>1694</v>
      </c>
      <c r="H4" s="37">
        <v>7.9</v>
      </c>
      <c r="I4" s="35">
        <v>4</v>
      </c>
      <c r="J4" s="35">
        <v>6</v>
      </c>
      <c r="K4" s="35">
        <v>69</v>
      </c>
      <c r="L4" s="35">
        <v>33</v>
      </c>
      <c r="M4" s="37">
        <v>86.9</v>
      </c>
      <c r="N4" s="37">
        <v>28.7</v>
      </c>
    </row>
    <row r="5" spans="1:14" x14ac:dyDescent="0.25">
      <c r="A5" s="37" t="s">
        <v>88</v>
      </c>
      <c r="B5" s="46"/>
      <c r="C5" s="35">
        <v>5</v>
      </c>
      <c r="D5" s="35">
        <v>87</v>
      </c>
      <c r="E5" s="35">
        <v>147</v>
      </c>
      <c r="F5" s="37">
        <v>59.2</v>
      </c>
      <c r="G5" s="35">
        <v>886</v>
      </c>
      <c r="H5" s="37">
        <v>6</v>
      </c>
      <c r="I5" s="35">
        <v>2</v>
      </c>
      <c r="J5" s="35">
        <v>3</v>
      </c>
      <c r="K5" s="35">
        <v>58</v>
      </c>
      <c r="L5" s="35">
        <v>22</v>
      </c>
      <c r="M5" s="37">
        <v>72.5</v>
      </c>
      <c r="N5" s="37">
        <v>39.1</v>
      </c>
    </row>
    <row r="6" spans="1:14" x14ac:dyDescent="0.25">
      <c r="A6" s="37" t="s">
        <v>566</v>
      </c>
      <c r="B6" s="46"/>
      <c r="C6" s="37">
        <f>SUM(C2:C3)</f>
        <v>28</v>
      </c>
      <c r="D6" s="37">
        <f>SUM(D2:D3)/C6</f>
        <v>19</v>
      </c>
      <c r="E6" s="37">
        <f>SUM(E2:E3)/C6</f>
        <v>30.321428571428573</v>
      </c>
      <c r="F6" s="37">
        <f>SUM(F2:F3)/C6</f>
        <v>4.4892857142857139</v>
      </c>
      <c r="G6" s="37">
        <f>SUM(G2:G3)/C6</f>
        <v>228.67857142857142</v>
      </c>
      <c r="H6" s="37">
        <f>SUM(H2:H3)/C6</f>
        <v>0.53928571428571426</v>
      </c>
      <c r="I6" s="37">
        <f>SUM(I2:I3)/C6</f>
        <v>1.2857142857142858</v>
      </c>
      <c r="J6" s="37">
        <f>SUM(J2:J3)/C6</f>
        <v>0.6071428571428571</v>
      </c>
      <c r="K6" s="37">
        <f>SUM(K2:K3)/C6</f>
        <v>5.3571428571428568</v>
      </c>
      <c r="L6" s="37">
        <f>SUM(L2:L3)/C6</f>
        <v>2.4285714285714284</v>
      </c>
      <c r="M6" s="37">
        <f>AVERAGE(M2,M3)</f>
        <v>92.300000000000011</v>
      </c>
      <c r="N6" s="37">
        <f>AVERAGE(N2,N3)</f>
        <v>59.2</v>
      </c>
    </row>
    <row r="7" spans="1:14" x14ac:dyDescent="0.25">
      <c r="A7" s="37" t="s">
        <v>567</v>
      </c>
      <c r="B7" s="46"/>
      <c r="C7" s="37">
        <f>SUM(C4:C5)</f>
        <v>14</v>
      </c>
      <c r="D7" s="37">
        <f>SUM(D4:D5)/C7</f>
        <v>16.714285714285715</v>
      </c>
      <c r="E7" s="37">
        <f>SUM(E4:E5)/C7</f>
        <v>25.785714285714285</v>
      </c>
      <c r="F7" s="37">
        <f>SUM(F4:F5)/C7</f>
        <v>9.1357142857142861</v>
      </c>
      <c r="G7" s="37">
        <f>SUM(G4:G5)/C7</f>
        <v>184.28571428571428</v>
      </c>
      <c r="H7" s="37">
        <f>SUM(H4:H5)/C7</f>
        <v>0.99285714285714288</v>
      </c>
      <c r="I7" s="37">
        <f>SUM(I4:I5)/C7</f>
        <v>0.42857142857142855</v>
      </c>
      <c r="J7" s="37">
        <f>SUM(J4:J5)/C7</f>
        <v>0.6428571428571429</v>
      </c>
      <c r="K7" s="37">
        <f>SUM(K4:K5)/C7</f>
        <v>9.0714285714285712</v>
      </c>
      <c r="L7" s="37">
        <f>SUM(L4:L5)/C7</f>
        <v>3.9285714285714284</v>
      </c>
      <c r="M7" s="37">
        <f>AVERAGE(M4,M5)</f>
        <v>79.7</v>
      </c>
      <c r="N7" s="37">
        <f>AVERAGE(N4,N5)</f>
        <v>33.9</v>
      </c>
    </row>
    <row r="8" spans="1:14" x14ac:dyDescent="0.25">
      <c r="A8" s="37" t="s">
        <v>70</v>
      </c>
      <c r="B8" s="46" t="s">
        <v>1</v>
      </c>
      <c r="C8" s="35">
        <v>16</v>
      </c>
      <c r="D8" s="35">
        <v>319</v>
      </c>
      <c r="E8" s="35">
        <v>516</v>
      </c>
      <c r="F8" s="37">
        <v>61.8</v>
      </c>
      <c r="G8" s="35">
        <v>3529</v>
      </c>
      <c r="H8" s="37">
        <v>6.8</v>
      </c>
      <c r="I8" s="35">
        <v>24</v>
      </c>
      <c r="J8" s="35">
        <v>12</v>
      </c>
      <c r="K8" s="35">
        <v>62</v>
      </c>
      <c r="L8" s="35">
        <v>26</v>
      </c>
      <c r="M8" s="37">
        <v>87.9</v>
      </c>
      <c r="N8" s="37">
        <v>68.599999999999994</v>
      </c>
    </row>
    <row r="9" spans="1:14" x14ac:dyDescent="0.25">
      <c r="A9" s="37" t="s">
        <v>70</v>
      </c>
      <c r="B9" s="46"/>
      <c r="C9" s="35">
        <v>16</v>
      </c>
      <c r="D9" s="35">
        <v>398</v>
      </c>
      <c r="E9" s="35">
        <v>578</v>
      </c>
      <c r="F9" s="37">
        <v>68.900000000000006</v>
      </c>
      <c r="G9" s="35">
        <v>4806</v>
      </c>
      <c r="H9" s="37">
        <v>8.3000000000000007</v>
      </c>
      <c r="I9" s="35">
        <v>50</v>
      </c>
      <c r="J9" s="35">
        <v>8</v>
      </c>
      <c r="K9" s="35">
        <v>69</v>
      </c>
      <c r="L9" s="35">
        <v>21</v>
      </c>
      <c r="M9" s="37">
        <v>117.2</v>
      </c>
      <c r="N9" s="37">
        <v>87</v>
      </c>
    </row>
    <row r="10" spans="1:14" x14ac:dyDescent="0.25">
      <c r="A10" s="37" t="s">
        <v>70</v>
      </c>
      <c r="B10" s="46"/>
      <c r="C10" s="35">
        <v>16</v>
      </c>
      <c r="D10" s="35">
        <v>371</v>
      </c>
      <c r="E10" s="35">
        <v>565</v>
      </c>
      <c r="F10" s="37">
        <v>65.7</v>
      </c>
      <c r="G10" s="35">
        <v>4398</v>
      </c>
      <c r="H10" s="37">
        <v>7.8</v>
      </c>
      <c r="I10" s="35">
        <v>28</v>
      </c>
      <c r="J10" s="35">
        <v>13</v>
      </c>
      <c r="K10" s="35">
        <v>81</v>
      </c>
      <c r="L10" s="35">
        <v>16</v>
      </c>
      <c r="M10" s="37">
        <v>96.2</v>
      </c>
      <c r="N10" s="37">
        <v>74.099999999999994</v>
      </c>
    </row>
    <row r="11" spans="1:14" x14ac:dyDescent="0.25">
      <c r="A11" s="37" t="s">
        <v>70</v>
      </c>
      <c r="B11" s="46"/>
      <c r="C11" s="35">
        <v>16</v>
      </c>
      <c r="D11" s="35">
        <v>324</v>
      </c>
      <c r="E11" s="35">
        <v>492</v>
      </c>
      <c r="F11" s="37">
        <v>65.900000000000006</v>
      </c>
      <c r="G11" s="35">
        <v>3900</v>
      </c>
      <c r="H11" s="37">
        <v>7.9</v>
      </c>
      <c r="I11" s="35">
        <v>36</v>
      </c>
      <c r="J11" s="35">
        <v>4</v>
      </c>
      <c r="K11" s="35">
        <v>79</v>
      </c>
      <c r="L11" s="35">
        <v>25</v>
      </c>
      <c r="M11" s="37">
        <v>111</v>
      </c>
      <c r="N11" s="37">
        <v>79.099999999999994</v>
      </c>
    </row>
    <row r="12" spans="1:14" x14ac:dyDescent="0.25">
      <c r="A12" s="37" t="s">
        <v>558</v>
      </c>
      <c r="B12" s="46"/>
      <c r="C12" s="37">
        <f>SUM(C8:C9)</f>
        <v>32</v>
      </c>
      <c r="D12" s="37">
        <f>SUM(D8:D9)/C12</f>
        <v>22.40625</v>
      </c>
      <c r="E12" s="37">
        <f>SUM(E8:E9)/C12</f>
        <v>34.1875</v>
      </c>
      <c r="F12" s="37">
        <f>SUM(F8:F9)/C12</f>
        <v>4.0843749999999996</v>
      </c>
      <c r="G12" s="37">
        <f>SUM(G8:G9)/C12</f>
        <v>260.46875</v>
      </c>
      <c r="H12" s="37">
        <f>SUM(H8:H9)/C12</f>
        <v>0.47187500000000004</v>
      </c>
      <c r="I12" s="37">
        <f>SUM(I8:I9)/C12</f>
        <v>2.3125</v>
      </c>
      <c r="J12" s="37">
        <f>SUM(J8:J9)/C12</f>
        <v>0.625</v>
      </c>
      <c r="K12" s="37">
        <f>SUM(K8:K9)/C12</f>
        <v>4.09375</v>
      </c>
      <c r="L12" s="37">
        <f>SUM(L8:L9)/C12</f>
        <v>1.46875</v>
      </c>
      <c r="M12" s="37">
        <f>AVERAGE(M8,M9)</f>
        <v>102.55000000000001</v>
      </c>
      <c r="N12" s="37">
        <f>AVERAGE(N8,N9)</f>
        <v>77.8</v>
      </c>
    </row>
    <row r="13" spans="1:14" x14ac:dyDescent="0.25">
      <c r="A13" s="37" t="s">
        <v>559</v>
      </c>
      <c r="B13" s="46"/>
      <c r="C13" s="37">
        <f>SUM(C10:C11)</f>
        <v>32</v>
      </c>
      <c r="D13" s="37">
        <f>SUM(D10:D11)/C13</f>
        <v>21.71875</v>
      </c>
      <c r="E13" s="37">
        <f>SUM(E10:E11)/C13</f>
        <v>33.03125</v>
      </c>
      <c r="F13" s="37">
        <f>SUM(F10:F11)/C13</f>
        <v>4.1125000000000007</v>
      </c>
      <c r="G13" s="37">
        <f>SUM(G10:G11)/C13</f>
        <v>259.3125</v>
      </c>
      <c r="H13" s="37">
        <f>SUM(H10:H11)/C13</f>
        <v>0.49062499999999998</v>
      </c>
      <c r="I13" s="37">
        <f>SUM(I10:I11)/C13</f>
        <v>2</v>
      </c>
      <c r="J13" s="37">
        <f>SUM(J10:J11)/C13</f>
        <v>0.53125</v>
      </c>
      <c r="K13" s="37">
        <f>SUM(K10:K11)/C13</f>
        <v>5</v>
      </c>
      <c r="L13" s="37">
        <f>SUM(L10:L11)/C13</f>
        <v>1.28125</v>
      </c>
      <c r="M13" s="37">
        <f>AVERAGE(M10,M11)</f>
        <v>103.6</v>
      </c>
      <c r="N13" s="37">
        <f>AVERAGE(N10,N11)</f>
        <v>76.599999999999994</v>
      </c>
    </row>
    <row r="14" spans="1:14" x14ac:dyDescent="0.25">
      <c r="A14" s="37" t="s">
        <v>91</v>
      </c>
      <c r="B14" s="46" t="s">
        <v>1</v>
      </c>
      <c r="C14" s="35">
        <v>9</v>
      </c>
      <c r="D14" s="35">
        <v>0</v>
      </c>
      <c r="E14" s="35">
        <v>0</v>
      </c>
      <c r="F14" s="37">
        <v>0</v>
      </c>
      <c r="G14" s="35">
        <v>0</v>
      </c>
      <c r="H14" s="37">
        <v>0</v>
      </c>
      <c r="I14" s="35">
        <v>0</v>
      </c>
      <c r="J14" s="35">
        <v>0</v>
      </c>
      <c r="K14" s="35">
        <v>0</v>
      </c>
      <c r="L14" s="35">
        <v>0</v>
      </c>
      <c r="M14" s="37">
        <v>39.6</v>
      </c>
      <c r="N14" s="37">
        <v>0</v>
      </c>
    </row>
    <row r="15" spans="1:14" x14ac:dyDescent="0.25">
      <c r="A15" s="37" t="s">
        <v>91</v>
      </c>
      <c r="B15" s="46"/>
      <c r="C15" s="35">
        <v>16</v>
      </c>
      <c r="D15" s="35">
        <v>0</v>
      </c>
      <c r="E15" s="35">
        <v>0</v>
      </c>
      <c r="F15" s="37">
        <v>0</v>
      </c>
      <c r="G15" s="35">
        <v>0</v>
      </c>
      <c r="H15" s="37">
        <v>0</v>
      </c>
      <c r="I15" s="35">
        <v>0</v>
      </c>
      <c r="J15" s="35">
        <v>0</v>
      </c>
      <c r="K15" s="35">
        <v>0</v>
      </c>
      <c r="L15" s="35">
        <v>0</v>
      </c>
      <c r="M15" s="37">
        <v>39.6</v>
      </c>
      <c r="N15" s="37">
        <v>0</v>
      </c>
    </row>
    <row r="16" spans="1:14" x14ac:dyDescent="0.25">
      <c r="A16" s="37" t="s">
        <v>91</v>
      </c>
      <c r="B16" s="46"/>
      <c r="C16" s="35">
        <v>12</v>
      </c>
      <c r="D16" s="35">
        <v>2</v>
      </c>
      <c r="E16" s="35">
        <v>2</v>
      </c>
      <c r="F16" s="37">
        <v>100</v>
      </c>
      <c r="G16" s="35">
        <v>43</v>
      </c>
      <c r="H16" s="37">
        <v>21.5</v>
      </c>
      <c r="I16" s="35">
        <v>0</v>
      </c>
      <c r="J16" s="35">
        <v>0</v>
      </c>
      <c r="K16" s="35">
        <v>37</v>
      </c>
      <c r="L16" s="35">
        <v>0</v>
      </c>
      <c r="M16" s="37">
        <v>118.8</v>
      </c>
      <c r="N16" s="37">
        <v>93.9</v>
      </c>
    </row>
    <row r="17" spans="1:14" x14ac:dyDescent="0.25">
      <c r="A17" s="37" t="s">
        <v>91</v>
      </c>
      <c r="B17" s="46"/>
      <c r="C17" s="35">
        <v>16</v>
      </c>
      <c r="D17" s="35">
        <v>2</v>
      </c>
      <c r="E17" s="35">
        <v>2</v>
      </c>
      <c r="F17" s="37">
        <v>100</v>
      </c>
      <c r="G17" s="35">
        <v>47</v>
      </c>
      <c r="H17" s="37">
        <v>23.5</v>
      </c>
      <c r="I17" s="35">
        <v>1</v>
      </c>
      <c r="J17" s="35">
        <v>0</v>
      </c>
      <c r="K17" s="35">
        <v>32</v>
      </c>
      <c r="L17" s="35">
        <v>0</v>
      </c>
      <c r="M17" s="37">
        <v>158.30000000000001</v>
      </c>
      <c r="N17" s="37">
        <v>100</v>
      </c>
    </row>
    <row r="18" spans="1:14" x14ac:dyDescent="0.25">
      <c r="A18" s="37" t="s">
        <v>568</v>
      </c>
      <c r="B18" s="46"/>
      <c r="C18" s="37">
        <f>SUM(C14:C15)</f>
        <v>25</v>
      </c>
      <c r="D18" s="37">
        <f>SUM(D14:D15)/C18</f>
        <v>0</v>
      </c>
      <c r="E18" s="37">
        <f>SUM(E14:E15)/C18</f>
        <v>0</v>
      </c>
      <c r="F18" s="37">
        <f>SUM(F14:F15)/C18</f>
        <v>0</v>
      </c>
      <c r="G18" s="37">
        <f>SUM(G14:G15)/C18</f>
        <v>0</v>
      </c>
      <c r="H18" s="37">
        <f>SUM(H14:H15)/C18</f>
        <v>0</v>
      </c>
      <c r="I18" s="37">
        <f>SUM(I14:I15)/C18</f>
        <v>0</v>
      </c>
      <c r="J18" s="37">
        <f>SUM(J14:J15)/C18</f>
        <v>0</v>
      </c>
      <c r="K18" s="37">
        <f>SUM(K14:K15)/C18</f>
        <v>0</v>
      </c>
      <c r="L18" s="37">
        <f>SUM(L14:L15)/C18</f>
        <v>0</v>
      </c>
      <c r="M18" s="37">
        <f>AVERAGE(M14,M15)</f>
        <v>39.6</v>
      </c>
      <c r="N18" s="37">
        <f>AVERAGE(N14,N15)</f>
        <v>0</v>
      </c>
    </row>
    <row r="19" spans="1:14" x14ac:dyDescent="0.25">
      <c r="A19" s="37" t="s">
        <v>569</v>
      </c>
      <c r="B19" s="46"/>
      <c r="C19" s="37">
        <f>SUM(C16:C17)</f>
        <v>28</v>
      </c>
      <c r="D19" s="37">
        <f>SUM(D16:D17)/C19</f>
        <v>0.14285714285714285</v>
      </c>
      <c r="E19" s="37">
        <f>SUM(E16:E17)/C19</f>
        <v>0.14285714285714285</v>
      </c>
      <c r="F19" s="37">
        <f>SUM(F16:F17)/C19</f>
        <v>7.1428571428571432</v>
      </c>
      <c r="G19" s="37">
        <f>SUM(G16:G17)/C19</f>
        <v>3.2142857142857144</v>
      </c>
      <c r="H19" s="37">
        <f>SUM(H16:H17)/C19</f>
        <v>1.6071428571428572</v>
      </c>
      <c r="I19" s="37">
        <f>SUM(I16:I17)/C19</f>
        <v>3.5714285714285712E-2</v>
      </c>
      <c r="J19" s="37">
        <f>SUM(J16:J17)/C19</f>
        <v>0</v>
      </c>
      <c r="K19" s="37">
        <f>SUM(K16:K17)/C19</f>
        <v>2.4642857142857144</v>
      </c>
      <c r="L19" s="37">
        <f>SUM(L16:L17)/C19</f>
        <v>0</v>
      </c>
      <c r="M19" s="37">
        <f>AVERAGE(M16,M17)</f>
        <v>138.55000000000001</v>
      </c>
      <c r="N19" s="37">
        <f>AVERAGE(N16,N17)</f>
        <v>96.95</v>
      </c>
    </row>
    <row r="20" spans="1:14" x14ac:dyDescent="0.25">
      <c r="A20" s="37" t="s">
        <v>96</v>
      </c>
      <c r="B20" s="46" t="s">
        <v>1</v>
      </c>
      <c r="C20" s="35">
        <v>13</v>
      </c>
      <c r="D20" s="35">
        <v>259</v>
      </c>
      <c r="E20" s="35">
        <v>402</v>
      </c>
      <c r="F20" s="37">
        <v>64.400000000000006</v>
      </c>
      <c r="G20" s="35">
        <v>2919</v>
      </c>
      <c r="H20" s="37">
        <v>7.3</v>
      </c>
      <c r="I20" s="35">
        <v>14</v>
      </c>
      <c r="J20" s="35">
        <v>12</v>
      </c>
      <c r="K20" s="35">
        <v>87</v>
      </c>
      <c r="L20" s="35">
        <v>39</v>
      </c>
      <c r="M20" s="37">
        <v>85.2</v>
      </c>
      <c r="N20" s="37">
        <v>51.6</v>
      </c>
    </row>
    <row r="21" spans="1:14" x14ac:dyDescent="0.25">
      <c r="A21" s="37" t="s">
        <v>96</v>
      </c>
      <c r="B21" s="46"/>
      <c r="C21" s="35">
        <v>16</v>
      </c>
      <c r="D21" s="35">
        <v>292</v>
      </c>
      <c r="E21" s="35">
        <v>447</v>
      </c>
      <c r="F21" s="37">
        <v>65.3</v>
      </c>
      <c r="G21" s="35">
        <v>3231</v>
      </c>
      <c r="H21" s="37">
        <v>7.2</v>
      </c>
      <c r="I21" s="35">
        <v>14</v>
      </c>
      <c r="J21" s="35">
        <v>9</v>
      </c>
      <c r="K21" s="35">
        <v>52</v>
      </c>
      <c r="L21" s="35">
        <v>44</v>
      </c>
      <c r="M21" s="37">
        <v>88.7</v>
      </c>
      <c r="N21" s="37">
        <v>57.7</v>
      </c>
    </row>
    <row r="22" spans="1:14" x14ac:dyDescent="0.25">
      <c r="A22" s="37" t="s">
        <v>96</v>
      </c>
      <c r="B22" s="46"/>
      <c r="C22" s="35">
        <v>5</v>
      </c>
      <c r="D22" s="35">
        <v>14</v>
      </c>
      <c r="E22" s="35">
        <v>23</v>
      </c>
      <c r="F22" s="37">
        <v>60.9</v>
      </c>
      <c r="G22" s="35">
        <v>118</v>
      </c>
      <c r="H22" s="37">
        <v>5.0999999999999996</v>
      </c>
      <c r="I22" s="35">
        <v>1</v>
      </c>
      <c r="J22" s="35">
        <v>1</v>
      </c>
      <c r="K22" s="35">
        <v>18</v>
      </c>
      <c r="L22" s="35">
        <v>2</v>
      </c>
      <c r="M22" s="37">
        <v>70.599999999999994</v>
      </c>
      <c r="N22" s="37">
        <v>31.3</v>
      </c>
    </row>
    <row r="23" spans="1:14" x14ac:dyDescent="0.25">
      <c r="A23" s="37" t="s">
        <v>96</v>
      </c>
      <c r="B23" s="46"/>
      <c r="C23" s="35">
        <v>9</v>
      </c>
      <c r="D23" s="35">
        <v>133</v>
      </c>
      <c r="E23" s="35">
        <v>196</v>
      </c>
      <c r="F23" s="37">
        <v>67.900000000000006</v>
      </c>
      <c r="G23" s="35">
        <v>1384</v>
      </c>
      <c r="H23" s="37">
        <v>7.1</v>
      </c>
      <c r="I23" s="35">
        <v>9</v>
      </c>
      <c r="J23" s="35">
        <v>2</v>
      </c>
      <c r="K23" s="35">
        <v>45</v>
      </c>
      <c r="L23" s="35">
        <v>12</v>
      </c>
      <c r="M23" s="37">
        <v>99.1</v>
      </c>
      <c r="N23" s="37">
        <v>50.9</v>
      </c>
    </row>
    <row r="24" spans="1:14" x14ac:dyDescent="0.25">
      <c r="A24" s="37" t="s">
        <v>570</v>
      </c>
      <c r="B24" s="46"/>
      <c r="C24" s="37">
        <f>SUM(C20:C21)</f>
        <v>29</v>
      </c>
      <c r="D24" s="37">
        <f>SUM(D20:D21)/C24</f>
        <v>19</v>
      </c>
      <c r="E24" s="37">
        <f>SUM(E20:E21)/C24</f>
        <v>29.275862068965516</v>
      </c>
      <c r="F24" s="37">
        <f>SUM(F20:F21)/C24</f>
        <v>4.4724137931034482</v>
      </c>
      <c r="G24" s="37">
        <f>SUM(G20:G21)/C24</f>
        <v>212.06896551724137</v>
      </c>
      <c r="H24" s="37">
        <f>SUM(H20:H21)/C24</f>
        <v>0.5</v>
      </c>
      <c r="I24" s="37">
        <f>SUM(I20:I21)/C24</f>
        <v>0.96551724137931039</v>
      </c>
      <c r="J24" s="37">
        <f>SUM(J20:J21)/C24</f>
        <v>0.72413793103448276</v>
      </c>
      <c r="K24" s="37">
        <f>SUM(K20:K21)/C24</f>
        <v>4.7931034482758621</v>
      </c>
      <c r="L24" s="37">
        <f>SUM(L20:L21)/C24</f>
        <v>2.8620689655172415</v>
      </c>
      <c r="M24" s="37">
        <f>AVERAGE(M20,M21)</f>
        <v>86.95</v>
      </c>
      <c r="N24" s="37">
        <f>AVERAGE(N20,N21)</f>
        <v>54.650000000000006</v>
      </c>
    </row>
    <row r="25" spans="1:14" x14ac:dyDescent="0.25">
      <c r="A25" s="37" t="s">
        <v>571</v>
      </c>
      <c r="B25" s="46"/>
      <c r="C25" s="37">
        <f>SUM(C22:C23)</f>
        <v>14</v>
      </c>
      <c r="D25" s="37">
        <f>SUM(D22:D23)/C25</f>
        <v>10.5</v>
      </c>
      <c r="E25" s="37">
        <f>SUM(E22:E23)/C25</f>
        <v>15.642857142857142</v>
      </c>
      <c r="F25" s="37">
        <f>SUM(F22:F23)/C25</f>
        <v>9.2000000000000011</v>
      </c>
      <c r="G25" s="37">
        <f>SUM(G22:G23)/C25</f>
        <v>107.28571428571429</v>
      </c>
      <c r="H25" s="37">
        <f>SUM(H22:H23)/C25</f>
        <v>0.87142857142857133</v>
      </c>
      <c r="I25" s="37">
        <f>SUM(I22:I23)/C25</f>
        <v>0.7142857142857143</v>
      </c>
      <c r="J25" s="37">
        <f>SUM(J22:J23)/C25</f>
        <v>0.21428571428571427</v>
      </c>
      <c r="K25" s="37">
        <f>SUM(K22:K23)/C25</f>
        <v>4.5</v>
      </c>
      <c r="L25" s="37">
        <f>SUM(L22:L23)/C25</f>
        <v>1</v>
      </c>
      <c r="M25" s="37">
        <f>AVERAGE(M22,M23)</f>
        <v>84.85</v>
      </c>
      <c r="N25" s="37">
        <f>AVERAGE(N22,N23)</f>
        <v>41.1</v>
      </c>
    </row>
    <row r="26" spans="1:14" x14ac:dyDescent="0.25">
      <c r="A26" s="37" t="s">
        <v>97</v>
      </c>
      <c r="B26" s="46" t="s">
        <v>1</v>
      </c>
      <c r="C26" s="35">
        <v>16</v>
      </c>
      <c r="D26" s="35">
        <v>379</v>
      </c>
      <c r="E26" s="35">
        <v>607</v>
      </c>
      <c r="F26" s="37">
        <v>62.4</v>
      </c>
      <c r="G26" s="35">
        <v>3782</v>
      </c>
      <c r="H26" s="37">
        <v>6.2</v>
      </c>
      <c r="I26" s="35">
        <v>16</v>
      </c>
      <c r="J26" s="35">
        <v>14</v>
      </c>
      <c r="K26" s="35">
        <v>73</v>
      </c>
      <c r="L26" s="35">
        <v>33</v>
      </c>
      <c r="M26" s="37">
        <v>79.3</v>
      </c>
      <c r="N26" s="37">
        <v>46.7</v>
      </c>
    </row>
    <row r="27" spans="1:14" x14ac:dyDescent="0.25">
      <c r="A27" s="37" t="s">
        <v>97</v>
      </c>
      <c r="B27" s="46"/>
      <c r="C27" s="35">
        <v>13</v>
      </c>
      <c r="D27" s="35">
        <v>265</v>
      </c>
      <c r="E27" s="35">
        <v>440</v>
      </c>
      <c r="F27" s="37">
        <v>60.2</v>
      </c>
      <c r="G27" s="35">
        <v>3296</v>
      </c>
      <c r="H27" s="37">
        <v>7.5</v>
      </c>
      <c r="I27" s="35">
        <v>33</v>
      </c>
      <c r="J27" s="35">
        <v>7</v>
      </c>
      <c r="K27" s="35">
        <v>72</v>
      </c>
      <c r="L27" s="35">
        <v>28</v>
      </c>
      <c r="M27" s="37">
        <v>101.9</v>
      </c>
      <c r="N27" s="37">
        <v>78.599999999999994</v>
      </c>
    </row>
    <row r="28" spans="1:14" x14ac:dyDescent="0.25">
      <c r="A28" s="37" t="s">
        <v>97</v>
      </c>
      <c r="B28" s="46"/>
      <c r="C28" s="35">
        <v>11</v>
      </c>
      <c r="D28" s="35">
        <v>279</v>
      </c>
      <c r="E28" s="35">
        <v>401</v>
      </c>
      <c r="F28" s="37">
        <v>69.599999999999994</v>
      </c>
      <c r="G28" s="35">
        <v>3074</v>
      </c>
      <c r="H28" s="37">
        <v>7.7</v>
      </c>
      <c r="I28" s="35">
        <v>21</v>
      </c>
      <c r="J28" s="35">
        <v>7</v>
      </c>
      <c r="K28" s="35">
        <v>58</v>
      </c>
      <c r="L28" s="35">
        <v>31</v>
      </c>
      <c r="M28" s="37">
        <v>102.2</v>
      </c>
      <c r="N28" s="37">
        <v>62</v>
      </c>
    </row>
    <row r="29" spans="1:14" x14ac:dyDescent="0.25">
      <c r="A29" s="37" t="s">
        <v>97</v>
      </c>
      <c r="B29" s="46"/>
      <c r="C29" s="35">
        <v>16</v>
      </c>
      <c r="D29" s="35">
        <v>388</v>
      </c>
      <c r="E29" s="35">
        <v>607</v>
      </c>
      <c r="F29" s="37">
        <v>63.9</v>
      </c>
      <c r="G29" s="37">
        <v>4039</v>
      </c>
      <c r="H29" s="37">
        <v>6.7</v>
      </c>
      <c r="I29" s="35">
        <v>27</v>
      </c>
      <c r="J29" s="35">
        <v>7</v>
      </c>
      <c r="K29" s="35">
        <v>53</v>
      </c>
      <c r="L29" s="35">
        <v>37</v>
      </c>
      <c r="M29" s="37">
        <v>93.1</v>
      </c>
      <c r="N29" s="37">
        <v>62.8</v>
      </c>
    </row>
    <row r="30" spans="1:14" x14ac:dyDescent="0.25">
      <c r="A30" s="37" t="s">
        <v>572</v>
      </c>
      <c r="B30" s="46"/>
      <c r="C30" s="37">
        <f>SUM(C26:C27)</f>
        <v>29</v>
      </c>
      <c r="D30" s="37">
        <f>SUM(D26:D27)/C30</f>
        <v>22.206896551724139</v>
      </c>
      <c r="E30" s="37">
        <f>SUM(E26:E27)/C30</f>
        <v>36.103448275862071</v>
      </c>
      <c r="F30" s="37">
        <f>SUM(F26:F27)/C30</f>
        <v>4.227586206896552</v>
      </c>
      <c r="G30" s="37">
        <f>SUM(G26:G27)/C30</f>
        <v>244.06896551724137</v>
      </c>
      <c r="H30" s="37">
        <f>SUM(H26:H27)/C30</f>
        <v>0.47241379310344828</v>
      </c>
      <c r="I30" s="37">
        <f>SUM(I26:I27)/C30</f>
        <v>1.6896551724137931</v>
      </c>
      <c r="J30" s="37">
        <f>SUM(J26:J27)/C30</f>
        <v>0.72413793103448276</v>
      </c>
      <c r="K30" s="37">
        <f>SUM(K26:K27)/C30</f>
        <v>5</v>
      </c>
      <c r="L30" s="37">
        <f>SUM(L26:L27)/C30</f>
        <v>2.103448275862069</v>
      </c>
      <c r="M30" s="37">
        <f>AVERAGE(M26,M27)</f>
        <v>90.6</v>
      </c>
      <c r="N30" s="37">
        <f>AVERAGE(N26,N27)</f>
        <v>62.65</v>
      </c>
    </row>
    <row r="31" spans="1:14" x14ac:dyDescent="0.25">
      <c r="A31" s="37" t="s">
        <v>573</v>
      </c>
      <c r="B31" s="46"/>
      <c r="C31" s="37">
        <f>SUM(C28:C29)</f>
        <v>27</v>
      </c>
      <c r="D31" s="37">
        <f>SUM(D28:D29)/C31</f>
        <v>24.703703703703702</v>
      </c>
      <c r="E31" s="37">
        <f>SUM(E28:E29)/C31</f>
        <v>37.333333333333336</v>
      </c>
      <c r="F31" s="37">
        <f>SUM(F28:F29)/C31</f>
        <v>4.9444444444444446</v>
      </c>
      <c r="G31" s="37">
        <f>SUM(G28:G29)/C31</f>
        <v>263.44444444444446</v>
      </c>
      <c r="H31" s="37">
        <f>SUM(H28:H29)/C31</f>
        <v>0.53333333333333333</v>
      </c>
      <c r="I31" s="37">
        <f>SUM(I28:I29)/C31</f>
        <v>1.7777777777777777</v>
      </c>
      <c r="J31" s="37">
        <f>SUM(J28:J29)/C31</f>
        <v>0.51851851851851849</v>
      </c>
      <c r="K31" s="37">
        <f>SUM(K28:K29)/C31</f>
        <v>4.1111111111111107</v>
      </c>
      <c r="L31" s="37">
        <f>SUM(L28:L29)/C31</f>
        <v>2.5185185185185186</v>
      </c>
      <c r="M31" s="37">
        <f>AVERAGE(M28,M29)</f>
        <v>97.65</v>
      </c>
      <c r="N31" s="37">
        <f>AVERAGE(N28,N29)</f>
        <v>62.4</v>
      </c>
    </row>
    <row r="32" spans="1:14" x14ac:dyDescent="0.25">
      <c r="A32" s="37" t="s">
        <v>98</v>
      </c>
      <c r="B32" s="46" t="s">
        <v>1</v>
      </c>
      <c r="C32" s="35">
        <v>16</v>
      </c>
      <c r="D32" s="35">
        <v>362</v>
      </c>
      <c r="E32" s="35">
        <v>614</v>
      </c>
      <c r="F32" s="37">
        <v>59</v>
      </c>
      <c r="G32" s="37">
        <v>3912</v>
      </c>
      <c r="H32" s="37">
        <v>6.4</v>
      </c>
      <c r="I32" s="35">
        <v>19</v>
      </c>
      <c r="J32" s="35">
        <v>22</v>
      </c>
      <c r="K32" s="35">
        <v>74</v>
      </c>
      <c r="L32" s="35">
        <v>48</v>
      </c>
      <c r="M32" s="37">
        <v>73.099999999999994</v>
      </c>
      <c r="N32" s="37">
        <v>48</v>
      </c>
    </row>
    <row r="33" spans="1:14" x14ac:dyDescent="0.25">
      <c r="A33" s="37" t="s">
        <v>98</v>
      </c>
      <c r="B33" s="46"/>
      <c r="C33" s="35">
        <v>16</v>
      </c>
      <c r="D33" s="35">
        <v>344</v>
      </c>
      <c r="E33" s="35">
        <v>554</v>
      </c>
      <c r="F33" s="37">
        <v>62.1</v>
      </c>
      <c r="G33" s="37">
        <v>3986</v>
      </c>
      <c r="H33" s="37">
        <v>7.2</v>
      </c>
      <c r="I33" s="35">
        <v>27</v>
      </c>
      <c r="J33" s="35">
        <v>12</v>
      </c>
      <c r="K33" s="35">
        <v>80</v>
      </c>
      <c r="L33" s="35">
        <v>19</v>
      </c>
      <c r="M33" s="37">
        <v>91</v>
      </c>
      <c r="N33" s="37">
        <v>68.599999999999994</v>
      </c>
    </row>
    <row r="34" spans="1:14" x14ac:dyDescent="0.25">
      <c r="A34" s="37" t="s">
        <v>98</v>
      </c>
      <c r="B34" s="46"/>
      <c r="C34" s="35">
        <v>16</v>
      </c>
      <c r="D34" s="35">
        <v>436</v>
      </c>
      <c r="E34" s="35">
        <v>672</v>
      </c>
      <c r="F34" s="37">
        <v>64.900000000000006</v>
      </c>
      <c r="G34" s="37">
        <v>4317</v>
      </c>
      <c r="H34" s="37">
        <v>6.4</v>
      </c>
      <c r="I34" s="35">
        <v>20</v>
      </c>
      <c r="J34" s="35">
        <v>15</v>
      </c>
      <c r="K34" s="35">
        <v>95</v>
      </c>
      <c r="L34" s="35">
        <v>33</v>
      </c>
      <c r="M34" s="37">
        <v>83.5</v>
      </c>
      <c r="N34" s="37">
        <v>52.5</v>
      </c>
    </row>
    <row r="35" spans="1:14" x14ac:dyDescent="0.25">
      <c r="A35" s="37" t="s">
        <v>98</v>
      </c>
      <c r="B35" s="46"/>
      <c r="C35" s="35">
        <v>16</v>
      </c>
      <c r="D35" s="35">
        <v>352</v>
      </c>
      <c r="E35" s="35">
        <v>549</v>
      </c>
      <c r="F35" s="37">
        <v>64.099999999999994</v>
      </c>
      <c r="G35" s="37">
        <v>3141</v>
      </c>
      <c r="H35" s="37">
        <v>5.7</v>
      </c>
      <c r="I35" s="35">
        <v>18</v>
      </c>
      <c r="J35" s="35">
        <v>13</v>
      </c>
      <c r="K35" s="35">
        <v>66</v>
      </c>
      <c r="L35" s="35">
        <v>27</v>
      </c>
      <c r="M35" s="37">
        <v>80.400000000000006</v>
      </c>
      <c r="N35" s="37">
        <v>47.1</v>
      </c>
    </row>
    <row r="36" spans="1:14" x14ac:dyDescent="0.25">
      <c r="A36" s="37" t="s">
        <v>574</v>
      </c>
      <c r="B36" s="46"/>
      <c r="C36" s="37">
        <f>SUM(C32:C33)</f>
        <v>32</v>
      </c>
      <c r="D36" s="37">
        <f>SUM(D32:D33)/C36</f>
        <v>22.0625</v>
      </c>
      <c r="E36" s="37">
        <f>SUM(E32:E33)/C36</f>
        <v>36.5</v>
      </c>
      <c r="F36" s="37">
        <f>SUM(F32:F33)/C36</f>
        <v>3.7843749999999998</v>
      </c>
      <c r="G36" s="37">
        <f>SUM(G32:G33)/C36</f>
        <v>246.8125</v>
      </c>
      <c r="H36" s="37">
        <f>SUM(H32:H33)/C36</f>
        <v>0.42500000000000004</v>
      </c>
      <c r="I36" s="37">
        <f>SUM(I32:I33)/C36</f>
        <v>1.4375</v>
      </c>
      <c r="J36" s="37">
        <f>SUM(J32:J33)/C36</f>
        <v>1.0625</v>
      </c>
      <c r="K36" s="37">
        <f>SUM(K32:K33)/C36</f>
        <v>4.8125</v>
      </c>
      <c r="L36" s="37">
        <f>SUM(L32:L33)/C36</f>
        <v>2.09375</v>
      </c>
      <c r="M36" s="37">
        <f>AVERAGE(M32,M33)</f>
        <v>82.05</v>
      </c>
      <c r="N36" s="37">
        <f>AVERAGE(N32,N33)</f>
        <v>58.3</v>
      </c>
    </row>
    <row r="37" spans="1:14" x14ac:dyDescent="0.25">
      <c r="A37" s="37" t="s">
        <v>575</v>
      </c>
      <c r="B37" s="46"/>
      <c r="C37" s="37">
        <f>SUM(C34:C35)</f>
        <v>32</v>
      </c>
      <c r="D37" s="37">
        <f>SUM(D34:D35)/C37</f>
        <v>24.625</v>
      </c>
      <c r="E37" s="37">
        <f>SUM(E34:E35)/C37</f>
        <v>38.15625</v>
      </c>
      <c r="F37" s="37">
        <f>SUM(F34:F35)/C37</f>
        <v>4.03125</v>
      </c>
      <c r="G37" s="37">
        <f>SUM(G34:G35)/C37</f>
        <v>233.0625</v>
      </c>
      <c r="H37" s="37">
        <f>SUM(H34:H35)/C37</f>
        <v>0.37812500000000004</v>
      </c>
      <c r="I37" s="37">
        <f>SUM(I34:I35)/C37</f>
        <v>1.1875</v>
      </c>
      <c r="J37" s="37">
        <f>SUM(J34:J35)/C37</f>
        <v>0.875</v>
      </c>
      <c r="K37" s="37">
        <f>SUM(K34:K35)/C37</f>
        <v>5.03125</v>
      </c>
      <c r="L37" s="37">
        <f>SUM(L34:L35)/C37</f>
        <v>1.875</v>
      </c>
      <c r="M37" s="37">
        <f>AVERAGE(M34,M35)</f>
        <v>81.95</v>
      </c>
      <c r="N37" s="37">
        <f>AVERAGE(N34,N35)</f>
        <v>49.8</v>
      </c>
    </row>
    <row r="38" spans="1:14" x14ac:dyDescent="0.25">
      <c r="A38" s="37" t="s">
        <v>99</v>
      </c>
      <c r="B38" s="46" t="s">
        <v>1</v>
      </c>
      <c r="C38" s="35">
        <v>6</v>
      </c>
      <c r="D38" s="35">
        <v>43</v>
      </c>
      <c r="E38" s="35">
        <v>63</v>
      </c>
      <c r="F38" s="37">
        <v>68.3</v>
      </c>
      <c r="G38" s="35">
        <v>502</v>
      </c>
      <c r="H38" s="37">
        <v>8</v>
      </c>
      <c r="I38" s="35">
        <v>4</v>
      </c>
      <c r="J38" s="35">
        <v>0</v>
      </c>
      <c r="K38" s="35">
        <v>37</v>
      </c>
      <c r="L38" s="35">
        <v>3</v>
      </c>
      <c r="M38" s="37">
        <v>113.3</v>
      </c>
      <c r="N38" s="37">
        <v>87.5</v>
      </c>
    </row>
    <row r="39" spans="1:14" x14ac:dyDescent="0.25">
      <c r="A39" s="37" t="s">
        <v>99</v>
      </c>
      <c r="B39" s="46"/>
      <c r="C39" s="35">
        <v>6</v>
      </c>
      <c r="D39" s="35">
        <v>120</v>
      </c>
      <c r="E39" s="35">
        <v>178</v>
      </c>
      <c r="F39" s="37">
        <v>67.400000000000006</v>
      </c>
      <c r="G39" s="37">
        <v>1560</v>
      </c>
      <c r="H39" s="37">
        <v>8.8000000000000007</v>
      </c>
      <c r="I39" s="35">
        <v>7</v>
      </c>
      <c r="J39" s="35">
        <v>5</v>
      </c>
      <c r="K39" s="35">
        <v>61</v>
      </c>
      <c r="L39" s="35">
        <v>8</v>
      </c>
      <c r="M39" s="37">
        <v>96.2</v>
      </c>
      <c r="N39" s="37">
        <v>83</v>
      </c>
    </row>
    <row r="40" spans="1:14" x14ac:dyDescent="0.25">
      <c r="A40" s="37" t="s">
        <v>99</v>
      </c>
      <c r="B40" s="46"/>
      <c r="C40" s="35">
        <v>16</v>
      </c>
      <c r="D40" s="35">
        <v>329</v>
      </c>
      <c r="E40" s="35">
        <v>476</v>
      </c>
      <c r="F40" s="37">
        <v>69.099999999999994</v>
      </c>
      <c r="G40" s="37">
        <v>3978</v>
      </c>
      <c r="H40" s="37">
        <v>8.4</v>
      </c>
      <c r="I40" s="35">
        <v>27</v>
      </c>
      <c r="J40" s="35">
        <v>13</v>
      </c>
      <c r="K40" s="35">
        <v>75</v>
      </c>
      <c r="L40" s="35">
        <v>36</v>
      </c>
      <c r="M40" s="37">
        <v>102</v>
      </c>
      <c r="N40" s="37">
        <v>60.8</v>
      </c>
    </row>
    <row r="41" spans="1:14" x14ac:dyDescent="0.25">
      <c r="A41" s="37" t="s">
        <v>99</v>
      </c>
      <c r="B41" s="46"/>
      <c r="C41" s="35">
        <v>6</v>
      </c>
      <c r="D41" s="35">
        <v>94</v>
      </c>
      <c r="E41" s="35">
        <v>140</v>
      </c>
      <c r="F41" s="37">
        <v>67.099999999999994</v>
      </c>
      <c r="G41" s="37">
        <v>1096</v>
      </c>
      <c r="H41" s="37">
        <v>7.8</v>
      </c>
      <c r="I41" s="35">
        <v>7</v>
      </c>
      <c r="J41" s="35">
        <v>5</v>
      </c>
      <c r="K41" s="35">
        <v>76</v>
      </c>
      <c r="L41" s="35">
        <v>11</v>
      </c>
      <c r="M41" s="37">
        <v>92.4</v>
      </c>
      <c r="N41" s="37">
        <v>54</v>
      </c>
    </row>
    <row r="42" spans="1:14" x14ac:dyDescent="0.25">
      <c r="A42" s="37" t="s">
        <v>576</v>
      </c>
      <c r="B42" s="46"/>
      <c r="C42" s="37">
        <f>SUM(C38:C39)</f>
        <v>12</v>
      </c>
      <c r="D42" s="37">
        <f>SUM(D38:D39)/C42</f>
        <v>13.583333333333334</v>
      </c>
      <c r="E42" s="37">
        <f>SUM(E38:E39)/C42</f>
        <v>20.083333333333332</v>
      </c>
      <c r="F42" s="37">
        <f>SUM(F38:F39)/C42</f>
        <v>11.308333333333332</v>
      </c>
      <c r="G42" s="37">
        <f>SUM(G38:G39)/C42</f>
        <v>171.83333333333334</v>
      </c>
      <c r="H42" s="37">
        <f>SUM(H38:H39)/C42</f>
        <v>1.4000000000000001</v>
      </c>
      <c r="I42" s="37">
        <f>SUM(I38:I39)/C42</f>
        <v>0.91666666666666663</v>
      </c>
      <c r="J42" s="37">
        <f>SUM(J38:J39)/C42</f>
        <v>0.41666666666666669</v>
      </c>
      <c r="K42" s="37">
        <f>SUM(K38:K39)/C42</f>
        <v>8.1666666666666661</v>
      </c>
      <c r="L42" s="37">
        <f>SUM(L38:L39)/C42</f>
        <v>0.91666666666666663</v>
      </c>
      <c r="M42" s="37">
        <f>AVERAGE(M38,M39)</f>
        <v>104.75</v>
      </c>
      <c r="N42" s="37">
        <f>AVERAGE(N38,N39)</f>
        <v>85.25</v>
      </c>
    </row>
    <row r="43" spans="1:14" x14ac:dyDescent="0.25">
      <c r="A43" s="37" t="s">
        <v>577</v>
      </c>
      <c r="B43" s="46"/>
      <c r="C43" s="37">
        <f>SUM(C40:C41)</f>
        <v>22</v>
      </c>
      <c r="D43" s="37">
        <f>SUM(D40:D41)/C43</f>
        <v>19.227272727272727</v>
      </c>
      <c r="E43" s="37">
        <f>SUM(E40:E41)/C43</f>
        <v>28</v>
      </c>
      <c r="F43" s="37">
        <f>SUM(F40:F41)/C43</f>
        <v>6.1909090909090905</v>
      </c>
      <c r="G43" s="37">
        <f>SUM(G40:G41)/C43</f>
        <v>230.63636363636363</v>
      </c>
      <c r="H43" s="37">
        <f>SUM(H40:H41)/C43</f>
        <v>0.73636363636363633</v>
      </c>
      <c r="I43" s="37">
        <f>SUM(I40:I41)/C43</f>
        <v>1.5454545454545454</v>
      </c>
      <c r="J43" s="37">
        <f>SUM(J40:J41)/C43</f>
        <v>0.81818181818181823</v>
      </c>
      <c r="K43" s="37">
        <f>SUM(K40:K41)/C43</f>
        <v>6.8636363636363633</v>
      </c>
      <c r="L43" s="37">
        <f>SUM(L40:L41)/C43</f>
        <v>2.1363636363636362</v>
      </c>
      <c r="M43" s="37">
        <f>AVERAGE(M40,M41)</f>
        <v>97.2</v>
      </c>
      <c r="N43" s="37">
        <f>AVERAGE(N40,N41)</f>
        <v>57.4</v>
      </c>
    </row>
    <row r="44" spans="1:14" x14ac:dyDescent="0.25">
      <c r="A44" s="37" t="s">
        <v>100</v>
      </c>
      <c r="B44" s="46" t="s">
        <v>1</v>
      </c>
      <c r="C44" s="35">
        <v>16</v>
      </c>
      <c r="D44" s="35">
        <v>284</v>
      </c>
      <c r="E44" s="35">
        <v>460</v>
      </c>
      <c r="F44" s="37">
        <v>61.7</v>
      </c>
      <c r="G44" s="37">
        <v>3388</v>
      </c>
      <c r="H44" s="37">
        <v>7.4</v>
      </c>
      <c r="I44" s="35">
        <v>22</v>
      </c>
      <c r="J44" s="35">
        <v>9</v>
      </c>
      <c r="K44" s="35">
        <v>57</v>
      </c>
      <c r="L44" s="35">
        <v>27</v>
      </c>
      <c r="M44" s="37">
        <v>92</v>
      </c>
      <c r="N44" s="37">
        <v>67.400000000000006</v>
      </c>
    </row>
    <row r="45" spans="1:14" x14ac:dyDescent="0.25">
      <c r="A45" s="37" t="s">
        <v>100</v>
      </c>
      <c r="B45" s="46"/>
      <c r="C45" s="35">
        <v>16</v>
      </c>
      <c r="D45" s="35">
        <v>277</v>
      </c>
      <c r="E45" s="35">
        <v>460</v>
      </c>
      <c r="F45" s="37">
        <v>60.2</v>
      </c>
      <c r="G45" s="37">
        <v>3152</v>
      </c>
      <c r="H45" s="37">
        <v>6.9</v>
      </c>
      <c r="I45" s="35">
        <v>21</v>
      </c>
      <c r="J45" s="35">
        <v>15</v>
      </c>
      <c r="K45" s="35">
        <v>49</v>
      </c>
      <c r="L45" s="35">
        <v>22</v>
      </c>
      <c r="M45" s="37">
        <v>82.4</v>
      </c>
      <c r="N45" s="37">
        <v>54.5</v>
      </c>
    </row>
    <row r="46" spans="1:14" x14ac:dyDescent="0.25">
      <c r="A46" s="37" t="s">
        <v>100</v>
      </c>
      <c r="B46" s="46"/>
      <c r="C46" s="35">
        <v>16</v>
      </c>
      <c r="D46" s="35">
        <v>312</v>
      </c>
      <c r="E46" s="35">
        <v>478</v>
      </c>
      <c r="F46" s="37">
        <v>65.3</v>
      </c>
      <c r="G46" s="37">
        <v>4009</v>
      </c>
      <c r="H46" s="37">
        <v>8.4</v>
      </c>
      <c r="I46" s="35">
        <v>34</v>
      </c>
      <c r="J46" s="35">
        <v>11</v>
      </c>
      <c r="K46" s="35">
        <v>67</v>
      </c>
      <c r="L46" s="35">
        <v>25</v>
      </c>
      <c r="M46" s="37">
        <v>105.5</v>
      </c>
      <c r="N46" s="37">
        <v>63.2</v>
      </c>
    </row>
    <row r="47" spans="1:14" x14ac:dyDescent="0.25">
      <c r="A47" s="37" t="s">
        <v>100</v>
      </c>
      <c r="B47" s="46"/>
      <c r="C47" s="35">
        <v>16</v>
      </c>
      <c r="D47" s="35">
        <v>317</v>
      </c>
      <c r="E47" s="35">
        <v>486</v>
      </c>
      <c r="F47" s="37">
        <v>65.2</v>
      </c>
      <c r="G47" s="37">
        <v>4254</v>
      </c>
      <c r="H47" s="37">
        <v>8.8000000000000007</v>
      </c>
      <c r="I47" s="35">
        <v>28</v>
      </c>
      <c r="J47" s="35">
        <v>9</v>
      </c>
      <c r="K47" s="35">
        <v>81</v>
      </c>
      <c r="L47" s="35">
        <v>25</v>
      </c>
      <c r="M47" s="37">
        <v>104.4</v>
      </c>
      <c r="N47" s="37">
        <v>77.2</v>
      </c>
    </row>
    <row r="48" spans="1:14" x14ac:dyDescent="0.25">
      <c r="A48" s="37" t="s">
        <v>578</v>
      </c>
      <c r="B48" s="46"/>
      <c r="C48" s="37">
        <f>SUM(C44:C45)</f>
        <v>32</v>
      </c>
      <c r="D48" s="37">
        <f>SUM(D44:D45)/C48</f>
        <v>17.53125</v>
      </c>
      <c r="E48" s="37">
        <f>SUM(E44:E45)/C48</f>
        <v>28.75</v>
      </c>
      <c r="F48" s="37">
        <f>SUM(F44:F45)/C48</f>
        <v>3.8093750000000002</v>
      </c>
      <c r="G48" s="37">
        <f>SUM(G44:G45)/C48</f>
        <v>204.375</v>
      </c>
      <c r="H48" s="37">
        <f>SUM(H44:H45)/C48</f>
        <v>0.44687500000000002</v>
      </c>
      <c r="I48" s="37">
        <f>SUM(I44:I45)/C48</f>
        <v>1.34375</v>
      </c>
      <c r="J48" s="37">
        <f>SUM(J44:J45)/C48</f>
        <v>0.75</v>
      </c>
      <c r="K48" s="37">
        <f>SUM(K44:K45)/C48</f>
        <v>3.3125</v>
      </c>
      <c r="L48" s="37">
        <f>SUM(L44:L45)/C48</f>
        <v>1.53125</v>
      </c>
      <c r="M48" s="37">
        <f>AVERAGE(M44,M45)</f>
        <v>87.2</v>
      </c>
      <c r="N48" s="37">
        <f>AVERAGE(N44,N45)</f>
        <v>60.95</v>
      </c>
    </row>
    <row r="49" spans="1:14" x14ac:dyDescent="0.25">
      <c r="A49" s="37" t="s">
        <v>579</v>
      </c>
      <c r="B49" s="46"/>
      <c r="C49" s="37">
        <f>SUM(C46:C47)</f>
        <v>32</v>
      </c>
      <c r="D49" s="37">
        <f>SUM(D46:D47)/C49</f>
        <v>19.65625</v>
      </c>
      <c r="E49" s="37">
        <f>SUM(E46:E47)/C49</f>
        <v>30.125</v>
      </c>
      <c r="F49" s="37">
        <f>SUM(F46:F47)/C49</f>
        <v>4.078125</v>
      </c>
      <c r="G49" s="37">
        <f>SUM(G46:G47)/C49</f>
        <v>258.21875</v>
      </c>
      <c r="H49" s="37">
        <f>SUM(H46:H47)/C49</f>
        <v>0.53750000000000009</v>
      </c>
      <c r="I49" s="37">
        <f>SUM(I46:I47)/C49</f>
        <v>1.9375</v>
      </c>
      <c r="J49" s="37">
        <f>SUM(J46:J47)/C49</f>
        <v>0.625</v>
      </c>
      <c r="K49" s="37">
        <f>SUM(K46:K47)/C49</f>
        <v>4.625</v>
      </c>
      <c r="L49" s="37">
        <f>SUM(L46:L47)/C49</f>
        <v>1.5625</v>
      </c>
      <c r="M49" s="37">
        <f>AVERAGE(M46,M47)</f>
        <v>104.95</v>
      </c>
      <c r="N49" s="37">
        <f>AVERAGE(N46,N47)</f>
        <v>70.2</v>
      </c>
    </row>
    <row r="50" spans="1:14" x14ac:dyDescent="0.25">
      <c r="A50" s="37" t="s">
        <v>555</v>
      </c>
      <c r="B50" s="46" t="s">
        <v>1</v>
      </c>
      <c r="C50" s="35">
        <v>12</v>
      </c>
      <c r="D50" s="35">
        <v>2</v>
      </c>
      <c r="E50" s="35">
        <v>2</v>
      </c>
      <c r="F50" s="37">
        <v>100</v>
      </c>
      <c r="G50" s="35">
        <v>106</v>
      </c>
      <c r="H50" s="37">
        <v>53</v>
      </c>
      <c r="I50" s="35">
        <v>2</v>
      </c>
      <c r="J50" s="35">
        <v>0</v>
      </c>
      <c r="K50" s="35">
        <v>57</v>
      </c>
      <c r="L50" s="35">
        <v>0</v>
      </c>
      <c r="M50" s="37">
        <v>158.30000000000001</v>
      </c>
      <c r="N50" s="37">
        <v>100</v>
      </c>
    </row>
    <row r="51" spans="1:14" x14ac:dyDescent="0.25">
      <c r="A51" s="37" t="s">
        <v>555</v>
      </c>
      <c r="B51" s="46"/>
      <c r="C51" s="35">
        <v>16</v>
      </c>
      <c r="D51" s="35">
        <v>1</v>
      </c>
      <c r="E51" s="35">
        <v>2</v>
      </c>
      <c r="F51" s="37">
        <v>50</v>
      </c>
      <c r="G51" s="35">
        <v>20</v>
      </c>
      <c r="H51" s="37">
        <v>10</v>
      </c>
      <c r="I51" s="35">
        <v>0</v>
      </c>
      <c r="J51" s="35">
        <v>0</v>
      </c>
      <c r="K51" s="35">
        <v>20</v>
      </c>
      <c r="L51" s="35">
        <v>0</v>
      </c>
      <c r="M51" s="37">
        <v>85.4</v>
      </c>
      <c r="N51" s="37">
        <v>81</v>
      </c>
    </row>
    <row r="52" spans="1:14" x14ac:dyDescent="0.25">
      <c r="A52" s="37" t="s">
        <v>555</v>
      </c>
      <c r="B52" s="46"/>
      <c r="C52" s="35">
        <v>7</v>
      </c>
      <c r="D52" s="35">
        <v>1</v>
      </c>
      <c r="E52" s="35">
        <v>1</v>
      </c>
      <c r="F52" s="37">
        <v>100</v>
      </c>
      <c r="G52" s="35">
        <v>18</v>
      </c>
      <c r="H52" s="37">
        <v>18</v>
      </c>
      <c r="I52" s="35">
        <v>0</v>
      </c>
      <c r="J52" s="35">
        <v>0</v>
      </c>
      <c r="K52" s="35">
        <v>18</v>
      </c>
      <c r="L52" s="35">
        <v>0</v>
      </c>
      <c r="M52" s="37">
        <v>118.8</v>
      </c>
      <c r="N52" s="37">
        <v>98.9</v>
      </c>
    </row>
    <row r="53" spans="1:14" x14ac:dyDescent="0.25">
      <c r="A53" s="37" t="s">
        <v>555</v>
      </c>
      <c r="B53" s="46"/>
      <c r="C53" s="35">
        <v>6</v>
      </c>
      <c r="D53" s="35">
        <v>0</v>
      </c>
      <c r="E53" s="35">
        <v>0</v>
      </c>
      <c r="F53" s="37">
        <v>0</v>
      </c>
      <c r="G53" s="35">
        <v>0</v>
      </c>
      <c r="H53" s="37">
        <v>0</v>
      </c>
      <c r="I53" s="35">
        <v>0</v>
      </c>
      <c r="J53" s="35">
        <v>0</v>
      </c>
      <c r="K53" s="35">
        <v>0</v>
      </c>
      <c r="L53" s="35">
        <v>0</v>
      </c>
      <c r="M53" s="37">
        <v>39.6</v>
      </c>
      <c r="N53" s="37">
        <v>0</v>
      </c>
    </row>
    <row r="54" spans="1:14" x14ac:dyDescent="0.25">
      <c r="A54" s="37" t="s">
        <v>591</v>
      </c>
      <c r="B54" s="46"/>
      <c r="C54" s="37">
        <f>SUM(C50:C51)</f>
        <v>28</v>
      </c>
      <c r="D54" s="37">
        <f>SUM(D50:D51)/C54</f>
        <v>0.10714285714285714</v>
      </c>
      <c r="E54" s="37">
        <f>SUM(E50:E51)/C54</f>
        <v>0.14285714285714285</v>
      </c>
      <c r="F54" s="37">
        <f>SUM(F50:F51)/C54</f>
        <v>5.3571428571428568</v>
      </c>
      <c r="G54" s="37">
        <f>SUM(G50:G51)/C54</f>
        <v>4.5</v>
      </c>
      <c r="H54" s="37">
        <f>SUM(H50:H51)/C54</f>
        <v>2.25</v>
      </c>
      <c r="I54" s="37">
        <f>SUM(I50:I51)/C54</f>
        <v>7.1428571428571425E-2</v>
      </c>
      <c r="J54" s="37">
        <f>SUM(J50:J51)/C54</f>
        <v>0</v>
      </c>
      <c r="K54" s="37">
        <f>SUM(K50:K51)/C54</f>
        <v>2.75</v>
      </c>
      <c r="L54" s="37">
        <f>SUM(L50:L51)/C54</f>
        <v>0</v>
      </c>
      <c r="M54" s="37">
        <f>AVERAGE(M50,M51)</f>
        <v>121.85000000000001</v>
      </c>
      <c r="N54" s="37">
        <f>AVERAGE(N50,N51)</f>
        <v>90.5</v>
      </c>
    </row>
    <row r="55" spans="1:14" x14ac:dyDescent="0.25">
      <c r="A55" s="37" t="s">
        <v>580</v>
      </c>
      <c r="B55" s="46"/>
      <c r="C55" s="37">
        <f>SUM(C52:C53)</f>
        <v>13</v>
      </c>
      <c r="D55" s="37">
        <f>SUM(D52:D53)/C55</f>
        <v>7.6923076923076927E-2</v>
      </c>
      <c r="E55" s="37">
        <f>SUM(E52:E53)/C55</f>
        <v>7.6923076923076927E-2</v>
      </c>
      <c r="F55" s="37">
        <f>SUM(F52:F53)/C55</f>
        <v>7.6923076923076925</v>
      </c>
      <c r="G55" s="37">
        <f>SUM(G52:G53)/C55</f>
        <v>1.3846153846153846</v>
      </c>
      <c r="H55" s="37">
        <f>SUM(H52:H53)/C55</f>
        <v>1.3846153846153846</v>
      </c>
      <c r="I55" s="37">
        <f>SUM(I52:I53)/C55</f>
        <v>0</v>
      </c>
      <c r="J55" s="37">
        <f>SUM(J52:J53)/C55</f>
        <v>0</v>
      </c>
      <c r="K55" s="37">
        <f>SUM(K52:K53)/C55</f>
        <v>1.3846153846153846</v>
      </c>
      <c r="L55" s="37">
        <f>SUM(L52:L53)/C55</f>
        <v>0</v>
      </c>
      <c r="M55" s="37">
        <f>AVERAGE(M52,M53)</f>
        <v>79.2</v>
      </c>
      <c r="N55" s="37">
        <f>AVERAGE(N52,N53)</f>
        <v>49.45</v>
      </c>
    </row>
    <row r="56" spans="1:14" x14ac:dyDescent="0.25">
      <c r="A56" s="37" t="s">
        <v>102</v>
      </c>
      <c r="B56" s="46" t="s">
        <v>1</v>
      </c>
      <c r="C56" s="35">
        <v>14</v>
      </c>
      <c r="D56" s="35">
        <v>0</v>
      </c>
      <c r="E56" s="35">
        <v>0</v>
      </c>
      <c r="F56" s="37">
        <v>0</v>
      </c>
      <c r="G56" s="35">
        <v>0</v>
      </c>
      <c r="H56" s="37">
        <v>0</v>
      </c>
      <c r="I56" s="35">
        <v>0</v>
      </c>
      <c r="J56" s="35">
        <v>0</v>
      </c>
      <c r="K56" s="35">
        <v>0</v>
      </c>
      <c r="L56" s="35">
        <v>0</v>
      </c>
      <c r="M56" s="37">
        <v>39.6</v>
      </c>
      <c r="N56" s="37">
        <v>0</v>
      </c>
    </row>
    <row r="57" spans="1:14" x14ac:dyDescent="0.25">
      <c r="A57" s="37" t="s">
        <v>102</v>
      </c>
      <c r="B57" s="46"/>
      <c r="C57" s="35">
        <v>8</v>
      </c>
      <c r="D57" s="35">
        <v>0</v>
      </c>
      <c r="E57" s="35">
        <v>0</v>
      </c>
      <c r="F57" s="37">
        <v>0</v>
      </c>
      <c r="G57" s="35">
        <v>0</v>
      </c>
      <c r="H57" s="37">
        <v>0</v>
      </c>
      <c r="I57" s="35">
        <v>0</v>
      </c>
      <c r="J57" s="35">
        <v>0</v>
      </c>
      <c r="K57" s="35">
        <v>0</v>
      </c>
      <c r="L57" s="35">
        <v>0</v>
      </c>
      <c r="M57" s="37">
        <v>39.6</v>
      </c>
      <c r="N57" s="37">
        <v>0</v>
      </c>
    </row>
    <row r="58" spans="1:14" x14ac:dyDescent="0.25">
      <c r="A58" s="37" t="s">
        <v>102</v>
      </c>
      <c r="B58" s="46"/>
      <c r="C58" s="35">
        <v>16</v>
      </c>
      <c r="D58" s="35">
        <v>0</v>
      </c>
      <c r="E58" s="35">
        <v>0</v>
      </c>
      <c r="F58" s="37">
        <v>0</v>
      </c>
      <c r="G58" s="35">
        <v>0</v>
      </c>
      <c r="H58" s="37">
        <v>0</v>
      </c>
      <c r="I58" s="35">
        <v>0</v>
      </c>
      <c r="J58" s="35">
        <v>0</v>
      </c>
      <c r="K58" s="35">
        <v>0</v>
      </c>
      <c r="L58" s="35">
        <v>0</v>
      </c>
      <c r="M58" s="37">
        <v>39.6</v>
      </c>
      <c r="N58" s="37">
        <v>0</v>
      </c>
    </row>
    <row r="59" spans="1:14" x14ac:dyDescent="0.25">
      <c r="A59" s="37" t="s">
        <v>102</v>
      </c>
      <c r="B59" s="46"/>
      <c r="C59" s="35">
        <v>16</v>
      </c>
      <c r="D59" s="35">
        <v>0</v>
      </c>
      <c r="E59" s="35">
        <v>0</v>
      </c>
      <c r="F59" s="37">
        <v>0</v>
      </c>
      <c r="G59" s="35">
        <v>0</v>
      </c>
      <c r="H59" s="37">
        <v>0</v>
      </c>
      <c r="I59" s="35">
        <v>0</v>
      </c>
      <c r="J59" s="35">
        <v>0</v>
      </c>
      <c r="K59" s="35">
        <v>0</v>
      </c>
      <c r="L59" s="35">
        <v>1</v>
      </c>
      <c r="M59" s="37">
        <v>39.6</v>
      </c>
      <c r="N59" s="37">
        <v>0</v>
      </c>
    </row>
    <row r="60" spans="1:14" x14ac:dyDescent="0.25">
      <c r="A60" s="37" t="s">
        <v>594</v>
      </c>
      <c r="B60" s="46"/>
      <c r="C60" s="37">
        <f>SUM(C56:C57)</f>
        <v>22</v>
      </c>
      <c r="D60" s="37">
        <f>SUM(D56:D57)/C60</f>
        <v>0</v>
      </c>
      <c r="E60" s="37">
        <f>SUM(E56:E57)/C60</f>
        <v>0</v>
      </c>
      <c r="F60" s="37">
        <f>SUM(F56:F57)/C60</f>
        <v>0</v>
      </c>
      <c r="G60" s="37">
        <f>SUM(G56:G57)/C60</f>
        <v>0</v>
      </c>
      <c r="H60" s="37">
        <f>SUM(H56:H57)/C60</f>
        <v>0</v>
      </c>
      <c r="I60" s="37">
        <f>SUM(I56:I57)/C60</f>
        <v>0</v>
      </c>
      <c r="J60" s="37">
        <f>SUM(J56:J57)/C60</f>
        <v>0</v>
      </c>
      <c r="K60" s="37">
        <f>SUM(K56:K57)/C60</f>
        <v>0</v>
      </c>
      <c r="L60" s="37">
        <f>SUM(L56:L57)/C60</f>
        <v>0</v>
      </c>
      <c r="M60" s="37">
        <f>AVERAGE(M56,M57)</f>
        <v>39.6</v>
      </c>
      <c r="N60" s="37">
        <f>AVERAGE(N56,N57)</f>
        <v>0</v>
      </c>
    </row>
    <row r="61" spans="1:14" x14ac:dyDescent="0.25">
      <c r="A61" s="37" t="s">
        <v>595</v>
      </c>
      <c r="B61" s="46"/>
      <c r="C61" s="37">
        <f>SUM(C58:C59)</f>
        <v>32</v>
      </c>
      <c r="D61" s="37">
        <f>SUM(D58:D59)/C61</f>
        <v>0</v>
      </c>
      <c r="E61" s="37">
        <f>SUM(E58:E59)/C61</f>
        <v>0</v>
      </c>
      <c r="F61" s="37">
        <f>SUM(F58:F59)/C61</f>
        <v>0</v>
      </c>
      <c r="G61" s="37">
        <f>SUM(G58:G59)/C61</f>
        <v>0</v>
      </c>
      <c r="H61" s="37">
        <f>SUM(H58:H59)/C61</f>
        <v>0</v>
      </c>
      <c r="I61" s="37">
        <f>SUM(I58:I59)/C61</f>
        <v>0</v>
      </c>
      <c r="J61" s="37">
        <f>SUM(J58:J59)/C61</f>
        <v>0</v>
      </c>
      <c r="K61" s="37">
        <f>SUM(K58:K59)/C61</f>
        <v>0</v>
      </c>
      <c r="L61" s="37">
        <f>SUM(L58:L59)/C61</f>
        <v>3.125E-2</v>
      </c>
      <c r="M61" s="37">
        <f>AVERAGE(M58,M59)</f>
        <v>39.6</v>
      </c>
      <c r="N61" s="37">
        <f>AVERAGE(N58,N59)</f>
        <v>0</v>
      </c>
    </row>
    <row r="62" spans="1:14" x14ac:dyDescent="0.25">
      <c r="A62" s="37" t="s">
        <v>103</v>
      </c>
      <c r="B62" s="46" t="s">
        <v>1</v>
      </c>
      <c r="C62" s="35">
        <v>16</v>
      </c>
      <c r="D62" s="35">
        <v>0</v>
      </c>
      <c r="E62" s="35">
        <v>0</v>
      </c>
      <c r="F62" s="37">
        <v>0</v>
      </c>
      <c r="G62" s="35">
        <v>0</v>
      </c>
      <c r="H62" s="37">
        <v>0</v>
      </c>
      <c r="I62" s="35">
        <v>0</v>
      </c>
      <c r="J62" s="35">
        <v>0</v>
      </c>
      <c r="K62" s="35">
        <v>0</v>
      </c>
      <c r="L62" s="35">
        <v>0</v>
      </c>
      <c r="M62" s="37">
        <v>39.6</v>
      </c>
      <c r="N62" s="37">
        <v>0</v>
      </c>
    </row>
    <row r="63" spans="1:14" x14ac:dyDescent="0.25">
      <c r="A63" s="37" t="s">
        <v>103</v>
      </c>
      <c r="B63" s="46"/>
      <c r="C63" s="35">
        <v>16</v>
      </c>
      <c r="D63" s="35">
        <v>0</v>
      </c>
      <c r="E63" s="35">
        <v>0</v>
      </c>
      <c r="F63" s="37">
        <v>0</v>
      </c>
      <c r="G63" s="35">
        <v>0</v>
      </c>
      <c r="H63" s="37">
        <v>0</v>
      </c>
      <c r="I63" s="35">
        <v>0</v>
      </c>
      <c r="J63" s="35">
        <v>0</v>
      </c>
      <c r="K63" s="35">
        <v>0</v>
      </c>
      <c r="L63" s="35">
        <v>0</v>
      </c>
      <c r="M63" s="37">
        <v>39.6</v>
      </c>
      <c r="N63" s="37">
        <v>0</v>
      </c>
    </row>
    <row r="64" spans="1:14" x14ac:dyDescent="0.25">
      <c r="A64" s="37" t="s">
        <v>103</v>
      </c>
      <c r="B64" s="46"/>
      <c r="C64" s="35">
        <v>13</v>
      </c>
      <c r="D64" s="35">
        <v>0</v>
      </c>
      <c r="E64" s="35">
        <v>0</v>
      </c>
      <c r="F64" s="37">
        <v>0</v>
      </c>
      <c r="G64" s="35">
        <v>0</v>
      </c>
      <c r="H64" s="37">
        <v>0</v>
      </c>
      <c r="I64" s="35">
        <v>0</v>
      </c>
      <c r="J64" s="35">
        <v>0</v>
      </c>
      <c r="K64" s="35">
        <v>0</v>
      </c>
      <c r="L64" s="35">
        <v>0</v>
      </c>
      <c r="M64" s="37">
        <v>39.6</v>
      </c>
      <c r="N64" s="37">
        <v>0</v>
      </c>
    </row>
    <row r="65" spans="1:14" x14ac:dyDescent="0.25">
      <c r="A65" s="37" t="s">
        <v>103</v>
      </c>
      <c r="B65" s="46"/>
      <c r="C65" s="35">
        <v>16</v>
      </c>
      <c r="D65" s="35">
        <v>0</v>
      </c>
      <c r="E65" s="35">
        <v>0</v>
      </c>
      <c r="F65" s="37">
        <v>0</v>
      </c>
      <c r="G65" s="35">
        <v>0</v>
      </c>
      <c r="H65" s="37">
        <v>0</v>
      </c>
      <c r="I65" s="35">
        <v>0</v>
      </c>
      <c r="J65" s="35">
        <v>0</v>
      </c>
      <c r="K65" s="35">
        <v>0</v>
      </c>
      <c r="L65" s="35">
        <v>0</v>
      </c>
      <c r="M65" s="37">
        <v>39.6</v>
      </c>
      <c r="N65" s="37">
        <v>0</v>
      </c>
    </row>
    <row r="66" spans="1:14" x14ac:dyDescent="0.25">
      <c r="A66" s="37" t="s">
        <v>596</v>
      </c>
      <c r="B66" s="46"/>
      <c r="C66" s="37">
        <f>SUM(C62:C63)</f>
        <v>32</v>
      </c>
      <c r="D66" s="37">
        <f>SUM(D62:D63)/C66</f>
        <v>0</v>
      </c>
      <c r="E66" s="37">
        <f>SUM(E62:E63)/C66</f>
        <v>0</v>
      </c>
      <c r="F66" s="37">
        <f>SUM(F62:F63)/C66</f>
        <v>0</v>
      </c>
      <c r="G66" s="37">
        <f>SUM(G62:G63)/C66</f>
        <v>0</v>
      </c>
      <c r="H66" s="37">
        <f>SUM(H62:H63)/C66</f>
        <v>0</v>
      </c>
      <c r="I66" s="37">
        <f>SUM(I62:I63)/C66</f>
        <v>0</v>
      </c>
      <c r="J66" s="37">
        <f>SUM(J62:J63)/C66</f>
        <v>0</v>
      </c>
      <c r="K66" s="37">
        <f>SUM(K62:K63)/C66</f>
        <v>0</v>
      </c>
      <c r="L66" s="37">
        <f>SUM(L62:L63)/C66</f>
        <v>0</v>
      </c>
      <c r="M66" s="37">
        <f>AVERAGE(M62,M63)</f>
        <v>39.6</v>
      </c>
      <c r="N66" s="37">
        <f>AVERAGE(N62,N63)</f>
        <v>0</v>
      </c>
    </row>
    <row r="67" spans="1:14" x14ac:dyDescent="0.25">
      <c r="A67" s="37" t="s">
        <v>597</v>
      </c>
      <c r="B67" s="46"/>
      <c r="C67" s="37">
        <f>SUM(C64:C65)</f>
        <v>29</v>
      </c>
      <c r="D67" s="37">
        <f>SUM(D64:D65)/C67</f>
        <v>0</v>
      </c>
      <c r="E67" s="37">
        <f>SUM(E64:E65)/C67</f>
        <v>0</v>
      </c>
      <c r="F67" s="37">
        <f>SUM(F64:F65)/C67</f>
        <v>0</v>
      </c>
      <c r="G67" s="37">
        <f>SUM(G64:G65)/C67</f>
        <v>0</v>
      </c>
      <c r="H67" s="37">
        <f>SUM(H64:H65)/C67</f>
        <v>0</v>
      </c>
      <c r="I67" s="37">
        <f>SUM(I64:I65)/C67</f>
        <v>0</v>
      </c>
      <c r="J67" s="37">
        <f>SUM(J64:J65)/C67</f>
        <v>0</v>
      </c>
      <c r="K67" s="37">
        <f>SUM(K64:K65)/C67</f>
        <v>0</v>
      </c>
      <c r="L67" s="37">
        <f>SUM(L64:L65)/C67</f>
        <v>0</v>
      </c>
      <c r="M67" s="37">
        <f>AVERAGE(M64,M65)</f>
        <v>39.6</v>
      </c>
      <c r="N67" s="37">
        <f>AVERAGE(N64,N65)</f>
        <v>0</v>
      </c>
    </row>
    <row r="68" spans="1:14" x14ac:dyDescent="0.25">
      <c r="A68" s="37" t="s">
        <v>104</v>
      </c>
      <c r="B68" s="46" t="s">
        <v>1</v>
      </c>
      <c r="C68" s="35">
        <v>14</v>
      </c>
      <c r="D68" s="35">
        <v>0</v>
      </c>
      <c r="E68" s="35">
        <v>0</v>
      </c>
      <c r="F68" s="37">
        <v>0</v>
      </c>
      <c r="G68" s="35">
        <v>0</v>
      </c>
      <c r="H68" s="37">
        <v>0</v>
      </c>
      <c r="I68" s="35">
        <v>0</v>
      </c>
      <c r="J68" s="35">
        <v>0</v>
      </c>
      <c r="K68" s="35">
        <v>0</v>
      </c>
      <c r="L68" s="35">
        <v>0</v>
      </c>
      <c r="M68" s="37">
        <v>39.6</v>
      </c>
      <c r="N68" s="37">
        <v>0</v>
      </c>
    </row>
    <row r="69" spans="1:14" x14ac:dyDescent="0.25">
      <c r="A69" s="37" t="s">
        <v>104</v>
      </c>
      <c r="B69" s="46"/>
      <c r="C69" s="35">
        <v>16</v>
      </c>
      <c r="D69" s="35">
        <v>0</v>
      </c>
      <c r="E69" s="35">
        <v>0</v>
      </c>
      <c r="F69" s="37">
        <v>0</v>
      </c>
      <c r="G69" s="35">
        <v>0</v>
      </c>
      <c r="H69" s="37">
        <v>0</v>
      </c>
      <c r="I69" s="35">
        <v>0</v>
      </c>
      <c r="J69" s="35">
        <v>0</v>
      </c>
      <c r="K69" s="35">
        <v>0</v>
      </c>
      <c r="L69" s="35">
        <v>0</v>
      </c>
      <c r="M69" s="37">
        <v>39.6</v>
      </c>
      <c r="N69" s="37">
        <v>0</v>
      </c>
    </row>
    <row r="70" spans="1:14" x14ac:dyDescent="0.25">
      <c r="A70" s="37" t="s">
        <v>104</v>
      </c>
      <c r="B70" s="46"/>
      <c r="C70" s="35">
        <v>14</v>
      </c>
      <c r="D70" s="35">
        <v>0</v>
      </c>
      <c r="E70" s="35">
        <v>0</v>
      </c>
      <c r="F70" s="37">
        <v>0</v>
      </c>
      <c r="G70" s="35">
        <v>0</v>
      </c>
      <c r="H70" s="37">
        <v>0</v>
      </c>
      <c r="I70" s="35">
        <v>0</v>
      </c>
      <c r="J70" s="35">
        <v>0</v>
      </c>
      <c r="K70" s="35">
        <v>0</v>
      </c>
      <c r="L70" s="35">
        <v>0</v>
      </c>
      <c r="M70" s="37">
        <v>39.6</v>
      </c>
      <c r="N70" s="37">
        <v>0</v>
      </c>
    </row>
    <row r="71" spans="1:14" x14ac:dyDescent="0.25">
      <c r="A71" s="37" t="s">
        <v>104</v>
      </c>
      <c r="B71" s="46"/>
      <c r="C71" s="35">
        <v>17</v>
      </c>
      <c r="D71" s="35">
        <v>0</v>
      </c>
      <c r="E71" s="35">
        <v>0</v>
      </c>
      <c r="F71" s="37">
        <v>0</v>
      </c>
      <c r="G71" s="35">
        <v>0</v>
      </c>
      <c r="H71" s="37">
        <v>0</v>
      </c>
      <c r="I71" s="35">
        <v>0</v>
      </c>
      <c r="J71" s="35">
        <v>0</v>
      </c>
      <c r="K71" s="35">
        <v>0</v>
      </c>
      <c r="L71" s="35">
        <v>0</v>
      </c>
      <c r="M71" s="37">
        <v>39.6</v>
      </c>
      <c r="N71" s="37">
        <v>0</v>
      </c>
    </row>
    <row r="72" spans="1:14" x14ac:dyDescent="0.25">
      <c r="A72" s="37" t="s">
        <v>622</v>
      </c>
      <c r="B72" s="46"/>
      <c r="C72" s="37">
        <f>SUM(C68:C69)</f>
        <v>30</v>
      </c>
      <c r="D72" s="37">
        <f>SUM(D68:D69)/C72</f>
        <v>0</v>
      </c>
      <c r="E72" s="37">
        <f>SUM(E68:E69)/C72</f>
        <v>0</v>
      </c>
      <c r="F72" s="37">
        <f>SUM(F68:F69)/C72</f>
        <v>0</v>
      </c>
      <c r="G72" s="37">
        <f>SUM(G68:G69)/C72</f>
        <v>0</v>
      </c>
      <c r="H72" s="37">
        <f>SUM(H68:H69)/C72</f>
        <v>0</v>
      </c>
      <c r="I72" s="37">
        <f>SUM(I68:I69)/C72</f>
        <v>0</v>
      </c>
      <c r="J72" s="37">
        <f>SUM(J68:J69)/C72</f>
        <v>0</v>
      </c>
      <c r="K72" s="37">
        <f>SUM(K68:K69)/C72</f>
        <v>0</v>
      </c>
      <c r="L72" s="37">
        <f>SUM(L68:L69)/C72</f>
        <v>0</v>
      </c>
      <c r="M72" s="37">
        <f>AVERAGE(M68,M69)</f>
        <v>39.6</v>
      </c>
      <c r="N72" s="37">
        <f>AVERAGE(N68,N69)</f>
        <v>0</v>
      </c>
    </row>
    <row r="73" spans="1:14" x14ac:dyDescent="0.25">
      <c r="A73" s="37" t="s">
        <v>623</v>
      </c>
      <c r="B73" s="46"/>
      <c r="C73" s="37">
        <f>SUM(C70:C71)</f>
        <v>31</v>
      </c>
      <c r="D73" s="37">
        <f>SUM(D70:D71)/C73</f>
        <v>0</v>
      </c>
      <c r="E73" s="37">
        <f>SUM(E70:E71)/C73</f>
        <v>0</v>
      </c>
      <c r="F73" s="37">
        <f>SUM(F70:F71)/C73</f>
        <v>0</v>
      </c>
      <c r="G73" s="37">
        <f>SUM(G70:G71)/C73</f>
        <v>0</v>
      </c>
      <c r="H73" s="37">
        <f>SUM(H70:H71)/C73</f>
        <v>0</v>
      </c>
      <c r="I73" s="37">
        <f>SUM(I70:I71)/C73</f>
        <v>0</v>
      </c>
      <c r="J73" s="37">
        <f>SUM(J70:J71)/C73</f>
        <v>0</v>
      </c>
      <c r="K73" s="37">
        <f>SUM(K70:K71)/C73</f>
        <v>0</v>
      </c>
      <c r="L73" s="37">
        <f>SUM(L70:L71)/C73</f>
        <v>0</v>
      </c>
      <c r="M73" s="37">
        <f>AVERAGE(M70,M71)</f>
        <v>39.6</v>
      </c>
      <c r="N73" s="37">
        <f>AVERAGE(N70,N71)</f>
        <v>0</v>
      </c>
    </row>
    <row r="74" spans="1:14" x14ac:dyDescent="0.25">
      <c r="A74" s="37" t="s">
        <v>105</v>
      </c>
      <c r="B74" s="46" t="s">
        <v>1</v>
      </c>
      <c r="C74" s="35">
        <v>15</v>
      </c>
      <c r="D74" s="35">
        <v>0</v>
      </c>
      <c r="E74" s="35">
        <v>0</v>
      </c>
      <c r="F74" s="37">
        <v>0</v>
      </c>
      <c r="G74" s="35">
        <v>0</v>
      </c>
      <c r="H74" s="37">
        <v>0</v>
      </c>
      <c r="I74" s="35">
        <v>0</v>
      </c>
      <c r="J74" s="35">
        <v>0</v>
      </c>
      <c r="K74" s="35">
        <v>0</v>
      </c>
      <c r="L74" s="35">
        <v>0</v>
      </c>
      <c r="M74" s="37">
        <v>39.6</v>
      </c>
      <c r="N74" s="37">
        <v>0</v>
      </c>
    </row>
    <row r="75" spans="1:14" x14ac:dyDescent="0.25">
      <c r="A75" s="37" t="s">
        <v>105</v>
      </c>
      <c r="B75" s="46"/>
      <c r="C75" s="35">
        <v>16</v>
      </c>
      <c r="D75" s="35">
        <v>0</v>
      </c>
      <c r="E75" s="35">
        <v>0</v>
      </c>
      <c r="F75" s="37">
        <v>0</v>
      </c>
      <c r="G75" s="35">
        <v>0</v>
      </c>
      <c r="H75" s="37">
        <v>0</v>
      </c>
      <c r="I75" s="35">
        <v>0</v>
      </c>
      <c r="J75" s="35">
        <v>0</v>
      </c>
      <c r="K75" s="35">
        <v>0</v>
      </c>
      <c r="L75" s="35">
        <v>0</v>
      </c>
      <c r="M75" s="37">
        <v>39.6</v>
      </c>
      <c r="N75" s="37">
        <v>0</v>
      </c>
    </row>
    <row r="76" spans="1:14" x14ac:dyDescent="0.25">
      <c r="A76" s="37" t="s">
        <v>105</v>
      </c>
      <c r="B76" s="46"/>
      <c r="C76" s="35">
        <v>17</v>
      </c>
      <c r="D76" s="35">
        <v>0</v>
      </c>
      <c r="E76" s="35">
        <v>0</v>
      </c>
      <c r="F76" s="37">
        <v>0</v>
      </c>
      <c r="G76" s="35">
        <v>0</v>
      </c>
      <c r="H76" s="37">
        <v>0</v>
      </c>
      <c r="I76" s="35">
        <v>0</v>
      </c>
      <c r="J76" s="35">
        <v>0</v>
      </c>
      <c r="K76" s="35">
        <v>0</v>
      </c>
      <c r="L76" s="35">
        <v>0</v>
      </c>
      <c r="M76" s="37">
        <v>39.6</v>
      </c>
      <c r="N76" s="37">
        <v>0</v>
      </c>
    </row>
    <row r="77" spans="1:14" x14ac:dyDescent="0.25">
      <c r="A77" s="37" t="s">
        <v>105</v>
      </c>
      <c r="B77" s="46"/>
      <c r="C77" s="35">
        <v>14</v>
      </c>
      <c r="D77" s="35">
        <v>0</v>
      </c>
      <c r="E77" s="35">
        <v>0</v>
      </c>
      <c r="F77" s="37">
        <v>0</v>
      </c>
      <c r="G77" s="35">
        <v>0</v>
      </c>
      <c r="H77" s="37">
        <v>0</v>
      </c>
      <c r="I77" s="35">
        <v>0</v>
      </c>
      <c r="J77" s="35">
        <v>0</v>
      </c>
      <c r="K77" s="35">
        <v>0</v>
      </c>
      <c r="L77" s="35">
        <v>0</v>
      </c>
      <c r="M77" s="37">
        <v>39.6</v>
      </c>
      <c r="N77" s="37">
        <v>0</v>
      </c>
    </row>
    <row r="78" spans="1:14" x14ac:dyDescent="0.25">
      <c r="A78" s="37" t="s">
        <v>581</v>
      </c>
      <c r="B78" s="46"/>
      <c r="C78" s="37">
        <f>SUM(C74:C75)</f>
        <v>31</v>
      </c>
      <c r="D78" s="37">
        <f>SUM(D74:D75)/C78</f>
        <v>0</v>
      </c>
      <c r="E78" s="37">
        <f>SUM(E74:E75)/C78</f>
        <v>0</v>
      </c>
      <c r="F78" s="37">
        <f>SUM(F74:F75)/C78</f>
        <v>0</v>
      </c>
      <c r="G78" s="37">
        <f>SUM(G74:G75)/C78</f>
        <v>0</v>
      </c>
      <c r="H78" s="37">
        <f>SUM(H74:H75)/C78</f>
        <v>0</v>
      </c>
      <c r="I78" s="37">
        <f>SUM(I74:I75)/C78</f>
        <v>0</v>
      </c>
      <c r="J78" s="37">
        <f>SUM(J74:J75)/C78</f>
        <v>0</v>
      </c>
      <c r="K78" s="37">
        <f>SUM(K74:K75)/C78</f>
        <v>0</v>
      </c>
      <c r="L78" s="37">
        <f>SUM(L74:L75)/C78</f>
        <v>0</v>
      </c>
      <c r="M78" s="37">
        <f>AVERAGE(M74,M75)</f>
        <v>39.6</v>
      </c>
      <c r="N78" s="37">
        <f>AVERAGE(N74,N75)</f>
        <v>0</v>
      </c>
    </row>
    <row r="79" spans="1:14" x14ac:dyDescent="0.25">
      <c r="A79" s="37" t="s">
        <v>582</v>
      </c>
      <c r="B79" s="46"/>
      <c r="C79" s="37">
        <f>SUM(C76:C77)</f>
        <v>31</v>
      </c>
      <c r="D79" s="37">
        <f>SUM(D76:D77)/C79</f>
        <v>0</v>
      </c>
      <c r="E79" s="37">
        <f>SUM(E76:E77)/C79</f>
        <v>0</v>
      </c>
      <c r="F79" s="37">
        <f>SUM(F76:F77)/C79</f>
        <v>0</v>
      </c>
      <c r="G79" s="37">
        <f>SUM(G76:G77)/C79</f>
        <v>0</v>
      </c>
      <c r="H79" s="37">
        <f>SUM(H76:H77)/C79</f>
        <v>0</v>
      </c>
      <c r="I79" s="37">
        <f>SUM(I76:I77)/C79</f>
        <v>0</v>
      </c>
      <c r="J79" s="37">
        <f>SUM(J76:J77)/C79</f>
        <v>0</v>
      </c>
      <c r="K79" s="37">
        <f>SUM(K76:K77)/C79</f>
        <v>0</v>
      </c>
      <c r="L79" s="37">
        <f>SUM(L76:L77)/C79</f>
        <v>0</v>
      </c>
      <c r="M79" s="37">
        <f>AVERAGE(M76,M77)</f>
        <v>39.6</v>
      </c>
      <c r="N79" s="37">
        <f>AVERAGE(N76,N77)</f>
        <v>0</v>
      </c>
    </row>
    <row r="80" spans="1:14" x14ac:dyDescent="0.25">
      <c r="A80" s="37" t="s">
        <v>106</v>
      </c>
      <c r="B80" s="46" t="s">
        <v>1</v>
      </c>
      <c r="C80" s="35">
        <v>12</v>
      </c>
      <c r="D80" s="35">
        <v>0</v>
      </c>
      <c r="E80" s="35">
        <v>0</v>
      </c>
      <c r="F80" s="37">
        <v>0</v>
      </c>
      <c r="G80" s="35">
        <v>0</v>
      </c>
      <c r="H80" s="37">
        <v>0</v>
      </c>
      <c r="I80" s="35">
        <v>0</v>
      </c>
      <c r="J80" s="35">
        <v>0</v>
      </c>
      <c r="K80" s="35">
        <v>0</v>
      </c>
      <c r="L80" s="35">
        <v>0</v>
      </c>
      <c r="M80" s="37">
        <v>39.6</v>
      </c>
      <c r="N80" s="37">
        <v>0</v>
      </c>
    </row>
    <row r="81" spans="1:14" x14ac:dyDescent="0.25">
      <c r="A81" s="37" t="s">
        <v>106</v>
      </c>
      <c r="B81" s="46"/>
      <c r="C81" s="35">
        <v>7</v>
      </c>
      <c r="D81" s="35">
        <v>0</v>
      </c>
      <c r="E81" s="35">
        <v>0</v>
      </c>
      <c r="F81" s="37">
        <v>0</v>
      </c>
      <c r="G81" s="35">
        <v>0</v>
      </c>
      <c r="H81" s="37">
        <v>0</v>
      </c>
      <c r="I81" s="35">
        <v>0</v>
      </c>
      <c r="J81" s="35">
        <v>0</v>
      </c>
      <c r="K81" s="35">
        <v>0</v>
      </c>
      <c r="L81" s="35">
        <v>0</v>
      </c>
      <c r="M81" s="37">
        <v>39.6</v>
      </c>
      <c r="N81" s="37">
        <v>0</v>
      </c>
    </row>
    <row r="82" spans="1:14" x14ac:dyDescent="0.25">
      <c r="A82" s="37" t="s">
        <v>106</v>
      </c>
      <c r="B82" s="46"/>
      <c r="C82" s="35">
        <v>15</v>
      </c>
      <c r="D82" s="35">
        <v>0</v>
      </c>
      <c r="E82" s="35">
        <v>0</v>
      </c>
      <c r="F82" s="37">
        <v>0</v>
      </c>
      <c r="G82" s="35">
        <v>0</v>
      </c>
      <c r="H82" s="37">
        <v>0</v>
      </c>
      <c r="I82" s="35">
        <v>0</v>
      </c>
      <c r="J82" s="35">
        <v>0</v>
      </c>
      <c r="K82" s="35">
        <v>0</v>
      </c>
      <c r="L82" s="35">
        <v>0</v>
      </c>
      <c r="M82" s="37">
        <v>39.6</v>
      </c>
      <c r="N82" s="37">
        <v>0</v>
      </c>
    </row>
    <row r="83" spans="1:14" x14ac:dyDescent="0.25">
      <c r="A83" s="37" t="s">
        <v>106</v>
      </c>
      <c r="B83" s="46"/>
      <c r="C83" s="35">
        <v>14</v>
      </c>
      <c r="D83" s="35">
        <v>0</v>
      </c>
      <c r="E83" s="35">
        <v>0</v>
      </c>
      <c r="F83" s="37">
        <v>0</v>
      </c>
      <c r="G83" s="35">
        <v>0</v>
      </c>
      <c r="H83" s="37">
        <v>0</v>
      </c>
      <c r="I83" s="35">
        <v>0</v>
      </c>
      <c r="J83" s="35">
        <v>0</v>
      </c>
      <c r="K83" s="35">
        <v>0</v>
      </c>
      <c r="L83" s="35">
        <v>0</v>
      </c>
      <c r="M83" s="37">
        <v>39.6</v>
      </c>
      <c r="N83" s="37">
        <v>0</v>
      </c>
    </row>
    <row r="84" spans="1:14" x14ac:dyDescent="0.25">
      <c r="A84" s="37" t="s">
        <v>583</v>
      </c>
      <c r="B84" s="46"/>
      <c r="C84" s="37">
        <f>SUM(C80:C81)</f>
        <v>19</v>
      </c>
      <c r="D84" s="37">
        <f>SUM(D80:D81)/C84</f>
        <v>0</v>
      </c>
      <c r="E84" s="37">
        <f>SUM(E80:E81)/C84</f>
        <v>0</v>
      </c>
      <c r="F84" s="37">
        <f>SUM(F80:F81)/C84</f>
        <v>0</v>
      </c>
      <c r="G84" s="37">
        <f>SUM(G80:G81)/C84</f>
        <v>0</v>
      </c>
      <c r="H84" s="37">
        <f>SUM(H80:H81)/C84</f>
        <v>0</v>
      </c>
      <c r="I84" s="37">
        <f>SUM(I80:I81)/C84</f>
        <v>0</v>
      </c>
      <c r="J84" s="37">
        <f>SUM(J80:J81)/C84</f>
        <v>0</v>
      </c>
      <c r="K84" s="37">
        <f>SUM(K80:K81)/C84</f>
        <v>0</v>
      </c>
      <c r="L84" s="37">
        <f>SUM(L80:L81)/C84</f>
        <v>0</v>
      </c>
      <c r="M84" s="37">
        <f>AVERAGE(M80,M81)</f>
        <v>39.6</v>
      </c>
      <c r="N84" s="37">
        <f>AVERAGE(N80,N81)</f>
        <v>0</v>
      </c>
    </row>
    <row r="85" spans="1:14" x14ac:dyDescent="0.25">
      <c r="A85" s="37" t="s">
        <v>584</v>
      </c>
      <c r="B85" s="46"/>
      <c r="C85" s="37">
        <f>SUM(C82:C83)</f>
        <v>29</v>
      </c>
      <c r="D85" s="37">
        <f>SUM(D82:D83)/C85</f>
        <v>0</v>
      </c>
      <c r="E85" s="37">
        <f>SUM(E82:E83)/C85</f>
        <v>0</v>
      </c>
      <c r="F85" s="37">
        <f>SUM(F82:F83)/C85</f>
        <v>0</v>
      </c>
      <c r="G85" s="37">
        <f>SUM(G82:G83)/C85</f>
        <v>0</v>
      </c>
      <c r="H85" s="37">
        <f>SUM(H82:H83)/C85</f>
        <v>0</v>
      </c>
      <c r="I85" s="37">
        <f>SUM(I82:I83)/C85</f>
        <v>0</v>
      </c>
      <c r="J85" s="37">
        <f>SUM(J82:J83)/C85</f>
        <v>0</v>
      </c>
      <c r="K85" s="37">
        <f>SUM(K82:K83)/C85</f>
        <v>0</v>
      </c>
      <c r="L85" s="37">
        <f>SUM(L82:L83)/C85</f>
        <v>0</v>
      </c>
      <c r="M85" s="37">
        <f>AVERAGE(M82,M83)</f>
        <v>39.6</v>
      </c>
      <c r="N85" s="37">
        <f>AVERAGE(N82,N83)</f>
        <v>0</v>
      </c>
    </row>
    <row r="86" spans="1:14" x14ac:dyDescent="0.25">
      <c r="A86" s="37" t="s">
        <v>115</v>
      </c>
      <c r="B86" s="46" t="s">
        <v>1</v>
      </c>
      <c r="C86" s="35">
        <v>16</v>
      </c>
      <c r="D86" s="35">
        <v>0</v>
      </c>
      <c r="E86" s="35">
        <v>0</v>
      </c>
      <c r="F86" s="37">
        <v>0</v>
      </c>
      <c r="G86" s="35">
        <v>0</v>
      </c>
      <c r="H86" s="37">
        <v>0</v>
      </c>
      <c r="I86" s="35">
        <v>0</v>
      </c>
      <c r="J86" s="35">
        <v>0</v>
      </c>
      <c r="K86" s="35">
        <v>0</v>
      </c>
      <c r="L86" s="35">
        <v>0</v>
      </c>
      <c r="M86" s="37">
        <v>39.6</v>
      </c>
      <c r="N86" s="37">
        <v>0</v>
      </c>
    </row>
    <row r="87" spans="1:14" x14ac:dyDescent="0.25">
      <c r="A87" s="37" t="s">
        <v>115</v>
      </c>
      <c r="B87" s="46"/>
      <c r="C87" s="35">
        <v>16</v>
      </c>
      <c r="D87" s="35">
        <v>0</v>
      </c>
      <c r="E87" s="35">
        <v>0</v>
      </c>
      <c r="F87" s="37">
        <v>0</v>
      </c>
      <c r="G87" s="35">
        <v>0</v>
      </c>
      <c r="H87" s="37">
        <v>0</v>
      </c>
      <c r="I87" s="35">
        <v>0</v>
      </c>
      <c r="J87" s="35">
        <v>0</v>
      </c>
      <c r="K87" s="35">
        <v>0</v>
      </c>
      <c r="L87" s="35">
        <v>0</v>
      </c>
      <c r="M87" s="37">
        <v>39.6</v>
      </c>
      <c r="N87" s="37">
        <v>0</v>
      </c>
    </row>
    <row r="88" spans="1:14" x14ac:dyDescent="0.25">
      <c r="A88" s="37" t="s">
        <v>115</v>
      </c>
      <c r="B88" s="46"/>
      <c r="C88" s="35">
        <v>9</v>
      </c>
      <c r="D88" s="35">
        <v>0</v>
      </c>
      <c r="E88" s="35">
        <v>0</v>
      </c>
      <c r="F88" s="37">
        <v>0</v>
      </c>
      <c r="G88" s="35">
        <v>0</v>
      </c>
      <c r="H88" s="37">
        <v>0</v>
      </c>
      <c r="I88" s="35">
        <v>0</v>
      </c>
      <c r="J88" s="35">
        <v>0</v>
      </c>
      <c r="K88" s="35">
        <v>0</v>
      </c>
      <c r="L88" s="35">
        <v>0</v>
      </c>
      <c r="M88" s="37">
        <v>39.6</v>
      </c>
      <c r="N88" s="37">
        <v>0</v>
      </c>
    </row>
    <row r="89" spans="1:14" x14ac:dyDescent="0.25">
      <c r="A89" s="37" t="s">
        <v>115</v>
      </c>
      <c r="B89" s="46"/>
      <c r="C89" s="35">
        <v>17</v>
      </c>
      <c r="D89" s="35">
        <v>0</v>
      </c>
      <c r="E89" s="35">
        <v>0</v>
      </c>
      <c r="F89" s="37">
        <v>0</v>
      </c>
      <c r="G89" s="35">
        <v>0</v>
      </c>
      <c r="H89" s="37">
        <v>0</v>
      </c>
      <c r="I89" s="35">
        <v>0</v>
      </c>
      <c r="J89" s="35">
        <v>0</v>
      </c>
      <c r="K89" s="35">
        <v>0</v>
      </c>
      <c r="L89" s="35">
        <v>0</v>
      </c>
      <c r="M89" s="37">
        <v>39.6</v>
      </c>
      <c r="N89" s="37">
        <v>0</v>
      </c>
    </row>
    <row r="90" spans="1:14" x14ac:dyDescent="0.25">
      <c r="A90" s="37" t="s">
        <v>585</v>
      </c>
      <c r="B90" s="46"/>
      <c r="C90" s="37">
        <f>SUM(C86:C87)</f>
        <v>32</v>
      </c>
      <c r="D90" s="37">
        <f>SUM(D86:D87)/C90</f>
        <v>0</v>
      </c>
      <c r="E90" s="37">
        <f>SUM(E86:E87)/C90</f>
        <v>0</v>
      </c>
      <c r="F90" s="37">
        <f>SUM(F86:F87)/C90</f>
        <v>0</v>
      </c>
      <c r="G90" s="37">
        <f>SUM(G86:G87)/C90</f>
        <v>0</v>
      </c>
      <c r="H90" s="37">
        <f>SUM(H86:H87)/C90</f>
        <v>0</v>
      </c>
      <c r="I90" s="37">
        <f>SUM(I86:I87)/C90</f>
        <v>0</v>
      </c>
      <c r="J90" s="37">
        <f>SUM(J86:J87)/C90</f>
        <v>0</v>
      </c>
      <c r="K90" s="37">
        <f>SUM(K86:K87)/C90</f>
        <v>0</v>
      </c>
      <c r="L90" s="37">
        <f>SUM(L86:L87)/C90</f>
        <v>0</v>
      </c>
      <c r="M90" s="37">
        <f>AVERAGE(M86,M87)</f>
        <v>39.6</v>
      </c>
      <c r="N90" s="37">
        <f>AVERAGE(N86,N87)</f>
        <v>0</v>
      </c>
    </row>
    <row r="91" spans="1:14" x14ac:dyDescent="0.25">
      <c r="A91" s="37" t="s">
        <v>586</v>
      </c>
      <c r="B91" s="46"/>
      <c r="C91" s="37">
        <f>SUM(C88:C89)</f>
        <v>26</v>
      </c>
      <c r="D91" s="37">
        <f>SUM(D88:D89)/C91</f>
        <v>0</v>
      </c>
      <c r="E91" s="37">
        <f>SUM(E88:E89)/C91</f>
        <v>0</v>
      </c>
      <c r="F91" s="37">
        <f>SUM(F88:F89)/C91</f>
        <v>0</v>
      </c>
      <c r="G91" s="37">
        <f>SUM(G88:G89)/C91</f>
        <v>0</v>
      </c>
      <c r="H91" s="37">
        <f>SUM(H88:H89)/C91</f>
        <v>0</v>
      </c>
      <c r="I91" s="37">
        <f>SUM(I88:I89)/C91</f>
        <v>0</v>
      </c>
      <c r="J91" s="37">
        <f>SUM(J88:J89)/C91</f>
        <v>0</v>
      </c>
      <c r="K91" s="37">
        <f>SUM(K88:K89)/C91</f>
        <v>0</v>
      </c>
      <c r="L91" s="37">
        <f>SUM(L88:L89)/C91</f>
        <v>0</v>
      </c>
      <c r="M91" s="37">
        <f>AVERAGE(M88,M89)</f>
        <v>39.6</v>
      </c>
      <c r="N91" s="37">
        <f>AVERAGE(N88,N89)</f>
        <v>0</v>
      </c>
    </row>
    <row r="92" spans="1:14" x14ac:dyDescent="0.25">
      <c r="A92" s="37" t="s">
        <v>118</v>
      </c>
      <c r="B92" s="46" t="s">
        <v>1</v>
      </c>
      <c r="C92" s="35">
        <v>15</v>
      </c>
      <c r="D92" s="35">
        <v>0</v>
      </c>
      <c r="E92" s="35">
        <v>0</v>
      </c>
      <c r="F92" s="37">
        <v>0</v>
      </c>
      <c r="G92" s="35">
        <v>0</v>
      </c>
      <c r="H92" s="37">
        <v>0</v>
      </c>
      <c r="I92" s="35">
        <v>0</v>
      </c>
      <c r="J92" s="35">
        <v>0</v>
      </c>
      <c r="K92" s="35">
        <v>0</v>
      </c>
      <c r="L92" s="35">
        <v>0</v>
      </c>
      <c r="M92" s="37">
        <v>39.6</v>
      </c>
      <c r="N92" s="37">
        <v>0</v>
      </c>
    </row>
    <row r="93" spans="1:14" x14ac:dyDescent="0.25">
      <c r="A93" s="37" t="s">
        <v>118</v>
      </c>
      <c r="B93" s="46"/>
      <c r="C93" s="35">
        <v>14</v>
      </c>
      <c r="D93" s="35">
        <v>0</v>
      </c>
      <c r="E93" s="35">
        <v>0</v>
      </c>
      <c r="F93" s="37">
        <v>0</v>
      </c>
      <c r="G93" s="35">
        <v>0</v>
      </c>
      <c r="H93" s="37">
        <v>0</v>
      </c>
      <c r="I93" s="35">
        <v>0</v>
      </c>
      <c r="J93" s="35">
        <v>0</v>
      </c>
      <c r="K93" s="35">
        <v>0</v>
      </c>
      <c r="L93" s="35">
        <v>0</v>
      </c>
      <c r="M93" s="37">
        <v>39.6</v>
      </c>
      <c r="N93" s="37">
        <v>0</v>
      </c>
    </row>
    <row r="94" spans="1:14" x14ac:dyDescent="0.25">
      <c r="A94" s="37" t="s">
        <v>118</v>
      </c>
      <c r="B94" s="46"/>
      <c r="C94" s="35">
        <v>12</v>
      </c>
      <c r="D94" s="35">
        <v>0</v>
      </c>
      <c r="E94" s="35">
        <v>0</v>
      </c>
      <c r="F94" s="37">
        <v>0</v>
      </c>
      <c r="G94" s="35">
        <v>0</v>
      </c>
      <c r="H94" s="37">
        <v>0</v>
      </c>
      <c r="I94" s="35">
        <v>0</v>
      </c>
      <c r="J94" s="35">
        <v>0</v>
      </c>
      <c r="K94" s="35">
        <v>0</v>
      </c>
      <c r="L94" s="35">
        <v>0</v>
      </c>
      <c r="M94" s="37">
        <v>39.6</v>
      </c>
      <c r="N94" s="37">
        <v>0</v>
      </c>
    </row>
    <row r="95" spans="1:14" x14ac:dyDescent="0.25">
      <c r="A95" s="37" t="s">
        <v>118</v>
      </c>
      <c r="B95" s="46"/>
      <c r="C95" s="35">
        <v>14</v>
      </c>
      <c r="D95" s="35">
        <v>0</v>
      </c>
      <c r="E95" s="35">
        <v>0</v>
      </c>
      <c r="F95" s="37">
        <v>0</v>
      </c>
      <c r="G95" s="35">
        <v>0</v>
      </c>
      <c r="H95" s="37">
        <v>0</v>
      </c>
      <c r="I95" s="35">
        <v>0</v>
      </c>
      <c r="J95" s="35">
        <v>0</v>
      </c>
      <c r="K95" s="35">
        <v>0</v>
      </c>
      <c r="L95" s="35">
        <v>0</v>
      </c>
      <c r="M95" s="37">
        <v>39.6</v>
      </c>
      <c r="N95" s="37">
        <v>0</v>
      </c>
    </row>
    <row r="96" spans="1:14" x14ac:dyDescent="0.25">
      <c r="A96" s="37" t="s">
        <v>624</v>
      </c>
      <c r="B96" s="46"/>
      <c r="C96" s="37">
        <f>SUM(C92:C93)</f>
        <v>29</v>
      </c>
      <c r="D96" s="37">
        <f>SUM(D92:D93)/C96</f>
        <v>0</v>
      </c>
      <c r="E96" s="37">
        <f>SUM(E92:E93)/C96</f>
        <v>0</v>
      </c>
      <c r="F96" s="37">
        <f>SUM(F92:F93)/C96</f>
        <v>0</v>
      </c>
      <c r="G96" s="37">
        <f>SUM(G92:G93)/C96</f>
        <v>0</v>
      </c>
      <c r="H96" s="37">
        <f>SUM(H92:H93)/C96</f>
        <v>0</v>
      </c>
      <c r="I96" s="37">
        <f>SUM(I92:I93)/C96</f>
        <v>0</v>
      </c>
      <c r="J96" s="37">
        <f>SUM(J92:J93)/C96</f>
        <v>0</v>
      </c>
      <c r="K96" s="37">
        <f>SUM(K92:K93)/C96</f>
        <v>0</v>
      </c>
      <c r="L96" s="37">
        <f>SUM(L92:L93)/C96</f>
        <v>0</v>
      </c>
      <c r="M96" s="37">
        <f>AVERAGE(M92,M93)</f>
        <v>39.6</v>
      </c>
      <c r="N96" s="37">
        <f>AVERAGE(N92,N93)</f>
        <v>0</v>
      </c>
    </row>
    <row r="97" spans="1:14" x14ac:dyDescent="0.25">
      <c r="A97" s="37" t="s">
        <v>625</v>
      </c>
      <c r="B97" s="46"/>
      <c r="C97" s="37">
        <f>SUM(C94:C95)</f>
        <v>26</v>
      </c>
      <c r="D97" s="37">
        <f>SUM(D94:D95)/C97</f>
        <v>0</v>
      </c>
      <c r="E97" s="37">
        <f>SUM(E94:E95)/C97</f>
        <v>0</v>
      </c>
      <c r="F97" s="37">
        <f>SUM(F94:F95)/C97</f>
        <v>0</v>
      </c>
      <c r="G97" s="37">
        <f>SUM(G94:G95)/C97</f>
        <v>0</v>
      </c>
      <c r="H97" s="37">
        <f>SUM(H94:H95)/C97</f>
        <v>0</v>
      </c>
      <c r="I97" s="37">
        <f>SUM(I94:I95)/C97</f>
        <v>0</v>
      </c>
      <c r="J97" s="37">
        <f>SUM(J94:J95)/C97</f>
        <v>0</v>
      </c>
      <c r="K97" s="37">
        <f>SUM(K94:K95)/C97</f>
        <v>0</v>
      </c>
      <c r="L97" s="37">
        <f>SUM(L94:L95)/C97</f>
        <v>0</v>
      </c>
      <c r="M97" s="37">
        <f>AVERAGE(M94,M95)</f>
        <v>39.6</v>
      </c>
      <c r="N97" s="37">
        <f>AVERAGE(N94,N95)</f>
        <v>0</v>
      </c>
    </row>
  </sheetData>
  <mergeCells count="16">
    <mergeCell ref="B68:B73"/>
    <mergeCell ref="B74:B79"/>
    <mergeCell ref="B80:B85"/>
    <mergeCell ref="B86:B91"/>
    <mergeCell ref="B92:B97"/>
    <mergeCell ref="B38:B43"/>
    <mergeCell ref="B44:B49"/>
    <mergeCell ref="B50:B55"/>
    <mergeCell ref="B56:B61"/>
    <mergeCell ref="B62:B67"/>
    <mergeCell ref="B32:B37"/>
    <mergeCell ref="B2:B7"/>
    <mergeCell ref="B8:B13"/>
    <mergeCell ref="B14:B19"/>
    <mergeCell ref="B20:B25"/>
    <mergeCell ref="B26:B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1759-D680-4A37-ADFC-A429C804CEC9}">
  <dimension ref="A1:N259"/>
  <sheetViews>
    <sheetView workbookViewId="0"/>
  </sheetViews>
  <sheetFormatPr defaultRowHeight="15" x14ac:dyDescent="0.25"/>
  <cols>
    <col min="1" max="1" width="50.5703125" style="8" customWidth="1"/>
    <col min="2" max="4" width="9.140625" style="8"/>
    <col min="5" max="5" width="16" style="8" bestFit="1" customWidth="1"/>
    <col min="6" max="8" width="9.140625" style="8"/>
    <col min="9" max="9" width="15.42578125" style="8" bestFit="1" customWidth="1"/>
    <col min="10" max="16384" width="9.140625" style="8"/>
  </cols>
  <sheetData>
    <row r="1" spans="1:14" x14ac:dyDescent="0.25">
      <c r="A1" s="37" t="s">
        <v>122</v>
      </c>
      <c r="B1" s="37" t="s">
        <v>47</v>
      </c>
      <c r="C1" s="37" t="s">
        <v>48</v>
      </c>
      <c r="D1" s="37" t="s">
        <v>92</v>
      </c>
      <c r="E1" s="37" t="s">
        <v>557</v>
      </c>
      <c r="F1" s="37" t="s">
        <v>89</v>
      </c>
      <c r="G1" s="37" t="s">
        <v>93</v>
      </c>
      <c r="H1" s="37" t="s">
        <v>64</v>
      </c>
      <c r="I1" s="37" t="s">
        <v>556</v>
      </c>
      <c r="J1" s="37" t="s">
        <v>94</v>
      </c>
      <c r="K1" s="37" t="s">
        <v>50</v>
      </c>
      <c r="L1" s="37" t="s">
        <v>15</v>
      </c>
    </row>
    <row r="2" spans="1:14" x14ac:dyDescent="0.25">
      <c r="A2" s="37" t="s">
        <v>91</v>
      </c>
      <c r="B2" s="46" t="s">
        <v>1</v>
      </c>
      <c r="C2" s="37">
        <v>9</v>
      </c>
      <c r="D2" s="37">
        <v>0</v>
      </c>
      <c r="E2" s="37">
        <v>0</v>
      </c>
      <c r="F2" s="37">
        <v>7</v>
      </c>
      <c r="G2" s="37">
        <v>0</v>
      </c>
      <c r="H2" s="37">
        <v>7</v>
      </c>
      <c r="I2" s="37">
        <v>0</v>
      </c>
      <c r="J2" s="37">
        <v>0</v>
      </c>
      <c r="K2" s="37">
        <v>0</v>
      </c>
      <c r="L2" s="37">
        <v>42</v>
      </c>
    </row>
    <row r="3" spans="1:14" x14ac:dyDescent="0.25">
      <c r="A3" s="37" t="s">
        <v>91</v>
      </c>
      <c r="B3" s="46"/>
      <c r="C3" s="37">
        <v>16</v>
      </c>
      <c r="D3" s="37">
        <v>0</v>
      </c>
      <c r="E3" s="37">
        <v>0</v>
      </c>
      <c r="F3" s="37">
        <v>3</v>
      </c>
      <c r="G3" s="37">
        <v>0</v>
      </c>
      <c r="H3" s="37">
        <v>3</v>
      </c>
      <c r="I3" s="37">
        <v>1</v>
      </c>
      <c r="J3" s="37">
        <v>0</v>
      </c>
      <c r="K3" s="37">
        <v>0</v>
      </c>
      <c r="L3" s="37">
        <v>20</v>
      </c>
    </row>
    <row r="4" spans="1:14" x14ac:dyDescent="0.25">
      <c r="A4" s="37" t="s">
        <v>91</v>
      </c>
      <c r="B4" s="46"/>
      <c r="C4" s="37">
        <v>12</v>
      </c>
      <c r="D4" s="37">
        <v>0</v>
      </c>
      <c r="E4" s="37">
        <v>0</v>
      </c>
      <c r="F4" s="37">
        <v>6</v>
      </c>
      <c r="G4" s="37">
        <v>0</v>
      </c>
      <c r="H4" s="37">
        <v>6</v>
      </c>
      <c r="I4" s="37">
        <v>0</v>
      </c>
      <c r="J4" s="37">
        <v>0</v>
      </c>
      <c r="K4" s="37">
        <v>0</v>
      </c>
      <c r="L4" s="37">
        <v>36</v>
      </c>
    </row>
    <row r="5" spans="1:14" x14ac:dyDescent="0.25">
      <c r="A5" s="37" t="s">
        <v>91</v>
      </c>
      <c r="B5" s="46"/>
      <c r="C5" s="37">
        <v>16</v>
      </c>
      <c r="D5" s="37">
        <v>1</v>
      </c>
      <c r="E5" s="37">
        <v>0</v>
      </c>
      <c r="F5" s="37">
        <v>6</v>
      </c>
      <c r="G5" s="37">
        <v>0</v>
      </c>
      <c r="H5" s="37">
        <v>6</v>
      </c>
      <c r="I5" s="37">
        <v>1</v>
      </c>
      <c r="J5" s="37">
        <v>0</v>
      </c>
      <c r="K5" s="37">
        <v>0</v>
      </c>
      <c r="L5" s="37">
        <v>38</v>
      </c>
    </row>
    <row r="6" spans="1:14" x14ac:dyDescent="0.25">
      <c r="A6" s="37" t="s">
        <v>568</v>
      </c>
      <c r="B6" s="46"/>
      <c r="C6" s="37">
        <f>SUM(C2:C3)</f>
        <v>25</v>
      </c>
      <c r="D6" s="37">
        <f>SUM(D2:D3)/C6</f>
        <v>0</v>
      </c>
      <c r="E6" s="37">
        <f>SUM(E2:E3)/2</f>
        <v>0</v>
      </c>
      <c r="F6" s="37">
        <f>SUM(F2:F3)/C6</f>
        <v>0.4</v>
      </c>
      <c r="G6" s="37">
        <f>SUM(G2:G3)/C6</f>
        <v>0</v>
      </c>
      <c r="H6" s="37">
        <f>SUM(H2:H3)/C6</f>
        <v>0.4</v>
      </c>
      <c r="I6" s="37">
        <f>SUM(I2:I3)/2</f>
        <v>0.5</v>
      </c>
      <c r="J6" s="37">
        <f>SUM(J2:J3)/C6</f>
        <v>0</v>
      </c>
      <c r="K6" s="37">
        <f>SUM(K2:K3)/C6</f>
        <v>0</v>
      </c>
      <c r="L6" s="37">
        <f>SUM(L2:L3)/C6</f>
        <v>2.48</v>
      </c>
      <c r="M6" s="37"/>
      <c r="N6" s="37"/>
    </row>
    <row r="7" spans="1:14" x14ac:dyDescent="0.25">
      <c r="A7" s="37" t="s">
        <v>569</v>
      </c>
      <c r="B7" s="46"/>
      <c r="C7" s="37">
        <f>SUM(C4:C5)</f>
        <v>28</v>
      </c>
      <c r="D7" s="37">
        <f>SUM(D4:D5)/C7</f>
        <v>3.5714285714285712E-2</v>
      </c>
      <c r="E7" s="37">
        <f>SUM(E4:E5)/2</f>
        <v>0</v>
      </c>
      <c r="F7" s="37">
        <f>SUM(F4:F5)/C7</f>
        <v>0.42857142857142855</v>
      </c>
      <c r="G7" s="37">
        <f>SUM(G4:G5)/C7</f>
        <v>0</v>
      </c>
      <c r="H7" s="37">
        <f>SUM(H4:H5)/C7</f>
        <v>0.42857142857142855</v>
      </c>
      <c r="I7" s="37">
        <f>SUM(I4:I5)/2</f>
        <v>0.5</v>
      </c>
      <c r="J7" s="37">
        <f>SUM(J4:J5)/C7</f>
        <v>0</v>
      </c>
      <c r="K7" s="37">
        <f>SUM(K4:K5)/C7</f>
        <v>0</v>
      </c>
      <c r="L7" s="37">
        <f>SUM(L4:L5)/C7</f>
        <v>2.6428571428571428</v>
      </c>
      <c r="M7" s="37"/>
      <c r="N7" s="37"/>
    </row>
    <row r="8" spans="1:14" x14ac:dyDescent="0.25">
      <c r="A8" s="37" t="s">
        <v>70</v>
      </c>
      <c r="B8" s="46" t="s">
        <v>1</v>
      </c>
      <c r="C8" s="37">
        <v>16</v>
      </c>
      <c r="D8" s="37">
        <v>24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</row>
    <row r="9" spans="1:14" x14ac:dyDescent="0.25">
      <c r="A9" s="37" t="s">
        <v>70</v>
      </c>
      <c r="B9" s="46"/>
      <c r="C9" s="37">
        <v>16</v>
      </c>
      <c r="D9" s="37">
        <v>50</v>
      </c>
      <c r="E9" s="37">
        <v>2</v>
      </c>
      <c r="F9" s="37">
        <v>0</v>
      </c>
      <c r="G9" s="37">
        <v>0</v>
      </c>
      <c r="H9" s="37">
        <v>2</v>
      </c>
      <c r="I9" s="37">
        <v>0</v>
      </c>
      <c r="J9" s="37">
        <v>0</v>
      </c>
      <c r="K9" s="37">
        <v>0</v>
      </c>
      <c r="L9" s="37">
        <v>12</v>
      </c>
    </row>
    <row r="10" spans="1:14" x14ac:dyDescent="0.25">
      <c r="A10" s="37" t="s">
        <v>70</v>
      </c>
      <c r="B10" s="46"/>
      <c r="C10" s="37">
        <v>16</v>
      </c>
      <c r="D10" s="37">
        <v>28</v>
      </c>
      <c r="E10" s="37">
        <v>1</v>
      </c>
      <c r="F10" s="37">
        <v>0</v>
      </c>
      <c r="G10" s="37">
        <v>0</v>
      </c>
      <c r="H10" s="37">
        <v>1</v>
      </c>
      <c r="I10" s="37">
        <v>0</v>
      </c>
      <c r="J10" s="37">
        <v>0</v>
      </c>
      <c r="K10" s="37">
        <v>0</v>
      </c>
      <c r="L10" s="37">
        <v>6</v>
      </c>
    </row>
    <row r="11" spans="1:14" x14ac:dyDescent="0.25">
      <c r="A11" s="37" t="s">
        <v>70</v>
      </c>
      <c r="B11" s="46"/>
      <c r="C11" s="37">
        <v>16</v>
      </c>
      <c r="D11" s="37">
        <v>36</v>
      </c>
      <c r="E11" s="37">
        <v>1</v>
      </c>
      <c r="F11" s="37">
        <v>0</v>
      </c>
      <c r="G11" s="37">
        <v>0</v>
      </c>
      <c r="H11" s="37">
        <v>1</v>
      </c>
      <c r="I11" s="37">
        <v>0</v>
      </c>
      <c r="J11" s="37">
        <v>0</v>
      </c>
      <c r="K11" s="37">
        <v>0</v>
      </c>
      <c r="L11" s="37">
        <v>6</v>
      </c>
    </row>
    <row r="12" spans="1:14" x14ac:dyDescent="0.25">
      <c r="A12" s="37" t="s">
        <v>558</v>
      </c>
      <c r="B12" s="46"/>
      <c r="C12" s="37">
        <f>SUM(C8:C9)</f>
        <v>32</v>
      </c>
      <c r="D12" s="37">
        <f>SUM(D8:D9)/C12</f>
        <v>2.3125</v>
      </c>
      <c r="E12" s="37">
        <f>SUM(E8:E9)/2</f>
        <v>1</v>
      </c>
      <c r="F12" s="37">
        <f>SUM(F8:F9)/C12</f>
        <v>0</v>
      </c>
      <c r="G12" s="37">
        <f>SUM(G8:G9)/C12</f>
        <v>0</v>
      </c>
      <c r="H12" s="37">
        <f>SUM(H8:H9)/C12</f>
        <v>6.25E-2</v>
      </c>
      <c r="I12" s="37">
        <f>SUM(I8:I9)/2</f>
        <v>0</v>
      </c>
      <c r="J12" s="37">
        <f>SUM(J8:J9)/C12</f>
        <v>0</v>
      </c>
      <c r="K12" s="37">
        <f>SUM(K8:K9)/C12</f>
        <v>0</v>
      </c>
      <c r="L12" s="37">
        <f>SUM(L8:L9)/C12</f>
        <v>0.375</v>
      </c>
    </row>
    <row r="13" spans="1:14" x14ac:dyDescent="0.25">
      <c r="A13" s="37" t="s">
        <v>559</v>
      </c>
      <c r="B13" s="46"/>
      <c r="C13" s="37">
        <f>SUM(C10:C11)</f>
        <v>32</v>
      </c>
      <c r="D13" s="37">
        <f>SUM(D10:D11)/C13</f>
        <v>2</v>
      </c>
      <c r="E13" s="37">
        <f>SUM(E10:E11)/2</f>
        <v>1</v>
      </c>
      <c r="F13" s="37">
        <f>SUM(F10:F11)/C13</f>
        <v>0</v>
      </c>
      <c r="G13" s="37">
        <f>SUM(G10:G11)/C13</f>
        <v>0</v>
      </c>
      <c r="H13" s="37">
        <f>SUM(H10:H11)/C13</f>
        <v>6.25E-2</v>
      </c>
      <c r="I13" s="37">
        <f>SUM(I10:I11)/2</f>
        <v>0</v>
      </c>
      <c r="J13" s="37">
        <f>SUM(J10:J11)/C13</f>
        <v>0</v>
      </c>
      <c r="K13" s="37">
        <f>SUM(K10:K11)/C13</f>
        <v>0</v>
      </c>
      <c r="L13" s="37">
        <f>SUM(L10:L11)/C13</f>
        <v>0.375</v>
      </c>
    </row>
    <row r="14" spans="1:14" x14ac:dyDescent="0.25">
      <c r="A14" s="37" t="s">
        <v>71</v>
      </c>
      <c r="B14" s="46" t="s">
        <v>1</v>
      </c>
      <c r="C14" s="37">
        <v>15</v>
      </c>
      <c r="D14" s="37">
        <v>0</v>
      </c>
      <c r="E14" s="37">
        <v>7</v>
      </c>
      <c r="F14" s="37">
        <v>1</v>
      </c>
      <c r="G14" s="37">
        <v>1</v>
      </c>
      <c r="H14" s="37">
        <v>9</v>
      </c>
      <c r="I14" s="37">
        <v>1</v>
      </c>
      <c r="J14" s="37">
        <v>0</v>
      </c>
      <c r="K14" s="37">
        <v>0</v>
      </c>
      <c r="L14" s="37">
        <v>56</v>
      </c>
    </row>
    <row r="15" spans="1:14" x14ac:dyDescent="0.25">
      <c r="A15" s="37" t="s">
        <v>71</v>
      </c>
      <c r="B15" s="46"/>
      <c r="C15" s="37">
        <v>16</v>
      </c>
      <c r="D15" s="37">
        <v>0</v>
      </c>
      <c r="E15" s="37">
        <v>5</v>
      </c>
      <c r="F15" s="37">
        <v>3</v>
      </c>
      <c r="G15" s="37">
        <v>0</v>
      </c>
      <c r="H15" s="37">
        <v>8</v>
      </c>
      <c r="I15" s="37">
        <v>0</v>
      </c>
      <c r="J15" s="37">
        <v>0</v>
      </c>
      <c r="K15" s="37">
        <v>0</v>
      </c>
      <c r="L15" s="37">
        <v>48</v>
      </c>
    </row>
    <row r="16" spans="1:14" x14ac:dyDescent="0.25">
      <c r="A16" s="37" t="s">
        <v>71</v>
      </c>
      <c r="B16" s="46"/>
      <c r="C16" s="37">
        <v>16</v>
      </c>
      <c r="D16" s="37">
        <v>0</v>
      </c>
      <c r="E16" s="37">
        <v>5</v>
      </c>
      <c r="F16" s="37">
        <v>1</v>
      </c>
      <c r="G16" s="37">
        <v>0</v>
      </c>
      <c r="H16" s="37">
        <v>6</v>
      </c>
      <c r="I16" s="37">
        <v>0</v>
      </c>
      <c r="J16" s="37">
        <v>0</v>
      </c>
      <c r="K16" s="37">
        <v>0</v>
      </c>
      <c r="L16" s="37">
        <v>36</v>
      </c>
    </row>
    <row r="17" spans="1:12" x14ac:dyDescent="0.25">
      <c r="A17" s="37" t="s">
        <v>71</v>
      </c>
      <c r="B17" s="46"/>
      <c r="C17" s="37">
        <v>15</v>
      </c>
      <c r="D17" s="37">
        <v>0</v>
      </c>
      <c r="E17" s="37">
        <v>12</v>
      </c>
      <c r="F17" s="37">
        <v>7</v>
      </c>
      <c r="G17" s="37">
        <v>0</v>
      </c>
      <c r="H17" s="37">
        <v>19</v>
      </c>
      <c r="I17" s="37">
        <v>0</v>
      </c>
      <c r="J17" s="37">
        <v>0</v>
      </c>
      <c r="K17" s="37">
        <v>0</v>
      </c>
      <c r="L17" s="37">
        <v>114</v>
      </c>
    </row>
    <row r="18" spans="1:12" x14ac:dyDescent="0.25">
      <c r="A18" s="37" t="s">
        <v>560</v>
      </c>
      <c r="B18" s="46"/>
      <c r="C18" s="37">
        <f>SUM(C14:C15)</f>
        <v>31</v>
      </c>
      <c r="D18" s="37">
        <f>SUM(D14:D15)/C18</f>
        <v>0</v>
      </c>
      <c r="E18" s="37">
        <f>SUM(E14:E15)/2</f>
        <v>6</v>
      </c>
      <c r="F18" s="37">
        <f>SUM(F14:F15)/C18</f>
        <v>0.12903225806451613</v>
      </c>
      <c r="G18" s="37">
        <f>SUM(G14:G15)/C18</f>
        <v>3.2258064516129031E-2</v>
      </c>
      <c r="H18" s="37">
        <f>SUM(H14:H15)/C18</f>
        <v>0.54838709677419351</v>
      </c>
      <c r="I18" s="37">
        <f>SUM(I14:I15)/2</f>
        <v>0.5</v>
      </c>
      <c r="J18" s="37">
        <f>SUM(J14:J15)/C18</f>
        <v>0</v>
      </c>
      <c r="K18" s="37">
        <f>SUM(K14:K15)/C18</f>
        <v>0</v>
      </c>
      <c r="L18" s="37">
        <f>SUM(L14:L15)/C18</f>
        <v>3.3548387096774195</v>
      </c>
    </row>
    <row r="19" spans="1:12" x14ac:dyDescent="0.25">
      <c r="A19" s="37" t="s">
        <v>561</v>
      </c>
      <c r="B19" s="46"/>
      <c r="C19" s="37">
        <f>SUM(C16:C17)</f>
        <v>31</v>
      </c>
      <c r="D19" s="37">
        <f>SUM(D16:D17)/C19</f>
        <v>0</v>
      </c>
      <c r="E19" s="37">
        <f>SUM(E16:E17)/2</f>
        <v>8.5</v>
      </c>
      <c r="F19" s="37">
        <f>SUM(F16:F17)/C19</f>
        <v>0.25806451612903225</v>
      </c>
      <c r="G19" s="37">
        <f>SUM(G16:G17)/C19</f>
        <v>0</v>
      </c>
      <c r="H19" s="37">
        <f>SUM(H16:H17)/C19</f>
        <v>0.80645161290322576</v>
      </c>
      <c r="I19" s="37">
        <f>SUM(I16:I17)/2</f>
        <v>0</v>
      </c>
      <c r="J19" s="37">
        <f>SUM(J16:J17)/C19</f>
        <v>0</v>
      </c>
      <c r="K19" s="37">
        <f>SUM(K16:K17)/C19</f>
        <v>0</v>
      </c>
      <c r="L19" s="37">
        <f>SUM(L16:L17)/C19</f>
        <v>4.838709677419355</v>
      </c>
    </row>
    <row r="20" spans="1:12" x14ac:dyDescent="0.25">
      <c r="A20" s="37" t="s">
        <v>77</v>
      </c>
      <c r="B20" s="46" t="s">
        <v>1</v>
      </c>
      <c r="C20" s="37">
        <v>15</v>
      </c>
      <c r="D20" s="37">
        <v>0</v>
      </c>
      <c r="E20" s="37">
        <v>12</v>
      </c>
      <c r="F20" s="37">
        <v>1</v>
      </c>
      <c r="G20" s="37">
        <v>0</v>
      </c>
      <c r="H20" s="37">
        <v>13</v>
      </c>
      <c r="I20" s="37">
        <v>0</v>
      </c>
      <c r="J20" s="37">
        <v>0</v>
      </c>
      <c r="K20" s="37">
        <v>0</v>
      </c>
      <c r="L20" s="37">
        <v>78</v>
      </c>
    </row>
    <row r="21" spans="1:12" x14ac:dyDescent="0.25">
      <c r="A21" s="37" t="s">
        <v>77</v>
      </c>
      <c r="B21" s="46"/>
      <c r="C21" s="37">
        <v>12</v>
      </c>
      <c r="D21" s="37">
        <v>0</v>
      </c>
      <c r="E21" s="37">
        <v>12</v>
      </c>
      <c r="F21" s="37">
        <v>1</v>
      </c>
      <c r="G21" s="37">
        <v>0</v>
      </c>
      <c r="H21" s="37">
        <v>13</v>
      </c>
      <c r="I21" s="37">
        <v>0</v>
      </c>
      <c r="J21" s="37">
        <v>0</v>
      </c>
      <c r="K21" s="37">
        <v>0</v>
      </c>
      <c r="L21" s="37">
        <v>78</v>
      </c>
    </row>
    <row r="22" spans="1:12" x14ac:dyDescent="0.25">
      <c r="A22" s="37" t="s">
        <v>77</v>
      </c>
      <c r="B22" s="46"/>
      <c r="C22" s="37">
        <v>16</v>
      </c>
      <c r="D22" s="37">
        <v>0</v>
      </c>
      <c r="E22" s="37">
        <v>12</v>
      </c>
      <c r="F22" s="37">
        <v>1</v>
      </c>
      <c r="G22" s="37">
        <v>0</v>
      </c>
      <c r="H22" s="37">
        <v>13</v>
      </c>
      <c r="I22" s="37">
        <v>1</v>
      </c>
      <c r="J22" s="37">
        <v>0</v>
      </c>
      <c r="K22" s="37">
        <v>0</v>
      </c>
      <c r="L22" s="37">
        <v>80</v>
      </c>
    </row>
    <row r="23" spans="1:12" x14ac:dyDescent="0.25">
      <c r="A23" s="37" t="s">
        <v>77</v>
      </c>
      <c r="B23" s="46"/>
      <c r="C23" s="37">
        <v>14</v>
      </c>
      <c r="D23" s="37">
        <v>0</v>
      </c>
      <c r="E23" s="37">
        <v>10</v>
      </c>
      <c r="F23" s="37">
        <v>1</v>
      </c>
      <c r="G23" s="37">
        <v>0</v>
      </c>
      <c r="H23" s="37">
        <v>11</v>
      </c>
      <c r="I23" s="37">
        <v>0</v>
      </c>
      <c r="J23" s="37">
        <v>0</v>
      </c>
      <c r="K23" s="37">
        <v>0</v>
      </c>
      <c r="L23" s="37">
        <v>66</v>
      </c>
    </row>
    <row r="24" spans="1:12" x14ac:dyDescent="0.25">
      <c r="A24" s="37" t="s">
        <v>562</v>
      </c>
      <c r="B24" s="46"/>
      <c r="C24" s="37">
        <f>SUM(C20:C21)</f>
        <v>27</v>
      </c>
      <c r="D24" s="37">
        <f>SUM(D20:D21)/C24</f>
        <v>0</v>
      </c>
      <c r="E24" s="37">
        <f>SUM(E20:E21)/2</f>
        <v>12</v>
      </c>
      <c r="F24" s="37">
        <f>SUM(F20:F21)/C24</f>
        <v>7.407407407407407E-2</v>
      </c>
      <c r="G24" s="37">
        <f>SUM(G20:G21)/C24</f>
        <v>0</v>
      </c>
      <c r="H24" s="37">
        <f>SUM(H20:H21)/C24</f>
        <v>0.96296296296296291</v>
      </c>
      <c r="I24" s="37">
        <f>SUM(I20:I21)/2</f>
        <v>0</v>
      </c>
      <c r="J24" s="37">
        <f>SUM(J20:J21)/C24</f>
        <v>0</v>
      </c>
      <c r="K24" s="37">
        <f>SUM(K20:K21)/C24</f>
        <v>0</v>
      </c>
      <c r="L24" s="37">
        <f>SUM(L20:L21)/C24</f>
        <v>5.7777777777777777</v>
      </c>
    </row>
    <row r="25" spans="1:12" x14ac:dyDescent="0.25">
      <c r="A25" s="37" t="s">
        <v>563</v>
      </c>
      <c r="B25" s="46"/>
      <c r="C25" s="37">
        <f>SUM(C22:C23)</f>
        <v>30</v>
      </c>
      <c r="D25" s="37">
        <f>SUM(D22:D23)/C25</f>
        <v>0</v>
      </c>
      <c r="E25" s="37">
        <f>SUM(E22:E23)/2</f>
        <v>11</v>
      </c>
      <c r="F25" s="37">
        <f>SUM(F22:F23)/C25</f>
        <v>6.6666666666666666E-2</v>
      </c>
      <c r="G25" s="37">
        <f>SUM(G22:G23)/C25</f>
        <v>0</v>
      </c>
      <c r="H25" s="37">
        <f>SUM(H22:H23)/C25</f>
        <v>0.8</v>
      </c>
      <c r="I25" s="37">
        <f>SUM(I22:I23)/2</f>
        <v>0.5</v>
      </c>
      <c r="J25" s="37">
        <f>SUM(J22:J23)/C25</f>
        <v>0</v>
      </c>
      <c r="K25" s="37">
        <f>SUM(K22:K23)/C25</f>
        <v>0</v>
      </c>
      <c r="L25" s="37">
        <f>SUM(L22:L23)/C25</f>
        <v>4.8666666666666663</v>
      </c>
    </row>
    <row r="26" spans="1:12" x14ac:dyDescent="0.25">
      <c r="A26" s="37" t="s">
        <v>88</v>
      </c>
      <c r="B26" s="46" t="s">
        <v>1</v>
      </c>
      <c r="C26" s="37">
        <v>15</v>
      </c>
      <c r="D26" s="37">
        <v>20</v>
      </c>
      <c r="E26" s="37">
        <v>7</v>
      </c>
      <c r="F26" s="37">
        <v>0</v>
      </c>
      <c r="G26" s="37">
        <v>0</v>
      </c>
      <c r="H26" s="37">
        <v>7</v>
      </c>
      <c r="I26" s="37">
        <v>0</v>
      </c>
      <c r="J26" s="37">
        <v>0</v>
      </c>
      <c r="K26" s="37">
        <v>0</v>
      </c>
      <c r="L26" s="37">
        <v>42</v>
      </c>
    </row>
    <row r="27" spans="1:12" x14ac:dyDescent="0.25">
      <c r="A27" s="37" t="s">
        <v>88</v>
      </c>
      <c r="B27" s="46"/>
      <c r="C27" s="37">
        <v>13</v>
      </c>
      <c r="D27" s="37">
        <v>16</v>
      </c>
      <c r="E27" s="37">
        <v>0</v>
      </c>
      <c r="F27" s="37">
        <v>0</v>
      </c>
      <c r="G27" s="37">
        <v>0</v>
      </c>
      <c r="H27" s="37">
        <v>0</v>
      </c>
      <c r="I27" s="37">
        <v>1</v>
      </c>
      <c r="J27" s="37">
        <v>0</v>
      </c>
      <c r="K27" s="37">
        <v>0</v>
      </c>
      <c r="L27" s="37">
        <v>2</v>
      </c>
    </row>
    <row r="28" spans="1:12" x14ac:dyDescent="0.25">
      <c r="A28" s="37" t="s">
        <v>88</v>
      </c>
      <c r="B28" s="46"/>
      <c r="C28" s="37">
        <v>9</v>
      </c>
      <c r="D28" s="37">
        <v>4</v>
      </c>
      <c r="E28" s="37">
        <v>1</v>
      </c>
      <c r="F28" s="37">
        <v>0</v>
      </c>
      <c r="G28" s="37">
        <v>0</v>
      </c>
      <c r="H28" s="37">
        <v>1</v>
      </c>
      <c r="I28" s="37">
        <v>0</v>
      </c>
      <c r="J28" s="37">
        <v>0</v>
      </c>
      <c r="K28" s="37">
        <v>0</v>
      </c>
      <c r="L28" s="37">
        <v>6</v>
      </c>
    </row>
    <row r="29" spans="1:12" x14ac:dyDescent="0.25">
      <c r="A29" s="37" t="s">
        <v>88</v>
      </c>
      <c r="B29" s="46"/>
      <c r="C29" s="37">
        <v>5</v>
      </c>
      <c r="D29" s="37">
        <v>2</v>
      </c>
      <c r="E29" s="37">
        <v>2</v>
      </c>
      <c r="F29" s="37">
        <v>0</v>
      </c>
      <c r="G29" s="37">
        <v>0</v>
      </c>
      <c r="H29" s="37">
        <v>2</v>
      </c>
      <c r="I29" s="37">
        <v>0</v>
      </c>
      <c r="J29" s="37">
        <v>0</v>
      </c>
      <c r="K29" s="37">
        <v>0</v>
      </c>
      <c r="L29" s="37">
        <v>12</v>
      </c>
    </row>
    <row r="30" spans="1:12" x14ac:dyDescent="0.25">
      <c r="A30" s="37" t="s">
        <v>566</v>
      </c>
      <c r="B30" s="46"/>
      <c r="C30" s="37">
        <f>SUM(C26:C27)</f>
        <v>28</v>
      </c>
      <c r="D30" s="37">
        <f>SUM(D26:D27)/C30</f>
        <v>1.2857142857142858</v>
      </c>
      <c r="E30" s="37">
        <f>SUM(E26:E27)/2</f>
        <v>3.5</v>
      </c>
      <c r="F30" s="37">
        <f>SUM(F26:F27)/C30</f>
        <v>0</v>
      </c>
      <c r="G30" s="37">
        <f>SUM(G26:G27)/C30</f>
        <v>0</v>
      </c>
      <c r="H30" s="37">
        <f>SUM(H26:H27)/C30</f>
        <v>0.25</v>
      </c>
      <c r="I30" s="37">
        <f>SUM(I26:I27)/2</f>
        <v>0.5</v>
      </c>
      <c r="J30" s="37">
        <f>SUM(J26:J27)/C30</f>
        <v>0</v>
      </c>
      <c r="K30" s="37">
        <f>SUM(K26:K27)/C30</f>
        <v>0</v>
      </c>
      <c r="L30" s="37">
        <f>SUM(L26:L27)/C30</f>
        <v>1.5714285714285714</v>
      </c>
    </row>
    <row r="31" spans="1:12" x14ac:dyDescent="0.25">
      <c r="A31" s="37" t="s">
        <v>567</v>
      </c>
      <c r="B31" s="46"/>
      <c r="C31" s="37">
        <f>SUM(C28:C29)</f>
        <v>14</v>
      </c>
      <c r="D31" s="37">
        <f>SUM(D28:D29)/C31</f>
        <v>0.42857142857142855</v>
      </c>
      <c r="E31" s="37">
        <f>SUM(E28:E29)/2</f>
        <v>1.5</v>
      </c>
      <c r="F31" s="37">
        <f>SUM(F28:F29)/C31</f>
        <v>0</v>
      </c>
      <c r="G31" s="37">
        <f>SUM(G28:G29)/C31</f>
        <v>0</v>
      </c>
      <c r="H31" s="37">
        <f>SUM(H28:H29)/C31</f>
        <v>0.21428571428571427</v>
      </c>
      <c r="I31" s="37">
        <f>SUM(I28:I29)/2</f>
        <v>0</v>
      </c>
      <c r="J31" s="37">
        <f>SUM(J28:J29)/C31</f>
        <v>0</v>
      </c>
      <c r="K31" s="37">
        <f>SUM(K28:K29)/C31</f>
        <v>0</v>
      </c>
      <c r="L31" s="37">
        <f>SUM(L28:L29)/C31</f>
        <v>1.2857142857142858</v>
      </c>
    </row>
    <row r="32" spans="1:12" x14ac:dyDescent="0.25">
      <c r="A32" s="37" t="s">
        <v>95</v>
      </c>
      <c r="B32" s="46" t="s">
        <v>1</v>
      </c>
      <c r="C32" s="37">
        <v>16</v>
      </c>
      <c r="D32" s="37">
        <v>0</v>
      </c>
      <c r="E32" s="37">
        <v>1</v>
      </c>
      <c r="F32" s="37">
        <v>17</v>
      </c>
      <c r="G32" s="37">
        <v>0</v>
      </c>
      <c r="H32" s="37">
        <v>18</v>
      </c>
      <c r="I32" s="37">
        <v>0</v>
      </c>
      <c r="J32" s="37">
        <v>0</v>
      </c>
      <c r="K32" s="37">
        <v>0</v>
      </c>
      <c r="L32" s="37">
        <v>108</v>
      </c>
    </row>
    <row r="33" spans="1:12" x14ac:dyDescent="0.25">
      <c r="A33" s="37" t="s">
        <v>95</v>
      </c>
      <c r="B33" s="46"/>
      <c r="C33" s="37">
        <v>11</v>
      </c>
      <c r="D33" s="37">
        <v>0</v>
      </c>
      <c r="E33" s="37">
        <v>0</v>
      </c>
      <c r="F33" s="37">
        <v>11</v>
      </c>
      <c r="G33" s="37">
        <v>0</v>
      </c>
      <c r="H33" s="37">
        <v>11</v>
      </c>
      <c r="I33" s="37">
        <v>0</v>
      </c>
      <c r="J33" s="37">
        <v>0</v>
      </c>
      <c r="K33" s="37">
        <v>0</v>
      </c>
      <c r="L33" s="37">
        <v>66</v>
      </c>
    </row>
    <row r="34" spans="1:12" x14ac:dyDescent="0.25">
      <c r="A34" s="37" t="s">
        <v>95</v>
      </c>
      <c r="B34" s="46"/>
      <c r="C34" s="37">
        <v>15</v>
      </c>
      <c r="D34" s="37">
        <v>0</v>
      </c>
      <c r="E34" s="37">
        <v>0</v>
      </c>
      <c r="F34" s="37">
        <v>12</v>
      </c>
      <c r="G34" s="37">
        <v>0</v>
      </c>
      <c r="H34" s="37">
        <v>12</v>
      </c>
      <c r="I34" s="37">
        <v>0</v>
      </c>
      <c r="J34" s="37">
        <v>0</v>
      </c>
      <c r="K34" s="37">
        <v>0</v>
      </c>
      <c r="L34" s="37">
        <v>72</v>
      </c>
    </row>
    <row r="35" spans="1:12" x14ac:dyDescent="0.25">
      <c r="A35" s="37" t="s">
        <v>95</v>
      </c>
      <c r="B35" s="46"/>
      <c r="C35" s="37">
        <v>15</v>
      </c>
      <c r="D35" s="37">
        <v>0</v>
      </c>
      <c r="E35" s="37">
        <v>0</v>
      </c>
      <c r="F35" s="37">
        <v>11</v>
      </c>
      <c r="G35" s="37">
        <v>0</v>
      </c>
      <c r="H35" s="37">
        <v>11</v>
      </c>
      <c r="I35" s="37">
        <v>0</v>
      </c>
      <c r="J35" s="37">
        <v>0</v>
      </c>
      <c r="K35" s="37">
        <v>0</v>
      </c>
      <c r="L35" s="37">
        <v>66</v>
      </c>
    </row>
    <row r="36" spans="1:12" x14ac:dyDescent="0.25">
      <c r="A36" s="37" t="s">
        <v>589</v>
      </c>
      <c r="B36" s="46"/>
      <c r="C36" s="37">
        <f>SUM(C32:C33)</f>
        <v>27</v>
      </c>
      <c r="D36" s="37">
        <f>SUM(D32:D33)/C36</f>
        <v>0</v>
      </c>
      <c r="E36" s="37">
        <f>SUM(E32:E33)/2</f>
        <v>0.5</v>
      </c>
      <c r="F36" s="37">
        <f>SUM(F32:F33)/C36</f>
        <v>1.037037037037037</v>
      </c>
      <c r="G36" s="37">
        <f>SUM(G32:G33)/C36</f>
        <v>0</v>
      </c>
      <c r="H36" s="37">
        <f>SUM(H32:H33)/C36</f>
        <v>1.0740740740740742</v>
      </c>
      <c r="I36" s="37">
        <f>SUM(I32:I33)/2</f>
        <v>0</v>
      </c>
      <c r="J36" s="37">
        <f>SUM(J32:J33)/C36</f>
        <v>0</v>
      </c>
      <c r="K36" s="37">
        <f>SUM(K32:K33)/C36</f>
        <v>0</v>
      </c>
      <c r="L36" s="37">
        <f>SUM(L32:L33)/C36</f>
        <v>6.4444444444444446</v>
      </c>
    </row>
    <row r="37" spans="1:12" x14ac:dyDescent="0.25">
      <c r="A37" s="37" t="s">
        <v>590</v>
      </c>
      <c r="B37" s="46"/>
      <c r="C37" s="37">
        <f>SUM(C34:C35)</f>
        <v>30</v>
      </c>
      <c r="D37" s="37">
        <f>SUM(D34:D35)/C37</f>
        <v>0</v>
      </c>
      <c r="E37" s="37">
        <f>SUM(E34:E35)/2</f>
        <v>0</v>
      </c>
      <c r="F37" s="37">
        <f>SUM(F34:F35)/C37</f>
        <v>0.76666666666666672</v>
      </c>
      <c r="G37" s="37">
        <f>SUM(G34:G35)/C37</f>
        <v>0</v>
      </c>
      <c r="H37" s="37">
        <f>SUM(H34:H35)/C37</f>
        <v>0.76666666666666672</v>
      </c>
      <c r="I37" s="37">
        <f>SUM(I34:I35)/2</f>
        <v>0</v>
      </c>
      <c r="J37" s="37">
        <f>SUM(J34:J35)/C37</f>
        <v>0</v>
      </c>
      <c r="K37" s="37">
        <f>SUM(K34:K35)/C37</f>
        <v>0</v>
      </c>
      <c r="L37" s="37">
        <f>SUM(L34:L35)/C37</f>
        <v>4.5999999999999996</v>
      </c>
    </row>
    <row r="38" spans="1:12" x14ac:dyDescent="0.25">
      <c r="A38" s="37" t="s">
        <v>96</v>
      </c>
      <c r="B38" s="46" t="s">
        <v>1</v>
      </c>
      <c r="C38" s="37">
        <v>13</v>
      </c>
      <c r="D38" s="37">
        <v>14</v>
      </c>
      <c r="E38" s="37">
        <v>1</v>
      </c>
      <c r="F38" s="37">
        <v>0</v>
      </c>
      <c r="G38" s="37">
        <v>0</v>
      </c>
      <c r="H38" s="37">
        <v>1</v>
      </c>
      <c r="I38" s="37">
        <v>0</v>
      </c>
      <c r="J38" s="37">
        <v>0</v>
      </c>
      <c r="K38" s="37">
        <v>0</v>
      </c>
      <c r="L38" s="37">
        <v>6</v>
      </c>
    </row>
    <row r="39" spans="1:12" x14ac:dyDescent="0.25">
      <c r="A39" s="37" t="s">
        <v>96</v>
      </c>
      <c r="B39" s="46"/>
      <c r="C39" s="37">
        <v>16</v>
      </c>
      <c r="D39" s="37">
        <v>14</v>
      </c>
      <c r="E39" s="37">
        <v>3</v>
      </c>
      <c r="F39" s="37">
        <v>0</v>
      </c>
      <c r="G39" s="37">
        <v>0</v>
      </c>
      <c r="H39" s="37">
        <v>3</v>
      </c>
      <c r="I39" s="37">
        <v>1</v>
      </c>
      <c r="J39" s="37">
        <v>0</v>
      </c>
      <c r="K39" s="37">
        <v>0</v>
      </c>
      <c r="L39" s="37">
        <v>20</v>
      </c>
    </row>
    <row r="40" spans="1:12" x14ac:dyDescent="0.25">
      <c r="A40" s="37" t="s">
        <v>96</v>
      </c>
      <c r="B40" s="46"/>
      <c r="C40" s="37">
        <v>5</v>
      </c>
      <c r="D40" s="37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</row>
    <row r="41" spans="1:12" x14ac:dyDescent="0.25">
      <c r="A41" s="37" t="s">
        <v>96</v>
      </c>
      <c r="B41" s="46"/>
      <c r="C41" s="37">
        <v>9</v>
      </c>
      <c r="D41" s="37">
        <v>9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</row>
    <row r="42" spans="1:12" x14ac:dyDescent="0.25">
      <c r="A42" s="37" t="s">
        <v>570</v>
      </c>
      <c r="B42" s="46"/>
      <c r="C42" s="37">
        <f>SUM(C38:C39)</f>
        <v>29</v>
      </c>
      <c r="D42" s="37">
        <f>SUM(D38:D39)/C42</f>
        <v>0.96551724137931039</v>
      </c>
      <c r="E42" s="37">
        <f>SUM(E38:E39)/2</f>
        <v>2</v>
      </c>
      <c r="F42" s="37">
        <f>SUM(F38:F39)/C42</f>
        <v>0</v>
      </c>
      <c r="G42" s="37">
        <f>SUM(G38:G39)/C42</f>
        <v>0</v>
      </c>
      <c r="H42" s="37">
        <f>SUM(H38:H39)/C42</f>
        <v>0.13793103448275862</v>
      </c>
      <c r="I42" s="37">
        <f>SUM(I38:I39)/2</f>
        <v>0.5</v>
      </c>
      <c r="J42" s="37">
        <f>SUM(J38:J39)/C42</f>
        <v>0</v>
      </c>
      <c r="K42" s="37">
        <f>SUM(K38:K39)/C42</f>
        <v>0</v>
      </c>
      <c r="L42" s="37">
        <f>SUM(L38:L39)/C42</f>
        <v>0.89655172413793105</v>
      </c>
    </row>
    <row r="43" spans="1:12" x14ac:dyDescent="0.25">
      <c r="A43" s="37" t="s">
        <v>571</v>
      </c>
      <c r="B43" s="46"/>
      <c r="C43" s="37">
        <f>SUM(C40:C41)</f>
        <v>14</v>
      </c>
      <c r="D43" s="37">
        <f>SUM(D40:D41)/C43</f>
        <v>0.7142857142857143</v>
      </c>
      <c r="E43" s="37">
        <f>SUM(E40:E41)/2</f>
        <v>0</v>
      </c>
      <c r="F43" s="37">
        <f>SUM(F40:F41)/C43</f>
        <v>0</v>
      </c>
      <c r="G43" s="37">
        <f>SUM(G40:G41)/C43</f>
        <v>0</v>
      </c>
      <c r="H43" s="37">
        <f>SUM(H40:H41)/C43</f>
        <v>0</v>
      </c>
      <c r="I43" s="37">
        <f>SUM(I40:I41)/2</f>
        <v>0</v>
      </c>
      <c r="J43" s="37">
        <f>SUM(J40:J41)/C43</f>
        <v>0</v>
      </c>
      <c r="K43" s="37">
        <f>SUM(K40:K41)/C43</f>
        <v>0</v>
      </c>
      <c r="L43" s="37">
        <f>SUM(L40:L41)/C43</f>
        <v>0</v>
      </c>
    </row>
    <row r="44" spans="1:12" x14ac:dyDescent="0.25">
      <c r="A44" s="37" t="s">
        <v>97</v>
      </c>
      <c r="B44" s="46" t="s">
        <v>1</v>
      </c>
      <c r="C44" s="37">
        <v>16</v>
      </c>
      <c r="D44" s="37">
        <v>16</v>
      </c>
      <c r="E44" s="37">
        <v>2</v>
      </c>
      <c r="F44" s="37">
        <v>0</v>
      </c>
      <c r="G44" s="37">
        <v>0</v>
      </c>
      <c r="H44" s="37">
        <v>2</v>
      </c>
      <c r="I44" s="37">
        <v>1</v>
      </c>
      <c r="J44" s="37">
        <v>0</v>
      </c>
      <c r="K44" s="37">
        <v>0</v>
      </c>
      <c r="L44" s="37">
        <v>14</v>
      </c>
    </row>
    <row r="45" spans="1:12" x14ac:dyDescent="0.25">
      <c r="A45" s="37" t="s">
        <v>97</v>
      </c>
      <c r="B45" s="46"/>
      <c r="C45" s="37">
        <v>13</v>
      </c>
      <c r="D45" s="37">
        <v>33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</row>
    <row r="46" spans="1:12" x14ac:dyDescent="0.25">
      <c r="A46" s="37" t="s">
        <v>97</v>
      </c>
      <c r="B46" s="46"/>
      <c r="C46" s="37">
        <v>11</v>
      </c>
      <c r="D46" s="37">
        <v>21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</row>
    <row r="47" spans="1:12" x14ac:dyDescent="0.25">
      <c r="A47" s="37" t="s">
        <v>97</v>
      </c>
      <c r="B47" s="46"/>
      <c r="C47" s="37">
        <v>16</v>
      </c>
      <c r="D47" s="37">
        <v>27</v>
      </c>
      <c r="E47" s="37">
        <v>1</v>
      </c>
      <c r="F47" s="37">
        <v>0</v>
      </c>
      <c r="G47" s="37">
        <v>0</v>
      </c>
      <c r="H47" s="37">
        <v>1</v>
      </c>
      <c r="I47" s="37">
        <v>0</v>
      </c>
      <c r="J47" s="37">
        <v>0</v>
      </c>
      <c r="K47" s="37">
        <v>0</v>
      </c>
      <c r="L47" s="37">
        <v>6</v>
      </c>
    </row>
    <row r="48" spans="1:12" x14ac:dyDescent="0.25">
      <c r="A48" s="37" t="s">
        <v>572</v>
      </c>
      <c r="B48" s="46"/>
      <c r="C48" s="37">
        <f>SUM(C44:C45)</f>
        <v>29</v>
      </c>
      <c r="D48" s="37">
        <f>SUM(D44:D45)/C48</f>
        <v>1.6896551724137931</v>
      </c>
      <c r="E48" s="37">
        <f>SUM(E44:E45)/2</f>
        <v>1</v>
      </c>
      <c r="F48" s="37">
        <f>SUM(F44:F45)/C48</f>
        <v>0</v>
      </c>
      <c r="G48" s="37">
        <f>SUM(G44:G45)/C48</f>
        <v>0</v>
      </c>
      <c r="H48" s="37">
        <f>SUM(H44:H45)/C48</f>
        <v>6.8965517241379309E-2</v>
      </c>
      <c r="I48" s="37">
        <f>SUM(I44:I45)/2</f>
        <v>0.5</v>
      </c>
      <c r="J48" s="37">
        <f>SUM(J44:J45)/C48</f>
        <v>0</v>
      </c>
      <c r="K48" s="37">
        <f>SUM(K44:K45)/C48</f>
        <v>0</v>
      </c>
      <c r="L48" s="37">
        <f>SUM(L44:L45)/C48</f>
        <v>0.48275862068965519</v>
      </c>
    </row>
    <row r="49" spans="1:12" x14ac:dyDescent="0.25">
      <c r="A49" s="37" t="s">
        <v>573</v>
      </c>
      <c r="B49" s="46"/>
      <c r="C49" s="37">
        <f>SUM(C46:C47)</f>
        <v>27</v>
      </c>
      <c r="D49" s="37">
        <f>SUM(D46:D47)/C49</f>
        <v>1.7777777777777777</v>
      </c>
      <c r="E49" s="37">
        <f>SUM(E46:E47)/2</f>
        <v>0.5</v>
      </c>
      <c r="F49" s="37">
        <f>SUM(F46:F47)/C49</f>
        <v>0</v>
      </c>
      <c r="G49" s="37">
        <f>SUM(G46:G47)/C49</f>
        <v>0</v>
      </c>
      <c r="H49" s="37">
        <f>SUM(H46:H47)/C49</f>
        <v>3.7037037037037035E-2</v>
      </c>
      <c r="I49" s="37">
        <f>SUM(I46:I47)/2</f>
        <v>0</v>
      </c>
      <c r="J49" s="37">
        <f>SUM(J46:J47)/C49</f>
        <v>0</v>
      </c>
      <c r="K49" s="37">
        <f>SUM(K46:K47)/C49</f>
        <v>0</v>
      </c>
      <c r="L49" s="37">
        <f>SUM(L46:L47)/C49</f>
        <v>0.22222222222222221</v>
      </c>
    </row>
    <row r="50" spans="1:12" x14ac:dyDescent="0.25">
      <c r="A50" s="37" t="s">
        <v>98</v>
      </c>
      <c r="B50" s="46" t="s">
        <v>1</v>
      </c>
      <c r="C50" s="37">
        <v>16</v>
      </c>
      <c r="D50" s="37">
        <v>19</v>
      </c>
      <c r="E50" s="37">
        <v>1</v>
      </c>
      <c r="F50" s="37">
        <v>0</v>
      </c>
      <c r="G50" s="37">
        <v>0</v>
      </c>
      <c r="H50" s="37">
        <v>1</v>
      </c>
      <c r="I50" s="37">
        <v>0</v>
      </c>
      <c r="J50" s="37">
        <v>0</v>
      </c>
      <c r="K50" s="37">
        <v>0</v>
      </c>
      <c r="L50" s="37">
        <v>6</v>
      </c>
    </row>
    <row r="51" spans="1:12" x14ac:dyDescent="0.25">
      <c r="A51" s="37" t="s">
        <v>98</v>
      </c>
      <c r="B51" s="46"/>
      <c r="C51" s="37">
        <v>16</v>
      </c>
      <c r="D51" s="37">
        <v>27</v>
      </c>
      <c r="E51" s="37">
        <v>2</v>
      </c>
      <c r="F51" s="37">
        <v>0</v>
      </c>
      <c r="G51" s="37">
        <v>0</v>
      </c>
      <c r="H51" s="37">
        <v>2</v>
      </c>
      <c r="I51" s="37">
        <v>0</v>
      </c>
      <c r="J51" s="37">
        <v>0</v>
      </c>
      <c r="K51" s="37">
        <v>0</v>
      </c>
      <c r="L51" s="37">
        <v>12</v>
      </c>
    </row>
    <row r="52" spans="1:12" x14ac:dyDescent="0.25">
      <c r="A52" s="37" t="s">
        <v>98</v>
      </c>
      <c r="B52" s="46"/>
      <c r="C52" s="37">
        <v>16</v>
      </c>
      <c r="D52" s="37">
        <v>20</v>
      </c>
      <c r="E52" s="37">
        <v>2</v>
      </c>
      <c r="F52" s="37">
        <v>0</v>
      </c>
      <c r="G52" s="37">
        <v>0</v>
      </c>
      <c r="H52" s="37">
        <v>2</v>
      </c>
      <c r="I52" s="37">
        <v>0</v>
      </c>
      <c r="J52" s="37">
        <v>0</v>
      </c>
      <c r="K52" s="37">
        <v>0</v>
      </c>
      <c r="L52" s="37">
        <v>12</v>
      </c>
    </row>
    <row r="53" spans="1:12" x14ac:dyDescent="0.25">
      <c r="A53" s="37" t="s">
        <v>98</v>
      </c>
      <c r="B53" s="46"/>
      <c r="C53" s="37">
        <v>16</v>
      </c>
      <c r="D53" s="37">
        <v>18</v>
      </c>
      <c r="E53" s="37">
        <v>1</v>
      </c>
      <c r="F53" s="37">
        <v>0</v>
      </c>
      <c r="G53" s="37">
        <v>0</v>
      </c>
      <c r="H53" s="37">
        <v>1</v>
      </c>
      <c r="I53" s="37">
        <v>0</v>
      </c>
      <c r="J53" s="37">
        <v>0</v>
      </c>
      <c r="K53" s="37">
        <v>0</v>
      </c>
      <c r="L53" s="37">
        <v>6</v>
      </c>
    </row>
    <row r="54" spans="1:12" x14ac:dyDescent="0.25">
      <c r="A54" s="37" t="s">
        <v>574</v>
      </c>
      <c r="B54" s="46"/>
      <c r="C54" s="37">
        <f>SUM(C50:C51)</f>
        <v>32</v>
      </c>
      <c r="D54" s="37">
        <f>SUM(D50:D51)/C54</f>
        <v>1.4375</v>
      </c>
      <c r="E54" s="37">
        <f>SUM(E50:E51)/2</f>
        <v>1.5</v>
      </c>
      <c r="F54" s="37">
        <f>SUM(F50:F51)/C54</f>
        <v>0</v>
      </c>
      <c r="G54" s="37">
        <f>SUM(G50:G51)/C54</f>
        <v>0</v>
      </c>
      <c r="H54" s="37">
        <f>SUM(H50:H51)/C54</f>
        <v>9.375E-2</v>
      </c>
      <c r="I54" s="37">
        <f>SUM(I50:I51)/2</f>
        <v>0</v>
      </c>
      <c r="J54" s="37">
        <f>SUM(J50:J51)/C54</f>
        <v>0</v>
      </c>
      <c r="K54" s="37">
        <f>SUM(K50:K51)/C54</f>
        <v>0</v>
      </c>
      <c r="L54" s="37">
        <f>SUM(L50:L51)/C54</f>
        <v>0.5625</v>
      </c>
    </row>
    <row r="55" spans="1:12" x14ac:dyDescent="0.25">
      <c r="A55" s="37" t="s">
        <v>575</v>
      </c>
      <c r="B55" s="46"/>
      <c r="C55" s="37">
        <f>SUM(C52:C53)</f>
        <v>32</v>
      </c>
      <c r="D55" s="37">
        <f>SUM(D52:D53)/C55</f>
        <v>1.1875</v>
      </c>
      <c r="E55" s="37">
        <f>SUM(E52:E53)/2</f>
        <v>1.5</v>
      </c>
      <c r="F55" s="37">
        <f>SUM(F52:F53)/C55</f>
        <v>0</v>
      </c>
      <c r="G55" s="37">
        <f>SUM(G52:G53)/C55</f>
        <v>0</v>
      </c>
      <c r="H55" s="37">
        <f>SUM(H52:H53)/C55</f>
        <v>9.375E-2</v>
      </c>
      <c r="I55" s="37">
        <f>SUM(I52:I53)/2</f>
        <v>0</v>
      </c>
      <c r="J55" s="37">
        <f>SUM(J52:J53)/C55</f>
        <v>0</v>
      </c>
      <c r="K55" s="37">
        <f>SUM(K52:K53)/C55</f>
        <v>0</v>
      </c>
      <c r="L55" s="37">
        <f>SUM(L52:L53)/C55</f>
        <v>0.5625</v>
      </c>
    </row>
    <row r="56" spans="1:12" x14ac:dyDescent="0.25">
      <c r="A56" s="37" t="s">
        <v>99</v>
      </c>
      <c r="B56" s="46" t="s">
        <v>1</v>
      </c>
      <c r="C56" s="37">
        <v>6</v>
      </c>
      <c r="D56" s="37">
        <v>4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</row>
    <row r="57" spans="1:12" x14ac:dyDescent="0.25">
      <c r="A57" s="37" t="s">
        <v>99</v>
      </c>
      <c r="B57" s="46"/>
      <c r="C57" s="37">
        <v>6</v>
      </c>
      <c r="D57" s="37">
        <v>7</v>
      </c>
      <c r="E57" s="37">
        <v>1</v>
      </c>
      <c r="F57" s="37">
        <v>0</v>
      </c>
      <c r="G57" s="37">
        <v>0</v>
      </c>
      <c r="H57" s="37">
        <v>1</v>
      </c>
      <c r="I57" s="37">
        <v>0</v>
      </c>
      <c r="J57" s="37">
        <v>0</v>
      </c>
      <c r="K57" s="37">
        <v>0</v>
      </c>
      <c r="L57" s="37">
        <v>6</v>
      </c>
    </row>
    <row r="58" spans="1:12" x14ac:dyDescent="0.25">
      <c r="A58" s="37" t="s">
        <v>99</v>
      </c>
      <c r="B58" s="46"/>
      <c r="C58" s="37">
        <v>16</v>
      </c>
      <c r="D58" s="37">
        <v>27</v>
      </c>
      <c r="E58" s="37">
        <v>1</v>
      </c>
      <c r="F58" s="37">
        <v>0</v>
      </c>
      <c r="G58" s="37">
        <v>0</v>
      </c>
      <c r="H58" s="37">
        <v>1</v>
      </c>
      <c r="I58" s="37">
        <v>0</v>
      </c>
      <c r="J58" s="37">
        <v>0</v>
      </c>
      <c r="K58" s="37">
        <v>0</v>
      </c>
      <c r="L58" s="37">
        <v>6</v>
      </c>
    </row>
    <row r="59" spans="1:12" x14ac:dyDescent="0.25">
      <c r="A59" s="37" t="s">
        <v>99</v>
      </c>
      <c r="B59" s="46"/>
      <c r="C59" s="37">
        <v>6</v>
      </c>
      <c r="D59" s="37">
        <v>7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</row>
    <row r="60" spans="1:12" x14ac:dyDescent="0.25">
      <c r="A60" s="37" t="s">
        <v>576</v>
      </c>
      <c r="B60" s="46"/>
      <c r="C60" s="37">
        <f>SUM(C56:C57)</f>
        <v>12</v>
      </c>
      <c r="D60" s="37">
        <f>SUM(D56:D57)/C60</f>
        <v>0.91666666666666663</v>
      </c>
      <c r="E60" s="37">
        <f>SUM(E56:E57)/2</f>
        <v>0.5</v>
      </c>
      <c r="F60" s="37">
        <f>SUM(F56:F57)/C60</f>
        <v>0</v>
      </c>
      <c r="G60" s="37">
        <f>SUM(G56:G57)/C60</f>
        <v>0</v>
      </c>
      <c r="H60" s="37">
        <f>SUM(H56:H57)/C60</f>
        <v>8.3333333333333329E-2</v>
      </c>
      <c r="I60" s="37">
        <f>SUM(I56:I57)/2</f>
        <v>0</v>
      </c>
      <c r="J60" s="37">
        <f>SUM(J56:J57)/C60</f>
        <v>0</v>
      </c>
      <c r="K60" s="37">
        <f>SUM(K56:K57)/C60</f>
        <v>0</v>
      </c>
      <c r="L60" s="37">
        <f>SUM(L56:L57)/C60</f>
        <v>0.5</v>
      </c>
    </row>
    <row r="61" spans="1:12" x14ac:dyDescent="0.25">
      <c r="A61" s="37" t="s">
        <v>577</v>
      </c>
      <c r="B61" s="46"/>
      <c r="C61" s="37">
        <f>SUM(C58:C59)</f>
        <v>22</v>
      </c>
      <c r="D61" s="37">
        <f>SUM(D58:D59)/C61</f>
        <v>1.5454545454545454</v>
      </c>
      <c r="E61" s="37">
        <f>SUM(E58:E59)/2</f>
        <v>0.5</v>
      </c>
      <c r="F61" s="37">
        <f>SUM(F58:F59)/C61</f>
        <v>0</v>
      </c>
      <c r="G61" s="37">
        <f>SUM(G58:G59)/C61</f>
        <v>0</v>
      </c>
      <c r="H61" s="37">
        <f>SUM(H58:H59)/C61</f>
        <v>4.5454545454545456E-2</v>
      </c>
      <c r="I61" s="37">
        <f>SUM(I58:I59)/2</f>
        <v>0</v>
      </c>
      <c r="J61" s="37">
        <f>SUM(J58:J59)/C61</f>
        <v>0</v>
      </c>
      <c r="K61" s="37">
        <f>SUM(K58:K59)/C61</f>
        <v>0</v>
      </c>
      <c r="L61" s="37">
        <f>SUM(L58:L59)/C61</f>
        <v>0.27272727272727271</v>
      </c>
    </row>
    <row r="62" spans="1:12" x14ac:dyDescent="0.25">
      <c r="A62" s="37" t="s">
        <v>100</v>
      </c>
      <c r="B62" s="46" t="s">
        <v>1</v>
      </c>
      <c r="C62" s="37">
        <v>16</v>
      </c>
      <c r="D62" s="37">
        <v>22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</row>
    <row r="63" spans="1:12" x14ac:dyDescent="0.25">
      <c r="A63" s="37" t="s">
        <v>100</v>
      </c>
      <c r="B63" s="46"/>
      <c r="C63" s="37">
        <v>16</v>
      </c>
      <c r="D63" s="37">
        <v>21</v>
      </c>
      <c r="E63" s="37">
        <v>1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6</v>
      </c>
    </row>
    <row r="64" spans="1:12" x14ac:dyDescent="0.25">
      <c r="A64" s="37" t="s">
        <v>100</v>
      </c>
      <c r="B64" s="46"/>
      <c r="C64" s="37">
        <v>16</v>
      </c>
      <c r="D64" s="37">
        <v>34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</row>
    <row r="65" spans="1:12" x14ac:dyDescent="0.25">
      <c r="A65" s="37" t="s">
        <v>100</v>
      </c>
      <c r="B65" s="46"/>
      <c r="C65" s="37">
        <v>16</v>
      </c>
      <c r="D65" s="37">
        <v>28</v>
      </c>
      <c r="E65" s="37">
        <v>1</v>
      </c>
      <c r="F65" s="37">
        <v>0</v>
      </c>
      <c r="G65" s="37">
        <v>0</v>
      </c>
      <c r="H65" s="37">
        <v>1</v>
      </c>
      <c r="I65" s="37">
        <v>0</v>
      </c>
      <c r="J65" s="37">
        <v>0</v>
      </c>
      <c r="K65" s="37">
        <v>0</v>
      </c>
      <c r="L65" s="37">
        <v>6</v>
      </c>
    </row>
    <row r="66" spans="1:12" x14ac:dyDescent="0.25">
      <c r="A66" s="37" t="s">
        <v>578</v>
      </c>
      <c r="B66" s="46"/>
      <c r="C66" s="37">
        <f>SUM(C62:C63)</f>
        <v>32</v>
      </c>
      <c r="D66" s="37">
        <f>SUM(D62:D63)/C66</f>
        <v>1.34375</v>
      </c>
      <c r="E66" s="37">
        <f>SUM(E62:E63)/2</f>
        <v>0.5</v>
      </c>
      <c r="F66" s="37">
        <f>SUM(F62:F63)/C66</f>
        <v>0</v>
      </c>
      <c r="G66" s="37">
        <f>SUM(G62:G63)/C66</f>
        <v>0</v>
      </c>
      <c r="H66" s="37">
        <f>SUM(H62:H63)/C66</f>
        <v>3.125E-2</v>
      </c>
      <c r="I66" s="37">
        <f>SUM(I62:I63)/2</f>
        <v>0</v>
      </c>
      <c r="J66" s="37">
        <f>SUM(J62:J63)/C66</f>
        <v>0</v>
      </c>
      <c r="K66" s="37">
        <f>SUM(K62:K63)/C66</f>
        <v>0</v>
      </c>
      <c r="L66" s="37">
        <f>SUM(L62:L63)/C66</f>
        <v>0.1875</v>
      </c>
    </row>
    <row r="67" spans="1:12" x14ac:dyDescent="0.25">
      <c r="A67" s="37" t="s">
        <v>579</v>
      </c>
      <c r="B67" s="46"/>
      <c r="C67" s="37">
        <f>SUM(C64:C65)</f>
        <v>32</v>
      </c>
      <c r="D67" s="37">
        <f>SUM(D64:D65)/C67</f>
        <v>1.9375</v>
      </c>
      <c r="E67" s="37">
        <f>SUM(E64:E65)/2</f>
        <v>0.5</v>
      </c>
      <c r="F67" s="37">
        <f>SUM(F64:F65)/C67</f>
        <v>0</v>
      </c>
      <c r="G67" s="37">
        <f>SUM(G64:G65)/C67</f>
        <v>0</v>
      </c>
      <c r="H67" s="37">
        <f>SUM(H64:H65)/C67</f>
        <v>3.125E-2</v>
      </c>
      <c r="I67" s="37">
        <f>SUM(I64:I65)/2</f>
        <v>0</v>
      </c>
      <c r="J67" s="37">
        <f>SUM(J64:J65)/C67</f>
        <v>0</v>
      </c>
      <c r="K67" s="37">
        <f>SUM(K64:K65)/C67</f>
        <v>0</v>
      </c>
      <c r="L67" s="37">
        <f>SUM(L64:L65)/C67</f>
        <v>0.1875</v>
      </c>
    </row>
    <row r="68" spans="1:12" x14ac:dyDescent="0.25">
      <c r="A68" s="37" t="s">
        <v>627</v>
      </c>
      <c r="B68" s="46" t="s">
        <v>1</v>
      </c>
      <c r="C68" s="37">
        <v>12</v>
      </c>
      <c r="D68" s="37">
        <v>2</v>
      </c>
      <c r="E68" s="37">
        <v>0</v>
      </c>
      <c r="F68" s="37">
        <v>6</v>
      </c>
      <c r="G68" s="37">
        <v>0</v>
      </c>
      <c r="H68" s="37">
        <v>6</v>
      </c>
      <c r="I68" s="37">
        <v>0</v>
      </c>
      <c r="J68" s="37">
        <v>0</v>
      </c>
      <c r="K68" s="37">
        <v>0</v>
      </c>
      <c r="L68" s="37">
        <v>36</v>
      </c>
    </row>
    <row r="69" spans="1:12" x14ac:dyDescent="0.25">
      <c r="A69" s="37" t="s">
        <v>627</v>
      </c>
      <c r="B69" s="46"/>
      <c r="C69" s="37">
        <v>16</v>
      </c>
      <c r="D69" s="37">
        <v>0</v>
      </c>
      <c r="E69" s="37">
        <v>0</v>
      </c>
      <c r="F69" s="37">
        <v>4</v>
      </c>
      <c r="G69" s="37">
        <v>0</v>
      </c>
      <c r="H69" s="37">
        <v>4</v>
      </c>
      <c r="I69" s="37">
        <v>0</v>
      </c>
      <c r="J69" s="37">
        <v>0</v>
      </c>
      <c r="K69" s="37">
        <v>0</v>
      </c>
      <c r="L69" s="37">
        <v>24</v>
      </c>
    </row>
    <row r="70" spans="1:12" x14ac:dyDescent="0.25">
      <c r="A70" s="37" t="s">
        <v>627</v>
      </c>
      <c r="B70" s="46"/>
      <c r="C70" s="37">
        <v>7</v>
      </c>
      <c r="D70" s="37">
        <v>0</v>
      </c>
      <c r="E70" s="37">
        <v>1</v>
      </c>
      <c r="F70" s="37">
        <v>3</v>
      </c>
      <c r="G70" s="37">
        <v>0</v>
      </c>
      <c r="H70" s="37">
        <v>4</v>
      </c>
      <c r="I70" s="37">
        <v>0</v>
      </c>
      <c r="J70" s="37">
        <v>0</v>
      </c>
      <c r="K70" s="37">
        <v>0</v>
      </c>
      <c r="L70" s="37">
        <v>24</v>
      </c>
    </row>
    <row r="71" spans="1:12" x14ac:dyDescent="0.25">
      <c r="A71" s="37" t="s">
        <v>627</v>
      </c>
      <c r="B71" s="46"/>
      <c r="C71" s="37">
        <v>8</v>
      </c>
      <c r="D71" s="37">
        <v>0</v>
      </c>
      <c r="E71" s="37">
        <v>0</v>
      </c>
      <c r="F71" s="37">
        <v>5</v>
      </c>
      <c r="G71" s="37">
        <v>0</v>
      </c>
      <c r="H71" s="37">
        <v>5</v>
      </c>
      <c r="I71" s="37">
        <v>0</v>
      </c>
      <c r="J71" s="37">
        <v>0</v>
      </c>
      <c r="K71" s="37">
        <v>0</v>
      </c>
      <c r="L71" s="37">
        <v>30</v>
      </c>
    </row>
    <row r="72" spans="1:12" x14ac:dyDescent="0.25">
      <c r="A72" s="37" t="s">
        <v>628</v>
      </c>
      <c r="B72" s="46"/>
      <c r="C72" s="37">
        <f>SUM(C68:C69)</f>
        <v>28</v>
      </c>
      <c r="D72" s="37">
        <f>SUM(D68:D69)/C72</f>
        <v>7.1428571428571425E-2</v>
      </c>
      <c r="E72" s="37">
        <f>SUM(E68:E69)/2</f>
        <v>0</v>
      </c>
      <c r="F72" s="37">
        <f>SUM(F68:F69)/C72</f>
        <v>0.35714285714285715</v>
      </c>
      <c r="G72" s="37">
        <f>SUM(G68:G69)/C72</f>
        <v>0</v>
      </c>
      <c r="H72" s="37">
        <f>SUM(H68:H69)/C72</f>
        <v>0.35714285714285715</v>
      </c>
      <c r="I72" s="37">
        <f>SUM(I68:I69)/2</f>
        <v>0</v>
      </c>
      <c r="J72" s="37">
        <f>SUM(J68:J69)/C72</f>
        <v>0</v>
      </c>
      <c r="K72" s="37">
        <f>SUM(K68:K69)/C72</f>
        <v>0</v>
      </c>
      <c r="L72" s="37">
        <f>SUM(L68:L69)/C72</f>
        <v>2.1428571428571428</v>
      </c>
    </row>
    <row r="73" spans="1:12" x14ac:dyDescent="0.25">
      <c r="A73" s="37" t="s">
        <v>629</v>
      </c>
      <c r="B73" s="46"/>
      <c r="C73" s="37">
        <f>SUM(C70:C71)</f>
        <v>15</v>
      </c>
      <c r="D73" s="37">
        <f>SUM(D70:D71)/C73</f>
        <v>0</v>
      </c>
      <c r="E73" s="37">
        <f>SUM(E70:E71)/2</f>
        <v>0.5</v>
      </c>
      <c r="F73" s="37">
        <f>SUM(F70:F71)/C73</f>
        <v>0.53333333333333333</v>
      </c>
      <c r="G73" s="37">
        <f>SUM(G70:G71)/C73</f>
        <v>0</v>
      </c>
      <c r="H73" s="37">
        <f>SUM(H70:H71)/C73</f>
        <v>0.6</v>
      </c>
      <c r="I73" s="37">
        <f>SUM(I70:I71)/2</f>
        <v>0</v>
      </c>
      <c r="J73" s="37">
        <f>SUM(J70:J71)/C73</f>
        <v>0</v>
      </c>
      <c r="K73" s="37">
        <f>SUM(K70:K71)/C73</f>
        <v>0</v>
      </c>
      <c r="L73" s="37">
        <f>SUM(L70:L71)/C73</f>
        <v>3.6</v>
      </c>
    </row>
    <row r="74" spans="1:12" x14ac:dyDescent="0.25">
      <c r="A74" s="37" t="s">
        <v>101</v>
      </c>
      <c r="B74" s="46" t="s">
        <v>1</v>
      </c>
      <c r="C74" s="37">
        <v>13</v>
      </c>
      <c r="D74" s="37">
        <v>0</v>
      </c>
      <c r="E74" s="37">
        <v>0</v>
      </c>
      <c r="F74" s="37">
        <v>5</v>
      </c>
      <c r="G74" s="37">
        <v>0</v>
      </c>
      <c r="H74" s="37">
        <v>5</v>
      </c>
      <c r="I74" s="37">
        <v>0</v>
      </c>
      <c r="J74" s="37">
        <v>0</v>
      </c>
      <c r="K74" s="37">
        <v>0</v>
      </c>
      <c r="L74" s="37">
        <v>30</v>
      </c>
    </row>
    <row r="75" spans="1:12" x14ac:dyDescent="0.25">
      <c r="A75" s="37" t="s">
        <v>101</v>
      </c>
      <c r="B75" s="46"/>
      <c r="C75" s="37">
        <v>15</v>
      </c>
      <c r="D75" s="37">
        <v>0</v>
      </c>
      <c r="E75" s="37">
        <v>0</v>
      </c>
      <c r="F75" s="37">
        <v>7</v>
      </c>
      <c r="G75" s="37">
        <v>0</v>
      </c>
      <c r="H75" s="37">
        <v>7</v>
      </c>
      <c r="I75" s="37">
        <v>0</v>
      </c>
      <c r="J75" s="37">
        <v>0</v>
      </c>
      <c r="K75" s="37">
        <v>0</v>
      </c>
      <c r="L75" s="37">
        <v>42</v>
      </c>
    </row>
    <row r="76" spans="1:12" x14ac:dyDescent="0.25">
      <c r="A76" s="37" t="s">
        <v>101</v>
      </c>
      <c r="B76" s="46"/>
      <c r="C76" s="37">
        <v>16</v>
      </c>
      <c r="D76" s="37">
        <v>0</v>
      </c>
      <c r="E76" s="37">
        <v>0</v>
      </c>
      <c r="F76" s="37">
        <v>10</v>
      </c>
      <c r="G76" s="37">
        <v>0</v>
      </c>
      <c r="H76" s="37">
        <v>10</v>
      </c>
      <c r="I76" s="37">
        <v>0</v>
      </c>
      <c r="J76" s="37">
        <v>0</v>
      </c>
      <c r="K76" s="37">
        <v>0</v>
      </c>
      <c r="L76" s="37">
        <v>60</v>
      </c>
    </row>
    <row r="77" spans="1:12" x14ac:dyDescent="0.25">
      <c r="A77" s="37" t="s">
        <v>101</v>
      </c>
      <c r="B77" s="46"/>
      <c r="C77" s="37">
        <v>15</v>
      </c>
      <c r="D77" s="37">
        <v>0</v>
      </c>
      <c r="E77" s="37">
        <v>0</v>
      </c>
      <c r="F77" s="37">
        <v>8</v>
      </c>
      <c r="G77" s="37">
        <v>0</v>
      </c>
      <c r="H77" s="37">
        <v>8</v>
      </c>
      <c r="I77" s="37">
        <v>0</v>
      </c>
      <c r="J77" s="37">
        <v>0</v>
      </c>
      <c r="K77" s="37">
        <v>0</v>
      </c>
      <c r="L77" s="37">
        <v>48</v>
      </c>
    </row>
    <row r="78" spans="1:12" x14ac:dyDescent="0.25">
      <c r="A78" s="37" t="s">
        <v>592</v>
      </c>
      <c r="B78" s="46"/>
      <c r="C78" s="37">
        <f>SUM(C74:C75)</f>
        <v>28</v>
      </c>
      <c r="D78" s="37">
        <f>SUM(D74:D75)/C78</f>
        <v>0</v>
      </c>
      <c r="E78" s="37">
        <f>SUM(E74:E75)/2</f>
        <v>0</v>
      </c>
      <c r="F78" s="37">
        <f>SUM(F74:F75)/C78</f>
        <v>0.42857142857142855</v>
      </c>
      <c r="G78" s="37">
        <f>SUM(G74:G75)/C78</f>
        <v>0</v>
      </c>
      <c r="H78" s="37">
        <f>SUM(H74:H75)/C78</f>
        <v>0.42857142857142855</v>
      </c>
      <c r="I78" s="37">
        <f>SUM(I74:I75)/2</f>
        <v>0</v>
      </c>
      <c r="J78" s="37">
        <f>SUM(J74:J75)/C78</f>
        <v>0</v>
      </c>
      <c r="K78" s="37">
        <f>SUM(K74:K75)/C78</f>
        <v>0</v>
      </c>
      <c r="L78" s="37">
        <f>SUM(L74:L75)/C78</f>
        <v>2.5714285714285716</v>
      </c>
    </row>
    <row r="79" spans="1:12" x14ac:dyDescent="0.25">
      <c r="A79" s="37" t="s">
        <v>593</v>
      </c>
      <c r="B79" s="46"/>
      <c r="C79" s="37">
        <f>SUM(C76:C77)</f>
        <v>31</v>
      </c>
      <c r="D79" s="37">
        <f>SUM(D76:D77)/C79</f>
        <v>0</v>
      </c>
      <c r="E79" s="37">
        <f>SUM(E76:E77)/2</f>
        <v>0</v>
      </c>
      <c r="F79" s="37">
        <f>SUM(F76:F77)/C79</f>
        <v>0.58064516129032262</v>
      </c>
      <c r="G79" s="37">
        <f>SUM(G76:G77)/C79</f>
        <v>0</v>
      </c>
      <c r="H79" s="37">
        <f>SUM(H76:H77)/C79</f>
        <v>0.58064516129032262</v>
      </c>
      <c r="I79" s="37">
        <f>SUM(I76:I77)/2</f>
        <v>0</v>
      </c>
      <c r="J79" s="37">
        <f>SUM(J76:J77)/C79</f>
        <v>0</v>
      </c>
      <c r="K79" s="37">
        <f>SUM(K76:K77)/C79</f>
        <v>0</v>
      </c>
      <c r="L79" s="37">
        <f>SUM(L76:L77)/C79</f>
        <v>3.4838709677419355</v>
      </c>
    </row>
    <row r="80" spans="1:12" x14ac:dyDescent="0.25">
      <c r="A80" s="37" t="s">
        <v>102</v>
      </c>
      <c r="B80" s="46" t="s">
        <v>1</v>
      </c>
      <c r="C80" s="37">
        <v>14</v>
      </c>
      <c r="D80" s="37">
        <v>0</v>
      </c>
      <c r="E80" s="37">
        <v>0</v>
      </c>
      <c r="F80" s="37">
        <v>4</v>
      </c>
      <c r="G80" s="37">
        <v>0</v>
      </c>
      <c r="H80" s="37">
        <v>4</v>
      </c>
      <c r="I80" s="37">
        <v>0</v>
      </c>
      <c r="J80" s="37">
        <v>0</v>
      </c>
      <c r="K80" s="37">
        <v>0</v>
      </c>
      <c r="L80" s="37">
        <v>24</v>
      </c>
    </row>
    <row r="81" spans="1:12" x14ac:dyDescent="0.25">
      <c r="A81" s="37" t="s">
        <v>102</v>
      </c>
      <c r="B81" s="46"/>
      <c r="C81" s="37">
        <v>8</v>
      </c>
      <c r="D81" s="37">
        <v>0</v>
      </c>
      <c r="E81" s="37">
        <v>0</v>
      </c>
      <c r="F81" s="37">
        <v>4</v>
      </c>
      <c r="G81" s="37">
        <v>0</v>
      </c>
      <c r="H81" s="37">
        <v>4</v>
      </c>
      <c r="I81" s="37">
        <v>0</v>
      </c>
      <c r="J81" s="37">
        <v>0</v>
      </c>
      <c r="K81" s="37">
        <v>0</v>
      </c>
      <c r="L81" s="37">
        <v>24</v>
      </c>
    </row>
    <row r="82" spans="1:12" x14ac:dyDescent="0.25">
      <c r="A82" s="37" t="s">
        <v>102</v>
      </c>
      <c r="B82" s="46"/>
      <c r="C82" s="37">
        <v>16</v>
      </c>
      <c r="D82" s="37">
        <v>0</v>
      </c>
      <c r="E82" s="37">
        <v>0</v>
      </c>
      <c r="F82" s="37">
        <v>6</v>
      </c>
      <c r="G82" s="37">
        <v>1</v>
      </c>
      <c r="H82" s="37">
        <v>7</v>
      </c>
      <c r="I82" s="37">
        <v>0</v>
      </c>
      <c r="J82" s="37">
        <v>0</v>
      </c>
      <c r="K82" s="37">
        <v>0</v>
      </c>
      <c r="L82" s="37">
        <v>42</v>
      </c>
    </row>
    <row r="83" spans="1:12" x14ac:dyDescent="0.25">
      <c r="A83" s="37" t="s">
        <v>626</v>
      </c>
      <c r="B83" s="46"/>
      <c r="C83" s="37">
        <v>16</v>
      </c>
      <c r="D83" s="37">
        <v>0</v>
      </c>
      <c r="E83" s="37">
        <v>0</v>
      </c>
      <c r="F83" s="37">
        <v>6</v>
      </c>
      <c r="G83" s="37">
        <v>0</v>
      </c>
      <c r="H83" s="37">
        <v>6</v>
      </c>
      <c r="I83" s="37">
        <v>1</v>
      </c>
      <c r="J83" s="37">
        <v>0</v>
      </c>
      <c r="K83" s="37">
        <v>0</v>
      </c>
      <c r="L83" s="37">
        <v>38</v>
      </c>
    </row>
    <row r="84" spans="1:12" x14ac:dyDescent="0.25">
      <c r="A84" s="37" t="s">
        <v>594</v>
      </c>
      <c r="B84" s="46"/>
      <c r="C84" s="37">
        <f>SUM(C80:C81)</f>
        <v>22</v>
      </c>
      <c r="D84" s="37">
        <f>SUM(D80:D81)/C84</f>
        <v>0</v>
      </c>
      <c r="E84" s="37">
        <f>SUM(E80:E81)/2</f>
        <v>0</v>
      </c>
      <c r="F84" s="37">
        <f>SUM(F80:F81)/C84</f>
        <v>0.36363636363636365</v>
      </c>
      <c r="G84" s="37">
        <f>SUM(G80:G81)/C84</f>
        <v>0</v>
      </c>
      <c r="H84" s="37">
        <f>SUM(H80:H81)/C84</f>
        <v>0.36363636363636365</v>
      </c>
      <c r="I84" s="37">
        <f>SUM(I80:I81)/2</f>
        <v>0</v>
      </c>
      <c r="J84" s="37">
        <f>SUM(J80:J81)/C84</f>
        <v>0</v>
      </c>
      <c r="K84" s="37">
        <f>SUM(K80:K81)/C84</f>
        <v>0</v>
      </c>
      <c r="L84" s="37">
        <f>SUM(L80:L81)/C84</f>
        <v>2.1818181818181817</v>
      </c>
    </row>
    <row r="85" spans="1:12" x14ac:dyDescent="0.25">
      <c r="A85" s="37" t="s">
        <v>595</v>
      </c>
      <c r="B85" s="46"/>
      <c r="C85" s="37">
        <f>SUM(C82:C83)</f>
        <v>32</v>
      </c>
      <c r="D85" s="37">
        <f>SUM(D82:D83)/C85</f>
        <v>0</v>
      </c>
      <c r="E85" s="37">
        <f>SUM(E82:E83)/2</f>
        <v>0</v>
      </c>
      <c r="F85" s="37">
        <f>SUM(F82:F83)/C85</f>
        <v>0.375</v>
      </c>
      <c r="G85" s="37">
        <f>SUM(G82:G83)/C85</f>
        <v>3.125E-2</v>
      </c>
      <c r="H85" s="37">
        <f>SUM(H82:H83)/C85</f>
        <v>0.40625</v>
      </c>
      <c r="I85" s="37">
        <f>SUM(I82:I83)/2</f>
        <v>0.5</v>
      </c>
      <c r="J85" s="37">
        <f>SUM(J82:J83)/C85</f>
        <v>0</v>
      </c>
      <c r="K85" s="37">
        <f>SUM(K82:K83)/C85</f>
        <v>0</v>
      </c>
      <c r="L85" s="37">
        <f>SUM(L82:L83)/C85</f>
        <v>2.5</v>
      </c>
    </row>
    <row r="86" spans="1:12" x14ac:dyDescent="0.25">
      <c r="A86" s="37" t="s">
        <v>103</v>
      </c>
      <c r="B86" s="46" t="s">
        <v>1</v>
      </c>
      <c r="C86" s="37">
        <v>16</v>
      </c>
      <c r="D86" s="37">
        <v>0</v>
      </c>
      <c r="E86" s="37">
        <v>0</v>
      </c>
      <c r="F86" s="37">
        <v>14</v>
      </c>
      <c r="G86" s="37">
        <v>0</v>
      </c>
      <c r="H86" s="37">
        <v>14</v>
      </c>
      <c r="I86" s="37">
        <v>0</v>
      </c>
      <c r="J86" s="37">
        <v>0</v>
      </c>
      <c r="K86" s="37">
        <v>0</v>
      </c>
      <c r="L86" s="37">
        <v>84</v>
      </c>
    </row>
    <row r="87" spans="1:12" x14ac:dyDescent="0.25">
      <c r="A87" s="37" t="s">
        <v>103</v>
      </c>
      <c r="B87" s="46"/>
      <c r="C87" s="37">
        <v>16</v>
      </c>
      <c r="D87" s="37">
        <v>0</v>
      </c>
      <c r="E87" s="37">
        <v>0</v>
      </c>
      <c r="F87" s="37">
        <v>6</v>
      </c>
      <c r="G87" s="37">
        <v>0</v>
      </c>
      <c r="H87" s="37">
        <v>6</v>
      </c>
      <c r="I87" s="37">
        <v>1</v>
      </c>
      <c r="J87" s="37">
        <v>0</v>
      </c>
      <c r="K87" s="37">
        <v>0</v>
      </c>
      <c r="L87" s="37">
        <v>38</v>
      </c>
    </row>
    <row r="88" spans="1:12" x14ac:dyDescent="0.25">
      <c r="A88" s="37" t="s">
        <v>103</v>
      </c>
      <c r="B88" s="46"/>
      <c r="C88" s="37">
        <v>13</v>
      </c>
      <c r="D88" s="37">
        <v>0</v>
      </c>
      <c r="E88" s="37">
        <v>0</v>
      </c>
      <c r="F88" s="37">
        <v>4</v>
      </c>
      <c r="G88" s="37">
        <v>0</v>
      </c>
      <c r="H88" s="37">
        <v>4</v>
      </c>
      <c r="I88" s="37">
        <v>0</v>
      </c>
      <c r="J88" s="37">
        <v>0</v>
      </c>
      <c r="K88" s="37">
        <v>0</v>
      </c>
      <c r="L88" s="37">
        <v>24</v>
      </c>
    </row>
    <row r="89" spans="1:12" x14ac:dyDescent="0.25">
      <c r="A89" s="37" t="s">
        <v>103</v>
      </c>
      <c r="B89" s="46"/>
      <c r="C89" s="37">
        <v>16</v>
      </c>
      <c r="D89" s="37">
        <v>0</v>
      </c>
      <c r="E89" s="37">
        <v>0</v>
      </c>
      <c r="F89" s="37">
        <v>7</v>
      </c>
      <c r="G89" s="37">
        <v>0</v>
      </c>
      <c r="H89" s="37">
        <v>7</v>
      </c>
      <c r="I89" s="37">
        <v>0</v>
      </c>
      <c r="J89" s="37">
        <v>0</v>
      </c>
      <c r="K89" s="37">
        <v>0</v>
      </c>
      <c r="L89" s="37">
        <v>42</v>
      </c>
    </row>
    <row r="90" spans="1:12" x14ac:dyDescent="0.25">
      <c r="A90" s="37" t="s">
        <v>596</v>
      </c>
      <c r="B90" s="46"/>
      <c r="C90" s="37">
        <f>SUM(C86:C87)</f>
        <v>32</v>
      </c>
      <c r="D90" s="37">
        <f>SUM(D86:D87)/C90</f>
        <v>0</v>
      </c>
      <c r="E90" s="37">
        <f>SUM(E86:E87)/2</f>
        <v>0</v>
      </c>
      <c r="F90" s="37">
        <f>SUM(F86:F87)/C90</f>
        <v>0.625</v>
      </c>
      <c r="G90" s="37">
        <f>SUM(G86:G87)/C90</f>
        <v>0</v>
      </c>
      <c r="H90" s="37">
        <f>SUM(H86:H87)/C90</f>
        <v>0.625</v>
      </c>
      <c r="I90" s="37">
        <f>SUM(I86:I87)/2</f>
        <v>0.5</v>
      </c>
      <c r="J90" s="37">
        <f>SUM(J86:J87)/C90</f>
        <v>0</v>
      </c>
      <c r="K90" s="37">
        <f>SUM(K86:K87)/C90</f>
        <v>0</v>
      </c>
      <c r="L90" s="37">
        <f>SUM(L86:L87)/C90</f>
        <v>3.8125</v>
      </c>
    </row>
    <row r="91" spans="1:12" x14ac:dyDescent="0.25">
      <c r="A91" s="37" t="s">
        <v>597</v>
      </c>
      <c r="B91" s="46"/>
      <c r="C91" s="37">
        <f>SUM(C88:C89)</f>
        <v>29</v>
      </c>
      <c r="D91" s="37">
        <f>SUM(D88:D89)/C91</f>
        <v>0</v>
      </c>
      <c r="E91" s="37">
        <f>SUM(E88:E89)/2</f>
        <v>0</v>
      </c>
      <c r="F91" s="37">
        <f>SUM(F88:F89)/C91</f>
        <v>0.37931034482758619</v>
      </c>
      <c r="G91" s="37">
        <f>SUM(G88:G89)/C91</f>
        <v>0</v>
      </c>
      <c r="H91" s="37">
        <f>SUM(H88:H89)/C91</f>
        <v>0.37931034482758619</v>
      </c>
      <c r="I91" s="37">
        <f>SUM(I88:I89)/2</f>
        <v>0</v>
      </c>
      <c r="J91" s="37">
        <f>SUM(J88:J89)/C91</f>
        <v>0</v>
      </c>
      <c r="K91" s="37">
        <f>SUM(K88:K89)/C91</f>
        <v>0</v>
      </c>
      <c r="L91" s="37">
        <f>SUM(L88:L89)/C91</f>
        <v>2.2758620689655173</v>
      </c>
    </row>
    <row r="92" spans="1:12" x14ac:dyDescent="0.25">
      <c r="A92" s="37" t="s">
        <v>104</v>
      </c>
      <c r="B92" s="46" t="s">
        <v>1</v>
      </c>
      <c r="C92" s="37">
        <v>14</v>
      </c>
      <c r="D92" s="37">
        <v>0</v>
      </c>
      <c r="E92" s="37">
        <v>0</v>
      </c>
      <c r="F92" s="37">
        <v>6</v>
      </c>
      <c r="G92" s="37">
        <v>0</v>
      </c>
      <c r="H92" s="37">
        <v>6</v>
      </c>
      <c r="I92" s="37">
        <v>0</v>
      </c>
      <c r="J92" s="37">
        <v>0</v>
      </c>
      <c r="K92" s="37">
        <v>0</v>
      </c>
      <c r="L92" s="37">
        <v>36</v>
      </c>
    </row>
    <row r="93" spans="1:12" x14ac:dyDescent="0.25">
      <c r="A93" s="37" t="s">
        <v>104</v>
      </c>
      <c r="B93" s="46"/>
      <c r="C93" s="37">
        <v>16</v>
      </c>
      <c r="D93" s="37">
        <v>0</v>
      </c>
      <c r="E93" s="37">
        <v>0</v>
      </c>
      <c r="F93" s="37">
        <v>5</v>
      </c>
      <c r="G93" s="37">
        <v>0</v>
      </c>
      <c r="H93" s="37">
        <v>5</v>
      </c>
      <c r="I93" s="37">
        <v>0</v>
      </c>
      <c r="J93" s="37">
        <v>0</v>
      </c>
      <c r="K93" s="37">
        <v>0</v>
      </c>
      <c r="L93" s="37">
        <v>30</v>
      </c>
    </row>
    <row r="94" spans="1:12" x14ac:dyDescent="0.25">
      <c r="A94" s="37" t="s">
        <v>104</v>
      </c>
      <c r="B94" s="46"/>
      <c r="C94" s="37">
        <v>14</v>
      </c>
      <c r="D94" s="37">
        <v>0</v>
      </c>
      <c r="E94" s="37">
        <v>0</v>
      </c>
      <c r="F94" s="37">
        <v>4</v>
      </c>
      <c r="G94" s="37">
        <v>0</v>
      </c>
      <c r="H94" s="37">
        <v>4</v>
      </c>
      <c r="I94" s="37">
        <v>0</v>
      </c>
      <c r="J94" s="37">
        <v>0</v>
      </c>
      <c r="K94" s="37">
        <v>0</v>
      </c>
      <c r="L94" s="37">
        <v>24</v>
      </c>
    </row>
    <row r="95" spans="1:12" x14ac:dyDescent="0.25">
      <c r="A95" s="37" t="s">
        <v>104</v>
      </c>
      <c r="B95" s="46"/>
      <c r="C95" s="37">
        <v>17</v>
      </c>
      <c r="D95" s="37">
        <v>0</v>
      </c>
      <c r="E95" s="37">
        <v>0</v>
      </c>
      <c r="F95" s="37">
        <v>2</v>
      </c>
      <c r="G95" s="37">
        <v>0</v>
      </c>
      <c r="H95" s="37">
        <v>2</v>
      </c>
      <c r="I95" s="37">
        <v>0</v>
      </c>
      <c r="J95" s="37">
        <v>0</v>
      </c>
      <c r="K95" s="37">
        <v>0</v>
      </c>
      <c r="L95" s="37">
        <v>12</v>
      </c>
    </row>
    <row r="96" spans="1:12" x14ac:dyDescent="0.25">
      <c r="A96" s="37" t="s">
        <v>622</v>
      </c>
      <c r="B96" s="46"/>
      <c r="C96" s="37">
        <f>SUM(C92:C93)</f>
        <v>30</v>
      </c>
      <c r="D96" s="37">
        <f>SUM(D92:D93)/C96</f>
        <v>0</v>
      </c>
      <c r="E96" s="37">
        <f>SUM(E92:E93)/2</f>
        <v>0</v>
      </c>
      <c r="F96" s="37">
        <f>SUM(F92:F93)/C96</f>
        <v>0.36666666666666664</v>
      </c>
      <c r="G96" s="37">
        <f>SUM(G92:G93)/C96</f>
        <v>0</v>
      </c>
      <c r="H96" s="37">
        <f>SUM(H92:H93)/C96</f>
        <v>0.36666666666666664</v>
      </c>
      <c r="I96" s="37">
        <f>SUM(I92:I93)/2</f>
        <v>0</v>
      </c>
      <c r="J96" s="37">
        <f>SUM(J92:J93)/C96</f>
        <v>0</v>
      </c>
      <c r="K96" s="37">
        <f>SUM(K92:K93)/C96</f>
        <v>0</v>
      </c>
      <c r="L96" s="37">
        <f>SUM(L92:L93)/C96</f>
        <v>2.2000000000000002</v>
      </c>
    </row>
    <row r="97" spans="1:12" x14ac:dyDescent="0.25">
      <c r="A97" s="37" t="s">
        <v>623</v>
      </c>
      <c r="B97" s="46"/>
      <c r="C97" s="37">
        <f>SUM(C94:C95)</f>
        <v>31</v>
      </c>
      <c r="D97" s="37">
        <f>SUM(D94:D95)/C97</f>
        <v>0</v>
      </c>
      <c r="E97" s="37">
        <f>SUM(E94:E95)/2</f>
        <v>0</v>
      </c>
      <c r="F97" s="37">
        <f>SUM(F94:F95)/C97</f>
        <v>0.19354838709677419</v>
      </c>
      <c r="G97" s="37">
        <f>SUM(G94:G95)/C97</f>
        <v>0</v>
      </c>
      <c r="H97" s="37">
        <f>SUM(H94:H95)/C97</f>
        <v>0.19354838709677419</v>
      </c>
      <c r="I97" s="37">
        <f>SUM(I94:I95)/2</f>
        <v>0</v>
      </c>
      <c r="J97" s="37">
        <f>SUM(J94:J95)/C97</f>
        <v>0</v>
      </c>
      <c r="K97" s="37">
        <f>SUM(K94:K95)/C97</f>
        <v>0</v>
      </c>
      <c r="L97" s="37">
        <f>SUM(L94:L95)/C97</f>
        <v>1.1612903225806452</v>
      </c>
    </row>
    <row r="98" spans="1:12" x14ac:dyDescent="0.25">
      <c r="A98" s="37" t="s">
        <v>105</v>
      </c>
      <c r="B98" s="46" t="s">
        <v>1</v>
      </c>
      <c r="C98" s="37">
        <v>15</v>
      </c>
      <c r="D98" s="37">
        <v>0</v>
      </c>
      <c r="E98" s="37">
        <v>1</v>
      </c>
      <c r="F98" s="37">
        <v>2</v>
      </c>
      <c r="G98" s="37">
        <v>0</v>
      </c>
      <c r="H98" s="37">
        <v>3</v>
      </c>
      <c r="I98" s="37">
        <v>0</v>
      </c>
      <c r="J98" s="37">
        <v>0</v>
      </c>
      <c r="K98" s="37">
        <v>0</v>
      </c>
      <c r="L98" s="37">
        <v>18</v>
      </c>
    </row>
    <row r="99" spans="1:12" x14ac:dyDescent="0.25">
      <c r="A99" s="37" t="s">
        <v>105</v>
      </c>
      <c r="B99" s="46"/>
      <c r="C99" s="37">
        <v>16</v>
      </c>
      <c r="D99" s="37">
        <v>0</v>
      </c>
      <c r="E99" s="37">
        <v>2</v>
      </c>
      <c r="F99" s="37">
        <v>6</v>
      </c>
      <c r="G99" s="37">
        <v>0</v>
      </c>
      <c r="H99" s="37">
        <v>8</v>
      </c>
      <c r="I99" s="37">
        <v>0</v>
      </c>
      <c r="J99" s="37">
        <v>0</v>
      </c>
      <c r="K99" s="37">
        <v>0</v>
      </c>
      <c r="L99" s="37">
        <v>48</v>
      </c>
    </row>
    <row r="100" spans="1:12" x14ac:dyDescent="0.25">
      <c r="A100" s="37" t="s">
        <v>105</v>
      </c>
      <c r="B100" s="46"/>
      <c r="C100" s="37">
        <v>17</v>
      </c>
      <c r="D100" s="37">
        <v>0</v>
      </c>
      <c r="E100" s="37">
        <v>0</v>
      </c>
      <c r="F100" s="37">
        <v>2</v>
      </c>
      <c r="G100" s="37">
        <v>0</v>
      </c>
      <c r="H100" s="37">
        <v>2</v>
      </c>
      <c r="I100" s="37">
        <v>0</v>
      </c>
      <c r="J100" s="37">
        <v>0</v>
      </c>
      <c r="K100" s="37">
        <v>0</v>
      </c>
      <c r="L100" s="37">
        <v>12</v>
      </c>
    </row>
    <row r="101" spans="1:12" x14ac:dyDescent="0.25">
      <c r="A101" s="37" t="s">
        <v>105</v>
      </c>
      <c r="B101" s="46"/>
      <c r="C101" s="37">
        <v>14</v>
      </c>
      <c r="D101" s="37">
        <v>0</v>
      </c>
      <c r="E101" s="37">
        <v>0</v>
      </c>
      <c r="F101" s="37">
        <v>1</v>
      </c>
      <c r="G101" s="37">
        <v>0</v>
      </c>
      <c r="H101" s="37">
        <v>1</v>
      </c>
      <c r="I101" s="37">
        <v>0</v>
      </c>
      <c r="J101" s="37">
        <v>0</v>
      </c>
      <c r="K101" s="37">
        <v>0</v>
      </c>
      <c r="L101" s="37">
        <v>6</v>
      </c>
    </row>
    <row r="102" spans="1:12" x14ac:dyDescent="0.25">
      <c r="A102" s="37" t="s">
        <v>581</v>
      </c>
      <c r="B102" s="46"/>
      <c r="C102" s="37">
        <f>SUM(C98:C99)</f>
        <v>31</v>
      </c>
      <c r="D102" s="37">
        <f>SUM(D98:D99)/C102</f>
        <v>0</v>
      </c>
      <c r="E102" s="37">
        <f>SUM(E98:E99)/2</f>
        <v>1.5</v>
      </c>
      <c r="F102" s="37">
        <f>SUM(F98:F99)/C102</f>
        <v>0.25806451612903225</v>
      </c>
      <c r="G102" s="37">
        <f>SUM(G98:G99)/C102</f>
        <v>0</v>
      </c>
      <c r="H102" s="37">
        <f>SUM(H98:H99)/C102</f>
        <v>0.35483870967741937</v>
      </c>
      <c r="I102" s="37">
        <f>SUM(I98:I99)/2</f>
        <v>0</v>
      </c>
      <c r="J102" s="37">
        <f>SUM(J98:J99)/C102</f>
        <v>0</v>
      </c>
      <c r="K102" s="37">
        <f>SUM(K98:K99)/C102</f>
        <v>0</v>
      </c>
      <c r="L102" s="37">
        <f>SUM(L98:L99)/C102</f>
        <v>2.129032258064516</v>
      </c>
    </row>
    <row r="103" spans="1:12" x14ac:dyDescent="0.25">
      <c r="A103" s="37" t="s">
        <v>582</v>
      </c>
      <c r="B103" s="46"/>
      <c r="C103" s="37">
        <f>SUM(C100:C101)</f>
        <v>31</v>
      </c>
      <c r="D103" s="37">
        <f>SUM(D100:D101)/C103</f>
        <v>0</v>
      </c>
      <c r="E103" s="37">
        <f>SUM(E100:E101)/2</f>
        <v>0</v>
      </c>
      <c r="F103" s="37">
        <f>SUM(F100:F101)/C103</f>
        <v>9.6774193548387094E-2</v>
      </c>
      <c r="G103" s="37">
        <f>SUM(G100:G101)/C103</f>
        <v>0</v>
      </c>
      <c r="H103" s="37">
        <f>SUM(H100:H101)/C103</f>
        <v>9.6774193548387094E-2</v>
      </c>
      <c r="I103" s="37">
        <f>SUM(I100:I101)/2</f>
        <v>0</v>
      </c>
      <c r="J103" s="37">
        <f>SUM(J100:J101)/C103</f>
        <v>0</v>
      </c>
      <c r="K103" s="37">
        <f>SUM(K100:K101)/C103</f>
        <v>0</v>
      </c>
      <c r="L103" s="37">
        <f>SUM(L100:L101)/C103</f>
        <v>0.58064516129032262</v>
      </c>
    </row>
    <row r="104" spans="1:12" x14ac:dyDescent="0.25">
      <c r="A104" s="37" t="s">
        <v>106</v>
      </c>
      <c r="B104" s="46" t="s">
        <v>1</v>
      </c>
      <c r="C104" s="37">
        <v>12</v>
      </c>
      <c r="D104" s="37">
        <v>0</v>
      </c>
      <c r="E104" s="37">
        <v>1</v>
      </c>
      <c r="F104" s="37">
        <v>3</v>
      </c>
      <c r="G104" s="37">
        <v>0</v>
      </c>
      <c r="H104" s="37">
        <v>4</v>
      </c>
      <c r="I104" s="37">
        <v>1</v>
      </c>
      <c r="J104" s="37">
        <v>0</v>
      </c>
      <c r="K104" s="37">
        <v>0</v>
      </c>
      <c r="L104" s="37">
        <v>26</v>
      </c>
    </row>
    <row r="105" spans="1:12" x14ac:dyDescent="0.25">
      <c r="A105" s="37" t="s">
        <v>106</v>
      </c>
      <c r="B105" s="46"/>
      <c r="C105" s="37">
        <v>7</v>
      </c>
      <c r="D105" s="37">
        <v>0</v>
      </c>
      <c r="E105" s="37">
        <v>0</v>
      </c>
      <c r="F105" s="37">
        <v>1</v>
      </c>
      <c r="G105" s="37">
        <v>0</v>
      </c>
      <c r="H105" s="37">
        <v>1</v>
      </c>
      <c r="I105" s="37">
        <v>0</v>
      </c>
      <c r="J105" s="37">
        <v>0</v>
      </c>
      <c r="K105" s="37">
        <v>0</v>
      </c>
      <c r="L105" s="37">
        <v>6</v>
      </c>
    </row>
    <row r="106" spans="1:12" x14ac:dyDescent="0.25">
      <c r="A106" s="37" t="s">
        <v>106</v>
      </c>
      <c r="B106" s="46"/>
      <c r="C106" s="37">
        <v>15</v>
      </c>
      <c r="D106" s="37">
        <v>0</v>
      </c>
      <c r="E106" s="37">
        <v>0</v>
      </c>
      <c r="F106" s="37">
        <v>1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6</v>
      </c>
    </row>
    <row r="107" spans="1:12" x14ac:dyDescent="0.25">
      <c r="A107" s="37" t="s">
        <v>106</v>
      </c>
      <c r="B107" s="46"/>
      <c r="C107" s="37">
        <v>14</v>
      </c>
      <c r="D107" s="37">
        <v>0</v>
      </c>
      <c r="E107" s="37">
        <v>0</v>
      </c>
      <c r="F107" s="37">
        <v>1</v>
      </c>
      <c r="G107" s="37">
        <v>0</v>
      </c>
      <c r="H107" s="37">
        <v>1</v>
      </c>
      <c r="I107" s="37">
        <v>1</v>
      </c>
      <c r="J107" s="37">
        <v>0</v>
      </c>
      <c r="K107" s="37">
        <v>0</v>
      </c>
      <c r="L107" s="37">
        <v>8</v>
      </c>
    </row>
    <row r="108" spans="1:12" x14ac:dyDescent="0.25">
      <c r="A108" s="37" t="s">
        <v>583</v>
      </c>
      <c r="B108" s="46"/>
      <c r="C108" s="37">
        <f>SUM(C104:C105)</f>
        <v>19</v>
      </c>
      <c r="D108" s="37">
        <f>SUM(D104:D105)/C108</f>
        <v>0</v>
      </c>
      <c r="E108" s="37">
        <f>SUM(E104:E105)/2</f>
        <v>0.5</v>
      </c>
      <c r="F108" s="37">
        <f>SUM(F104:F105)/C108</f>
        <v>0.21052631578947367</v>
      </c>
      <c r="G108" s="37">
        <f>SUM(G104:G105)/C108</f>
        <v>0</v>
      </c>
      <c r="H108" s="37">
        <f>SUM(H104:H105)/C108</f>
        <v>0.26315789473684209</v>
      </c>
      <c r="I108" s="37">
        <f>SUM(I104:I105)/2</f>
        <v>0.5</v>
      </c>
      <c r="J108" s="37">
        <f>SUM(J104:J105)/C108</f>
        <v>0</v>
      </c>
      <c r="K108" s="37">
        <f>SUM(K104:K105)/C108</f>
        <v>0</v>
      </c>
      <c r="L108" s="37">
        <f>SUM(L104:L105)/C108</f>
        <v>1.6842105263157894</v>
      </c>
    </row>
    <row r="109" spans="1:12" x14ac:dyDescent="0.25">
      <c r="A109" s="37" t="s">
        <v>584</v>
      </c>
      <c r="B109" s="46"/>
      <c r="C109" s="37">
        <f>SUM(C106:C107)</f>
        <v>29</v>
      </c>
      <c r="D109" s="37">
        <f>SUM(D106:D107)/C109</f>
        <v>0</v>
      </c>
      <c r="E109" s="37">
        <f>SUM(E106:E107)/2</f>
        <v>0</v>
      </c>
      <c r="F109" s="37">
        <f>SUM(F106:F107)/C109</f>
        <v>6.8965517241379309E-2</v>
      </c>
      <c r="G109" s="37">
        <f>SUM(G106:G107)/C109</f>
        <v>0</v>
      </c>
      <c r="H109" s="37">
        <f>SUM(H106:H107)/C109</f>
        <v>6.8965517241379309E-2</v>
      </c>
      <c r="I109" s="37">
        <f>SUM(I106:I107)/2</f>
        <v>0.5</v>
      </c>
      <c r="J109" s="37">
        <f>SUM(J106:J107)/C109</f>
        <v>0</v>
      </c>
      <c r="K109" s="37">
        <f>SUM(K106:K107)/C109</f>
        <v>0</v>
      </c>
      <c r="L109" s="37">
        <f>SUM(L106:L107)/C109</f>
        <v>0.48275862068965519</v>
      </c>
    </row>
    <row r="110" spans="1:12" x14ac:dyDescent="0.25">
      <c r="A110" s="37" t="s">
        <v>114</v>
      </c>
      <c r="B110" s="46" t="s">
        <v>1</v>
      </c>
      <c r="C110" s="37">
        <v>16</v>
      </c>
      <c r="D110" s="37">
        <v>0</v>
      </c>
      <c r="E110" s="37">
        <v>0</v>
      </c>
      <c r="F110" s="37">
        <v>0</v>
      </c>
      <c r="G110" s="37">
        <v>1</v>
      </c>
      <c r="H110" s="37">
        <v>1</v>
      </c>
      <c r="I110" s="37">
        <v>0</v>
      </c>
      <c r="J110" s="37">
        <v>0</v>
      </c>
      <c r="K110" s="37">
        <v>0</v>
      </c>
      <c r="L110" s="37">
        <v>6</v>
      </c>
    </row>
    <row r="111" spans="1:12" x14ac:dyDescent="0.25">
      <c r="A111" s="37" t="s">
        <v>114</v>
      </c>
      <c r="B111" s="46"/>
      <c r="C111" s="37">
        <v>13</v>
      </c>
      <c r="D111" s="37">
        <v>0</v>
      </c>
      <c r="E111" s="37">
        <v>0</v>
      </c>
      <c r="F111" s="37">
        <v>0</v>
      </c>
      <c r="G111" s="37">
        <v>1</v>
      </c>
      <c r="H111" s="37">
        <v>1</v>
      </c>
      <c r="I111" s="37">
        <v>0</v>
      </c>
      <c r="J111" s="37">
        <v>0</v>
      </c>
      <c r="K111" s="37">
        <v>0</v>
      </c>
      <c r="L111" s="37">
        <v>6</v>
      </c>
    </row>
    <row r="112" spans="1:12" x14ac:dyDescent="0.25">
      <c r="A112" s="37" t="s">
        <v>114</v>
      </c>
      <c r="B112" s="46"/>
      <c r="C112" s="37">
        <v>17</v>
      </c>
      <c r="D112" s="37">
        <v>0</v>
      </c>
      <c r="E112" s="37">
        <v>0</v>
      </c>
      <c r="F112" s="37">
        <v>0</v>
      </c>
      <c r="G112" s="37">
        <v>1</v>
      </c>
      <c r="H112" s="37">
        <v>1</v>
      </c>
      <c r="I112" s="37">
        <v>0</v>
      </c>
      <c r="J112" s="37">
        <v>0</v>
      </c>
      <c r="K112" s="37">
        <v>0</v>
      </c>
      <c r="L112" s="37">
        <v>6</v>
      </c>
    </row>
    <row r="113" spans="1:12" x14ac:dyDescent="0.25">
      <c r="A113" s="37" t="s">
        <v>114</v>
      </c>
      <c r="B113" s="46"/>
      <c r="C113" s="37">
        <v>17</v>
      </c>
      <c r="D113" s="37">
        <v>0</v>
      </c>
      <c r="E113" s="37">
        <v>0</v>
      </c>
      <c r="F113" s="37">
        <v>0</v>
      </c>
      <c r="G113" s="37">
        <v>1</v>
      </c>
      <c r="H113" s="37">
        <v>2</v>
      </c>
      <c r="I113" s="37">
        <v>0</v>
      </c>
      <c r="J113" s="37">
        <v>0</v>
      </c>
      <c r="K113" s="37">
        <v>0</v>
      </c>
      <c r="L113" s="37">
        <v>12</v>
      </c>
    </row>
    <row r="114" spans="1:12" x14ac:dyDescent="0.25">
      <c r="A114" s="37" t="s">
        <v>612</v>
      </c>
      <c r="B114" s="46"/>
      <c r="C114" s="37">
        <f>SUM(C110:C111)</f>
        <v>29</v>
      </c>
      <c r="D114" s="37">
        <f>SUM(D110:D111)/C114</f>
        <v>0</v>
      </c>
      <c r="E114" s="37">
        <f>SUM(E110:E111)/2</f>
        <v>0</v>
      </c>
      <c r="F114" s="37">
        <f>SUM(F110:F111)/C114</f>
        <v>0</v>
      </c>
      <c r="G114" s="37">
        <f>SUM(G110:G111)/C114</f>
        <v>6.8965517241379309E-2</v>
      </c>
      <c r="H114" s="37">
        <f>SUM(H110:H111)/C114</f>
        <v>6.8965517241379309E-2</v>
      </c>
      <c r="I114" s="37">
        <f>SUM(I110:I111)/2</f>
        <v>0</v>
      </c>
      <c r="J114" s="37">
        <f>SUM(J110:J111)/C114</f>
        <v>0</v>
      </c>
      <c r="K114" s="37">
        <f>SUM(K110:K111)/C114</f>
        <v>0</v>
      </c>
      <c r="L114" s="37">
        <f>SUM(L110:L111)/C114</f>
        <v>0.41379310344827586</v>
      </c>
    </row>
    <row r="115" spans="1:12" x14ac:dyDescent="0.25">
      <c r="A115" s="37" t="s">
        <v>613</v>
      </c>
      <c r="B115" s="46"/>
      <c r="C115" s="37">
        <f>SUM(C112:C113)</f>
        <v>34</v>
      </c>
      <c r="D115" s="37">
        <f>SUM(D112:D113)/C115</f>
        <v>0</v>
      </c>
      <c r="E115" s="37">
        <f>SUM(E112:E113)/2</f>
        <v>0</v>
      </c>
      <c r="F115" s="37">
        <f>SUM(F112:F113)/C115</f>
        <v>0</v>
      </c>
      <c r="G115" s="37">
        <f>SUM(G112:G113)/C115</f>
        <v>5.8823529411764705E-2</v>
      </c>
      <c r="H115" s="37">
        <f>SUM(H112:H113)/C115</f>
        <v>8.8235294117647065E-2</v>
      </c>
      <c r="I115" s="37">
        <f>SUM(I112:I113)/2</f>
        <v>0</v>
      </c>
      <c r="J115" s="37">
        <f>SUM(J112:J113)/C115</f>
        <v>0</v>
      </c>
      <c r="K115" s="37">
        <f>SUM(K112:K113)/C115</f>
        <v>0</v>
      </c>
      <c r="L115" s="37">
        <f>SUM(L112:L113)/C115</f>
        <v>0.52941176470588236</v>
      </c>
    </row>
    <row r="116" spans="1:12" x14ac:dyDescent="0.25">
      <c r="A116" s="37" t="s">
        <v>115</v>
      </c>
      <c r="B116" s="46" t="s">
        <v>1</v>
      </c>
      <c r="C116" s="37">
        <v>16</v>
      </c>
      <c r="D116" s="37">
        <v>0</v>
      </c>
      <c r="E116" s="37">
        <v>2</v>
      </c>
      <c r="F116" s="37">
        <v>0</v>
      </c>
      <c r="G116" s="37">
        <v>0</v>
      </c>
      <c r="H116" s="37">
        <v>2</v>
      </c>
      <c r="I116" s="37">
        <v>0</v>
      </c>
      <c r="J116" s="37">
        <v>0</v>
      </c>
      <c r="K116" s="37">
        <v>0</v>
      </c>
      <c r="L116" s="37">
        <v>12</v>
      </c>
    </row>
    <row r="117" spans="1:12" x14ac:dyDescent="0.25">
      <c r="A117" s="37" t="s">
        <v>115</v>
      </c>
      <c r="B117" s="46"/>
      <c r="C117" s="37">
        <v>16</v>
      </c>
      <c r="D117" s="37">
        <v>0</v>
      </c>
      <c r="E117" s="37">
        <v>6</v>
      </c>
      <c r="F117" s="37">
        <v>0</v>
      </c>
      <c r="G117" s="37">
        <v>0</v>
      </c>
      <c r="H117" s="37">
        <v>6</v>
      </c>
      <c r="I117" s="37">
        <v>0</v>
      </c>
      <c r="J117" s="37">
        <v>0</v>
      </c>
      <c r="K117" s="37">
        <v>0</v>
      </c>
      <c r="L117" s="37">
        <v>36</v>
      </c>
    </row>
    <row r="118" spans="1:12" x14ac:dyDescent="0.25">
      <c r="A118" s="37" t="s">
        <v>115</v>
      </c>
      <c r="B118" s="46"/>
      <c r="C118" s="37">
        <v>9</v>
      </c>
      <c r="D118" s="37">
        <v>0</v>
      </c>
      <c r="E118" s="37">
        <v>3</v>
      </c>
      <c r="F118" s="37">
        <v>0</v>
      </c>
      <c r="G118" s="37">
        <v>0</v>
      </c>
      <c r="H118" s="37">
        <v>3</v>
      </c>
      <c r="I118" s="37">
        <v>0</v>
      </c>
      <c r="J118" s="37">
        <v>0</v>
      </c>
      <c r="K118" s="37">
        <v>0</v>
      </c>
      <c r="L118" s="37">
        <v>18</v>
      </c>
    </row>
    <row r="119" spans="1:12" x14ac:dyDescent="0.25">
      <c r="A119" s="37" t="s">
        <v>115</v>
      </c>
      <c r="B119" s="46"/>
      <c r="C119" s="37">
        <v>17</v>
      </c>
      <c r="D119" s="37">
        <v>0</v>
      </c>
      <c r="E119" s="37">
        <v>13</v>
      </c>
      <c r="F119" s="37">
        <v>0</v>
      </c>
      <c r="G119" s="37">
        <v>0</v>
      </c>
      <c r="H119" s="37">
        <v>13</v>
      </c>
      <c r="I119" s="37">
        <v>1</v>
      </c>
      <c r="J119" s="37">
        <v>0</v>
      </c>
      <c r="K119" s="37">
        <v>0</v>
      </c>
      <c r="L119" s="37">
        <v>80</v>
      </c>
    </row>
    <row r="120" spans="1:12" x14ac:dyDescent="0.25">
      <c r="A120" s="37" t="s">
        <v>585</v>
      </c>
      <c r="B120" s="46"/>
      <c r="C120" s="37">
        <f>SUM(C116:C117)</f>
        <v>32</v>
      </c>
      <c r="D120" s="37">
        <f>SUM(D116:D117)/C120</f>
        <v>0</v>
      </c>
      <c r="E120" s="37">
        <f>SUM(E116:E117)/2</f>
        <v>4</v>
      </c>
      <c r="F120" s="37">
        <f>SUM(F116:F117)/C120</f>
        <v>0</v>
      </c>
      <c r="G120" s="37">
        <f>SUM(G116:G117)/C120</f>
        <v>0</v>
      </c>
      <c r="H120" s="37">
        <f>SUM(H116:H117)/C120</f>
        <v>0.25</v>
      </c>
      <c r="I120" s="37">
        <f>SUM(I116:I117)/2</f>
        <v>0</v>
      </c>
      <c r="J120" s="37">
        <f>SUM(J116:J117)/C120</f>
        <v>0</v>
      </c>
      <c r="K120" s="37">
        <f>SUM(K116:K117)/C120</f>
        <v>0</v>
      </c>
      <c r="L120" s="37">
        <f>SUM(L116:L117)/C120</f>
        <v>1.5</v>
      </c>
    </row>
    <row r="121" spans="1:12" x14ac:dyDescent="0.25">
      <c r="A121" s="37" t="s">
        <v>586</v>
      </c>
      <c r="B121" s="46"/>
      <c r="C121" s="37">
        <f>SUM(C118:C119)</f>
        <v>26</v>
      </c>
      <c r="D121" s="37">
        <f>SUM(D118:D119)/C121</f>
        <v>0</v>
      </c>
      <c r="E121" s="37">
        <f>SUM(E118:E119)/2</f>
        <v>8</v>
      </c>
      <c r="F121" s="37">
        <f>SUM(F118:F119)/C121</f>
        <v>0</v>
      </c>
      <c r="G121" s="37">
        <f>SUM(G118:G119)/C121</f>
        <v>0</v>
      </c>
      <c r="H121" s="37">
        <f>SUM(H118:H119)/C121</f>
        <v>0.61538461538461542</v>
      </c>
      <c r="I121" s="37">
        <f>SUM(I118:I119)/2</f>
        <v>0.5</v>
      </c>
      <c r="J121" s="37">
        <f>SUM(J118:J119)/C121</f>
        <v>0</v>
      </c>
      <c r="K121" s="37">
        <f>SUM(K118:K119)/C121</f>
        <v>0</v>
      </c>
      <c r="L121" s="37">
        <f>SUM(L118:L119)/C121</f>
        <v>3.7692307692307692</v>
      </c>
    </row>
    <row r="122" spans="1:12" x14ac:dyDescent="0.25">
      <c r="A122" s="37" t="s">
        <v>118</v>
      </c>
      <c r="B122" s="46" t="s">
        <v>1</v>
      </c>
      <c r="C122" s="37">
        <v>15</v>
      </c>
      <c r="D122" s="37">
        <v>0</v>
      </c>
      <c r="E122" s="37">
        <v>0</v>
      </c>
      <c r="F122" s="37">
        <v>8</v>
      </c>
      <c r="G122" s="37">
        <v>0</v>
      </c>
      <c r="H122" s="37">
        <v>8</v>
      </c>
      <c r="I122" s="37">
        <v>0</v>
      </c>
      <c r="J122" s="37">
        <v>0</v>
      </c>
      <c r="K122" s="37">
        <v>0</v>
      </c>
      <c r="L122" s="37">
        <v>48</v>
      </c>
    </row>
    <row r="123" spans="1:12" x14ac:dyDescent="0.25">
      <c r="A123" s="37" t="s">
        <v>118</v>
      </c>
      <c r="B123" s="46"/>
      <c r="C123" s="37">
        <v>14</v>
      </c>
      <c r="D123" s="37">
        <v>0</v>
      </c>
      <c r="E123" s="37">
        <v>0</v>
      </c>
      <c r="F123" s="37">
        <v>4</v>
      </c>
      <c r="G123" s="37">
        <v>0</v>
      </c>
      <c r="H123" s="37">
        <v>4</v>
      </c>
      <c r="I123" s="37">
        <v>0</v>
      </c>
      <c r="J123" s="37">
        <v>0</v>
      </c>
      <c r="K123" s="37">
        <v>0</v>
      </c>
      <c r="L123" s="37">
        <v>24</v>
      </c>
    </row>
    <row r="124" spans="1:12" x14ac:dyDescent="0.25">
      <c r="A124" s="37" t="s">
        <v>118</v>
      </c>
      <c r="B124" s="46"/>
      <c r="C124" s="37">
        <v>12</v>
      </c>
      <c r="D124" s="37">
        <v>0</v>
      </c>
      <c r="E124" s="37">
        <v>0</v>
      </c>
      <c r="F124" s="37">
        <v>5</v>
      </c>
      <c r="G124" s="37">
        <v>0</v>
      </c>
      <c r="H124" s="37">
        <v>5</v>
      </c>
      <c r="I124" s="37">
        <v>1</v>
      </c>
      <c r="J124" s="37">
        <v>0</v>
      </c>
      <c r="K124" s="37">
        <v>0</v>
      </c>
      <c r="L124" s="37">
        <v>32</v>
      </c>
    </row>
    <row r="125" spans="1:12" x14ac:dyDescent="0.25">
      <c r="A125" s="37" t="s">
        <v>118</v>
      </c>
      <c r="B125" s="46"/>
      <c r="C125" s="37">
        <v>14</v>
      </c>
      <c r="D125" s="37">
        <v>0</v>
      </c>
      <c r="E125" s="37">
        <v>0</v>
      </c>
      <c r="F125" s="37">
        <v>4</v>
      </c>
      <c r="G125" s="37">
        <v>0</v>
      </c>
      <c r="H125" s="37">
        <v>4</v>
      </c>
      <c r="I125" s="37">
        <v>0</v>
      </c>
      <c r="J125" s="37">
        <v>0</v>
      </c>
      <c r="K125" s="37">
        <v>0</v>
      </c>
      <c r="L125" s="37">
        <v>24</v>
      </c>
    </row>
    <row r="126" spans="1:12" x14ac:dyDescent="0.25">
      <c r="A126" s="37" t="s">
        <v>624</v>
      </c>
      <c r="B126" s="46"/>
      <c r="C126" s="37">
        <f>SUM(C122:C123)</f>
        <v>29</v>
      </c>
      <c r="D126" s="37">
        <f>SUM(D122:D123)/C126</f>
        <v>0</v>
      </c>
      <c r="E126" s="37">
        <f>SUM(E122:E123)/2</f>
        <v>0</v>
      </c>
      <c r="F126" s="37">
        <f>SUM(F122:F123)/C126</f>
        <v>0.41379310344827586</v>
      </c>
      <c r="G126" s="37">
        <f>SUM(G122:G123)/C126</f>
        <v>0</v>
      </c>
      <c r="H126" s="37">
        <f>SUM(H122:H123)/C126</f>
        <v>0.41379310344827586</v>
      </c>
      <c r="I126" s="37">
        <f>SUM(I122:I123)/2</f>
        <v>0</v>
      </c>
      <c r="J126" s="37">
        <f>SUM(J122:J123)/C126</f>
        <v>0</v>
      </c>
      <c r="K126" s="37">
        <f>SUM(K122:K123)/C126</f>
        <v>0</v>
      </c>
      <c r="L126" s="37">
        <f>SUM(L122:L123)/C126</f>
        <v>2.4827586206896552</v>
      </c>
    </row>
    <row r="127" spans="1:12" x14ac:dyDescent="0.25">
      <c r="A127" s="37" t="s">
        <v>625</v>
      </c>
      <c r="B127" s="46"/>
      <c r="C127" s="37">
        <f>SUM(C124:C125)</f>
        <v>26</v>
      </c>
      <c r="D127" s="37">
        <f>SUM(D124:D125)/C127</f>
        <v>0</v>
      </c>
      <c r="E127" s="37">
        <f>SUM(E124:E125)/2</f>
        <v>0</v>
      </c>
      <c r="F127" s="37">
        <f>SUM(F124:F125)/C127</f>
        <v>0.34615384615384615</v>
      </c>
      <c r="G127" s="37">
        <f>SUM(G124:G125)/C127</f>
        <v>0</v>
      </c>
      <c r="H127" s="37">
        <f>SUM(H124:H125)/C127</f>
        <v>0.34615384615384615</v>
      </c>
      <c r="I127" s="37">
        <f>SUM(I124:I125)/2</f>
        <v>0.5</v>
      </c>
      <c r="J127" s="37">
        <f>SUM(J124:J125)/C127</f>
        <v>0</v>
      </c>
      <c r="K127" s="37">
        <f>SUM(K124:K125)/C127</f>
        <v>0</v>
      </c>
      <c r="L127" s="37">
        <f>SUM(L124:L125)/C127</f>
        <v>2.1538461538461537</v>
      </c>
    </row>
    <row r="128" spans="1:1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  <row r="253" spans="2:2" x14ac:dyDescent="0.25">
      <c r="B253" s="9"/>
    </row>
    <row r="254" spans="2:2" x14ac:dyDescent="0.25">
      <c r="B254" s="9"/>
    </row>
    <row r="255" spans="2:2" x14ac:dyDescent="0.25">
      <c r="B255" s="9"/>
    </row>
    <row r="256" spans="2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</sheetData>
  <mergeCells count="21">
    <mergeCell ref="B122:B127"/>
    <mergeCell ref="B92:B97"/>
    <mergeCell ref="B98:B103"/>
    <mergeCell ref="B104:B109"/>
    <mergeCell ref="B110:B115"/>
    <mergeCell ref="B116:B121"/>
    <mergeCell ref="B62:B67"/>
    <mergeCell ref="B68:B73"/>
    <mergeCell ref="B74:B79"/>
    <mergeCell ref="B80:B85"/>
    <mergeCell ref="B86:B91"/>
    <mergeCell ref="B38:B43"/>
    <mergeCell ref="B44:B49"/>
    <mergeCell ref="B50:B55"/>
    <mergeCell ref="B56:B61"/>
    <mergeCell ref="B2:B7"/>
    <mergeCell ref="B8:B13"/>
    <mergeCell ref="B14:B19"/>
    <mergeCell ref="B20:B25"/>
    <mergeCell ref="B26:B31"/>
    <mergeCell ref="B32:B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4338-D81C-43CD-8FAA-ED318BE8635F}">
  <dimension ref="A1:O1048576"/>
  <sheetViews>
    <sheetView workbookViewId="0">
      <selection activeCell="A38" sqref="A38"/>
    </sheetView>
  </sheetViews>
  <sheetFormatPr defaultRowHeight="15" x14ac:dyDescent="0.25"/>
  <cols>
    <col min="1" max="1" width="45.140625" style="8" customWidth="1"/>
    <col min="2" max="2" width="14.85546875" style="8" bestFit="1" customWidth="1"/>
    <col min="3" max="3" width="15.140625" style="8" bestFit="1" customWidth="1"/>
    <col min="4" max="4" width="9.140625" style="8"/>
    <col min="5" max="5" width="15.5703125" style="8" bestFit="1" customWidth="1"/>
    <col min="6" max="6" width="16.7109375" style="8" bestFit="1" customWidth="1"/>
    <col min="7" max="7" width="10.28515625" style="8" bestFit="1" customWidth="1"/>
    <col min="8" max="8" width="14.85546875" style="8" bestFit="1" customWidth="1"/>
    <col min="9" max="9" width="15" style="8" bestFit="1" customWidth="1"/>
    <col min="10" max="10" width="20.7109375" style="8" bestFit="1" customWidth="1"/>
    <col min="11" max="11" width="27.7109375" style="8" bestFit="1" customWidth="1"/>
    <col min="12" max="12" width="19.28515625" style="8" bestFit="1" customWidth="1"/>
    <col min="13" max="13" width="12.7109375" style="8" bestFit="1" customWidth="1"/>
    <col min="14" max="14" width="15.7109375" style="8" bestFit="1" customWidth="1"/>
    <col min="15" max="15" width="33" style="8" bestFit="1" customWidth="1"/>
    <col min="16" max="16384" width="9.140625" style="8"/>
  </cols>
  <sheetData>
    <row r="1" spans="1:15" x14ac:dyDescent="0.25">
      <c r="A1" s="37" t="s">
        <v>122</v>
      </c>
      <c r="B1" s="37" t="s">
        <v>644</v>
      </c>
      <c r="C1" s="37" t="s">
        <v>645</v>
      </c>
      <c r="D1" s="37" t="s">
        <v>646</v>
      </c>
      <c r="E1" s="37" t="s">
        <v>683</v>
      </c>
      <c r="F1" s="37" t="s">
        <v>682</v>
      </c>
      <c r="G1" s="37" t="s">
        <v>647</v>
      </c>
      <c r="H1" s="37" t="s">
        <v>648</v>
      </c>
      <c r="I1" s="37" t="s">
        <v>649</v>
      </c>
      <c r="J1" s="37" t="s">
        <v>678</v>
      </c>
      <c r="K1" s="37" t="s">
        <v>679</v>
      </c>
      <c r="L1" s="37" t="s">
        <v>680</v>
      </c>
      <c r="M1" s="37" t="s">
        <v>650</v>
      </c>
      <c r="N1" s="37" t="s">
        <v>651</v>
      </c>
      <c r="O1" s="37" t="s">
        <v>681</v>
      </c>
    </row>
    <row r="2" spans="1:15" x14ac:dyDescent="0.25">
      <c r="A2" s="37" t="s">
        <v>637</v>
      </c>
      <c r="B2" s="35">
        <v>53</v>
      </c>
      <c r="C2" s="35">
        <v>51</v>
      </c>
      <c r="D2" s="37">
        <v>2.5299999999999998</v>
      </c>
      <c r="E2" s="35">
        <v>50</v>
      </c>
      <c r="F2" s="35">
        <v>20</v>
      </c>
      <c r="G2" s="37" t="s">
        <v>652</v>
      </c>
      <c r="H2" s="35">
        <v>4</v>
      </c>
      <c r="I2" s="35">
        <v>12</v>
      </c>
      <c r="J2" s="35">
        <v>4</v>
      </c>
      <c r="K2" s="37" t="s">
        <v>652</v>
      </c>
      <c r="L2" s="37" t="s">
        <v>652</v>
      </c>
      <c r="M2" s="35">
        <v>7</v>
      </c>
      <c r="N2" s="37">
        <v>83</v>
      </c>
      <c r="O2" s="37">
        <v>4146</v>
      </c>
    </row>
    <row r="3" spans="1:15" x14ac:dyDescent="0.25">
      <c r="A3" s="37" t="s">
        <v>639</v>
      </c>
      <c r="B3" s="35">
        <v>49</v>
      </c>
      <c r="C3" s="35">
        <v>46</v>
      </c>
      <c r="D3" s="37">
        <v>2.09</v>
      </c>
      <c r="E3" s="35">
        <v>28</v>
      </c>
      <c r="F3" s="35">
        <v>10</v>
      </c>
      <c r="G3" s="37" t="s">
        <v>652</v>
      </c>
      <c r="H3" s="35">
        <v>5</v>
      </c>
      <c r="I3" s="35">
        <v>1</v>
      </c>
      <c r="J3" s="35">
        <v>8</v>
      </c>
      <c r="K3" s="37" t="s">
        <v>652</v>
      </c>
      <c r="L3" s="37" t="s">
        <v>652</v>
      </c>
      <c r="M3" s="35">
        <v>3</v>
      </c>
      <c r="N3" s="37">
        <v>137</v>
      </c>
      <c r="O3" s="37">
        <v>3847</v>
      </c>
    </row>
    <row r="4" spans="1:15" x14ac:dyDescent="0.25">
      <c r="A4" s="37" t="s">
        <v>638</v>
      </c>
      <c r="B4" s="35">
        <v>31</v>
      </c>
      <c r="C4" s="35">
        <v>31</v>
      </c>
      <c r="D4" s="37">
        <v>1.55</v>
      </c>
      <c r="E4" s="35">
        <v>31</v>
      </c>
      <c r="F4" s="35">
        <v>8</v>
      </c>
      <c r="G4" s="37" t="s">
        <v>652</v>
      </c>
      <c r="H4" s="37" t="s">
        <v>652</v>
      </c>
      <c r="I4" s="37" t="s">
        <v>652</v>
      </c>
      <c r="J4" s="35">
        <v>8</v>
      </c>
      <c r="K4" s="37" t="s">
        <v>652</v>
      </c>
      <c r="L4" s="37" t="s">
        <v>652</v>
      </c>
      <c r="M4" s="35">
        <v>6</v>
      </c>
      <c r="N4" s="37">
        <v>90</v>
      </c>
      <c r="O4" s="37">
        <v>279</v>
      </c>
    </row>
    <row r="5" spans="1:15" x14ac:dyDescent="0.25">
      <c r="A5" s="37" t="s">
        <v>640</v>
      </c>
      <c r="B5" s="35">
        <v>21</v>
      </c>
      <c r="C5" s="35">
        <v>20</v>
      </c>
      <c r="D5" s="37">
        <v>2.1</v>
      </c>
      <c r="E5" s="35">
        <v>11</v>
      </c>
      <c r="F5" s="35">
        <v>5</v>
      </c>
      <c r="G5" s="37" t="s">
        <v>652</v>
      </c>
      <c r="H5" s="35">
        <v>3</v>
      </c>
      <c r="I5" s="35">
        <v>5</v>
      </c>
      <c r="J5" s="35">
        <v>3</v>
      </c>
      <c r="K5" s="37" t="s">
        <v>652</v>
      </c>
      <c r="L5" s="37" t="s">
        <v>652</v>
      </c>
      <c r="M5" s="35">
        <v>2</v>
      </c>
      <c r="N5" s="37">
        <v>137</v>
      </c>
      <c r="O5" s="37">
        <v>1509</v>
      </c>
    </row>
    <row r="6" spans="1:15" x14ac:dyDescent="0.25">
      <c r="A6" s="37" t="s">
        <v>635</v>
      </c>
      <c r="B6" s="37">
        <f>SUM(B2:B3)</f>
        <v>102</v>
      </c>
      <c r="C6" s="37">
        <f>SUM(C2:C3)</f>
        <v>97</v>
      </c>
      <c r="D6" s="37">
        <f>SUM(D2:D3)</f>
        <v>4.6199999999999992</v>
      </c>
      <c r="E6" s="37">
        <f>SUM(E2:E3)/B6</f>
        <v>0.76470588235294112</v>
      </c>
      <c r="F6" s="37">
        <f>SUM(F2:F3)/B6</f>
        <v>0.29411764705882354</v>
      </c>
      <c r="G6" s="37">
        <f>SUM(G2:G3)/B6</f>
        <v>0</v>
      </c>
      <c r="H6" s="37">
        <f>SUM(H2:H3)</f>
        <v>9</v>
      </c>
      <c r="I6" s="37">
        <f>SUM(I2:I3)</f>
        <v>13</v>
      </c>
      <c r="J6" s="37">
        <f>SUM(J2:J3)/B6</f>
        <v>0.11764705882352941</v>
      </c>
      <c r="K6" s="37">
        <f>SUM(K2:K3)/B6</f>
        <v>0</v>
      </c>
      <c r="L6" s="37">
        <f>SUM(L2:L3)/B6</f>
        <v>0</v>
      </c>
      <c r="M6" s="37">
        <f>SUM(M2:M3)</f>
        <v>10</v>
      </c>
      <c r="N6" s="37">
        <f>AVERAGE(N2:N3)</f>
        <v>110</v>
      </c>
      <c r="O6" s="37">
        <f>SUM(O2:O3)/B6</f>
        <v>78.362745098039213</v>
      </c>
    </row>
    <row r="7" spans="1:15" x14ac:dyDescent="0.25">
      <c r="A7" s="37" t="s">
        <v>636</v>
      </c>
      <c r="B7" s="37">
        <f>SUM(B4:B5)</f>
        <v>52</v>
      </c>
      <c r="C7" s="37">
        <f>SUM(C4:C5)</f>
        <v>51</v>
      </c>
      <c r="D7" s="37">
        <f>SUM(D4:D5)</f>
        <v>3.6500000000000004</v>
      </c>
      <c r="E7" s="37">
        <f>SUM(E4:E5)/B7</f>
        <v>0.80769230769230771</v>
      </c>
      <c r="F7" s="37">
        <f>SUM(F4:F5)/B7</f>
        <v>0.25</v>
      </c>
      <c r="G7" s="37">
        <f>SUM(G4:G5)/B7</f>
        <v>0</v>
      </c>
      <c r="H7" s="37">
        <f>SUM(H4:H5)</f>
        <v>3</v>
      </c>
      <c r="I7" s="37">
        <f>SUM(I4:I5)</f>
        <v>5</v>
      </c>
      <c r="J7" s="37">
        <f>SUM(J3:J4)/B7</f>
        <v>0.30769230769230771</v>
      </c>
      <c r="K7" s="37">
        <f>SUM(K3:K4)/B7</f>
        <v>0</v>
      </c>
      <c r="L7" s="37">
        <f>SUM(L3:L4)/B7</f>
        <v>0</v>
      </c>
      <c r="M7" s="37">
        <f>SUM(M3:M4)</f>
        <v>9</v>
      </c>
      <c r="N7" s="37">
        <f>AVERAGE(N3:N4)</f>
        <v>113.5</v>
      </c>
      <c r="O7" s="37">
        <f>SUM(O3:O4)/B7</f>
        <v>79.34615384615384</v>
      </c>
    </row>
    <row r="8" spans="1:15" x14ac:dyDescent="0.25">
      <c r="A8" s="37" t="s">
        <v>653</v>
      </c>
      <c r="B8" s="35">
        <v>52</v>
      </c>
      <c r="C8" s="35">
        <v>52</v>
      </c>
      <c r="D8" s="37">
        <v>1.87</v>
      </c>
      <c r="E8" s="35">
        <v>36</v>
      </c>
      <c r="F8" s="35">
        <v>6</v>
      </c>
      <c r="G8" s="37" t="s">
        <v>652</v>
      </c>
      <c r="H8" s="35">
        <v>5</v>
      </c>
      <c r="I8" s="35">
        <v>7</v>
      </c>
      <c r="J8" s="35">
        <v>9</v>
      </c>
      <c r="K8" s="37" t="s">
        <v>652</v>
      </c>
      <c r="L8" s="37" t="s">
        <v>652</v>
      </c>
      <c r="M8" s="35">
        <v>6</v>
      </c>
      <c r="N8" s="37">
        <v>119</v>
      </c>
      <c r="O8" s="37">
        <v>4289</v>
      </c>
    </row>
    <row r="9" spans="1:15" x14ac:dyDescent="0.25">
      <c r="A9" s="37" t="s">
        <v>641</v>
      </c>
      <c r="B9" s="35">
        <v>41</v>
      </c>
      <c r="C9" s="35">
        <v>41</v>
      </c>
      <c r="D9" s="37">
        <v>2.0299999999999998</v>
      </c>
      <c r="E9" s="35">
        <v>34</v>
      </c>
      <c r="F9" s="35">
        <v>3</v>
      </c>
      <c r="G9" s="37" t="s">
        <v>652</v>
      </c>
      <c r="H9" s="37" t="s">
        <v>652</v>
      </c>
      <c r="I9" s="35">
        <v>8</v>
      </c>
      <c r="J9" s="35">
        <v>8</v>
      </c>
      <c r="K9" s="37" t="s">
        <v>652</v>
      </c>
      <c r="L9" s="37" t="s">
        <v>652</v>
      </c>
      <c r="M9" s="35">
        <v>9</v>
      </c>
      <c r="N9" s="37">
        <v>104</v>
      </c>
      <c r="O9" s="37">
        <v>3528</v>
      </c>
    </row>
    <row r="10" spans="1:15" x14ac:dyDescent="0.25">
      <c r="A10" s="37" t="s">
        <v>654</v>
      </c>
      <c r="B10" s="35">
        <v>38</v>
      </c>
      <c r="C10" s="35">
        <v>33</v>
      </c>
      <c r="D10" s="37">
        <v>1.97</v>
      </c>
      <c r="E10" s="35">
        <v>6</v>
      </c>
      <c r="F10" s="35">
        <v>5</v>
      </c>
      <c r="G10" s="37" t="s">
        <v>652</v>
      </c>
      <c r="H10" s="35">
        <v>14</v>
      </c>
      <c r="I10" s="35">
        <v>14</v>
      </c>
      <c r="J10" s="35">
        <v>2</v>
      </c>
      <c r="K10" s="37" t="s">
        <v>652</v>
      </c>
      <c r="L10" s="37" t="s">
        <v>652</v>
      </c>
      <c r="M10" s="35">
        <v>1</v>
      </c>
      <c r="N10" s="37">
        <v>281</v>
      </c>
      <c r="O10" s="37">
        <v>1688</v>
      </c>
    </row>
    <row r="11" spans="1:15" x14ac:dyDescent="0.25">
      <c r="A11" s="37" t="s">
        <v>655</v>
      </c>
      <c r="B11" s="35">
        <v>17</v>
      </c>
      <c r="C11" s="35">
        <v>12</v>
      </c>
      <c r="D11" s="37">
        <v>0.67</v>
      </c>
      <c r="E11" s="35">
        <v>1</v>
      </c>
      <c r="F11" s="37" t="s">
        <v>652</v>
      </c>
      <c r="G11" s="37" t="s">
        <v>652</v>
      </c>
      <c r="H11" s="35">
        <v>10</v>
      </c>
      <c r="I11" s="35">
        <v>1</v>
      </c>
      <c r="J11" s="35">
        <v>1</v>
      </c>
      <c r="K11" s="37" t="s">
        <v>652</v>
      </c>
      <c r="L11" s="37" t="s">
        <v>652</v>
      </c>
      <c r="M11" s="37" t="s">
        <v>652</v>
      </c>
      <c r="N11" s="37">
        <v>364</v>
      </c>
      <c r="O11" s="37">
        <v>364</v>
      </c>
    </row>
    <row r="12" spans="1:15" x14ac:dyDescent="0.25">
      <c r="A12" s="37" t="s">
        <v>642</v>
      </c>
      <c r="B12" s="37">
        <f>SUM(B8:B9)</f>
        <v>93</v>
      </c>
      <c r="C12" s="37">
        <f>SUM(C8:C9)</f>
        <v>93</v>
      </c>
      <c r="D12" s="37">
        <f>SUM(D8:D9)</f>
        <v>3.9</v>
      </c>
      <c r="E12" s="37">
        <f>SUM(E8:E9)/B12</f>
        <v>0.75268817204301075</v>
      </c>
      <c r="F12" s="37">
        <f>SUM(F8:F9)/B12</f>
        <v>9.6774193548387094E-2</v>
      </c>
      <c r="G12" s="37">
        <f>SUM(G8:G9)/B12</f>
        <v>0</v>
      </c>
      <c r="H12" s="37">
        <f>SUM(H8:H9)</f>
        <v>5</v>
      </c>
      <c r="I12" s="37">
        <f>SUM(I8:I9)</f>
        <v>15</v>
      </c>
      <c r="J12" s="37">
        <f>SUM(J8:J9)/B12</f>
        <v>0.18279569892473119</v>
      </c>
      <c r="K12" s="37">
        <f>SUM(K8:K9)/B12</f>
        <v>0</v>
      </c>
      <c r="L12" s="37">
        <f>SUM(L8:L9)/B12</f>
        <v>0</v>
      </c>
      <c r="M12" s="37">
        <f>SUM(M8:M9)</f>
        <v>15</v>
      </c>
      <c r="N12" s="37">
        <f>AVERAGE(N8:N9)</f>
        <v>111.5</v>
      </c>
      <c r="O12" s="37">
        <f>SUM(O8:O9)/B12</f>
        <v>84.053763440860209</v>
      </c>
    </row>
    <row r="13" spans="1:15" x14ac:dyDescent="0.25">
      <c r="A13" s="37" t="s">
        <v>643</v>
      </c>
      <c r="B13" s="37">
        <f>SUM(B10:B11)</f>
        <v>55</v>
      </c>
      <c r="C13" s="37">
        <f>SUM(C10:C11)</f>
        <v>45</v>
      </c>
      <c r="D13" s="37">
        <f>SUM(D10:D11)</f>
        <v>2.64</v>
      </c>
      <c r="E13" s="37">
        <f>SUM(E10:E11)/B13</f>
        <v>0.12727272727272726</v>
      </c>
      <c r="F13" s="37">
        <f>SUM(F10:F11)/B13</f>
        <v>9.0909090909090912E-2</v>
      </c>
      <c r="G13" s="37">
        <f>SUM(G10:G11)/B13</f>
        <v>0</v>
      </c>
      <c r="H13" s="37">
        <f>SUM(H10:H11)</f>
        <v>24</v>
      </c>
      <c r="I13" s="37">
        <f>SUM(I10:I11)</f>
        <v>15</v>
      </c>
      <c r="J13" s="37">
        <f>SUM(J9:J10)/B13</f>
        <v>0.18181818181818182</v>
      </c>
      <c r="K13" s="37">
        <f>SUM(K9:K10)/B13</f>
        <v>0</v>
      </c>
      <c r="L13" s="37">
        <f>SUM(L9:L10)/B13</f>
        <v>0</v>
      </c>
      <c r="M13" s="37">
        <f>SUM(M9:M10)</f>
        <v>10</v>
      </c>
      <c r="N13" s="37">
        <f>AVERAGE(N9:N10)</f>
        <v>192.5</v>
      </c>
      <c r="O13" s="37">
        <f>SUM(O9:O10)/B13</f>
        <v>94.836363636363643</v>
      </c>
    </row>
    <row r="14" spans="1:15" x14ac:dyDescent="0.25">
      <c r="A14" s="37" t="s">
        <v>659</v>
      </c>
      <c r="B14" s="35">
        <v>36</v>
      </c>
      <c r="C14" s="35">
        <v>34</v>
      </c>
      <c r="D14" s="37">
        <v>2.09</v>
      </c>
      <c r="E14" s="35">
        <v>14</v>
      </c>
      <c r="F14" s="35">
        <v>8</v>
      </c>
      <c r="G14" s="37" t="s">
        <v>652</v>
      </c>
      <c r="H14" s="35">
        <v>5</v>
      </c>
      <c r="I14" s="35">
        <v>12</v>
      </c>
      <c r="J14" s="35">
        <v>3</v>
      </c>
      <c r="K14" s="37" t="s">
        <v>652</v>
      </c>
      <c r="L14" s="37" t="s">
        <v>652</v>
      </c>
      <c r="M14" s="35">
        <v>5</v>
      </c>
      <c r="N14" s="37">
        <v>173</v>
      </c>
      <c r="O14" s="37">
        <v>2422</v>
      </c>
    </row>
    <row r="15" spans="1:15" x14ac:dyDescent="0.25">
      <c r="A15" s="37" t="s">
        <v>658</v>
      </c>
      <c r="B15" s="35">
        <v>49</v>
      </c>
      <c r="C15" s="35">
        <v>47</v>
      </c>
      <c r="D15" s="37">
        <v>2.04</v>
      </c>
      <c r="E15" s="35">
        <v>32</v>
      </c>
      <c r="F15" s="35">
        <v>16</v>
      </c>
      <c r="G15" s="37" t="s">
        <v>652</v>
      </c>
      <c r="H15" s="35">
        <v>1</v>
      </c>
      <c r="I15" s="35">
        <v>12</v>
      </c>
      <c r="J15" s="35">
        <v>5</v>
      </c>
      <c r="K15" s="37" t="s">
        <v>652</v>
      </c>
      <c r="L15" s="37" t="s">
        <v>652</v>
      </c>
      <c r="M15" s="35">
        <v>7</v>
      </c>
      <c r="N15" s="37">
        <v>122</v>
      </c>
      <c r="O15" s="37">
        <v>3915</v>
      </c>
    </row>
    <row r="16" spans="1:15" x14ac:dyDescent="0.25">
      <c r="A16" s="37" t="s">
        <v>660</v>
      </c>
      <c r="B16" s="35">
        <v>46</v>
      </c>
      <c r="C16" s="35">
        <v>45</v>
      </c>
      <c r="D16" s="37">
        <v>2.0699999999999998</v>
      </c>
      <c r="E16" s="35">
        <v>12</v>
      </c>
      <c r="F16" s="35">
        <v>20</v>
      </c>
      <c r="G16" s="37" t="s">
        <v>652</v>
      </c>
      <c r="H16" s="35">
        <v>6</v>
      </c>
      <c r="I16" s="35">
        <v>12</v>
      </c>
      <c r="J16" s="35">
        <v>3</v>
      </c>
      <c r="K16" s="37" t="s">
        <v>652</v>
      </c>
      <c r="L16" s="37" t="s">
        <v>652</v>
      </c>
      <c r="M16" s="35">
        <v>8</v>
      </c>
      <c r="N16" s="37">
        <v>288</v>
      </c>
      <c r="O16" s="37">
        <v>3458</v>
      </c>
    </row>
    <row r="17" spans="1:15" x14ac:dyDescent="0.25">
      <c r="A17" s="37" t="s">
        <v>661</v>
      </c>
      <c r="B17" s="35">
        <v>35</v>
      </c>
      <c r="C17" s="35">
        <v>33</v>
      </c>
      <c r="D17" s="37">
        <v>1.79</v>
      </c>
      <c r="E17" s="35">
        <v>9</v>
      </c>
      <c r="F17" s="35">
        <v>11</v>
      </c>
      <c r="G17" s="37" t="s">
        <v>652</v>
      </c>
      <c r="H17" s="35">
        <v>7</v>
      </c>
      <c r="I17" s="35">
        <v>11</v>
      </c>
      <c r="J17" s="35">
        <v>4</v>
      </c>
      <c r="K17" s="35">
        <v>1</v>
      </c>
      <c r="L17" s="37" t="s">
        <v>652</v>
      </c>
      <c r="M17" s="35">
        <v>2</v>
      </c>
      <c r="N17" s="37">
        <v>259</v>
      </c>
      <c r="O17" s="37">
        <v>2334</v>
      </c>
    </row>
    <row r="18" spans="1:15" x14ac:dyDescent="0.25">
      <c r="A18" s="37" t="s">
        <v>656</v>
      </c>
      <c r="B18" s="37">
        <f>SUM(B14:B15)</f>
        <v>85</v>
      </c>
      <c r="C18" s="37">
        <f>SUM(C14:C15)</f>
        <v>81</v>
      </c>
      <c r="D18" s="37">
        <f>SUM(D14:D15)</f>
        <v>4.13</v>
      </c>
      <c r="E18" s="37">
        <f>SUM(E14:E15)/B18</f>
        <v>0.54117647058823526</v>
      </c>
      <c r="F18" s="37">
        <f>SUM(F14:F15)/B18</f>
        <v>0.28235294117647058</v>
      </c>
      <c r="G18" s="37">
        <f>SUM(G14:G15)/B18</f>
        <v>0</v>
      </c>
      <c r="H18" s="37">
        <f>SUM(H14:H15)</f>
        <v>6</v>
      </c>
      <c r="I18" s="37">
        <f>SUM(I14:I15)</f>
        <v>24</v>
      </c>
      <c r="J18" s="37">
        <f>SUM(J14:J15)/B18</f>
        <v>9.4117647058823528E-2</v>
      </c>
      <c r="K18" s="37">
        <f>SUM(K14:K15)/B18</f>
        <v>0</v>
      </c>
      <c r="L18" s="37">
        <f>SUM(L14:L15)/B18</f>
        <v>0</v>
      </c>
      <c r="M18" s="37">
        <f>SUM(M14:M15)</f>
        <v>12</v>
      </c>
      <c r="N18" s="37">
        <f>AVERAGE(N14:N15)</f>
        <v>147.5</v>
      </c>
      <c r="O18" s="37">
        <f>SUM(O14:O15)/B18</f>
        <v>74.552941176470583</v>
      </c>
    </row>
    <row r="19" spans="1:15" x14ac:dyDescent="0.25">
      <c r="A19" s="37" t="s">
        <v>657</v>
      </c>
      <c r="B19" s="37">
        <f>SUM(B16:B17)</f>
        <v>81</v>
      </c>
      <c r="C19" s="37">
        <f>SUM(C16:C17)</f>
        <v>78</v>
      </c>
      <c r="D19" s="37">
        <f>SUM(D16:D17)</f>
        <v>3.86</v>
      </c>
      <c r="E19" s="37">
        <f>SUM(E16:E17)/B19</f>
        <v>0.25925925925925924</v>
      </c>
      <c r="F19" s="37">
        <f>SUM(F16:F17)/B19</f>
        <v>0.38271604938271603</v>
      </c>
      <c r="G19" s="37">
        <f>SUM(G16:G17)/B19</f>
        <v>0</v>
      </c>
      <c r="H19" s="37">
        <f>SUM(H16:H17)</f>
        <v>13</v>
      </c>
      <c r="I19" s="37">
        <f>SUM(I16:I17)</f>
        <v>23</v>
      </c>
      <c r="J19" s="37">
        <f>SUM(J15:J16)/B19</f>
        <v>9.8765432098765427E-2</v>
      </c>
      <c r="K19" s="37">
        <f>SUM(K15:K16)/B19</f>
        <v>0</v>
      </c>
      <c r="L19" s="37">
        <f>SUM(L15:L16)/B19</f>
        <v>0</v>
      </c>
      <c r="M19" s="37">
        <f>SUM(M15:M16)</f>
        <v>15</v>
      </c>
      <c r="N19" s="37">
        <f>AVERAGE(N15:N16)</f>
        <v>205</v>
      </c>
      <c r="O19" s="37">
        <f>SUM(O15:O16)/B19</f>
        <v>91.024691358024697</v>
      </c>
    </row>
    <row r="20" spans="1:15" x14ac:dyDescent="0.25">
      <c r="A20" s="37" t="s">
        <v>664</v>
      </c>
      <c r="B20" s="35">
        <v>46</v>
      </c>
      <c r="C20" s="35">
        <v>46</v>
      </c>
      <c r="D20" s="37">
        <v>1.35</v>
      </c>
      <c r="E20" s="35">
        <v>12</v>
      </c>
      <c r="F20" s="35">
        <v>2</v>
      </c>
      <c r="G20" s="37" t="s">
        <v>652</v>
      </c>
      <c r="H20" s="35">
        <v>3</v>
      </c>
      <c r="I20" s="35">
        <v>3</v>
      </c>
      <c r="J20" s="35">
        <v>1</v>
      </c>
      <c r="K20" s="37" t="s">
        <v>652</v>
      </c>
      <c r="L20" s="37" t="s">
        <v>652</v>
      </c>
      <c r="M20" s="35">
        <v>1</v>
      </c>
      <c r="N20" s="37">
        <v>323</v>
      </c>
      <c r="O20" s="37">
        <v>387</v>
      </c>
    </row>
    <row r="21" spans="1:15" x14ac:dyDescent="0.25">
      <c r="A21" s="37" t="s">
        <v>665</v>
      </c>
      <c r="B21" s="35">
        <v>54</v>
      </c>
      <c r="C21" s="35">
        <v>54</v>
      </c>
      <c r="D21" s="37">
        <v>1.3</v>
      </c>
      <c r="E21" s="35">
        <v>18</v>
      </c>
      <c r="F21" s="37" t="s">
        <v>652</v>
      </c>
      <c r="G21" s="37" t="s">
        <v>652</v>
      </c>
      <c r="H21" s="37" t="s">
        <v>652</v>
      </c>
      <c r="I21" s="37" t="s">
        <v>652</v>
      </c>
      <c r="J21" s="35">
        <v>1</v>
      </c>
      <c r="K21" s="37" t="s">
        <v>652</v>
      </c>
      <c r="L21" s="37" t="s">
        <v>652</v>
      </c>
      <c r="M21" s="35">
        <v>1</v>
      </c>
      <c r="N21" s="37">
        <v>275</v>
      </c>
      <c r="O21" s="37">
        <v>495</v>
      </c>
    </row>
    <row r="22" spans="1:15" x14ac:dyDescent="0.25">
      <c r="A22" s="37" t="s">
        <v>666</v>
      </c>
      <c r="B22" s="35">
        <v>49</v>
      </c>
      <c r="C22" s="35">
        <v>48</v>
      </c>
      <c r="D22" s="37">
        <v>1.83</v>
      </c>
      <c r="E22" s="35">
        <v>34</v>
      </c>
      <c r="F22" s="35">
        <v>4</v>
      </c>
      <c r="G22" s="37" t="s">
        <v>652</v>
      </c>
      <c r="H22" s="35">
        <v>6</v>
      </c>
      <c r="I22" s="35">
        <v>2</v>
      </c>
      <c r="J22" s="35">
        <v>2</v>
      </c>
      <c r="K22" s="37" t="s">
        <v>652</v>
      </c>
      <c r="L22" s="37" t="s">
        <v>652</v>
      </c>
      <c r="M22" s="35">
        <v>3</v>
      </c>
      <c r="N22" s="37">
        <v>114</v>
      </c>
      <c r="O22" s="37">
        <v>3861</v>
      </c>
    </row>
    <row r="23" spans="1:15" x14ac:dyDescent="0.25">
      <c r="A23" s="37" t="s">
        <v>667</v>
      </c>
      <c r="B23" s="35">
        <v>49</v>
      </c>
      <c r="C23" s="35">
        <v>49</v>
      </c>
      <c r="D23" s="37">
        <v>1.94</v>
      </c>
      <c r="E23" s="35">
        <v>37</v>
      </c>
      <c r="F23" s="35">
        <v>15</v>
      </c>
      <c r="G23" s="37" t="s">
        <v>652</v>
      </c>
      <c r="H23" s="37" t="s">
        <v>652</v>
      </c>
      <c r="I23" s="35">
        <v>2</v>
      </c>
      <c r="J23" s="35">
        <v>5</v>
      </c>
      <c r="K23" s="37" t="s">
        <v>652</v>
      </c>
      <c r="L23" s="37" t="s">
        <v>652</v>
      </c>
      <c r="M23" s="35">
        <v>10</v>
      </c>
      <c r="N23" s="37">
        <v>119</v>
      </c>
      <c r="O23" s="37">
        <v>4402</v>
      </c>
    </row>
    <row r="24" spans="1:15" x14ac:dyDescent="0.25">
      <c r="A24" s="37" t="s">
        <v>662</v>
      </c>
      <c r="B24" s="37">
        <f>SUM(B20:B21)</f>
        <v>100</v>
      </c>
      <c r="C24" s="37">
        <f>SUM(C20:C21)</f>
        <v>100</v>
      </c>
      <c r="D24" s="37">
        <f>SUM(D20:D21)</f>
        <v>2.6500000000000004</v>
      </c>
      <c r="E24" s="37">
        <f>SUM(E20:E21)/B24</f>
        <v>0.3</v>
      </c>
      <c r="F24" s="37">
        <f>SUM(F20:F21)/B24</f>
        <v>0.02</v>
      </c>
      <c r="G24" s="37">
        <f>SUM(G20:G21)/B24</f>
        <v>0</v>
      </c>
      <c r="H24" s="37">
        <f>SUM(H20:H21)</f>
        <v>3</v>
      </c>
      <c r="I24" s="37">
        <f>SUM(I20:I21)</f>
        <v>3</v>
      </c>
      <c r="J24" s="37">
        <f>SUM(J20:J21)/B24</f>
        <v>0.02</v>
      </c>
      <c r="K24" s="37">
        <f>SUM(K20:K21)/B24</f>
        <v>0</v>
      </c>
      <c r="L24" s="37">
        <f>SUM(L20:L21)/B24</f>
        <v>0</v>
      </c>
      <c r="M24" s="37">
        <f>SUM(M20:M21)</f>
        <v>2</v>
      </c>
      <c r="N24" s="37">
        <f>AVERAGE(N20:N21)</f>
        <v>299</v>
      </c>
      <c r="O24" s="37">
        <f>SUM(O20:O21)/B24</f>
        <v>8.82</v>
      </c>
    </row>
    <row r="25" spans="1:15" x14ac:dyDescent="0.25">
      <c r="A25" s="37" t="s">
        <v>663</v>
      </c>
      <c r="B25" s="37">
        <f>SUM(B22:B23)</f>
        <v>98</v>
      </c>
      <c r="C25" s="37">
        <f>SUM(C22:C23)</f>
        <v>97</v>
      </c>
      <c r="D25" s="37">
        <f>SUM(D22:D23)</f>
        <v>3.77</v>
      </c>
      <c r="E25" s="37">
        <f>SUM(E22:E23)/B25</f>
        <v>0.72448979591836737</v>
      </c>
      <c r="F25" s="37">
        <f>SUM(F22:F23)/B25</f>
        <v>0.19387755102040816</v>
      </c>
      <c r="G25" s="37">
        <f>SUM(G22:G23)/B25</f>
        <v>0</v>
      </c>
      <c r="H25" s="37">
        <f>SUM(H22:H23)</f>
        <v>6</v>
      </c>
      <c r="I25" s="37">
        <f>SUM(I22:I23)</f>
        <v>4</v>
      </c>
      <c r="J25" s="37">
        <f>SUM(J21:J22)/B25</f>
        <v>3.0612244897959183E-2</v>
      </c>
      <c r="K25" s="37">
        <f>SUM(K21:K22)/B25</f>
        <v>0</v>
      </c>
      <c r="L25" s="37">
        <f>SUM(L21:L22)/B25</f>
        <v>0</v>
      </c>
      <c r="M25" s="37">
        <f>SUM(M21:M22)</f>
        <v>4</v>
      </c>
      <c r="N25" s="37">
        <f>AVERAGE(N21:N22)</f>
        <v>194.5</v>
      </c>
      <c r="O25" s="37">
        <f>SUM(O21:O22)/B25</f>
        <v>44.448979591836732</v>
      </c>
    </row>
    <row r="26" spans="1:15" x14ac:dyDescent="0.25">
      <c r="A26" s="37" t="s">
        <v>670</v>
      </c>
      <c r="B26" s="35">
        <v>51</v>
      </c>
      <c r="C26" s="35">
        <v>49</v>
      </c>
      <c r="D26" s="37">
        <v>1.9</v>
      </c>
      <c r="E26" s="35">
        <v>5</v>
      </c>
      <c r="F26" s="35">
        <v>14</v>
      </c>
      <c r="G26" s="37" t="s">
        <v>652</v>
      </c>
      <c r="H26" s="35">
        <v>3</v>
      </c>
      <c r="I26" s="35">
        <v>4</v>
      </c>
      <c r="J26" s="35">
        <v>3</v>
      </c>
      <c r="K26" s="37" t="s">
        <v>652</v>
      </c>
      <c r="L26" s="37" t="s">
        <v>652</v>
      </c>
      <c r="M26" s="37" t="s">
        <v>652</v>
      </c>
      <c r="N26" s="37">
        <v>828</v>
      </c>
      <c r="O26" s="37">
        <v>4138</v>
      </c>
    </row>
    <row r="27" spans="1:15" x14ac:dyDescent="0.25">
      <c r="A27" s="37" t="s">
        <v>671</v>
      </c>
      <c r="B27" s="35">
        <v>45</v>
      </c>
      <c r="C27" s="35">
        <v>45</v>
      </c>
      <c r="D27" s="37">
        <v>2.0699999999999998</v>
      </c>
      <c r="E27" s="35">
        <v>3</v>
      </c>
      <c r="F27" s="35">
        <v>14</v>
      </c>
      <c r="G27" s="37" t="s">
        <v>652</v>
      </c>
      <c r="H27" s="37" t="s">
        <v>652</v>
      </c>
      <c r="I27" s="35">
        <v>6</v>
      </c>
      <c r="J27" s="35">
        <v>6</v>
      </c>
      <c r="K27" s="37" t="s">
        <v>652</v>
      </c>
      <c r="L27" s="37" t="s">
        <v>652</v>
      </c>
      <c r="M27" s="37" t="s">
        <v>652</v>
      </c>
      <c r="N27" s="37">
        <v>1.3280000000000001</v>
      </c>
      <c r="O27" s="37">
        <v>3985</v>
      </c>
    </row>
    <row r="28" spans="1:15" x14ac:dyDescent="0.25">
      <c r="A28" s="37" t="s">
        <v>672</v>
      </c>
      <c r="B28" s="35">
        <v>56</v>
      </c>
      <c r="C28" s="35">
        <v>54</v>
      </c>
      <c r="D28" s="37">
        <v>1.96</v>
      </c>
      <c r="E28" s="35">
        <v>6</v>
      </c>
      <c r="F28" s="35">
        <v>7</v>
      </c>
      <c r="G28" s="37" t="s">
        <v>652</v>
      </c>
      <c r="H28" s="35">
        <v>9</v>
      </c>
      <c r="I28" s="35">
        <v>7</v>
      </c>
      <c r="J28" s="35">
        <v>5</v>
      </c>
      <c r="K28" s="37" t="s">
        <v>652</v>
      </c>
      <c r="L28" s="37" t="s">
        <v>652</v>
      </c>
      <c r="M28" s="37" t="s">
        <v>652</v>
      </c>
      <c r="N28" s="37">
        <v>692</v>
      </c>
      <c r="O28" s="37">
        <v>4154</v>
      </c>
    </row>
    <row r="29" spans="1:15" x14ac:dyDescent="0.25">
      <c r="A29" s="37" t="s">
        <v>673</v>
      </c>
      <c r="B29" s="35">
        <v>56</v>
      </c>
      <c r="C29" s="35">
        <v>54</v>
      </c>
      <c r="D29" s="37">
        <v>1.87</v>
      </c>
      <c r="E29" s="35">
        <v>9</v>
      </c>
      <c r="F29" s="35">
        <v>9</v>
      </c>
      <c r="G29" s="37" t="s">
        <v>652</v>
      </c>
      <c r="H29" s="35">
        <v>4</v>
      </c>
      <c r="I29" s="35">
        <v>8</v>
      </c>
      <c r="J29" s="35">
        <v>3</v>
      </c>
      <c r="K29" s="35">
        <v>1</v>
      </c>
      <c r="L29" s="37" t="s">
        <v>652</v>
      </c>
      <c r="M29" s="37" t="s">
        <v>652</v>
      </c>
      <c r="N29" s="37">
        <v>496</v>
      </c>
      <c r="O29" s="37">
        <v>446</v>
      </c>
    </row>
    <row r="30" spans="1:15" x14ac:dyDescent="0.25">
      <c r="A30" s="37" t="s">
        <v>668</v>
      </c>
      <c r="B30" s="37">
        <f>SUM(B26:B27)</f>
        <v>96</v>
      </c>
      <c r="C30" s="37">
        <f>SUM(C26:C27)</f>
        <v>94</v>
      </c>
      <c r="D30" s="37">
        <f>SUM(D26:D27)</f>
        <v>3.9699999999999998</v>
      </c>
      <c r="E30" s="37">
        <f>SUM(E26:E27)/B30</f>
        <v>8.3333333333333329E-2</v>
      </c>
      <c r="F30" s="37">
        <f>SUM(F26:F27)/B30</f>
        <v>0.29166666666666669</v>
      </c>
      <c r="G30" s="37">
        <f>SUM(G26:G27)/B30</f>
        <v>0</v>
      </c>
      <c r="H30" s="37">
        <f>SUM(H26:H27)</f>
        <v>3</v>
      </c>
      <c r="I30" s="37">
        <f>SUM(I26:I27)</f>
        <v>10</v>
      </c>
      <c r="J30" s="37">
        <f>SUM(J26:J27)/B30</f>
        <v>9.375E-2</v>
      </c>
      <c r="K30" s="37">
        <f>SUM(K26:K27)/B30</f>
        <v>0</v>
      </c>
      <c r="L30" s="37">
        <f>SUM(L26:L27)/B30</f>
        <v>0</v>
      </c>
      <c r="M30" s="37">
        <f>SUM(M26:M27)</f>
        <v>0</v>
      </c>
      <c r="N30" s="37">
        <f>AVERAGE(N26:N27)</f>
        <v>414.66399999999999</v>
      </c>
      <c r="O30" s="37">
        <f>SUM(O26:O27)/B30</f>
        <v>84.614583333333329</v>
      </c>
    </row>
    <row r="31" spans="1:15" x14ac:dyDescent="0.25">
      <c r="A31" s="37" t="s">
        <v>669</v>
      </c>
      <c r="B31" s="37">
        <f>SUM(B28:B29)</f>
        <v>112</v>
      </c>
      <c r="C31" s="37">
        <f>SUM(C28:C29)</f>
        <v>108</v>
      </c>
      <c r="D31" s="37">
        <f>SUM(D28:D29)</f>
        <v>3.83</v>
      </c>
      <c r="E31" s="37">
        <f>SUM(E28:E29)/B31</f>
        <v>0.13392857142857142</v>
      </c>
      <c r="F31" s="37">
        <f>SUM(F28:F29)/B31</f>
        <v>0.14285714285714285</v>
      </c>
      <c r="G31" s="37">
        <f>SUM(G28:G29)/B31</f>
        <v>0</v>
      </c>
      <c r="H31" s="37">
        <f>SUM(H28:H29)</f>
        <v>13</v>
      </c>
      <c r="I31" s="37">
        <f>SUM(I28:I29)</f>
        <v>15</v>
      </c>
      <c r="J31" s="37">
        <f>SUM(J27:J28)/B31</f>
        <v>9.8214285714285712E-2</v>
      </c>
      <c r="K31" s="37">
        <f>SUM(K27:K28)/B31</f>
        <v>0</v>
      </c>
      <c r="L31" s="37">
        <f>SUM(L27:L28)/B31</f>
        <v>0</v>
      </c>
      <c r="M31" s="37">
        <f>SUM(M27:M28)</f>
        <v>0</v>
      </c>
      <c r="N31" s="37">
        <f>AVERAGE(N27:N28)</f>
        <v>346.66399999999999</v>
      </c>
      <c r="O31" s="37">
        <f>SUM(O27:O28)/B31</f>
        <v>72.669642857142861</v>
      </c>
    </row>
    <row r="32" spans="1:15" x14ac:dyDescent="0.25">
      <c r="A32" s="37" t="s">
        <v>674</v>
      </c>
      <c r="B32" s="35">
        <v>49</v>
      </c>
      <c r="C32" s="35">
        <v>49</v>
      </c>
      <c r="D32" s="37">
        <v>2.2400000000000002</v>
      </c>
      <c r="E32" s="35">
        <v>47</v>
      </c>
      <c r="F32" s="35">
        <v>13</v>
      </c>
      <c r="G32" s="37" t="s">
        <v>652</v>
      </c>
      <c r="H32" s="37" t="s">
        <v>652</v>
      </c>
      <c r="I32" s="35">
        <v>10</v>
      </c>
      <c r="J32" s="35">
        <v>5</v>
      </c>
      <c r="K32" s="37" t="s">
        <v>652</v>
      </c>
      <c r="L32" s="37" t="s">
        <v>652</v>
      </c>
      <c r="M32" s="35">
        <v>6</v>
      </c>
      <c r="N32" s="37">
        <v>90</v>
      </c>
      <c r="O32" s="37">
        <v>4246</v>
      </c>
    </row>
    <row r="33" spans="1:15" x14ac:dyDescent="0.25">
      <c r="A33" s="37" t="s">
        <v>675</v>
      </c>
      <c r="B33" s="35">
        <v>47</v>
      </c>
      <c r="C33" s="35">
        <v>47</v>
      </c>
      <c r="D33" s="37">
        <v>2.06</v>
      </c>
      <c r="E33" s="35">
        <v>34</v>
      </c>
      <c r="F33" s="35">
        <v>4</v>
      </c>
      <c r="G33" s="37" t="s">
        <v>652</v>
      </c>
      <c r="H33" s="37" t="s">
        <v>652</v>
      </c>
      <c r="I33" s="35">
        <v>8</v>
      </c>
      <c r="J33" s="35">
        <v>2</v>
      </c>
      <c r="K33" s="37" t="s">
        <v>652</v>
      </c>
      <c r="L33" s="37" t="s">
        <v>652</v>
      </c>
      <c r="M33" s="35">
        <v>6</v>
      </c>
      <c r="N33" s="37">
        <v>122</v>
      </c>
      <c r="O33" s="37">
        <v>4142</v>
      </c>
    </row>
    <row r="34" spans="1:15" x14ac:dyDescent="0.25">
      <c r="A34" s="37" t="s">
        <v>676</v>
      </c>
      <c r="B34" s="35">
        <v>21</v>
      </c>
      <c r="C34" s="35">
        <v>17</v>
      </c>
      <c r="D34" s="37">
        <v>2.12</v>
      </c>
      <c r="E34" s="35">
        <v>8</v>
      </c>
      <c r="F34" s="35">
        <v>2</v>
      </c>
      <c r="G34" s="37" t="s">
        <v>652</v>
      </c>
      <c r="H34" s="35">
        <v>6</v>
      </c>
      <c r="I34" s="35">
        <v>9</v>
      </c>
      <c r="J34" s="37" t="s">
        <v>652</v>
      </c>
      <c r="K34" s="37" t="s">
        <v>652</v>
      </c>
      <c r="L34" s="37" t="s">
        <v>652</v>
      </c>
      <c r="M34" s="37" t="s">
        <v>652</v>
      </c>
      <c r="N34" s="37">
        <v>115</v>
      </c>
      <c r="O34" s="37">
        <v>918</v>
      </c>
    </row>
    <row r="35" spans="1:15" x14ac:dyDescent="0.25">
      <c r="A35" s="37" t="s">
        <v>677</v>
      </c>
      <c r="B35" s="35">
        <v>43</v>
      </c>
      <c r="C35" s="35">
        <v>43</v>
      </c>
      <c r="D35" s="37">
        <v>1.91</v>
      </c>
      <c r="E35" s="35">
        <v>29</v>
      </c>
      <c r="F35" s="35">
        <v>8</v>
      </c>
      <c r="G35" s="37" t="s">
        <v>652</v>
      </c>
      <c r="H35" s="35">
        <v>3</v>
      </c>
      <c r="I35" s="35">
        <v>26</v>
      </c>
      <c r="J35" s="35">
        <v>1</v>
      </c>
      <c r="K35" s="37" t="s">
        <v>652</v>
      </c>
      <c r="L35" s="37" t="s">
        <v>652</v>
      </c>
      <c r="M35" s="37" t="s">
        <v>652</v>
      </c>
      <c r="N35" s="37">
        <v>113</v>
      </c>
      <c r="O35" s="37">
        <v>3275</v>
      </c>
    </row>
    <row r="36" spans="1:15" x14ac:dyDescent="0.25">
      <c r="A36" s="37" t="s">
        <v>684</v>
      </c>
      <c r="B36" s="37">
        <f>SUM(B32:B33)</f>
        <v>96</v>
      </c>
      <c r="C36" s="37">
        <f>SUM(C32:C33)</f>
        <v>96</v>
      </c>
      <c r="D36" s="37">
        <f>SUM(D32:D33)</f>
        <v>4.3000000000000007</v>
      </c>
      <c r="E36" s="37">
        <f>SUM(E32:E33)/B36</f>
        <v>0.84375</v>
      </c>
      <c r="F36" s="37">
        <f>SUM(F32:F33)/B36</f>
        <v>0.17708333333333334</v>
      </c>
      <c r="G36" s="37">
        <f>SUM(G32:G33)/B36</f>
        <v>0</v>
      </c>
      <c r="H36" s="37">
        <f>SUM(H32:H33)</f>
        <v>0</v>
      </c>
      <c r="I36" s="37">
        <f>SUM(I32:I33)</f>
        <v>18</v>
      </c>
      <c r="J36" s="37">
        <f>SUM(J32:J33)/B36</f>
        <v>7.2916666666666671E-2</v>
      </c>
      <c r="K36" s="37">
        <f>SUM(K32:K33)/B36</f>
        <v>0</v>
      </c>
      <c r="L36" s="37">
        <f>SUM(L32:L33)/B36</f>
        <v>0</v>
      </c>
      <c r="M36" s="37">
        <f>SUM(M32:M33)</f>
        <v>12</v>
      </c>
      <c r="N36" s="37">
        <f>AVERAGE(N32:N33)</f>
        <v>106</v>
      </c>
      <c r="O36" s="37">
        <f>SUM(O32:O33)/B36</f>
        <v>87.375</v>
      </c>
    </row>
    <row r="37" spans="1:15" x14ac:dyDescent="0.25">
      <c r="A37" s="37" t="s">
        <v>685</v>
      </c>
      <c r="B37" s="37">
        <f>SUM(B34:B35)</f>
        <v>64</v>
      </c>
      <c r="C37" s="37">
        <f>SUM(C34:C35)</f>
        <v>60</v>
      </c>
      <c r="D37" s="37">
        <f>SUM(D34:D35)</f>
        <v>4.03</v>
      </c>
      <c r="E37" s="37">
        <f>SUM(E34:E35)/B37</f>
        <v>0.578125</v>
      </c>
      <c r="F37" s="37">
        <f>SUM(F34:F35)/B37</f>
        <v>0.15625</v>
      </c>
      <c r="G37" s="37">
        <f>SUM(G34:G35)/B37</f>
        <v>0</v>
      </c>
      <c r="H37" s="37">
        <f>SUM(H34:H35)</f>
        <v>9</v>
      </c>
      <c r="I37" s="37">
        <f>SUM(I34:I35)</f>
        <v>35</v>
      </c>
      <c r="J37" s="37">
        <f>SUM(J33:J34)/B37</f>
        <v>3.125E-2</v>
      </c>
      <c r="K37" s="37">
        <f>SUM(K33:K34)/B37</f>
        <v>0</v>
      </c>
      <c r="L37" s="37">
        <f>SUM(L33:L34)/B37</f>
        <v>0</v>
      </c>
      <c r="M37" s="37">
        <f>SUM(M33:M34)</f>
        <v>6</v>
      </c>
      <c r="N37" s="37">
        <f>AVERAGE(N33:N34)</f>
        <v>118.5</v>
      </c>
      <c r="O37" s="37">
        <f>SUM(O33:O34)/B37</f>
        <v>79.0625</v>
      </c>
    </row>
    <row r="38" spans="1:15" x14ac:dyDescent="0.25">
      <c r="A38" s="6" t="s">
        <v>686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 t="s">
        <v>686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 t="s">
        <v>686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 t="s">
        <v>686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 t="s">
        <v>686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 t="s">
        <v>686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35" t="s">
        <v>687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35" t="s">
        <v>687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35" t="s">
        <v>687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35" t="s">
        <v>687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35" t="s">
        <v>687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35" t="s">
        <v>687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35" t="s">
        <v>688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35" t="s">
        <v>688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35" t="s">
        <v>688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35" t="s">
        <v>688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35" t="s">
        <v>688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35" t="s">
        <v>688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35" t="s">
        <v>689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35" t="s">
        <v>689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35" t="s">
        <v>689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35" t="s">
        <v>689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35" t="s">
        <v>689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35" t="s">
        <v>689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35" t="s">
        <v>690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35" t="s">
        <v>690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35" t="s">
        <v>690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35" t="s">
        <v>690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35" t="s">
        <v>690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35" t="s">
        <v>690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35" t="s">
        <v>691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35" t="s">
        <v>691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35" t="s">
        <v>691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35" t="s">
        <v>691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35" t="s">
        <v>691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35" t="s">
        <v>691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40" t="s">
        <v>692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40" t="s">
        <v>692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 t="s">
        <v>692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 t="s">
        <v>692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 t="s">
        <v>692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 t="s">
        <v>692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40" t="s">
        <v>693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40" t="s">
        <v>693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 t="s">
        <v>693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 t="s">
        <v>693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 t="s">
        <v>693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 t="s">
        <v>693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 t="s">
        <v>694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 t="s">
        <v>694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 t="s">
        <v>694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 t="s">
        <v>694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 t="s">
        <v>694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 t="s">
        <v>694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 t="s">
        <v>695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 t="s">
        <v>695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 t="s">
        <v>695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 t="s">
        <v>695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 t="s">
        <v>695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 t="s">
        <v>695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40" t="s">
        <v>696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40" t="s">
        <v>696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 t="s">
        <v>696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 t="s">
        <v>696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 t="s">
        <v>696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 t="s">
        <v>696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35" t="s">
        <v>697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35" t="s">
        <v>697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35" t="s">
        <v>697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35" t="s">
        <v>697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35" t="s">
        <v>697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35" t="s">
        <v>697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35" t="s">
        <v>698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35" t="s">
        <v>698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35" t="s">
        <v>698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35" t="s">
        <v>698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35" t="s">
        <v>698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35" t="s">
        <v>698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35" t="s">
        <v>699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35" t="s">
        <v>699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35" t="s">
        <v>699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35" t="s">
        <v>699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35" t="s">
        <v>699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35" t="s">
        <v>699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35" t="s">
        <v>700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35" t="s">
        <v>700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35" t="s">
        <v>700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35" t="s">
        <v>700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35" t="s">
        <v>700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35" t="s">
        <v>700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35" t="s">
        <v>701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35" t="s">
        <v>701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35" t="s">
        <v>701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35" t="s">
        <v>701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35" t="s">
        <v>701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35" t="s">
        <v>701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35" t="s">
        <v>702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35" t="s">
        <v>702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35" t="s">
        <v>702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35" t="s">
        <v>702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35" t="s">
        <v>702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35" t="s">
        <v>702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35" t="s">
        <v>703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40" t="s">
        <v>703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35" t="s">
        <v>703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35" t="s">
        <v>703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35" t="s">
        <v>703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35" t="s">
        <v>703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35" t="s">
        <v>704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35" t="s">
        <v>704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35" t="s">
        <v>704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35" t="s">
        <v>704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35" t="s">
        <v>704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35" t="s">
        <v>704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35" t="s">
        <v>705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35" t="s">
        <v>705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35" t="s">
        <v>705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35" t="s">
        <v>705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35" t="s">
        <v>705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35" t="s">
        <v>705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35" t="s">
        <v>706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35" t="s">
        <v>706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35" t="s">
        <v>706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35" t="s">
        <v>706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35" t="s">
        <v>706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35" t="s">
        <v>706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35" t="s">
        <v>707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35" t="s">
        <v>707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35" t="s">
        <v>707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35" t="s">
        <v>707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35" t="s">
        <v>707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35" t="s">
        <v>707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40" t="s">
        <v>708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40" t="s">
        <v>708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 t="s">
        <v>708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 t="s">
        <v>708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 t="s">
        <v>708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 t="s">
        <v>708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40" t="s">
        <v>709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40" t="s">
        <v>709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40" t="s">
        <v>709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40" t="s">
        <v>709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40" t="s">
        <v>709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40" t="s">
        <v>709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35" t="s">
        <v>710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35" t="s">
        <v>710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35" t="s">
        <v>710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35" t="s">
        <v>710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35" t="s">
        <v>710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35" t="s">
        <v>710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35" t="s">
        <v>711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35" t="s">
        <v>711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35" t="s">
        <v>711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35" t="s">
        <v>711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35" t="s">
        <v>711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35" t="s">
        <v>711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048576" spans="1:1" x14ac:dyDescent="0.25">
      <c r="A104857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8E29-C1C3-42FB-B384-F15CE06FC03A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Basketball-man</vt:lpstr>
      <vt:lpstr>Basketball-woman</vt:lpstr>
      <vt:lpstr>NFL - Rushing</vt:lpstr>
      <vt:lpstr>NFL - Defense</vt:lpstr>
      <vt:lpstr>NFL - Receiving</vt:lpstr>
      <vt:lpstr>NFL - Passing</vt:lpstr>
      <vt:lpstr>NFL - Scoring</vt:lpstr>
      <vt:lpstr>Soccer-Man</vt:lpstr>
      <vt:lpstr>Soccer-Woman</vt:lpstr>
      <vt:lpstr>Arkusz9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Cezary Muszalski</dc:creator>
  <cp:lastModifiedBy>Cezary Muszalski</cp:lastModifiedBy>
  <dcterms:created xsi:type="dcterms:W3CDTF">2025-02-21T10:24:56Z</dcterms:created>
  <dcterms:modified xsi:type="dcterms:W3CDTF">2025-07-16T21:32:46Z</dcterms:modified>
</cp:coreProperties>
</file>