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017A34E1-12A2-4935-A354-0C8D0C52B7ED}" xr6:coauthVersionLast="47" xr6:coauthVersionMax="47" xr10:uidLastSave="{00000000-0000-0000-0000-000000000000}"/>
  <bookViews>
    <workbookView xWindow="900" yWindow="150" windowWidth="21825" windowHeight="1263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6" i="1"/>
  <c r="AO13" i="1" l="1"/>
  <c r="AO10" i="1"/>
  <c r="AO9" i="1"/>
  <c r="AM19" i="1"/>
  <c r="AK8" i="1"/>
  <c r="AK9" i="1"/>
  <c r="AK16" i="1"/>
  <c r="AK17" i="1"/>
  <c r="AK18" i="1"/>
  <c r="AK25" i="1"/>
  <c r="AK19" i="1" l="1"/>
  <c r="AK20" i="1" s="1"/>
  <c r="AS9" i="1" s="1"/>
  <c r="AI21" i="1"/>
  <c r="D28" i="1" l="1"/>
  <c r="F28" i="1" s="1"/>
  <c r="D27" i="1"/>
  <c r="F27" i="1" s="1"/>
  <c r="F26" i="1"/>
  <c r="D26" i="1"/>
  <c r="E26" i="1" s="1"/>
  <c r="D25" i="1"/>
  <c r="D24" i="1"/>
  <c r="F23" i="1"/>
  <c r="E23" i="1"/>
  <c r="G23" i="1" s="1" a="1"/>
  <c r="G23" i="1" s="1"/>
  <c r="D23" i="1"/>
  <c r="F22" i="1"/>
  <c r="E22" i="1"/>
  <c r="G22" i="1" s="1" a="1"/>
  <c r="G22" i="1" s="1"/>
  <c r="D22" i="1"/>
  <c r="D21" i="1"/>
  <c r="F21" i="1" s="1"/>
  <c r="D20" i="1"/>
  <c r="F19" i="1"/>
  <c r="E19" i="1"/>
  <c r="G19" i="1" s="1" a="1"/>
  <c r="G19" i="1" s="1"/>
  <c r="D19" i="1"/>
  <c r="D18" i="1"/>
  <c r="F18" i="1" s="1"/>
  <c r="E17" i="1"/>
  <c r="G17" i="1" s="1" a="1"/>
  <c r="G17" i="1" s="1"/>
  <c r="D17" i="1"/>
  <c r="F17" i="1" s="1"/>
  <c r="F16" i="1"/>
  <c r="D16" i="1"/>
  <c r="E16" i="1" s="1"/>
  <c r="G16" i="1" s="1" a="1"/>
  <c r="G16" i="1" s="1"/>
  <c r="R15" i="1"/>
  <c r="R16" i="1" s="1"/>
  <c r="E15" i="1"/>
  <c r="G15" i="1" s="1" a="1"/>
  <c r="G15" i="1" s="1"/>
  <c r="D15" i="1"/>
  <c r="F15" i="1" s="1"/>
  <c r="F14" i="1"/>
  <c r="D14" i="1"/>
  <c r="E14" i="1" s="1"/>
  <c r="G14" i="1" s="1" a="1"/>
  <c r="G14" i="1" s="1"/>
  <c r="E13" i="1"/>
  <c r="G13" i="1" s="1" a="1"/>
  <c r="G13" i="1" s="1"/>
  <c r="D13" i="1"/>
  <c r="F13" i="1" s="1"/>
  <c r="BC12" i="1"/>
  <c r="BB12" i="1"/>
  <c r="BA12" i="1"/>
  <c r="D12" i="1"/>
  <c r="E12" i="1" s="1"/>
  <c r="G12" i="1" s="1" a="1"/>
  <c r="G12" i="1" s="1"/>
  <c r="D11" i="1"/>
  <c r="F11" i="1" s="1"/>
  <c r="AC10" i="1"/>
  <c r="D10" i="1"/>
  <c r="F10" i="1" s="1"/>
  <c r="E9" i="1"/>
  <c r="G9" i="1" s="1" a="1"/>
  <c r="G9" i="1" s="1"/>
  <c r="D9" i="1"/>
  <c r="F9" i="1" s="1"/>
  <c r="D8" i="1"/>
  <c r="F8" i="1" s="1"/>
  <c r="F7" i="1"/>
  <c r="E7" i="1"/>
  <c r="G7" i="1" s="1" a="1"/>
  <c r="G7" i="1" s="1"/>
  <c r="D7" i="1"/>
  <c r="U6" i="1"/>
  <c r="U7" i="1" s="1"/>
  <c r="T6" i="1"/>
  <c r="J6" i="1"/>
  <c r="AO11" i="1" s="1"/>
  <c r="F6" i="1"/>
  <c r="D6" i="1"/>
  <c r="E6" i="1" s="1"/>
  <c r="G6" i="1" s="1"/>
  <c r="AC5" i="1"/>
  <c r="R5" i="1"/>
  <c r="P5" i="1"/>
  <c r="AC4" i="1"/>
  <c r="AC3" i="1"/>
  <c r="R3" i="1"/>
  <c r="B3" i="1"/>
  <c r="AK28" i="1" s="1"/>
  <c r="AO14" i="1" l="1"/>
  <c r="AO15" i="1" s="1"/>
  <c r="AO12" i="1"/>
  <c r="AA6" i="1"/>
  <c r="Z7" i="1"/>
  <c r="U8" i="1"/>
  <c r="T7" i="1"/>
  <c r="E18" i="1"/>
  <c r="G18" i="1" s="1" a="1"/>
  <c r="G18" i="1" s="1"/>
  <c r="E21" i="1"/>
  <c r="G21" i="1" s="1" a="1"/>
  <c r="G21" i="1" s="1"/>
  <c r="F25" i="1"/>
  <c r="E25" i="1"/>
  <c r="S5" i="1"/>
  <c r="E8" i="1"/>
  <c r="G8" i="1" s="1" a="1"/>
  <c r="G8" i="1" s="1"/>
  <c r="E10" i="1"/>
  <c r="G10" i="1" s="1" a="1"/>
  <c r="G10" i="1" s="1"/>
  <c r="V6" i="1"/>
  <c r="W6" i="1" s="1"/>
  <c r="Z6" i="1"/>
  <c r="E11" i="1"/>
  <c r="G11" i="1" s="1" a="1"/>
  <c r="G11" i="1" s="1"/>
  <c r="F12" i="1"/>
  <c r="F20" i="1"/>
  <c r="E20" i="1"/>
  <c r="G20" i="1" s="1" a="1"/>
  <c r="G20" i="1" s="1"/>
  <c r="B4" i="1"/>
  <c r="F24" i="1"/>
  <c r="E24" i="1"/>
  <c r="G24" i="1" s="1" a="1"/>
  <c r="G24" i="1" s="1"/>
  <c r="E27" i="1"/>
  <c r="E28" i="1"/>
  <c r="AO16" i="1" l="1"/>
  <c r="AO17" i="1" s="1"/>
  <c r="AS22" i="1" s="1"/>
  <c r="AU9" i="1"/>
  <c r="AV9" i="1" s="1"/>
  <c r="U9" i="1"/>
  <c r="Z8" i="1"/>
  <c r="T8" i="1"/>
  <c r="M28" i="1"/>
  <c r="M27" i="1"/>
  <c r="K26" i="1"/>
  <c r="L25" i="1"/>
  <c r="M23" i="1"/>
  <c r="L22" i="1"/>
  <c r="K21" i="1"/>
  <c r="L19" i="1"/>
  <c r="K18" i="1"/>
  <c r="K17" i="1"/>
  <c r="M16" i="1"/>
  <c r="K15" i="1"/>
  <c r="M14" i="1"/>
  <c r="M12" i="1"/>
  <c r="L28" i="1"/>
  <c r="L27" i="1"/>
  <c r="K25" i="1"/>
  <c r="M24" i="1"/>
  <c r="L23" i="1"/>
  <c r="K22" i="1"/>
  <c r="M20" i="1"/>
  <c r="K19" i="1"/>
  <c r="L16" i="1"/>
  <c r="M25" i="1"/>
  <c r="M22" i="1"/>
  <c r="L21" i="1"/>
  <c r="L18" i="1"/>
  <c r="L14" i="1"/>
  <c r="L13" i="1"/>
  <c r="L10" i="1"/>
  <c r="L8" i="1"/>
  <c r="L24" i="1"/>
  <c r="M19" i="1"/>
  <c r="M17" i="1"/>
  <c r="K16" i="1"/>
  <c r="M15" i="1"/>
  <c r="K14" i="1"/>
  <c r="K13" i="1"/>
  <c r="L12" i="1"/>
  <c r="L11" i="1"/>
  <c r="K10" i="1"/>
  <c r="L9" i="1"/>
  <c r="K8" i="1"/>
  <c r="M7" i="1"/>
  <c r="K6" i="1"/>
  <c r="K28" i="1"/>
  <c r="K27" i="1"/>
  <c r="M26" i="1"/>
  <c r="K24" i="1"/>
  <c r="L20" i="1"/>
  <c r="L17" i="1"/>
  <c r="L15" i="1"/>
  <c r="K12" i="1"/>
  <c r="K11" i="1"/>
  <c r="K9" i="1"/>
  <c r="L7" i="1"/>
  <c r="M6" i="1"/>
  <c r="M13" i="1"/>
  <c r="M10" i="1"/>
  <c r="M8" i="1"/>
  <c r="K7" i="1"/>
  <c r="L6" i="1"/>
  <c r="M11" i="1"/>
  <c r="M9" i="1"/>
  <c r="L26" i="1"/>
  <c r="K23" i="1"/>
  <c r="M21" i="1"/>
  <c r="K20" i="1"/>
  <c r="M18" i="1"/>
  <c r="AA7" i="1"/>
  <c r="V7" i="1"/>
  <c r="W7" i="1" s="1"/>
  <c r="N13" i="1" l="1"/>
  <c r="N8" i="1"/>
  <c r="N11" i="1"/>
  <c r="N10" i="1"/>
  <c r="N9" i="1"/>
  <c r="N16" i="1"/>
  <c r="N12" i="1"/>
  <c r="N7" i="1"/>
  <c r="N15" i="1"/>
  <c r="N14" i="1"/>
  <c r="AU22" i="1"/>
  <c r="AV22" i="1" s="1"/>
  <c r="N6" i="1"/>
  <c r="AT9" i="1"/>
  <c r="Z9" i="1"/>
  <c r="T9" i="1"/>
  <c r="U10" i="1"/>
  <c r="AA8" i="1"/>
  <c r="V8" i="1"/>
  <c r="W8" i="1" s="1"/>
  <c r="AK24" i="1" l="1"/>
  <c r="AT22" i="1"/>
  <c r="T10" i="1"/>
  <c r="U11" i="1"/>
  <c r="Z10" i="1"/>
  <c r="AA9" i="1"/>
  <c r="V9" i="1"/>
  <c r="W9" i="1" s="1"/>
  <c r="O5" i="1"/>
  <c r="AK26" i="1" s="1"/>
  <c r="AS19" i="1" s="1"/>
  <c r="AA10" i="1" l="1"/>
  <c r="V10" i="1"/>
  <c r="W10" i="1" s="1"/>
  <c r="Q5" i="1"/>
  <c r="P8" i="1" s="1"/>
  <c r="AI29" i="1" s="1"/>
  <c r="U12" i="1"/>
  <c r="Z11" i="1"/>
  <c r="T11" i="1"/>
  <c r="AU19" i="1" l="1"/>
  <c r="AV19" i="1" s="1"/>
  <c r="AT19" i="1"/>
  <c r="AA11" i="1"/>
  <c r="V11" i="1"/>
  <c r="W11" i="1" s="1"/>
  <c r="Z12" i="1"/>
  <c r="U13" i="1"/>
  <c r="T12" i="1"/>
  <c r="V12" i="1" l="1"/>
  <c r="W12" i="1" s="1"/>
  <c r="AA12" i="1"/>
  <c r="U14" i="1"/>
  <c r="Z13" i="1"/>
  <c r="T13" i="1"/>
  <c r="Z14" i="1" l="1"/>
  <c r="U15" i="1"/>
  <c r="T14" i="1"/>
  <c r="AA13" i="1"/>
  <c r="V13" i="1"/>
  <c r="W13" i="1" s="1"/>
  <c r="U16" i="1" l="1"/>
  <c r="Z15" i="1"/>
  <c r="T15" i="1"/>
  <c r="V14" i="1"/>
  <c r="W14" i="1" s="1"/>
  <c r="AA14" i="1"/>
  <c r="AA15" i="1" l="1"/>
  <c r="V15" i="1"/>
  <c r="W15" i="1" s="1"/>
  <c r="U17" i="1"/>
  <c r="T16" i="1"/>
  <c r="Z16" i="1"/>
  <c r="V16" i="1" l="1"/>
  <c r="W16" i="1" s="1"/>
  <c r="AA16" i="1"/>
  <c r="U18" i="1"/>
  <c r="T17" i="1"/>
  <c r="Z17" i="1"/>
  <c r="U19" i="1" l="1"/>
  <c r="T18" i="1"/>
  <c r="Z18" i="1"/>
  <c r="V17" i="1"/>
  <c r="W17" i="1" s="1"/>
  <c r="AA17" i="1"/>
  <c r="Z19" i="1" l="1"/>
  <c r="T19" i="1"/>
  <c r="U20" i="1"/>
  <c r="V18" i="1"/>
  <c r="W18" i="1" s="1"/>
  <c r="AA18" i="1"/>
  <c r="U21" i="1" l="1"/>
  <c r="T20" i="1"/>
  <c r="Z20" i="1"/>
  <c r="V19" i="1"/>
  <c r="W19" i="1" s="1"/>
  <c r="AA19" i="1"/>
  <c r="AA20" i="1" l="1"/>
  <c r="V20" i="1"/>
  <c r="W20" i="1" s="1"/>
  <c r="U22" i="1"/>
  <c r="T21" i="1"/>
  <c r="Z21" i="1"/>
  <c r="Z22" i="1" l="1"/>
  <c r="U23" i="1"/>
  <c r="T22" i="1"/>
  <c r="V21" i="1"/>
  <c r="W21" i="1" s="1"/>
  <c r="AA21" i="1"/>
  <c r="Z23" i="1" l="1"/>
  <c r="U24" i="1"/>
  <c r="T23" i="1"/>
  <c r="V22" i="1"/>
  <c r="W22" i="1" s="1"/>
  <c r="AA22" i="1"/>
  <c r="T24" i="1" l="1"/>
  <c r="U25" i="1"/>
  <c r="Z24" i="1"/>
  <c r="AA23" i="1"/>
  <c r="V23" i="1"/>
  <c r="W23" i="1" s="1"/>
  <c r="AA24" i="1" l="1"/>
  <c r="V24" i="1"/>
  <c r="W24" i="1" s="1"/>
  <c r="U26" i="1"/>
  <c r="Z25" i="1"/>
  <c r="T25" i="1"/>
  <c r="V25" i="1" l="1"/>
  <c r="W25" i="1" s="1"/>
  <c r="AA25" i="1"/>
  <c r="T26" i="1"/>
  <c r="U27" i="1"/>
  <c r="Z26" i="1"/>
  <c r="Z27" i="1" l="1"/>
  <c r="U28" i="1"/>
  <c r="T27" i="1"/>
  <c r="V26" i="1"/>
  <c r="W26" i="1" s="1"/>
  <c r="AA26" i="1"/>
  <c r="AA27" i="1" l="1"/>
  <c r="V27" i="1"/>
  <c r="W27" i="1" s="1"/>
  <c r="Z28" i="1"/>
  <c r="T28" i="1"/>
  <c r="AA28" i="1" l="1"/>
  <c r="V28" i="1"/>
  <c r="W28" i="1" s="1"/>
  <c r="X25" i="1" s="1"/>
  <c r="Y25" i="1" s="1"/>
  <c r="X27" i="1" l="1"/>
  <c r="Y27" i="1" s="1"/>
  <c r="X6" i="1"/>
  <c r="Y6" i="1" s="1"/>
  <c r="X8" i="1"/>
  <c r="Y8" i="1" s="1"/>
  <c r="X7" i="1"/>
  <c r="Y7" i="1" s="1"/>
  <c r="X9" i="1"/>
  <c r="Y9" i="1" s="1"/>
  <c r="X10" i="1"/>
  <c r="Y10" i="1" s="1"/>
  <c r="X12" i="1"/>
  <c r="Y12" i="1" s="1"/>
  <c r="X11" i="1"/>
  <c r="Y11" i="1" s="1"/>
  <c r="X15" i="1"/>
  <c r="Y15" i="1" s="1"/>
  <c r="X13" i="1"/>
  <c r="Y13" i="1" s="1"/>
  <c r="X14" i="1"/>
  <c r="Y14" i="1" s="1"/>
  <c r="X16" i="1"/>
  <c r="Y16" i="1" s="1"/>
  <c r="X17" i="1"/>
  <c r="Y17" i="1" s="1"/>
  <c r="X18" i="1"/>
  <c r="Y18" i="1" s="1"/>
  <c r="X19" i="1"/>
  <c r="Y19" i="1" s="1"/>
  <c r="X20" i="1"/>
  <c r="Y20" i="1" s="1"/>
  <c r="X26" i="1"/>
  <c r="Y26" i="1" s="1"/>
  <c r="X28" i="1"/>
  <c r="Y28" i="1" s="1"/>
  <c r="X22" i="1"/>
  <c r="Y22" i="1" s="1"/>
  <c r="X24" i="1"/>
  <c r="Y24" i="1" s="1"/>
  <c r="X21" i="1"/>
  <c r="Y21" i="1" s="1"/>
  <c r="X23" i="1"/>
  <c r="Y23" i="1" s="1"/>
  <c r="AC11" i="1" l="1"/>
  <c r="AK10" i="1" s="1"/>
  <c r="AC7" i="1" l="1"/>
  <c r="AK11" i="1" s="1"/>
  <c r="AC8" i="1" l="1"/>
  <c r="AC17" i="1" l="1"/>
  <c r="AC16" i="1"/>
  <c r="AC14" i="1"/>
  <c r="AC15" i="1"/>
  <c r="AK12" i="1" l="1"/>
  <c r="AC9" i="1"/>
  <c r="AI13" i="1" s="1"/>
  <c r="AS12" i="1" l="1"/>
  <c r="AT12" i="1" l="1"/>
  <c r="AU12" i="1"/>
  <c r="AV12" i="1" s="1"/>
</calcChain>
</file>

<file path=xl/sharedStrings.xml><?xml version="1.0" encoding="utf-8"?>
<sst xmlns="http://schemas.openxmlformats.org/spreadsheetml/2006/main" count="4190" uniqueCount="1989">
  <si>
    <t>Komogorov-Smirnov-Test</t>
  </si>
  <si>
    <t>Shapiro Wilk Test</t>
  </si>
  <si>
    <t>Anderson-Darling Test</t>
  </si>
  <si>
    <t>Anzahl Werte</t>
  </si>
  <si>
    <t>Number of data points</t>
  </si>
  <si>
    <t>D'Agostino-Pearson Test</t>
  </si>
  <si>
    <t>Anzahl relevanter Wertepaare</t>
  </si>
  <si>
    <t>Zähler</t>
  </si>
  <si>
    <t>Nenner</t>
  </si>
  <si>
    <t>Prüfgrösse</t>
  </si>
  <si>
    <t>Gewähltes Alpharisiko</t>
  </si>
  <si>
    <t>Schwellenwert</t>
  </si>
  <si>
    <t>Sample Mean</t>
  </si>
  <si>
    <t>i</t>
  </si>
  <si>
    <t>Zahlen hier eintragen</t>
  </si>
  <si>
    <t>Kumulativ</t>
  </si>
  <si>
    <t>Erwartet</t>
  </si>
  <si>
    <t>(RANK-1)/N</t>
  </si>
  <si>
    <t>NORM.S.INV</t>
  </si>
  <si>
    <t>Aktuell</t>
  </si>
  <si>
    <t>Unterschied</t>
  </si>
  <si>
    <t>Anzahl n</t>
  </si>
  <si>
    <t>Rechte Hälfte, sortiert</t>
  </si>
  <si>
    <t>Linke Hälfte, sortiert</t>
  </si>
  <si>
    <t>ai</t>
  </si>
  <si>
    <t>ai * (xn-I+1 – xi)</t>
  </si>
  <si>
    <t>Sortiert</t>
  </si>
  <si>
    <t>Count</t>
  </si>
  <si>
    <t>F1i</t>
  </si>
  <si>
    <t>1-F1i</t>
  </si>
  <si>
    <t>F2i</t>
  </si>
  <si>
    <t>Si</t>
  </si>
  <si>
    <t>N Plt Line</t>
  </si>
  <si>
    <t>Sample Sigma</t>
  </si>
  <si>
    <t>Std.Abw.</t>
  </si>
  <si>
    <t>Diagrammaten: 3 Datenreihen</t>
  </si>
  <si>
    <t>Skewness</t>
  </si>
  <si>
    <t>p-value</t>
  </si>
  <si>
    <t>AD test statistic</t>
  </si>
  <si>
    <t>Std.err.</t>
  </si>
  <si>
    <t>AD* test statistic</t>
  </si>
  <si>
    <t>Z_g1</t>
  </si>
  <si>
    <t>Jarque-Bera Test</t>
  </si>
  <si>
    <t>P-value</t>
  </si>
  <si>
    <t>Kurtosis</t>
  </si>
  <si>
    <t>Balkenanzeige Beispiel</t>
  </si>
  <si>
    <t>Count OK?</t>
  </si>
  <si>
    <t>S</t>
  </si>
  <si>
    <t>Z_g2</t>
  </si>
  <si>
    <t>Anderson-Darling</t>
  </si>
  <si>
    <t>p-value calculations</t>
  </si>
  <si>
    <t>DP</t>
  </si>
  <si>
    <t>p1</t>
  </si>
  <si>
    <t>p2</t>
  </si>
  <si>
    <t>JB test statistic</t>
  </si>
  <si>
    <t>Sig level</t>
  </si>
  <si>
    <t>p3</t>
  </si>
  <si>
    <t>p-value CHIQU.VERT.RE</t>
  </si>
  <si>
    <t>p4</t>
  </si>
  <si>
    <t>Shapiro-Wilk</t>
  </si>
  <si>
    <t>AD Test Statistic</t>
  </si>
  <si>
    <t>AD* Test Statistic</t>
  </si>
  <si>
    <t xml:space="preserve">     SUM ai*(xn-I+1–xi)</t>
  </si>
  <si>
    <t xml:space="preserve">       SUMQUADABW</t>
  </si>
  <si>
    <t xml:space="preserve">       Prüfgrösse</t>
  </si>
  <si>
    <t xml:space="preserve">       Alpharisiko</t>
  </si>
  <si>
    <t xml:space="preserve">    Schwellenwert</t>
  </si>
  <si>
    <t xml:space="preserve">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</t>
  </si>
  <si>
    <t>n</t>
  </si>
  <si>
    <t>Observations</t>
  </si>
  <si>
    <t>Sample Skewness</t>
  </si>
  <si>
    <t>Sample Kurtosis</t>
  </si>
  <si>
    <t>23 Numbers Distribution-Check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</si>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</sst>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\ %"/>
    <numFmt numFmtId="167" formatCode="&quot;WAHR&quot;;&quot;WAHR&quot;;&quot;FALSCH&quot;"/>
  </numFmts>
  <fonts count="21"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808080"/>
      <name val="Arial"/>
      <family val="2"/>
      <charset val="1"/>
    </font>
    <font>
      <b/>
      <sz val="14"/>
      <color rgb="FF808080"/>
      <name val="Arial"/>
      <family val="2"/>
      <charset val="1"/>
    </font>
    <font>
      <b/>
      <sz val="10"/>
      <color rgb="FF808080"/>
      <name val="Arial"/>
      <family val="2"/>
      <charset val="1"/>
    </font>
    <font>
      <sz val="9"/>
      <color rgb="FF808080"/>
      <name val="Arial"/>
      <family val="2"/>
      <charset val="1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 Unicode MS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rgb="FFFFFF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 style="thin">
        <color rgb="FF3D3D3D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auto="1"/>
      </top>
      <bottom style="thin">
        <color auto="1"/>
      </bottom>
      <diagonal/>
    </border>
    <border>
      <left style="thin">
        <color rgb="FF3D3D3D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rgb="FF808080"/>
      </right>
      <top style="medium">
        <color indexed="64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 style="medium">
        <color rgb="FF808080"/>
      </bottom>
      <diagonal/>
    </border>
    <border>
      <left style="medium">
        <color rgb="FF808080"/>
      </left>
      <right style="medium">
        <color indexed="64"/>
      </right>
      <top style="medium">
        <color indexed="64"/>
      </top>
      <bottom style="medium">
        <color rgb="FF808080"/>
      </bottom>
      <diagonal/>
    </border>
    <border>
      <left style="medium">
        <color indexed="64"/>
      </left>
      <right style="thin">
        <color rgb="FF3D3D3D"/>
      </right>
      <top/>
      <bottom/>
      <diagonal/>
    </border>
    <border>
      <left style="thin">
        <color rgb="FF3D3D3D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808080"/>
      </top>
      <bottom/>
      <diagonal/>
    </border>
    <border>
      <left/>
      <right style="medium">
        <color indexed="64"/>
      </right>
      <top style="medium">
        <color rgb="FF808080"/>
      </top>
      <bottom/>
      <diagonal/>
    </border>
  </borders>
  <cellStyleXfs count="2">
    <xf numFmtId="0" fontId="0" fillId="0" borderId="0"/>
    <xf numFmtId="166" fontId="8" fillId="0" borderId="0" applyBorder="0" applyProtection="0"/>
  </cellStyleXfs>
  <cellXfs count="17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/>
    <xf numFmtId="165" fontId="0" fillId="0" borderId="0" xfId="0" applyNumberFormat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166" fontId="14" fillId="0" borderId="23" xfId="0" applyNumberFormat="1" applyFont="1" applyBorder="1" applyAlignment="1">
      <alignment horizontal="center"/>
    </xf>
    <xf numFmtId="166" fontId="14" fillId="0" borderId="24" xfId="0" applyNumberFormat="1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2" fillId="0" borderId="26" xfId="0" applyFont="1" applyBorder="1"/>
    <xf numFmtId="0" fontId="14" fillId="0" borderId="27" xfId="0" applyFont="1" applyBorder="1" applyAlignment="1">
      <alignment horizontal="center"/>
    </xf>
    <xf numFmtId="0" fontId="12" fillId="0" borderId="29" xfId="0" applyFont="1" applyBorder="1"/>
    <xf numFmtId="165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2" borderId="0" xfId="0" applyFill="1" applyProtection="1">
      <protection hidden="1"/>
    </xf>
    <xf numFmtId="0" fontId="0" fillId="2" borderId="1" xfId="0" applyFont="1" applyFill="1" applyBorder="1" applyAlignment="1" applyProtection="1">
      <alignment horizontal="center" vertical="center"/>
      <protection hidden="1"/>
    </xf>
    <xf numFmtId="0" fontId="0" fillId="2" borderId="0" xfId="0" applyFont="1" applyFill="1" applyProtection="1">
      <protection hidden="1"/>
    </xf>
    <xf numFmtId="0" fontId="0" fillId="2" borderId="0" xfId="0" applyFont="1" applyFill="1"/>
    <xf numFmtId="0" fontId="1" fillId="2" borderId="0" xfId="0" applyFont="1" applyFill="1" applyAlignment="1" applyProtection="1">
      <alignment horizontal="center" vertical="center" wrapText="1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 applyProtection="1">
      <alignment horizontal="center"/>
      <protection hidden="1"/>
    </xf>
    <xf numFmtId="0" fontId="0" fillId="2" borderId="0" xfId="0" applyFont="1" applyFill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6" fillId="2" borderId="0" xfId="0" applyFont="1" applyFill="1" applyAlignment="1"/>
    <xf numFmtId="164" fontId="3" fillId="2" borderId="0" xfId="0" applyNumberFormat="1" applyFont="1" applyFill="1" applyAlignment="1">
      <alignment vertical="center"/>
    </xf>
    <xf numFmtId="0" fontId="0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 wrapText="1"/>
      <protection hidden="1"/>
    </xf>
    <xf numFmtId="0" fontId="7" fillId="2" borderId="6" xfId="0" applyFont="1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 applyProtection="1">
      <alignment horizontal="center" vertical="center" wrapText="1"/>
      <protection hidden="1"/>
    </xf>
    <xf numFmtId="165" fontId="2" fillId="2" borderId="5" xfId="0" applyNumberFormat="1" applyFont="1" applyFill="1" applyBorder="1" applyAlignment="1" applyProtection="1">
      <alignment horizontal="center" vertical="center"/>
      <protection hidden="1"/>
    </xf>
    <xf numFmtId="166" fontId="2" fillId="2" borderId="5" xfId="1" applyFont="1" applyFill="1" applyBorder="1" applyAlignment="1" applyProtection="1">
      <alignment horizontal="center" vertical="center"/>
      <protection hidden="1"/>
    </xf>
    <xf numFmtId="165" fontId="2" fillId="2" borderId="8" xfId="0" applyNumberFormat="1" applyFont="1" applyFill="1" applyBorder="1" applyAlignment="1" applyProtection="1">
      <alignment horizontal="center" vertical="center"/>
      <protection hidden="1"/>
    </xf>
    <xf numFmtId="0" fontId="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 applyProtection="1">
      <protection hidden="1"/>
    </xf>
    <xf numFmtId="165" fontId="2" fillId="2" borderId="0" xfId="0" applyNumberFormat="1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/>
      <protection hidden="1"/>
    </xf>
    <xf numFmtId="0" fontId="9" fillId="2" borderId="0" xfId="0" applyFont="1" applyFill="1" applyAlignment="1" applyProtection="1">
      <alignment horizontal="center"/>
      <protection hidden="1"/>
    </xf>
    <xf numFmtId="0" fontId="7" fillId="2" borderId="0" xfId="0" applyFont="1" applyFill="1" applyBorder="1" applyAlignment="1">
      <alignment vertical="center"/>
    </xf>
    <xf numFmtId="165" fontId="7" fillId="2" borderId="0" xfId="0" applyNumberFormat="1" applyFont="1" applyFill="1" applyBorder="1" applyAlignment="1">
      <alignment horizontal="righ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center"/>
    </xf>
    <xf numFmtId="165" fontId="2" fillId="2" borderId="0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/>
      <protection hidden="1"/>
    </xf>
    <xf numFmtId="165" fontId="3" fillId="2" borderId="0" xfId="0" applyNumberFormat="1" applyFont="1" applyFill="1" applyAlignment="1">
      <alignment vertical="center"/>
    </xf>
    <xf numFmtId="0" fontId="9" fillId="2" borderId="0" xfId="0" applyFont="1" applyFill="1" applyBorder="1" applyAlignment="1" applyProtection="1">
      <alignment horizontal="center" vertical="center" wrapText="1"/>
      <protection hidden="1"/>
    </xf>
    <xf numFmtId="165" fontId="7" fillId="2" borderId="12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right" vertical="center"/>
    </xf>
    <xf numFmtId="165" fontId="7" fillId="2" borderId="12" xfId="0" applyNumberFormat="1" applyFont="1" applyFill="1" applyBorder="1" applyAlignment="1">
      <alignment vertical="center"/>
    </xf>
    <xf numFmtId="165" fontId="7" fillId="2" borderId="10" xfId="0" applyNumberFormat="1" applyFont="1" applyFill="1" applyBorder="1" applyAlignment="1">
      <alignment horizontal="right"/>
    </xf>
    <xf numFmtId="0" fontId="9" fillId="2" borderId="14" xfId="0" applyFont="1" applyFill="1" applyBorder="1" applyAlignment="1" applyProtection="1">
      <alignment horizontal="center" vertical="center" wrapText="1"/>
      <protection hidden="1"/>
    </xf>
    <xf numFmtId="0" fontId="9" fillId="2" borderId="15" xfId="0" applyFont="1" applyFill="1" applyBorder="1" applyAlignment="1" applyProtection="1">
      <alignment horizontal="center" vertical="center" wrapText="1"/>
      <protection hidden="1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 applyBorder="1" applyAlignment="1"/>
    <xf numFmtId="165" fontId="2" fillId="2" borderId="12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65" fontId="7" fillId="2" borderId="12" xfId="0" applyNumberFormat="1" applyFont="1" applyFill="1" applyBorder="1" applyAlignment="1"/>
    <xf numFmtId="0" fontId="0" fillId="2" borderId="0" xfId="0" applyFill="1" applyBorder="1" applyAlignment="1" applyProtection="1">
      <alignment horizontal="center"/>
      <protection hidden="1"/>
    </xf>
    <xf numFmtId="165" fontId="2" fillId="2" borderId="12" xfId="0" applyNumberFormat="1" applyFont="1" applyFill="1" applyBorder="1" applyAlignment="1" applyProtection="1">
      <alignment horizontal="right" wrapText="1"/>
    </xf>
    <xf numFmtId="167" fontId="11" fillId="2" borderId="0" xfId="0" applyNumberFormat="1" applyFont="1" applyFill="1" applyAlignment="1">
      <alignment wrapText="1"/>
    </xf>
    <xf numFmtId="165" fontId="7" fillId="2" borderId="12" xfId="0" applyNumberFormat="1" applyFont="1" applyFill="1" applyBorder="1"/>
    <xf numFmtId="0" fontId="0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5" fontId="7" fillId="2" borderId="0" xfId="0" applyNumberFormat="1" applyFont="1" applyFill="1" applyBorder="1"/>
    <xf numFmtId="0" fontId="4" fillId="2" borderId="0" xfId="0" applyFont="1" applyFill="1" applyBorder="1" applyAlignment="1">
      <alignment horizontal="center" vertical="center"/>
    </xf>
    <xf numFmtId="165" fontId="17" fillId="2" borderId="12" xfId="0" applyNumberFormat="1" applyFont="1" applyFill="1" applyBorder="1"/>
    <xf numFmtId="0" fontId="1" fillId="2" borderId="0" xfId="0" applyFont="1" applyFill="1" applyBorder="1" applyAlignment="1">
      <alignment vertical="center"/>
    </xf>
    <xf numFmtId="165" fontId="17" fillId="2" borderId="12" xfId="0" applyNumberFormat="1" applyFont="1" applyFill="1" applyBorder="1" applyAlignment="1">
      <alignment vertical="center" wrapText="1"/>
    </xf>
    <xf numFmtId="0" fontId="0" fillId="2" borderId="0" xfId="0" applyFont="1" applyFill="1" applyAlignment="1" applyProtection="1">
      <alignment vertical="center"/>
      <protection hidden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0" fillId="2" borderId="0" xfId="0" applyFill="1"/>
    <xf numFmtId="0" fontId="4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 applyProtection="1">
      <alignment horizontal="center" vertical="center"/>
      <protection hidden="1"/>
    </xf>
    <xf numFmtId="0" fontId="6" fillId="3" borderId="2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wrapText="1"/>
    </xf>
    <xf numFmtId="0" fontId="0" fillId="2" borderId="36" xfId="0" applyFill="1" applyBorder="1" applyAlignment="1" applyProtection="1">
      <alignment horizontal="center"/>
      <protection hidden="1"/>
    </xf>
    <xf numFmtId="0" fontId="0" fillId="2" borderId="37" xfId="0" applyFill="1" applyBorder="1" applyAlignment="1" applyProtection="1">
      <alignment horizontal="center"/>
      <protection hidden="1"/>
    </xf>
    <xf numFmtId="0" fontId="0" fillId="2" borderId="38" xfId="0" applyFill="1" applyBorder="1" applyAlignment="1" applyProtection="1">
      <alignment horizontal="center"/>
      <protection hidden="1"/>
    </xf>
    <xf numFmtId="0" fontId="0" fillId="2" borderId="39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0" fontId="14" fillId="0" borderId="43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  <protection hidden="1"/>
    </xf>
    <xf numFmtId="0" fontId="0" fillId="2" borderId="9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30" xfId="0" applyFont="1" applyFill="1" applyBorder="1" applyAlignment="1" applyProtection="1">
      <alignment horizontal="center" vertical="center"/>
      <protection hidden="1"/>
    </xf>
    <xf numFmtId="0" fontId="0" fillId="2" borderId="1" xfId="0" applyFont="1" applyFill="1" applyBorder="1" applyAlignment="1" applyProtection="1">
      <alignment horizontal="center" vertical="center"/>
      <protection hidden="1"/>
    </xf>
    <xf numFmtId="0" fontId="0" fillId="2" borderId="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8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left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20" fillId="6" borderId="31" xfId="0" applyFont="1" applyFill="1" applyBorder="1" applyAlignment="1">
      <alignment horizontal="center" vertical="center" wrapText="1"/>
    </xf>
    <xf numFmtId="0" fontId="20" fillId="6" borderId="32" xfId="0" applyFont="1" applyFill="1" applyBorder="1" applyAlignment="1">
      <alignment horizontal="center" vertical="center" wrapText="1"/>
    </xf>
    <xf numFmtId="0" fontId="20" fillId="6" borderId="3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16" fillId="6" borderId="31" xfId="0" applyFont="1" applyFill="1" applyBorder="1" applyAlignment="1">
      <alignment horizontal="center"/>
    </xf>
    <xf numFmtId="0" fontId="16" fillId="6" borderId="32" xfId="0" applyFont="1" applyFill="1" applyBorder="1" applyAlignment="1">
      <alignment horizontal="center"/>
    </xf>
    <xf numFmtId="0" fontId="16" fillId="6" borderId="33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5">
    <dxf>
      <font>
        <sz val="11"/>
        <color rgb="FF008000"/>
        <name val="Arial"/>
        <family val="2"/>
        <charset val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FF0000"/>
        <name val="Arial"/>
        <family val="2"/>
        <charset val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Arial"/>
        <family val="2"/>
        <charset val="1"/>
      </font>
      <fill>
        <patternFill>
          <bgColor rgb="FFFF99CC"/>
        </patternFill>
      </fill>
    </dxf>
    <dxf>
      <font>
        <sz val="11"/>
        <color rgb="FF000000"/>
        <name val="Arial"/>
        <family val="2"/>
        <charset val="1"/>
      </font>
      <fill>
        <patternFill>
          <bgColor rgb="FFFFCC99"/>
        </patternFill>
      </fill>
    </dxf>
    <dxf>
      <font>
        <sz val="11"/>
        <color rgb="FF000000"/>
        <name val="Arial"/>
        <family val="2"/>
        <charset val="1"/>
      </font>
      <fill>
        <patternFill>
          <bgColor rgb="FFFFFF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000"/>
      <rgbColor rgb="FF0000FF"/>
      <rgbColor rgb="FFFFFF00"/>
      <rgbColor rgb="FFFF00FF"/>
      <rgbColor rgb="FF00FFFF"/>
      <rgbColor rgb="FFF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994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F00F"/>
      <rgbColor rgb="FF99CC00"/>
      <rgbColor rgb="FFFFCC00"/>
      <rgbColor rgb="FFFF9900"/>
      <rgbColor rgb="FFFF6600"/>
      <rgbColor rgb="FF595959"/>
      <rgbColor rgb="FF8B8B8B"/>
      <rgbColor rgb="FF003366"/>
      <rgbColor rgb="FF00B050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810143042912903E-2"/>
          <c:y val="0"/>
          <c:w val="0.95578673602080599"/>
          <c:h val="0.9777123633305300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C45-47A6-A108-0F066A5E25D1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45-47A6-A108-0F066A5E2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Tabelle1!$BC$12</c:f>
              <c:numCache>
                <c:formatCode>General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5-47A6-A108-0F066A5E25D1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C45-47A6-A108-0F066A5E25D1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45-47A6-A108-0F066A5E2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Tabelle1!$BA$12</c:f>
              <c:numCache>
                <c:formatCode>General</c:formatCode>
                <c:ptCount val="1"/>
                <c:pt idx="0">
                  <c:v>0.17999999999999994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45-47A6-A108-0F066A5E25D1}"/>
            </c:ext>
          </c:extLst>
        </c:ser>
        <c:ser>
          <c:idx val="2"/>
          <c:order val="2"/>
          <c:spPr>
            <a:solidFill>
              <a:srgbClr val="00B05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C45-47A6-A108-0F066A5E25D1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C45-47A6-A108-0F066A5E2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Tabelle1!$BB$12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45-47A6-A108-0F066A5E2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77223"/>
        <c:axId val="43367215"/>
      </c:barChart>
      <c:catAx>
        <c:axId val="575772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3367215"/>
        <c:crossesAt val="0.8"/>
        <c:auto val="1"/>
        <c:lblAlgn val="ctr"/>
        <c:lblOffset val="100"/>
        <c:noMultiLvlLbl val="0"/>
      </c:catAx>
      <c:valAx>
        <c:axId val="43367215"/>
        <c:scaling>
          <c:orientation val="minMax"/>
          <c:max val="1.5"/>
          <c:min val="0.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5757722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5.0098231827111997E-2"/>
          <c:y val="2.8561713702822199E-2"/>
          <c:w val="0.892927308447937"/>
          <c:h val="0.941516490989459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381-4D98-8375-C4A2A6F9D0E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81-4D98-8375-C4A2A6F9D0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Tabelle1!$AV$9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1-4D98-8375-C4A2A6F9D0E2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381-4D98-8375-C4A2A6F9D0E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381-4D98-8375-C4A2A6F9D0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Tabelle1!$AT$9</c:f>
              <c:numCache>
                <c:formatCode>General</c:formatCode>
                <c:ptCount val="1"/>
                <c:pt idx="0">
                  <c:v>0.15665014117337545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1-4D98-8375-C4A2A6F9D0E2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381-4D98-8375-C4A2A6F9D0E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381-4D98-8375-C4A2A6F9D0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Tabelle1!$AU$9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1-4D98-8375-C4A2A6F9D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692053"/>
        <c:axId val="61738358"/>
      </c:barChart>
      <c:catAx>
        <c:axId val="706920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61738358"/>
        <c:crossesAt val="0.8"/>
        <c:auto val="1"/>
        <c:lblAlgn val="ctr"/>
        <c:lblOffset val="100"/>
        <c:noMultiLvlLbl val="0"/>
      </c:catAx>
      <c:valAx>
        <c:axId val="61738358"/>
        <c:scaling>
          <c:orientation val="minMax"/>
          <c:max val="0.1"/>
          <c:min val="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7069205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5.0150451354062202E-2"/>
          <c:y val="2.83569641367807E-2"/>
          <c:w val="0.89067201604814406"/>
          <c:h val="0.94161801501250997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920-474D-B680-98F9BD7A1C2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20-474D-B680-98F9BD7A1C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Tabelle1!$AV$12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0-474D-B680-98F9BD7A1C23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0920-474D-B680-98F9BD7A1C2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920-474D-B680-98F9BD7A1C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20-474D-B680-98F9BD7A1C23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0920-474D-B680-98F9BD7A1C2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920-474D-B680-98F9BD7A1C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20-474D-B680-98F9BD7A1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7429"/>
        <c:axId val="44300214"/>
      </c:barChart>
      <c:catAx>
        <c:axId val="581374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4300214"/>
        <c:crossesAt val="0.8"/>
        <c:auto val="1"/>
        <c:lblAlgn val="ctr"/>
        <c:lblOffset val="100"/>
        <c:noMultiLvlLbl val="0"/>
      </c:catAx>
      <c:valAx>
        <c:axId val="44300214"/>
        <c:scaling>
          <c:orientation val="minMax"/>
          <c:max val="0.1"/>
          <c:min val="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5813742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7577854671280298E-2"/>
          <c:y val="5.0682414698162731E-2"/>
          <c:w val="0.90138408304498296"/>
          <c:h val="0.90438707456649869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F29-496E-836B-E18722E833DE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29-496E-836B-E18722E83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Tabelle1!$AV$19</c:f>
              <c:numCache>
                <c:formatCode>General</c:formatCode>
                <c:ptCount val="1"/>
                <c:pt idx="0">
                  <c:v>0.83596406259569012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29-496E-836B-E18722E833DE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FF29-496E-836B-E18722E833DE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29-496E-836B-E18722E83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Tabelle1!$AT$19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29-496E-836B-E18722E833DE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FF29-496E-836B-E18722E833DE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29-496E-836B-E18722E83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Tabelle1!$AU$19</c:f>
              <c:numCache>
                <c:formatCode>General</c:formatCode>
                <c:ptCount val="1"/>
                <c:pt idx="0">
                  <c:v>9.2035937404309931E-2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29-496E-836B-E18722E83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832347"/>
        <c:axId val="28718620"/>
      </c:barChart>
      <c:catAx>
        <c:axId val="338323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crossAx val="28718620"/>
        <c:crosses val="autoZero"/>
        <c:auto val="1"/>
        <c:lblAlgn val="ctr"/>
        <c:lblOffset val="100"/>
        <c:noMultiLvlLbl val="0"/>
      </c:catAx>
      <c:valAx>
        <c:axId val="28718620"/>
        <c:scaling>
          <c:orientation val="minMax"/>
          <c:max val="1.5"/>
          <c:min val="0.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3383234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14585319351764E-2"/>
          <c:y val="3.1431334622823999E-2"/>
          <c:w val="0.92564346997140101"/>
          <c:h val="0.93762088974854896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6EF-462F-9E7B-B411720E6877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EF-462F-9E7B-B411720E68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Tabelle1!$AV$22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EF-462F-9E7B-B411720E6877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6EF-462F-9E7B-B411720E6877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EF-462F-9E7B-B411720E68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Tabelle1!$AT$22</c:f>
              <c:numCache>
                <c:formatCode>General</c:formatCode>
                <c:ptCount val="1"/>
                <c:pt idx="0">
                  <c:v>0.11136401566910632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EF-462F-9E7B-B411720E6877}"/>
            </c:ext>
          </c:extLst>
        </c:ser>
        <c:ser>
          <c:idx val="2"/>
          <c:order val="2"/>
          <c:spPr>
            <a:solidFill>
              <a:srgbClr val="00F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46EF-462F-9E7B-B411720E6877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6EF-462F-9E7B-B411720E68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Tabelle1!$AU$22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EF-462F-9E7B-B411720E6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79044"/>
        <c:axId val="71294586"/>
      </c:barChart>
      <c:catAx>
        <c:axId val="705790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294586"/>
        <c:crosses val="autoZero"/>
        <c:auto val="1"/>
        <c:lblAlgn val="ctr"/>
        <c:lblOffset val="100"/>
        <c:noMultiLvlLbl val="0"/>
      </c:catAx>
      <c:valAx>
        <c:axId val="71294586"/>
        <c:scaling>
          <c:orientation val="minMax"/>
          <c:max val="0.1"/>
          <c:min val="0.0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7057904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256320</xdr:colOff>
      <xdr:row>9</xdr:row>
      <xdr:rowOff>105120</xdr:rowOff>
    </xdr:from>
    <xdr:to>
      <xdr:col>49</xdr:col>
      <xdr:colOff>532800</xdr:colOff>
      <xdr:row>12</xdr:row>
      <xdr:rowOff>217800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35</xdr:col>
      <xdr:colOff>677190</xdr:colOff>
      <xdr:row>15</xdr:row>
      <xdr:rowOff>76201</xdr:rowOff>
    </xdr:from>
    <xdr:to>
      <xdr:col>35</xdr:col>
      <xdr:colOff>1027860</xdr:colOff>
      <xdr:row>19</xdr:row>
      <xdr:rowOff>95251</xdr:rowOff>
    </xdr:to>
    <xdr:graphicFrame macro="">
      <xdr:nvGraphicFramePr>
        <xdr:cNvPr id="4" name="Diagramm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35</xdr:col>
      <xdr:colOff>655620</xdr:colOff>
      <xdr:row>7</xdr:row>
      <xdr:rowOff>57150</xdr:rowOff>
    </xdr:from>
    <xdr:to>
      <xdr:col>35</xdr:col>
      <xdr:colOff>998730</xdr:colOff>
      <xdr:row>11</xdr:row>
      <xdr:rowOff>202200</xdr:rowOff>
    </xdr:to>
    <xdr:graphicFrame macro="">
      <xdr:nvGraphicFramePr>
        <xdr:cNvPr id="5" name="Diagramm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35</xdr:col>
      <xdr:colOff>514350</xdr:colOff>
      <xdr:row>23</xdr:row>
      <xdr:rowOff>57151</xdr:rowOff>
    </xdr:from>
    <xdr:to>
      <xdr:col>35</xdr:col>
      <xdr:colOff>890564</xdr:colOff>
      <xdr:row>27</xdr:row>
      <xdr:rowOff>152400</xdr:rowOff>
    </xdr:to>
    <xdr:graphicFrame macro="">
      <xdr:nvGraphicFramePr>
        <xdr:cNvPr id="6" name="Diagramm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39</xdr:col>
      <xdr:colOff>554040</xdr:colOff>
      <xdr:row>10</xdr:row>
      <xdr:rowOff>28574</xdr:rowOff>
    </xdr:from>
    <xdr:to>
      <xdr:col>39</xdr:col>
      <xdr:colOff>918600</xdr:colOff>
      <xdr:row>15</xdr:row>
      <xdr:rowOff>189929</xdr:rowOff>
    </xdr:to>
    <xdr:graphicFrame macro="">
      <xdr:nvGraphicFramePr>
        <xdr:cNvPr id="7" name="Diagramm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090"/>
  <sheetViews>
    <sheetView tabSelected="1" zoomScaleNormal="100" workbookViewId="0">
      <selection activeCell="B10" sqref="B10"/>
    </sheetView>
  </sheetViews>
  <sheetFormatPr baseColWidth="10" defaultColWidth="10.5" defaultRowHeight="14.25"/>
  <cols>
    <col min="1" max="1" width="19.125" customWidth="1"/>
    <col min="2" max="2" width="12.25" style="1" customWidth="1"/>
    <col min="3" max="3" width="13.125" style="2" customWidth="1"/>
    <col min="4" max="33" width="0.625" style="2" hidden="1" customWidth="1"/>
    <col min="34" max="34" width="37.5" style="2" customWidth="1"/>
    <col min="35" max="41" width="13.75" style="2" customWidth="1"/>
    <col min="42" max="43" width="50.25" style="2" customWidth="1"/>
    <col min="44" max="257" width="10.875" style="2" customWidth="1"/>
  </cols>
  <sheetData>
    <row r="1" spans="1:56" ht="19.5" customHeight="1" thickBot="1">
      <c r="A1" s="37"/>
      <c r="B1" s="110"/>
      <c r="C1" s="110"/>
      <c r="D1" s="39"/>
      <c r="E1" s="39"/>
      <c r="F1" s="39"/>
      <c r="G1" s="39"/>
      <c r="H1" s="39"/>
      <c r="I1" s="39"/>
      <c r="J1" s="39"/>
      <c r="K1" s="38"/>
      <c r="L1" s="39"/>
      <c r="M1" s="39"/>
      <c r="N1" s="39"/>
      <c r="O1" s="39"/>
      <c r="P1" s="39"/>
      <c r="Q1" s="39"/>
      <c r="R1" s="39"/>
      <c r="S1" s="39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56" ht="15.75" hidden="1" customHeight="1" thickBot="1">
      <c r="A2" s="37"/>
      <c r="B2" s="138" t="s">
        <v>0</v>
      </c>
      <c r="C2" s="138"/>
      <c r="D2" s="139"/>
      <c r="E2" s="139"/>
      <c r="F2" s="139"/>
      <c r="G2" s="139"/>
      <c r="H2" s="139"/>
      <c r="I2" s="139"/>
      <c r="J2" s="139"/>
      <c r="K2" s="139" t="s">
        <v>1</v>
      </c>
      <c r="L2" s="139"/>
      <c r="M2" s="139"/>
      <c r="N2" s="139"/>
      <c r="O2" s="139"/>
      <c r="P2" s="139"/>
      <c r="Q2" s="139"/>
      <c r="R2" s="139"/>
      <c r="S2" s="139"/>
      <c r="T2" s="140" t="s">
        <v>2</v>
      </c>
      <c r="U2" s="140"/>
      <c r="V2" s="140"/>
      <c r="W2" s="140"/>
      <c r="X2" s="140"/>
      <c r="Y2" s="140"/>
      <c r="Z2" s="140"/>
      <c r="AA2" s="1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</row>
    <row r="3" spans="1:56" ht="39.75" hidden="1" customHeight="1">
      <c r="A3" s="41" t="s">
        <v>3</v>
      </c>
      <c r="B3" s="42">
        <f>COUNT(B6:B28)</f>
        <v>23</v>
      </c>
      <c r="C3" s="42"/>
      <c r="D3" s="39"/>
      <c r="E3" s="39"/>
      <c r="F3" s="39"/>
      <c r="G3" s="39"/>
      <c r="H3" s="39"/>
      <c r="I3" s="39"/>
      <c r="J3" s="39"/>
      <c r="K3" s="43"/>
      <c r="L3" s="43"/>
      <c r="M3" s="43"/>
      <c r="N3" s="43"/>
      <c r="O3" s="43"/>
      <c r="P3" s="43"/>
      <c r="Q3" s="37"/>
      <c r="R3" s="37" t="b">
        <f>TRUE()</f>
        <v>1</v>
      </c>
      <c r="S3" s="37"/>
      <c r="T3" s="40"/>
      <c r="U3" s="40"/>
      <c r="V3" s="40"/>
      <c r="W3" s="40"/>
      <c r="X3" s="40"/>
      <c r="Y3" s="40"/>
      <c r="Z3" s="40"/>
      <c r="AA3" s="40"/>
      <c r="AB3" s="44" t="s">
        <v>4</v>
      </c>
      <c r="AC3" s="45">
        <f>COUNT(B6:B28)</f>
        <v>23</v>
      </c>
      <c r="AD3" s="44"/>
      <c r="AE3" s="40"/>
      <c r="AF3" s="40"/>
      <c r="AG3" s="40"/>
      <c r="AH3" s="40"/>
      <c r="AI3" s="46"/>
      <c r="AJ3" s="46"/>
      <c r="AK3" s="46"/>
      <c r="AL3" s="40"/>
      <c r="AM3" s="47"/>
      <c r="AN3" s="47"/>
      <c r="AO3" s="47"/>
      <c r="AP3" s="40"/>
    </row>
    <row r="4" spans="1:56" ht="39.75" hidden="1" customHeight="1" thickBot="1">
      <c r="A4" s="41" t="s">
        <v>6</v>
      </c>
      <c r="B4" s="42">
        <f>ROUND(B3/2-0.5,0)</f>
        <v>11</v>
      </c>
      <c r="C4" s="42"/>
      <c r="D4" s="39"/>
      <c r="E4" s="48"/>
      <c r="F4" s="48"/>
      <c r="G4" s="48"/>
      <c r="H4" s="48"/>
      <c r="I4" s="48"/>
      <c r="J4" s="48"/>
      <c r="K4" s="49"/>
      <c r="L4" s="49"/>
      <c r="M4" s="50"/>
      <c r="N4" s="49"/>
      <c r="O4" s="51" t="s">
        <v>7</v>
      </c>
      <c r="P4" s="51" t="s">
        <v>8</v>
      </c>
      <c r="Q4" s="51" t="s">
        <v>9</v>
      </c>
      <c r="R4" s="51" t="s">
        <v>10</v>
      </c>
      <c r="S4" s="51" t="s">
        <v>11</v>
      </c>
      <c r="T4" s="52"/>
      <c r="U4" s="52"/>
      <c r="V4" s="52"/>
      <c r="W4" s="52"/>
      <c r="X4" s="52"/>
      <c r="Y4" s="52"/>
      <c r="Z4" s="52"/>
      <c r="AA4" s="52"/>
      <c r="AB4" s="44" t="s">
        <v>12</v>
      </c>
      <c r="AC4" s="53">
        <f>AVERAGE(B6:B28)</f>
        <v>604.04347826086962</v>
      </c>
      <c r="AD4" s="44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40"/>
    </row>
    <row r="5" spans="1:56" ht="39.75" customHeight="1" thickBot="1">
      <c r="A5" s="112" t="s">
        <v>13</v>
      </c>
      <c r="B5" s="113" t="s">
        <v>14</v>
      </c>
      <c r="C5" s="111"/>
      <c r="D5" s="54" t="s">
        <v>15</v>
      </c>
      <c r="E5" s="38" t="s">
        <v>16</v>
      </c>
      <c r="F5" s="38" t="s">
        <v>17</v>
      </c>
      <c r="G5" s="38" t="s">
        <v>18</v>
      </c>
      <c r="H5" s="38" t="s">
        <v>19</v>
      </c>
      <c r="I5" s="38" t="s">
        <v>20</v>
      </c>
      <c r="J5" s="54" t="s">
        <v>21</v>
      </c>
      <c r="K5" s="55" t="s">
        <v>22</v>
      </c>
      <c r="L5" s="55" t="s">
        <v>23</v>
      </c>
      <c r="M5" s="56" t="s">
        <v>24</v>
      </c>
      <c r="N5" s="57" t="s">
        <v>25</v>
      </c>
      <c r="O5" s="58">
        <f>SUM(N6:N28)^2</f>
        <v>6308289.2755086394</v>
      </c>
      <c r="P5" s="58">
        <f>DEVSQ(B6:B28)</f>
        <v>7546124.9565217402</v>
      </c>
      <c r="Q5" s="58">
        <f>O5/P5</f>
        <v>0.83596406259569012</v>
      </c>
      <c r="R5" s="59">
        <f>IF(R3=1,0.1,IF(R3=2,0.05,0.01))</f>
        <v>0.01</v>
      </c>
      <c r="S5" s="60">
        <f>VLOOKUP(B3,K71:N119,R3+1,FALSE())</f>
        <v>0.92800000000000005</v>
      </c>
      <c r="T5" s="61" t="s">
        <v>26</v>
      </c>
      <c r="U5" s="61" t="s">
        <v>27</v>
      </c>
      <c r="V5" s="62" t="s">
        <v>28</v>
      </c>
      <c r="W5" s="62" t="s">
        <v>29</v>
      </c>
      <c r="X5" s="62" t="s">
        <v>30</v>
      </c>
      <c r="Y5" s="62" t="s">
        <v>31</v>
      </c>
      <c r="Z5" s="62" t="s">
        <v>32</v>
      </c>
      <c r="AA5" s="62" t="s">
        <v>32</v>
      </c>
      <c r="AB5" s="44" t="s">
        <v>33</v>
      </c>
      <c r="AC5" s="53">
        <f>STDEV(B6:B28)</f>
        <v>585.66686763201585</v>
      </c>
      <c r="AD5" s="44"/>
      <c r="AE5" s="40"/>
      <c r="AF5" s="40"/>
      <c r="AG5" s="40"/>
      <c r="AH5" s="141" t="s">
        <v>72</v>
      </c>
      <c r="AI5" s="142"/>
      <c r="AJ5" s="142"/>
      <c r="AK5" s="142"/>
      <c r="AL5" s="142"/>
      <c r="AM5" s="142"/>
      <c r="AN5" s="142"/>
      <c r="AO5" s="143"/>
      <c r="AP5" s="40"/>
      <c r="AR5" s="3"/>
      <c r="AS5" s="3"/>
      <c r="AT5" s="3"/>
      <c r="AU5" s="3"/>
      <c r="AV5" s="3"/>
    </row>
    <row r="6" spans="1:56" ht="19.5" customHeight="1" thickBot="1">
      <c r="A6" s="115">
        <v>1</v>
      </c>
      <c r="B6" s="119">
        <v>1</v>
      </c>
      <c r="C6" s="114" t="str">
        <f>VLOOKUP($B6,$A$40:$C$2087,3,FALSE)</f>
        <v>abandon</v>
      </c>
      <c r="D6" s="39">
        <f t="shared" ref="D6:D28" si="0">ROW()-5</f>
        <v>1</v>
      </c>
      <c r="E6" s="64">
        <f t="shared" ref="E6:E28" si="1">D6/COUNT($B$6:$B$28)</f>
        <v>4.3478260869565216E-2</v>
      </c>
      <c r="F6" s="64">
        <f t="shared" ref="F6:F28" si="2">(D6-1)/COUNT($B$6:$B$28)</f>
        <v>0</v>
      </c>
      <c r="G6" s="64">
        <f>IF(E6&lt;1,_xlfn.NORM.S.INV(E6),0)</f>
        <v>-1.7116753065097285</v>
      </c>
      <c r="H6" s="64"/>
      <c r="I6" s="64"/>
      <c r="J6" s="39">
        <f>COUNT(B6:B28)</f>
        <v>23</v>
      </c>
      <c r="K6" s="65">
        <f t="shared" ref="K6:K28" si="3">IF(A6&lt;=$B$4,LARGE(B$6:B$28,A6),"")</f>
        <v>1704</v>
      </c>
      <c r="L6" s="65">
        <f t="shared" ref="L6:L28" si="4">IF(A6&lt;=$B$4,SMALL(B$6:B$28,A6),"")</f>
        <v>1</v>
      </c>
      <c r="M6" s="66">
        <f t="shared" ref="M6:M28" si="5">IF(A6&lt;=$B$4,VLOOKUP(A6,$K$42:$BV$66,$B$3,FALSE()),"")</f>
        <v>0.45419999999999999</v>
      </c>
      <c r="N6" s="66">
        <f t="shared" ref="N6:N16" si="6">IF(A6&lt;=$B$4,M6*(K6-L6),"")</f>
        <v>773.50260000000003</v>
      </c>
      <c r="O6" s="67"/>
      <c r="P6" s="67"/>
      <c r="Q6" s="67"/>
      <c r="R6" s="67"/>
      <c r="S6" s="67"/>
      <c r="T6" s="63">
        <f t="shared" ref="T6:T28" si="7">IF(ISBLANK(B6),NA(),SMALL(B$6:B$28,U6))</f>
        <v>1</v>
      </c>
      <c r="U6" s="63">
        <f>IF(ISBLANK(B6),"",1)</f>
        <v>1</v>
      </c>
      <c r="V6" s="63">
        <f t="shared" ref="V6:V28" si="8">IF(ISBLANK(B6),"",NORMSDIST((T6-$AC$4)/$AC$5))</f>
        <v>0.15158252174034079</v>
      </c>
      <c r="W6" s="63">
        <f t="shared" ref="W6:W28" si="9">IF(ISBLANK(B6),"",1-V6)</f>
        <v>0.84841747825965919</v>
      </c>
      <c r="X6" s="63">
        <f t="shared" ref="X6:X28" si="10">IF(ISBLANK(B6),"",SMALL($W$6:$W$28,U6))</f>
        <v>3.0181924244595426E-2</v>
      </c>
      <c r="Y6" s="63">
        <f t="shared" ref="Y6:Y28" si="11">IF(ISBLANK(B6),"",(2*U6-1)*(LN(X6)+LN(V6)))</f>
        <v>-5.3871371731127837</v>
      </c>
      <c r="Z6" s="63">
        <f t="shared" ref="Z6:Z28" si="12">IF(B6="",NA(),NORMINV((U6-3/8)/($AC$3+1/4),$AC$4,$AC$5))</f>
        <v>-525.55425417583808</v>
      </c>
      <c r="AA6" s="63">
        <f t="shared" ref="AA6:AA28" si="13">IF(T6="",NA(),(U6-3/8)/($AC$3+1/4))</f>
        <v>2.6881720430107527E-2</v>
      </c>
      <c r="AB6" s="63"/>
      <c r="AC6" s="63"/>
      <c r="AD6" s="63"/>
      <c r="AE6" s="63"/>
      <c r="AF6" s="63"/>
      <c r="AG6" s="63"/>
      <c r="AH6" s="63"/>
      <c r="AI6" s="68"/>
      <c r="AJ6" s="68"/>
      <c r="AK6" s="69"/>
      <c r="AL6" s="70"/>
      <c r="AM6" s="71"/>
      <c r="AN6" s="71"/>
      <c r="AO6" s="72"/>
      <c r="AP6" s="40"/>
      <c r="AR6" s="3"/>
      <c r="AS6" s="35"/>
      <c r="AT6" s="15"/>
      <c r="AU6" s="15"/>
      <c r="AV6" s="15"/>
    </row>
    <row r="7" spans="1:56" ht="19.5" customHeight="1" thickBot="1">
      <c r="A7" s="116">
        <v>2</v>
      </c>
      <c r="B7" s="119">
        <v>3</v>
      </c>
      <c r="C7" s="114" t="str">
        <f t="shared" ref="C7:C28" si="14">VLOOKUP($B7,$A$40:$C$2087,3,FALSE)</f>
        <v>able</v>
      </c>
      <c r="D7" s="39">
        <f t="shared" si="0"/>
        <v>2</v>
      </c>
      <c r="E7" s="64">
        <f t="shared" si="1"/>
        <v>8.6956521739130432E-2</v>
      </c>
      <c r="F7" s="64">
        <f t="shared" si="2"/>
        <v>4.3478260869565216E-2</v>
      </c>
      <c r="G7" s="64">
        <f t="array" ref="G7">IF(E7&lt;1,_xlfn.NORM.S.INV(E7),0)</f>
        <v>-1.3597373839386053</v>
      </c>
      <c r="H7" s="64"/>
      <c r="I7" s="64"/>
      <c r="J7" s="39"/>
      <c r="K7" s="65">
        <f t="shared" si="3"/>
        <v>1476</v>
      </c>
      <c r="L7" s="65">
        <f t="shared" si="4"/>
        <v>3</v>
      </c>
      <c r="M7" s="66">
        <f t="shared" si="5"/>
        <v>0.31259999999999999</v>
      </c>
      <c r="N7" s="66">
        <f t="shared" si="6"/>
        <v>460.45979999999997</v>
      </c>
      <c r="O7" s="67"/>
      <c r="P7" s="67"/>
      <c r="Q7" s="67"/>
      <c r="R7" s="73"/>
      <c r="S7" s="73"/>
      <c r="T7" s="63">
        <f t="shared" si="7"/>
        <v>3</v>
      </c>
      <c r="U7" s="63">
        <f t="shared" ref="U7:U28" si="15">IF(ISBLANK(B6),"",U6+1)</f>
        <v>2</v>
      </c>
      <c r="V7" s="63">
        <f t="shared" si="8"/>
        <v>0.15238573062748872</v>
      </c>
      <c r="W7" s="63">
        <f t="shared" si="9"/>
        <v>0.84761426937251128</v>
      </c>
      <c r="X7" s="63">
        <f t="shared" si="10"/>
        <v>6.8266493080139101E-2</v>
      </c>
      <c r="Y7" s="63">
        <f t="shared" si="11"/>
        <v>-13.697029465278007</v>
      </c>
      <c r="Z7" s="63">
        <f t="shared" si="12"/>
        <v>-260.74773235328939</v>
      </c>
      <c r="AA7" s="63">
        <f t="shared" si="13"/>
        <v>6.9892473118279563E-2</v>
      </c>
      <c r="AB7" s="44" t="s">
        <v>38</v>
      </c>
      <c r="AC7" s="74">
        <f>-AC11/AC3-AC3</f>
        <v>1.5652649685944056</v>
      </c>
      <c r="AD7" s="44"/>
      <c r="AE7" s="40"/>
      <c r="AF7" s="40"/>
      <c r="AG7" s="40"/>
      <c r="AH7" s="40"/>
      <c r="AI7" s="133" t="s">
        <v>2</v>
      </c>
      <c r="AJ7" s="133"/>
      <c r="AK7" s="133"/>
      <c r="AL7" s="70"/>
      <c r="AM7" s="134" t="s">
        <v>5</v>
      </c>
      <c r="AN7" s="134"/>
      <c r="AO7" s="134"/>
      <c r="AP7" s="40"/>
    </row>
    <row r="8" spans="1:56" ht="19.5" customHeight="1" thickBot="1">
      <c r="A8" s="116">
        <v>3</v>
      </c>
      <c r="B8" s="119">
        <v>1213</v>
      </c>
      <c r="C8" s="114" t="str">
        <f t="shared" si="14"/>
        <v>nurse</v>
      </c>
      <c r="D8" s="39">
        <f t="shared" si="0"/>
        <v>3</v>
      </c>
      <c r="E8" s="64">
        <f t="shared" si="1"/>
        <v>0.13043478260869565</v>
      </c>
      <c r="F8" s="64">
        <f t="shared" si="2"/>
        <v>8.6956521739130432E-2</v>
      </c>
      <c r="G8" s="64">
        <f t="array" ref="G8">IF(E8&lt;1,_xlfn.NORM.S.INV(E8),0)</f>
        <v>-1.1243382315686392</v>
      </c>
      <c r="H8" s="64"/>
      <c r="I8" s="64"/>
      <c r="J8" s="39"/>
      <c r="K8" s="65">
        <f t="shared" si="3"/>
        <v>1449</v>
      </c>
      <c r="L8" s="65">
        <f t="shared" si="4"/>
        <v>33</v>
      </c>
      <c r="M8" s="66">
        <f t="shared" si="5"/>
        <v>0.25629999999999997</v>
      </c>
      <c r="N8" s="66">
        <f t="shared" si="6"/>
        <v>362.92079999999999</v>
      </c>
      <c r="O8" s="67"/>
      <c r="P8" s="135" t="str">
        <f>IF(Q5&lt;S5,"Signifikant. 
Nicht Normalverteilt","Nicht signifikant. 
Normalverteilt")</f>
        <v>Signifikant. 
Nicht Normalverteilt</v>
      </c>
      <c r="Q8" s="135"/>
      <c r="R8" s="75"/>
      <c r="S8" s="75"/>
      <c r="T8" s="63">
        <f t="shared" si="7"/>
        <v>33</v>
      </c>
      <c r="U8" s="63">
        <f t="shared" si="15"/>
        <v>3</v>
      </c>
      <c r="V8" s="63">
        <f t="shared" si="8"/>
        <v>0.16477238788518661</v>
      </c>
      <c r="W8" s="63">
        <f t="shared" si="9"/>
        <v>0.83522761211481344</v>
      </c>
      <c r="X8" s="63">
        <f t="shared" si="10"/>
        <v>7.4548907121690711E-2</v>
      </c>
      <c r="Y8" s="63">
        <f t="shared" si="11"/>
        <v>-21.997450611663638</v>
      </c>
      <c r="Z8" s="63">
        <f t="shared" si="12"/>
        <v>-105.33504983108696</v>
      </c>
      <c r="AA8" s="63">
        <f t="shared" si="13"/>
        <v>0.11290322580645161</v>
      </c>
      <c r="AB8" s="44" t="s">
        <v>40</v>
      </c>
      <c r="AC8" s="45">
        <f>AC7*(1+0.75/AC3+2.25/AC3^2)</f>
        <v>1.6229637717845586</v>
      </c>
      <c r="AD8" s="44"/>
      <c r="AE8" s="40"/>
      <c r="AF8" s="40"/>
      <c r="AG8" s="40"/>
      <c r="AH8" s="40"/>
      <c r="AI8" s="144" t="s">
        <v>12</v>
      </c>
      <c r="AJ8" s="144"/>
      <c r="AK8" s="76">
        <f>AVERAGE(B6:B28)</f>
        <v>604.04347826086962</v>
      </c>
      <c r="AL8" s="70"/>
      <c r="AM8" s="134"/>
      <c r="AN8" s="134"/>
      <c r="AO8" s="134"/>
      <c r="AP8" s="40"/>
      <c r="AR8" s="2" t="s">
        <v>42</v>
      </c>
      <c r="AT8" s="2" t="s">
        <v>35</v>
      </c>
    </row>
    <row r="9" spans="1:56" ht="19.5" customHeight="1" thickBot="1">
      <c r="A9" s="116">
        <v>4</v>
      </c>
      <c r="B9" s="119">
        <v>432</v>
      </c>
      <c r="C9" s="114" t="str">
        <f t="shared" si="14"/>
        <v>curious</v>
      </c>
      <c r="D9" s="39">
        <f t="shared" si="0"/>
        <v>4</v>
      </c>
      <c r="E9" s="64">
        <f t="shared" si="1"/>
        <v>0.17391304347826086</v>
      </c>
      <c r="F9" s="64">
        <f t="shared" si="2"/>
        <v>0.13043478260869565</v>
      </c>
      <c r="G9" s="64">
        <f t="array" ref="G9">IF(E9&lt;1,_xlfn.NORM.S.INV(E9),0)</f>
        <v>-0.93881431687690264</v>
      </c>
      <c r="H9" s="64"/>
      <c r="I9" s="64"/>
      <c r="J9" s="39"/>
      <c r="K9" s="65">
        <f t="shared" si="3"/>
        <v>1374</v>
      </c>
      <c r="L9" s="65">
        <f t="shared" si="4"/>
        <v>34</v>
      </c>
      <c r="M9" s="66">
        <f t="shared" si="5"/>
        <v>0.21390000000000001</v>
      </c>
      <c r="N9" s="66">
        <f t="shared" si="6"/>
        <v>286.62600000000003</v>
      </c>
      <c r="O9" s="67"/>
      <c r="P9" s="135"/>
      <c r="Q9" s="135"/>
      <c r="R9" s="75"/>
      <c r="S9" s="75"/>
      <c r="T9" s="63">
        <f t="shared" si="7"/>
        <v>34</v>
      </c>
      <c r="U9" s="63">
        <f t="shared" si="15"/>
        <v>4</v>
      </c>
      <c r="V9" s="63">
        <f t="shared" si="8"/>
        <v>0.16519620837235835</v>
      </c>
      <c r="W9" s="63">
        <f t="shared" si="9"/>
        <v>0.83480379162764162</v>
      </c>
      <c r="X9" s="63">
        <f t="shared" si="10"/>
        <v>9.4311030623025371E-2</v>
      </c>
      <c r="Y9" s="63">
        <f t="shared" si="11"/>
        <v>-29.132449446452867</v>
      </c>
      <c r="Z9" s="63">
        <f t="shared" si="12"/>
        <v>11.703602217656226</v>
      </c>
      <c r="AA9" s="63">
        <f t="shared" si="13"/>
        <v>0.15591397849462366</v>
      </c>
      <c r="AB9" s="44" t="s">
        <v>43</v>
      </c>
      <c r="AC9" s="77" t="str">
        <f>IF(MAX(AC14:AC17)&lt;0.0005,"&lt;0.0005",MAX(AC14:AC17))</f>
        <v>&lt;0.0005</v>
      </c>
      <c r="AD9" s="44"/>
      <c r="AE9" s="40"/>
      <c r="AF9" s="40"/>
      <c r="AG9" s="40"/>
      <c r="AH9" s="40"/>
      <c r="AI9" s="144" t="s">
        <v>33</v>
      </c>
      <c r="AJ9" s="144"/>
      <c r="AK9" s="78">
        <f>STDEV(B6:B28)</f>
        <v>585.66686763201585</v>
      </c>
      <c r="AL9" s="70"/>
      <c r="AM9" s="136" t="s">
        <v>34</v>
      </c>
      <c r="AN9" s="137"/>
      <c r="AO9" s="79">
        <f>STDEV(B6:B28)</f>
        <v>585.66686763201585</v>
      </c>
      <c r="AP9" s="40"/>
      <c r="AR9" s="2" t="s">
        <v>37</v>
      </c>
      <c r="AS9" s="4">
        <f>AK20</f>
        <v>0.20665014117337543</v>
      </c>
      <c r="AT9" s="5">
        <f>IF(AS9&gt;=0.05,AS9-0.05,#N/A)</f>
        <v>0.15665014117337545</v>
      </c>
      <c r="AU9" s="5" t="e">
        <f>IF(AS9&lt;0.05,0.05-AS9,#N/A)</f>
        <v>#N/A</v>
      </c>
      <c r="AV9" s="5">
        <f>IF(AS9&gt;=0.05,0.05,0.05-AU9)</f>
        <v>0.05</v>
      </c>
      <c r="AX9" s="6"/>
      <c r="AY9" s="7"/>
      <c r="AZ9" s="145" t="s">
        <v>45</v>
      </c>
      <c r="BA9" s="145"/>
      <c r="BB9" s="145"/>
      <c r="BC9" s="7"/>
      <c r="BD9" s="8"/>
    </row>
    <row r="10" spans="1:56" ht="19.5" customHeight="1" thickBot="1">
      <c r="A10" s="116">
        <v>5</v>
      </c>
      <c r="B10" s="119">
        <v>234</v>
      </c>
      <c r="C10" s="114" t="str">
        <f t="shared" si="14"/>
        <v>brush</v>
      </c>
      <c r="D10" s="39">
        <f t="shared" si="0"/>
        <v>5</v>
      </c>
      <c r="E10" s="64">
        <f t="shared" si="1"/>
        <v>0.21739130434782608</v>
      </c>
      <c r="F10" s="64">
        <f t="shared" si="2"/>
        <v>0.17391304347826086</v>
      </c>
      <c r="G10" s="64">
        <f t="array" ref="G10">IF(E10&lt;1,_xlfn.NORM.S.INV(E10),0)</f>
        <v>-0.78103381152270857</v>
      </c>
      <c r="H10" s="64"/>
      <c r="I10" s="64"/>
      <c r="J10" s="39"/>
      <c r="K10" s="65">
        <f t="shared" si="3"/>
        <v>1347</v>
      </c>
      <c r="L10" s="65">
        <f t="shared" si="4"/>
        <v>44</v>
      </c>
      <c r="M10" s="66">
        <f t="shared" si="5"/>
        <v>0.1787</v>
      </c>
      <c r="N10" s="66">
        <f t="shared" si="6"/>
        <v>232.84610000000001</v>
      </c>
      <c r="O10" s="67"/>
      <c r="P10" s="80"/>
      <c r="Q10" s="81"/>
      <c r="R10" s="75"/>
      <c r="S10" s="75"/>
      <c r="T10" s="63">
        <f t="shared" si="7"/>
        <v>44</v>
      </c>
      <c r="U10" s="63">
        <f t="shared" si="15"/>
        <v>5</v>
      </c>
      <c r="V10" s="63">
        <f t="shared" si="8"/>
        <v>0.16947317221512379</v>
      </c>
      <c r="W10" s="63">
        <f t="shared" si="9"/>
        <v>0.83052682778487619</v>
      </c>
      <c r="X10" s="63">
        <f t="shared" si="10"/>
        <v>0.10229811733896477</v>
      </c>
      <c r="Y10" s="63">
        <f t="shared" si="11"/>
        <v>-36.494321852098338</v>
      </c>
      <c r="Z10" s="63">
        <f t="shared" si="12"/>
        <v>108.8807470367542</v>
      </c>
      <c r="AA10" s="63">
        <f t="shared" si="13"/>
        <v>0.19892473118279569</v>
      </c>
      <c r="AB10" s="82" t="s">
        <v>46</v>
      </c>
      <c r="AC10" s="45" t="str">
        <f>IF(ISBLANK($B$30),"Seems OK...","Too Many Data Points! Fix columns B-H!!!!")</f>
        <v>Seems OK...</v>
      </c>
      <c r="AD10" s="82"/>
      <c r="AE10" s="40"/>
      <c r="AF10" s="40"/>
      <c r="AG10" s="40"/>
      <c r="AH10" s="40"/>
      <c r="AI10" s="144" t="s">
        <v>60</v>
      </c>
      <c r="AJ10" s="144"/>
      <c r="AK10" s="78">
        <f>-AC11/AC3-AC3</f>
        <v>1.5652649685944056</v>
      </c>
      <c r="AL10" s="83"/>
      <c r="AM10" s="146" t="s">
        <v>36</v>
      </c>
      <c r="AN10" s="140"/>
      <c r="AO10" s="84">
        <f>SKEW(B6:B28)</f>
        <v>0.67076303168965634</v>
      </c>
      <c r="AP10" s="40"/>
      <c r="AX10" s="9"/>
      <c r="BD10" s="10"/>
    </row>
    <row r="11" spans="1:56" ht="19.5" customHeight="1" thickBot="1">
      <c r="A11" s="116">
        <v>6</v>
      </c>
      <c r="B11" s="119">
        <v>53</v>
      </c>
      <c r="C11" s="114" t="str">
        <f t="shared" si="14"/>
        <v>alley</v>
      </c>
      <c r="D11" s="39">
        <f t="shared" si="0"/>
        <v>6</v>
      </c>
      <c r="E11" s="64">
        <f t="shared" si="1"/>
        <v>0.2608695652173913</v>
      </c>
      <c r="F11" s="64">
        <f t="shared" si="2"/>
        <v>0.21739130434782608</v>
      </c>
      <c r="G11" s="64">
        <f t="array" ref="G11">IF(E11&lt;1,_xlfn.NORM.S.INV(E11),0)</f>
        <v>-0.64066688991910525</v>
      </c>
      <c r="H11" s="64"/>
      <c r="I11" s="64"/>
      <c r="J11" s="39"/>
      <c r="K11" s="65">
        <f t="shared" si="3"/>
        <v>1345</v>
      </c>
      <c r="L11" s="65">
        <f t="shared" si="4"/>
        <v>53</v>
      </c>
      <c r="M11" s="66">
        <f t="shared" si="5"/>
        <v>0.14799999999999999</v>
      </c>
      <c r="N11" s="66">
        <f t="shared" si="6"/>
        <v>191.21599999999998</v>
      </c>
      <c r="O11" s="67"/>
      <c r="P11" s="80"/>
      <c r="Q11" s="81"/>
      <c r="R11" s="75"/>
      <c r="S11" s="75"/>
      <c r="T11" s="63">
        <f t="shared" si="7"/>
        <v>53</v>
      </c>
      <c r="U11" s="63">
        <f t="shared" si="15"/>
        <v>6</v>
      </c>
      <c r="V11" s="63">
        <f t="shared" si="8"/>
        <v>0.17338263820632197</v>
      </c>
      <c r="W11" s="63">
        <f t="shared" si="9"/>
        <v>0.82661736179367806</v>
      </c>
      <c r="X11" s="63">
        <f t="shared" si="10"/>
        <v>0.10290875531227839</v>
      </c>
      <c r="Y11" s="63">
        <f t="shared" si="11"/>
        <v>-44.287835894010385</v>
      </c>
      <c r="Z11" s="63">
        <f t="shared" si="12"/>
        <v>194.02383638316405</v>
      </c>
      <c r="AA11" s="63">
        <f t="shared" si="13"/>
        <v>0.24193548387096775</v>
      </c>
      <c r="AB11" s="82" t="s">
        <v>47</v>
      </c>
      <c r="AC11" s="85">
        <f>SUM(Y6:Y28)</f>
        <v>-565.00109427767131</v>
      </c>
      <c r="AD11" s="82"/>
      <c r="AE11" s="40"/>
      <c r="AF11" s="40"/>
      <c r="AG11" s="40"/>
      <c r="AH11" s="40"/>
      <c r="AI11" s="144" t="s">
        <v>61</v>
      </c>
      <c r="AJ11" s="144"/>
      <c r="AK11" s="78">
        <f>AC7*(1+0.75/AC3+2.25/AC3^2)</f>
        <v>1.6229637717845586</v>
      </c>
      <c r="AL11" s="70"/>
      <c r="AM11" s="146" t="s">
        <v>39</v>
      </c>
      <c r="AN11" s="140"/>
      <c r="AO11" s="76">
        <f>SQRT(6*J6*(J6-1)/(J6-2)/(J6+1)/(J6+3))</f>
        <v>0.48133666148028004</v>
      </c>
      <c r="AP11" s="40"/>
      <c r="AR11" s="2" t="s">
        <v>49</v>
      </c>
      <c r="AT11" s="2" t="s">
        <v>35</v>
      </c>
      <c r="AX11" s="9"/>
      <c r="BA11" s="2" t="s">
        <v>35</v>
      </c>
      <c r="BD11" s="10"/>
    </row>
    <row r="12" spans="1:56" ht="19.5" customHeight="1" thickBot="1">
      <c r="A12" s="116">
        <v>7</v>
      </c>
      <c r="B12" s="119">
        <v>333</v>
      </c>
      <c r="C12" s="114" t="str">
        <f t="shared" si="14"/>
        <v>civil</v>
      </c>
      <c r="D12" s="39">
        <f t="shared" si="0"/>
        <v>7</v>
      </c>
      <c r="E12" s="64">
        <f t="shared" si="1"/>
        <v>0.30434782608695654</v>
      </c>
      <c r="F12" s="64">
        <f t="shared" si="2"/>
        <v>0.2608695652173913</v>
      </c>
      <c r="G12" s="64">
        <f t="array" ref="G12">IF(E12&lt;1,_xlfn.NORM.S.INV(E12),0)</f>
        <v>-0.51193621387132937</v>
      </c>
      <c r="H12" s="64"/>
      <c r="I12" s="64"/>
      <c r="J12" s="39"/>
      <c r="K12" s="65">
        <f t="shared" si="3"/>
        <v>1213</v>
      </c>
      <c r="L12" s="65">
        <f t="shared" si="4"/>
        <v>171</v>
      </c>
      <c r="M12" s="66">
        <f t="shared" si="5"/>
        <v>0.1201</v>
      </c>
      <c r="N12" s="66">
        <f t="shared" si="6"/>
        <v>125.1442</v>
      </c>
      <c r="O12" s="67"/>
      <c r="P12" s="80"/>
      <c r="Q12" s="81"/>
      <c r="R12" s="75"/>
      <c r="S12" s="75"/>
      <c r="T12" s="63">
        <f t="shared" si="7"/>
        <v>171</v>
      </c>
      <c r="U12" s="63">
        <f t="shared" si="15"/>
        <v>7</v>
      </c>
      <c r="V12" s="63">
        <f t="shared" si="8"/>
        <v>0.22983134748719114</v>
      </c>
      <c r="W12" s="63">
        <f t="shared" si="9"/>
        <v>0.77016865251280886</v>
      </c>
      <c r="X12" s="63">
        <f t="shared" si="10"/>
        <v>0.14922430434794287</v>
      </c>
      <c r="Y12" s="63">
        <f t="shared" si="11"/>
        <v>-43.845284827935288</v>
      </c>
      <c r="Z12" s="63">
        <f t="shared" si="12"/>
        <v>271.26178596003848</v>
      </c>
      <c r="AA12" s="63">
        <f t="shared" si="13"/>
        <v>0.28494623655913981</v>
      </c>
      <c r="AB12" s="44"/>
      <c r="AC12" s="45"/>
      <c r="AD12" s="44"/>
      <c r="AE12" s="40"/>
      <c r="AF12" s="40"/>
      <c r="AG12" s="40"/>
      <c r="AH12" s="40"/>
      <c r="AI12" s="144" t="s">
        <v>37</v>
      </c>
      <c r="AJ12" s="144"/>
      <c r="AK12" s="86" t="str">
        <f>IF(MAX(AC14:AC17)&lt;0.0005,"&lt;0.0005",MAX(AC14:AC17))</f>
        <v>&lt;0.0005</v>
      </c>
      <c r="AL12" s="70"/>
      <c r="AM12" s="146" t="s">
        <v>41</v>
      </c>
      <c r="AN12" s="140"/>
      <c r="AO12" s="76">
        <f>AO10/AO11</f>
        <v>1.3935423693404601</v>
      </c>
      <c r="AP12" s="40"/>
      <c r="AR12" s="2" t="s">
        <v>37</v>
      </c>
      <c r="AS12" s="4" t="str">
        <f>AC9</f>
        <v>&lt;0.0005</v>
      </c>
      <c r="AT12" s="5" t="e">
        <f>IF(AS12&gt;=0.05,AS12-0.05,#N/A)</f>
        <v>#VALUE!</v>
      </c>
      <c r="AU12" s="5" t="e">
        <f>IF(AS12&lt;0.05,0.05-AS12,#N/A)</f>
        <v>#N/A</v>
      </c>
      <c r="AV12" s="5">
        <f>IF(AS12&gt;=0.05,0.05,0.05-AU12)</f>
        <v>0.05</v>
      </c>
      <c r="AX12" s="9"/>
      <c r="AY12" s="2" t="s">
        <v>37</v>
      </c>
      <c r="AZ12" s="2">
        <v>0.98</v>
      </c>
      <c r="BA12" s="5">
        <f>IF(AZ12&gt;=0.8,AZ12-0.8,#N/A)</f>
        <v>0.17999999999999994</v>
      </c>
      <c r="BB12" s="5" t="e">
        <f>IF(AZ12&lt;0.8,0.8-AZ12,#N/A)</f>
        <v>#N/A</v>
      </c>
      <c r="BC12" s="5">
        <f>IF(AZ12&gt;=0.8,0.8,0.8-BB12)</f>
        <v>0.8</v>
      </c>
      <c r="BD12" s="10"/>
    </row>
    <row r="13" spans="1:56" ht="19.5" customHeight="1" thickBot="1">
      <c r="A13" s="116">
        <v>8</v>
      </c>
      <c r="B13" s="119">
        <v>1374</v>
      </c>
      <c r="C13" s="114" t="str">
        <f t="shared" si="14"/>
        <v>rotate</v>
      </c>
      <c r="D13" s="39">
        <f t="shared" si="0"/>
        <v>8</v>
      </c>
      <c r="E13" s="64">
        <f t="shared" si="1"/>
        <v>0.34782608695652173</v>
      </c>
      <c r="F13" s="64">
        <f t="shared" si="2"/>
        <v>0.30434782608695654</v>
      </c>
      <c r="G13" s="64">
        <f t="array" ref="G13">IF(E13&lt;1,_xlfn.NORM.S.INV(E13),0)</f>
        <v>-0.39119625818947168</v>
      </c>
      <c r="H13" s="64"/>
      <c r="I13" s="64"/>
      <c r="J13" s="39"/>
      <c r="K13" s="65">
        <f t="shared" si="3"/>
        <v>834</v>
      </c>
      <c r="L13" s="65">
        <f t="shared" si="4"/>
        <v>234</v>
      </c>
      <c r="M13" s="66">
        <f t="shared" si="5"/>
        <v>9.4100000000000003E-2</v>
      </c>
      <c r="N13" s="66">
        <f t="shared" si="6"/>
        <v>56.46</v>
      </c>
      <c r="O13" s="67"/>
      <c r="P13" s="67"/>
      <c r="Q13" s="43"/>
      <c r="R13" s="87"/>
      <c r="S13" s="73"/>
      <c r="T13" s="63">
        <f t="shared" si="7"/>
        <v>234</v>
      </c>
      <c r="U13" s="63">
        <f t="shared" si="15"/>
        <v>8</v>
      </c>
      <c r="V13" s="63">
        <f t="shared" si="8"/>
        <v>0.26374810183235098</v>
      </c>
      <c r="W13" s="63">
        <f t="shared" si="9"/>
        <v>0.73625189816764902</v>
      </c>
      <c r="X13" s="63">
        <f t="shared" si="10"/>
        <v>0.34729251745935363</v>
      </c>
      <c r="Y13" s="63">
        <f t="shared" si="11"/>
        <v>-35.855229831257013</v>
      </c>
      <c r="Z13" s="63">
        <f t="shared" si="12"/>
        <v>343.09283159266101</v>
      </c>
      <c r="AA13" s="63">
        <f t="shared" si="13"/>
        <v>0.32795698924731181</v>
      </c>
      <c r="AB13" s="162" t="s">
        <v>50</v>
      </c>
      <c r="AC13" s="162"/>
      <c r="AD13" s="162"/>
      <c r="AE13" s="162"/>
      <c r="AF13" s="40"/>
      <c r="AG13" s="40"/>
      <c r="AH13" s="40"/>
      <c r="AI13" s="170" t="str">
        <f>IF(AC9&lt;0.05,"Nicht Normalverteilt","Normalverteilt")</f>
        <v>Normalverteilt</v>
      </c>
      <c r="AJ13" s="171"/>
      <c r="AK13" s="172"/>
      <c r="AL13" s="70"/>
      <c r="AM13" s="146" t="s">
        <v>44</v>
      </c>
      <c r="AN13" s="140"/>
      <c r="AO13" s="76">
        <f>KURT(B6:B28)</f>
        <v>-1.2210121696360536</v>
      </c>
      <c r="AP13" s="40"/>
      <c r="AQ13" s="11"/>
      <c r="AW13" s="10"/>
      <c r="AX13" s="9"/>
      <c r="BD13" s="10"/>
    </row>
    <row r="14" spans="1:56" ht="19.5" customHeight="1" thickBot="1">
      <c r="A14" s="116">
        <v>9</v>
      </c>
      <c r="B14" s="119">
        <v>1449</v>
      </c>
      <c r="C14" s="114" t="str">
        <f t="shared" si="14"/>
        <v>sheriff</v>
      </c>
      <c r="D14" s="39">
        <f t="shared" si="0"/>
        <v>9</v>
      </c>
      <c r="E14" s="64">
        <f t="shared" si="1"/>
        <v>0.39130434782608697</v>
      </c>
      <c r="F14" s="64">
        <f t="shared" si="2"/>
        <v>0.34782608695652173</v>
      </c>
      <c r="G14" s="64">
        <f t="array" ref="G14">IF(E14&lt;1,_xlfn.NORM.S.INV(E14),0)</f>
        <v>-0.27592106310795994</v>
      </c>
      <c r="H14" s="64"/>
      <c r="I14" s="64"/>
      <c r="J14" s="39"/>
      <c r="K14" s="65">
        <f t="shared" si="3"/>
        <v>460</v>
      </c>
      <c r="L14" s="65">
        <f t="shared" si="4"/>
        <v>243</v>
      </c>
      <c r="M14" s="66">
        <f t="shared" si="5"/>
        <v>6.9599999999999995E-2</v>
      </c>
      <c r="N14" s="66">
        <f t="shared" si="6"/>
        <v>15.103199999999999</v>
      </c>
      <c r="O14" s="67"/>
      <c r="P14" s="67"/>
      <c r="Q14" s="43"/>
      <c r="R14" s="43"/>
      <c r="S14" s="67"/>
      <c r="T14" s="63">
        <f t="shared" si="7"/>
        <v>243</v>
      </c>
      <c r="U14" s="63">
        <f t="shared" si="15"/>
        <v>9</v>
      </c>
      <c r="V14" s="63">
        <f t="shared" si="8"/>
        <v>0.26879363379939175</v>
      </c>
      <c r="W14" s="63">
        <f t="shared" si="9"/>
        <v>0.7312063662006083</v>
      </c>
      <c r="X14" s="63">
        <f t="shared" si="10"/>
        <v>0.59713867993015435</v>
      </c>
      <c r="Y14" s="63">
        <f t="shared" si="11"/>
        <v>-31.100093288607436</v>
      </c>
      <c r="Z14" s="63">
        <f t="shared" si="12"/>
        <v>411.1884465378655</v>
      </c>
      <c r="AA14" s="63">
        <f t="shared" si="13"/>
        <v>0.37096774193548387</v>
      </c>
      <c r="AB14" s="82" t="s">
        <v>52</v>
      </c>
      <c r="AC14" s="45">
        <f>IF(AND(AC8&lt;13,AC8&gt;=0.6),EXP(1.2937-5.709*AC8+0.0186*AC8^2),0)</f>
        <v>3.6238348319968765E-4</v>
      </c>
      <c r="AD14" s="82"/>
      <c r="AE14" s="40"/>
      <c r="AF14" s="40"/>
      <c r="AG14" s="40"/>
      <c r="AH14" s="40"/>
      <c r="AI14" s="83"/>
      <c r="AJ14" s="83"/>
      <c r="AK14" s="69"/>
      <c r="AL14" s="71"/>
      <c r="AM14" s="146" t="s">
        <v>39</v>
      </c>
      <c r="AN14" s="140"/>
      <c r="AO14" s="76">
        <f>2*AO11*SQRT((J6*J6-1)/(J6-3)/(J6+5))</f>
        <v>0.93476379877359672</v>
      </c>
      <c r="AP14" s="40"/>
      <c r="AQ14" s="11"/>
      <c r="AW14" s="10"/>
      <c r="AX14" s="9"/>
      <c r="BD14" s="10"/>
    </row>
    <row r="15" spans="1:56" ht="19.5" customHeight="1" thickBot="1">
      <c r="A15" s="116">
        <v>10</v>
      </c>
      <c r="B15" s="119">
        <v>460</v>
      </c>
      <c r="C15" s="114" t="str">
        <f t="shared" si="14"/>
        <v>defense</v>
      </c>
      <c r="D15" s="39">
        <f t="shared" si="0"/>
        <v>10</v>
      </c>
      <c r="E15" s="64">
        <f t="shared" si="1"/>
        <v>0.43478260869565216</v>
      </c>
      <c r="F15" s="64">
        <f t="shared" si="2"/>
        <v>0.39130434782608697</v>
      </c>
      <c r="G15" s="64">
        <f t="array" ref="G15">IF(E15&lt;1,_xlfn.NORM.S.INV(E15),0)</f>
        <v>-0.16421077707933102</v>
      </c>
      <c r="H15" s="64"/>
      <c r="I15" s="64"/>
      <c r="J15" s="39"/>
      <c r="K15" s="65">
        <f t="shared" si="3"/>
        <v>444</v>
      </c>
      <c r="L15" s="65">
        <f t="shared" si="4"/>
        <v>333</v>
      </c>
      <c r="M15" s="66">
        <f t="shared" si="5"/>
        <v>4.5900000000000003E-2</v>
      </c>
      <c r="N15" s="66">
        <f t="shared" si="6"/>
        <v>5.0949</v>
      </c>
      <c r="O15" s="67"/>
      <c r="P15" s="169" t="s">
        <v>3</v>
      </c>
      <c r="Q15" s="169"/>
      <c r="R15" s="43">
        <f>COUNT(B6:B28)</f>
        <v>23</v>
      </c>
      <c r="S15" s="67"/>
      <c r="T15" s="63">
        <f t="shared" si="7"/>
        <v>333</v>
      </c>
      <c r="U15" s="63">
        <f t="shared" si="15"/>
        <v>10</v>
      </c>
      <c r="V15" s="63">
        <f t="shared" si="8"/>
        <v>0.32175579224094941</v>
      </c>
      <c r="W15" s="63">
        <f t="shared" si="9"/>
        <v>0.67824420775905059</v>
      </c>
      <c r="X15" s="63">
        <f t="shared" si="10"/>
        <v>0.60767604281938892</v>
      </c>
      <c r="Y15" s="63">
        <f t="shared" si="11"/>
        <v>-31.009440080158818</v>
      </c>
      <c r="Z15" s="63">
        <f t="shared" si="12"/>
        <v>476.7648645862771</v>
      </c>
      <c r="AA15" s="63">
        <f t="shared" si="13"/>
        <v>0.41397849462365593</v>
      </c>
      <c r="AB15" s="82" t="s">
        <v>53</v>
      </c>
      <c r="AC15" s="45">
        <f>IF(AND(AC8&lt;0.6,AC8&gt;=0.34),EXP(0.9177-4.279*AC8-1.38*AC8^2),0)</f>
        <v>0</v>
      </c>
      <c r="AD15" s="82"/>
      <c r="AE15" s="40"/>
      <c r="AF15" s="40"/>
      <c r="AG15" s="40"/>
      <c r="AH15" s="40"/>
      <c r="AI15" s="156" t="s">
        <v>42</v>
      </c>
      <c r="AJ15" s="157"/>
      <c r="AK15" s="158"/>
      <c r="AL15" s="71"/>
      <c r="AM15" s="146" t="s">
        <v>48</v>
      </c>
      <c r="AN15" s="140"/>
      <c r="AO15" s="76">
        <f>AO13/AO14</f>
        <v>-1.3062253493749039</v>
      </c>
      <c r="AP15" s="40"/>
      <c r="AQ15" s="11"/>
      <c r="AS15" s="4"/>
      <c r="AT15" s="11"/>
      <c r="AU15" s="11"/>
      <c r="AV15" s="11"/>
      <c r="AW15" s="10"/>
      <c r="AX15" s="12"/>
      <c r="AY15" s="13"/>
      <c r="AZ15" s="13"/>
      <c r="BA15" s="13"/>
      <c r="BB15" s="13"/>
      <c r="BC15" s="13"/>
      <c r="BD15" s="14"/>
    </row>
    <row r="16" spans="1:56" ht="19.5" customHeight="1">
      <c r="A16" s="116">
        <v>11</v>
      </c>
      <c r="B16" s="119">
        <v>333</v>
      </c>
      <c r="C16" s="114" t="str">
        <f t="shared" si="14"/>
        <v>civil</v>
      </c>
      <c r="D16" s="39">
        <f t="shared" si="0"/>
        <v>11</v>
      </c>
      <c r="E16" s="64">
        <f t="shared" si="1"/>
        <v>0.47826086956521741</v>
      </c>
      <c r="F16" s="64">
        <f t="shared" si="2"/>
        <v>0.43478260869565216</v>
      </c>
      <c r="G16" s="64">
        <f t="array" ref="G16">IF(E16&lt;1,_xlfn.NORM.S.INV(E16),0)</f>
        <v>-5.4518914848101077E-2</v>
      </c>
      <c r="H16" s="64"/>
      <c r="I16" s="64"/>
      <c r="J16" s="39"/>
      <c r="K16" s="65">
        <f t="shared" si="3"/>
        <v>432</v>
      </c>
      <c r="L16" s="65">
        <f t="shared" si="4"/>
        <v>333</v>
      </c>
      <c r="M16" s="66">
        <f t="shared" si="5"/>
        <v>2.2800000000000001E-2</v>
      </c>
      <c r="N16" s="66">
        <f t="shared" si="6"/>
        <v>2.2572000000000001</v>
      </c>
      <c r="O16" s="67"/>
      <c r="P16" s="169" t="s">
        <v>6</v>
      </c>
      <c r="Q16" s="169"/>
      <c r="R16" s="43">
        <f>ROUND(R15/2-0.5,0)</f>
        <v>11</v>
      </c>
      <c r="S16" s="67"/>
      <c r="T16" s="63">
        <f t="shared" si="7"/>
        <v>333</v>
      </c>
      <c r="U16" s="63">
        <f t="shared" si="15"/>
        <v>11</v>
      </c>
      <c r="V16" s="63">
        <f t="shared" si="8"/>
        <v>0.32175579224094941</v>
      </c>
      <c r="W16" s="63">
        <f t="shared" si="9"/>
        <v>0.67824420775905059</v>
      </c>
      <c r="X16" s="63">
        <f t="shared" si="10"/>
        <v>0.61552803037227566</v>
      </c>
      <c r="Y16" s="63">
        <f t="shared" si="11"/>
        <v>-34.003981702815658</v>
      </c>
      <c r="Z16" s="63">
        <f t="shared" si="12"/>
        <v>540.77875925543378</v>
      </c>
      <c r="AA16" s="63">
        <f t="shared" si="13"/>
        <v>0.45698924731182794</v>
      </c>
      <c r="AB16" s="82" t="s">
        <v>56</v>
      </c>
      <c r="AC16" s="45">
        <f>IF(AND(AC8&lt;0.34,AC8&gt;=0.2),1-EXP(-8.318+42.796*AC8-59.938*AC8^2),0)</f>
        <v>0</v>
      </c>
      <c r="AD16" s="82"/>
      <c r="AE16" s="40"/>
      <c r="AF16" s="40"/>
      <c r="AG16" s="40"/>
      <c r="AH16" s="40"/>
      <c r="AI16" s="147" t="s">
        <v>69</v>
      </c>
      <c r="AJ16" s="148"/>
      <c r="AK16" s="76">
        <f>COUNT(B6:B28)</f>
        <v>23</v>
      </c>
      <c r="AL16" s="70"/>
      <c r="AM16" s="146" t="s">
        <v>51</v>
      </c>
      <c r="AN16" s="140"/>
      <c r="AO16" s="76">
        <f>AO12^2+AO15^2</f>
        <v>3.648184998496613</v>
      </c>
      <c r="AP16" s="40"/>
      <c r="AQ16" s="11"/>
      <c r="AW16" s="11"/>
    </row>
    <row r="17" spans="1:48" ht="19.5" customHeight="1">
      <c r="A17" s="116">
        <v>12</v>
      </c>
      <c r="B17" s="119">
        <v>444</v>
      </c>
      <c r="C17" s="114" t="str">
        <f t="shared" si="14"/>
        <v>danger</v>
      </c>
      <c r="D17" s="39">
        <f t="shared" si="0"/>
        <v>12</v>
      </c>
      <c r="E17" s="64">
        <f t="shared" si="1"/>
        <v>0.52173913043478259</v>
      </c>
      <c r="F17" s="64">
        <f t="shared" si="2"/>
        <v>0.47826086956521741</v>
      </c>
      <c r="G17" s="64">
        <f t="array" ref="G17">IF(E17&lt;1,_xlfn.NORM.S.INV(E17),0)</f>
        <v>5.4518914848101077E-2</v>
      </c>
      <c r="H17" s="64"/>
      <c r="I17" s="64"/>
      <c r="J17" s="39"/>
      <c r="K17" s="65" t="str">
        <f t="shared" si="3"/>
        <v/>
      </c>
      <c r="L17" s="65" t="str">
        <f t="shared" si="4"/>
        <v/>
      </c>
      <c r="M17" s="66" t="str">
        <f t="shared" si="5"/>
        <v/>
      </c>
      <c r="N17" s="66"/>
      <c r="O17" s="67"/>
      <c r="P17" s="67"/>
      <c r="Q17" s="43"/>
      <c r="R17" s="43"/>
      <c r="S17" s="67"/>
      <c r="T17" s="63">
        <f t="shared" si="7"/>
        <v>333</v>
      </c>
      <c r="U17" s="63">
        <f t="shared" si="15"/>
        <v>12</v>
      </c>
      <c r="V17" s="63">
        <f t="shared" si="8"/>
        <v>0.32175579224094941</v>
      </c>
      <c r="W17" s="63">
        <f t="shared" si="9"/>
        <v>0.67824420775905059</v>
      </c>
      <c r="X17" s="63">
        <f t="shared" si="10"/>
        <v>0.67824420775905059</v>
      </c>
      <c r="Y17" s="63">
        <f t="shared" si="11"/>
        <v>-35.01083684995001</v>
      </c>
      <c r="Z17" s="63">
        <f t="shared" si="12"/>
        <v>604.04347826086962</v>
      </c>
      <c r="AA17" s="63">
        <f t="shared" si="13"/>
        <v>0.5</v>
      </c>
      <c r="AB17" s="82" t="s">
        <v>58</v>
      </c>
      <c r="AC17" s="45">
        <f>IF(AC8&lt;0.2,1-EXP(-13.436+101.14*AC8-223.73*AC8^2),0)</f>
        <v>0</v>
      </c>
      <c r="AD17" s="82"/>
      <c r="AE17" s="40"/>
      <c r="AF17" s="40"/>
      <c r="AG17" s="40"/>
      <c r="AH17" s="40"/>
      <c r="AI17" s="147" t="s">
        <v>70</v>
      </c>
      <c r="AJ17" s="148"/>
      <c r="AK17" s="78">
        <f>SKEW(B6:B28)</f>
        <v>0.67076303168965634</v>
      </c>
      <c r="AL17" s="70"/>
      <c r="AM17" s="146" t="s">
        <v>37</v>
      </c>
      <c r="AN17" s="140"/>
      <c r="AO17" s="76">
        <f>CHIDIST(AO16,2)</f>
        <v>0.16136401566910633</v>
      </c>
      <c r="AP17" s="40"/>
    </row>
    <row r="18" spans="1:48" ht="19.5" customHeight="1" thickBot="1">
      <c r="A18" s="116">
        <v>13</v>
      </c>
      <c r="B18" s="119">
        <v>1345</v>
      </c>
      <c r="C18" s="114" t="str">
        <f t="shared" si="14"/>
        <v>review</v>
      </c>
      <c r="D18" s="39">
        <f t="shared" si="0"/>
        <v>13</v>
      </c>
      <c r="E18" s="64">
        <f t="shared" si="1"/>
        <v>0.56521739130434778</v>
      </c>
      <c r="F18" s="64">
        <f t="shared" si="2"/>
        <v>0.52173913043478259</v>
      </c>
      <c r="G18" s="64">
        <f t="array" ref="G18">IF(E18&lt;1,_xlfn.NORM.S.INV(E18),0)</f>
        <v>0.16421077707933088</v>
      </c>
      <c r="H18" s="64"/>
      <c r="I18" s="64"/>
      <c r="J18" s="39"/>
      <c r="K18" s="65" t="str">
        <f t="shared" si="3"/>
        <v/>
      </c>
      <c r="L18" s="65" t="str">
        <f t="shared" si="4"/>
        <v/>
      </c>
      <c r="M18" s="66" t="str">
        <f t="shared" si="5"/>
        <v/>
      </c>
      <c r="N18" s="66"/>
      <c r="O18" s="67"/>
      <c r="P18" s="67"/>
      <c r="Q18" s="43"/>
      <c r="R18" s="43"/>
      <c r="S18" s="67"/>
      <c r="T18" s="63">
        <f t="shared" si="7"/>
        <v>432</v>
      </c>
      <c r="U18" s="63">
        <f t="shared" si="15"/>
        <v>13</v>
      </c>
      <c r="V18" s="63">
        <f t="shared" si="8"/>
        <v>0.38447196962772434</v>
      </c>
      <c r="W18" s="63">
        <f t="shared" si="9"/>
        <v>0.61552803037227566</v>
      </c>
      <c r="X18" s="63">
        <f t="shared" si="10"/>
        <v>0.67824420775905059</v>
      </c>
      <c r="Y18" s="63">
        <f t="shared" si="11"/>
        <v>-33.603306524771192</v>
      </c>
      <c r="Z18" s="63">
        <f t="shared" si="12"/>
        <v>667.30819726630534</v>
      </c>
      <c r="AA18" s="63">
        <f t="shared" si="13"/>
        <v>0.543010752688172</v>
      </c>
      <c r="AB18" s="40"/>
      <c r="AC18" s="40"/>
      <c r="AD18" s="40"/>
      <c r="AE18" s="40"/>
      <c r="AF18" s="40"/>
      <c r="AG18" s="40"/>
      <c r="AH18" s="40"/>
      <c r="AI18" s="147" t="s">
        <v>71</v>
      </c>
      <c r="AJ18" s="148"/>
      <c r="AK18" s="86">
        <f>KURT(B6:B28)</f>
        <v>-1.2210121696360536</v>
      </c>
      <c r="AL18" s="70"/>
      <c r="AM18" s="173" t="s">
        <v>55</v>
      </c>
      <c r="AN18" s="174"/>
      <c r="AO18" s="88">
        <v>0.05</v>
      </c>
      <c r="AP18" s="40"/>
      <c r="AR18" s="2" t="s">
        <v>59</v>
      </c>
      <c r="AT18" s="2" t="s">
        <v>35</v>
      </c>
    </row>
    <row r="19" spans="1:48" ht="19.5" customHeight="1" thickBot="1">
      <c r="A19" s="116">
        <v>14</v>
      </c>
      <c r="B19" s="119">
        <v>243</v>
      </c>
      <c r="C19" s="114" t="str">
        <f t="shared" si="14"/>
        <v>bundle</v>
      </c>
      <c r="D19" s="39">
        <f t="shared" si="0"/>
        <v>14</v>
      </c>
      <c r="E19" s="64">
        <f t="shared" si="1"/>
        <v>0.60869565217391308</v>
      </c>
      <c r="F19" s="64">
        <f t="shared" si="2"/>
        <v>0.56521739130434778</v>
      </c>
      <c r="G19" s="64">
        <f t="array" ref="G19">IF(E19&lt;1,_xlfn.NORM.S.INV(E19),0)</f>
        <v>0.27592106310796005</v>
      </c>
      <c r="H19" s="64"/>
      <c r="I19" s="64"/>
      <c r="J19" s="39"/>
      <c r="K19" s="65" t="str">
        <f t="shared" si="3"/>
        <v/>
      </c>
      <c r="L19" s="65" t="str">
        <f t="shared" si="4"/>
        <v/>
      </c>
      <c r="M19" s="66" t="str">
        <f t="shared" si="5"/>
        <v/>
      </c>
      <c r="N19" s="66"/>
      <c r="O19" s="67"/>
      <c r="P19" s="67"/>
      <c r="Q19" s="43"/>
      <c r="R19" s="43"/>
      <c r="S19" s="67"/>
      <c r="T19" s="63">
        <f t="shared" si="7"/>
        <v>444</v>
      </c>
      <c r="U19" s="63">
        <f t="shared" si="15"/>
        <v>14</v>
      </c>
      <c r="V19" s="63">
        <f t="shared" si="8"/>
        <v>0.39232395718061108</v>
      </c>
      <c r="W19" s="63">
        <f t="shared" si="9"/>
        <v>0.60767604281938892</v>
      </c>
      <c r="X19" s="63">
        <f t="shared" si="10"/>
        <v>0.67824420775905059</v>
      </c>
      <c r="Y19" s="63">
        <f t="shared" si="11"/>
        <v>-35.745711117377418</v>
      </c>
      <c r="Z19" s="63">
        <f t="shared" si="12"/>
        <v>731.32209193546225</v>
      </c>
      <c r="AA19" s="63">
        <f t="shared" si="13"/>
        <v>0.58602150537634412</v>
      </c>
      <c r="AB19" s="40"/>
      <c r="AC19" s="89"/>
      <c r="AD19" s="40"/>
      <c r="AE19" s="40"/>
      <c r="AF19" s="40"/>
      <c r="AG19" s="40"/>
      <c r="AH19" s="40"/>
      <c r="AI19" s="146" t="s">
        <v>54</v>
      </c>
      <c r="AJ19" s="140"/>
      <c r="AK19" s="78">
        <f>(AK16/6)*(AK17^2+(AK18^2)/4)</f>
        <v>3.1534561097451164</v>
      </c>
      <c r="AL19" s="70"/>
      <c r="AM19" s="163" t="str">
        <f>IF(AO18&gt;AO19,"Normalverteilt","Nicht Normalverteilt")</f>
        <v>Normalverteilt</v>
      </c>
      <c r="AN19" s="164"/>
      <c r="AO19" s="165"/>
      <c r="AP19" s="40"/>
      <c r="AR19" s="2" t="s">
        <v>37</v>
      </c>
      <c r="AS19" s="4">
        <f>AK26</f>
        <v>0.83596406259569012</v>
      </c>
      <c r="AT19" s="5" t="e">
        <f>IF(AS19&gt;=0.928,AS19-0.928,#N/A)</f>
        <v>#N/A</v>
      </c>
      <c r="AU19" s="5">
        <f>IF(AS19&lt;0.928,0.928-AS19,#N/A)</f>
        <v>9.2035937404309931E-2</v>
      </c>
      <c r="AV19" s="5">
        <f>IF(AS19&gt;=0.928,0.928,0.928-AU19)</f>
        <v>0.83596406259569012</v>
      </c>
    </row>
    <row r="20" spans="1:48" ht="19.5" customHeight="1" thickBot="1">
      <c r="A20" s="116">
        <v>15</v>
      </c>
      <c r="B20" s="119">
        <v>34</v>
      </c>
      <c r="C20" s="114" t="str">
        <f t="shared" si="14"/>
        <v>aerobic</v>
      </c>
      <c r="D20" s="39">
        <f t="shared" si="0"/>
        <v>15</v>
      </c>
      <c r="E20" s="64">
        <f t="shared" si="1"/>
        <v>0.65217391304347827</v>
      </c>
      <c r="F20" s="64">
        <f t="shared" si="2"/>
        <v>0.60869565217391308</v>
      </c>
      <c r="G20" s="64">
        <f t="array" ref="G20">IF(E20&lt;1,_xlfn.NORM.S.INV(E20),0)</f>
        <v>0.39119625818947168</v>
      </c>
      <c r="H20" s="64"/>
      <c r="I20" s="64"/>
      <c r="J20" s="39"/>
      <c r="K20" s="65" t="str">
        <f t="shared" si="3"/>
        <v/>
      </c>
      <c r="L20" s="65" t="str">
        <f t="shared" si="4"/>
        <v/>
      </c>
      <c r="M20" s="66" t="str">
        <f t="shared" si="5"/>
        <v/>
      </c>
      <c r="N20" s="66"/>
      <c r="O20" s="67"/>
      <c r="P20" s="67"/>
      <c r="Q20" s="43"/>
      <c r="R20" s="43"/>
      <c r="S20" s="67"/>
      <c r="T20" s="63">
        <f t="shared" si="7"/>
        <v>460</v>
      </c>
      <c r="U20" s="63">
        <f t="shared" si="15"/>
        <v>15</v>
      </c>
      <c r="V20" s="63">
        <f t="shared" si="8"/>
        <v>0.40286132006984571</v>
      </c>
      <c r="W20" s="63">
        <f t="shared" si="9"/>
        <v>0.59713867993015435</v>
      </c>
      <c r="X20" s="63">
        <f t="shared" si="10"/>
        <v>0.7312063662006083</v>
      </c>
      <c r="Y20" s="63">
        <f t="shared" si="11"/>
        <v>-35.444450979262207</v>
      </c>
      <c r="Z20" s="63">
        <f t="shared" si="12"/>
        <v>796.89850998387374</v>
      </c>
      <c r="AA20" s="63">
        <f t="shared" si="13"/>
        <v>0.62903225806451613</v>
      </c>
      <c r="AB20" s="40"/>
      <c r="AC20" s="40"/>
      <c r="AD20" s="40"/>
      <c r="AE20" s="40"/>
      <c r="AF20" s="40"/>
      <c r="AG20" s="40"/>
      <c r="AH20" s="40"/>
      <c r="AI20" s="151" t="s">
        <v>57</v>
      </c>
      <c r="AJ20" s="152"/>
      <c r="AK20" s="90">
        <f>_xlfn.CHISQ.DIST.RT(AK19,2)</f>
        <v>0.20665014117337543</v>
      </c>
      <c r="AL20" s="70"/>
      <c r="AM20" s="91"/>
      <c r="AN20" s="92"/>
      <c r="AO20" s="93"/>
      <c r="AP20" s="40"/>
    </row>
    <row r="21" spans="1:48" ht="19.5" customHeight="1" thickBot="1">
      <c r="A21" s="116">
        <v>16</v>
      </c>
      <c r="B21" s="119">
        <v>33</v>
      </c>
      <c r="C21" s="114" t="str">
        <f t="shared" si="14"/>
        <v>advice</v>
      </c>
      <c r="D21" s="39">
        <f t="shared" si="0"/>
        <v>16</v>
      </c>
      <c r="E21" s="64">
        <f t="shared" si="1"/>
        <v>0.69565217391304346</v>
      </c>
      <c r="F21" s="64">
        <f t="shared" si="2"/>
        <v>0.65217391304347827</v>
      </c>
      <c r="G21" s="64">
        <f t="array" ref="G21">IF(E21&lt;1,_xlfn.NORM.S.INV(E21),0)</f>
        <v>0.51193621387132937</v>
      </c>
      <c r="H21" s="64"/>
      <c r="I21" s="64"/>
      <c r="J21" s="39"/>
      <c r="K21" s="65" t="str">
        <f t="shared" si="3"/>
        <v/>
      </c>
      <c r="L21" s="65" t="str">
        <f t="shared" si="4"/>
        <v/>
      </c>
      <c r="M21" s="66" t="str">
        <f t="shared" si="5"/>
        <v/>
      </c>
      <c r="N21" s="66"/>
      <c r="O21" s="67"/>
      <c r="P21" s="67"/>
      <c r="Q21" s="43"/>
      <c r="R21" s="43"/>
      <c r="S21" s="67"/>
      <c r="T21" s="63">
        <f t="shared" si="7"/>
        <v>834</v>
      </c>
      <c r="U21" s="63">
        <f t="shared" si="15"/>
        <v>16</v>
      </c>
      <c r="V21" s="63">
        <f t="shared" si="8"/>
        <v>0.65270748254064637</v>
      </c>
      <c r="W21" s="63">
        <f t="shared" si="9"/>
        <v>0.34729251745935363</v>
      </c>
      <c r="X21" s="63">
        <f t="shared" si="10"/>
        <v>0.73625189816764902</v>
      </c>
      <c r="Y21" s="63">
        <f t="shared" si="11"/>
        <v>-22.717084433945406</v>
      </c>
      <c r="Z21" s="63">
        <f t="shared" si="12"/>
        <v>864.99412492907811</v>
      </c>
      <c r="AA21" s="63">
        <f t="shared" si="13"/>
        <v>0.67204301075268813</v>
      </c>
      <c r="AB21" s="40"/>
      <c r="AC21" s="40"/>
      <c r="AD21" s="40"/>
      <c r="AE21" s="40"/>
      <c r="AF21" s="40"/>
      <c r="AG21" s="40"/>
      <c r="AH21" s="40"/>
      <c r="AI21" s="175" t="str">
        <f>IF(AK16&gt;0.05,"Normalverteilt","Nicht Normalverteilt")</f>
        <v>Normalverteilt</v>
      </c>
      <c r="AJ21" s="176"/>
      <c r="AK21" s="177"/>
      <c r="AL21" s="70"/>
      <c r="AM21" s="94"/>
      <c r="AN21" s="95"/>
      <c r="AO21" s="96"/>
      <c r="AP21" s="40"/>
      <c r="AR21" s="2" t="s">
        <v>5</v>
      </c>
      <c r="AT21" s="2" t="s">
        <v>35</v>
      </c>
    </row>
    <row r="22" spans="1:48" ht="19.5" customHeight="1" thickBot="1">
      <c r="A22" s="116">
        <v>17</v>
      </c>
      <c r="B22" s="119">
        <v>333</v>
      </c>
      <c r="C22" s="114" t="str">
        <f t="shared" si="14"/>
        <v>civil</v>
      </c>
      <c r="D22" s="39">
        <f t="shared" si="0"/>
        <v>17</v>
      </c>
      <c r="E22" s="64">
        <f t="shared" si="1"/>
        <v>0.73913043478260865</v>
      </c>
      <c r="F22" s="64">
        <f t="shared" si="2"/>
        <v>0.69565217391304346</v>
      </c>
      <c r="G22" s="64">
        <f t="array" ref="G22">IF(E22&lt;1,_xlfn.NORM.S.INV(E22),0)</f>
        <v>0.64066688991910459</v>
      </c>
      <c r="H22" s="64"/>
      <c r="I22" s="64"/>
      <c r="J22" s="39"/>
      <c r="K22" s="65" t="str">
        <f t="shared" si="3"/>
        <v/>
      </c>
      <c r="L22" s="65" t="str">
        <f t="shared" si="4"/>
        <v/>
      </c>
      <c r="M22" s="66" t="str">
        <f t="shared" si="5"/>
        <v/>
      </c>
      <c r="N22" s="66"/>
      <c r="O22" s="67"/>
      <c r="P22" s="67"/>
      <c r="Q22" s="43"/>
      <c r="R22" s="43"/>
      <c r="S22" s="67"/>
      <c r="T22" s="63">
        <f t="shared" si="7"/>
        <v>1213</v>
      </c>
      <c r="U22" s="63">
        <f t="shared" si="15"/>
        <v>17</v>
      </c>
      <c r="V22" s="63">
        <f t="shared" si="8"/>
        <v>0.85077569565205713</v>
      </c>
      <c r="W22" s="63">
        <f t="shared" si="9"/>
        <v>0.14922430434794287</v>
      </c>
      <c r="X22" s="63">
        <f t="shared" si="10"/>
        <v>0.77016865251280886</v>
      </c>
      <c r="Y22" s="63">
        <f t="shared" si="11"/>
        <v>-13.950833206494222</v>
      </c>
      <c r="Z22" s="63">
        <f t="shared" si="12"/>
        <v>936.82517056170082</v>
      </c>
      <c r="AA22" s="63">
        <f t="shared" si="13"/>
        <v>0.71505376344086025</v>
      </c>
      <c r="AB22" s="40"/>
      <c r="AC22" s="40"/>
      <c r="AD22" s="40"/>
      <c r="AE22" s="40"/>
      <c r="AF22" s="40"/>
      <c r="AG22" s="40"/>
      <c r="AH22" s="40"/>
      <c r="AI22" s="71"/>
      <c r="AJ22" s="71"/>
      <c r="AK22" s="97"/>
      <c r="AL22" s="83"/>
      <c r="AM22" s="98"/>
      <c r="AN22" s="98"/>
      <c r="AO22" s="98"/>
      <c r="AP22" s="40"/>
      <c r="AR22" s="2" t="s">
        <v>37</v>
      </c>
      <c r="AS22" s="4">
        <f>AO17</f>
        <v>0.16136401566910633</v>
      </c>
      <c r="AT22" s="5">
        <f>IF(AS22&gt;=0.05,AS22-0.05,#N/A)</f>
        <v>0.11136401566910632</v>
      </c>
      <c r="AU22" s="5" t="e">
        <f>IF(AS22&lt;0.05,0.05-AS22,#N/A)</f>
        <v>#N/A</v>
      </c>
      <c r="AV22" s="5">
        <f>IF(AS22&gt;=0.05,0.05,0.05-AU22)</f>
        <v>0.05</v>
      </c>
    </row>
    <row r="23" spans="1:48" ht="19.5" customHeight="1" thickBot="1">
      <c r="A23" s="116">
        <v>18</v>
      </c>
      <c r="B23" s="119">
        <v>171</v>
      </c>
      <c r="C23" s="114" t="str">
        <f t="shared" si="14"/>
        <v>best</v>
      </c>
      <c r="D23" s="39">
        <f t="shared" si="0"/>
        <v>18</v>
      </c>
      <c r="E23" s="64">
        <f t="shared" si="1"/>
        <v>0.78260869565217395</v>
      </c>
      <c r="F23" s="64">
        <f t="shared" si="2"/>
        <v>0.73913043478260865</v>
      </c>
      <c r="G23" s="64">
        <f t="array" ref="G23">IF(E23&lt;1,_xlfn.NORM.S.INV(E23),0)</f>
        <v>0.78103381152270857</v>
      </c>
      <c r="H23" s="64"/>
      <c r="I23" s="64"/>
      <c r="J23" s="39"/>
      <c r="K23" s="65" t="str">
        <f t="shared" si="3"/>
        <v/>
      </c>
      <c r="L23" s="65" t="str">
        <f t="shared" si="4"/>
        <v/>
      </c>
      <c r="M23" s="66" t="str">
        <f t="shared" si="5"/>
        <v/>
      </c>
      <c r="N23" s="66"/>
      <c r="O23" s="67"/>
      <c r="P23" s="67"/>
      <c r="Q23" s="43"/>
      <c r="R23" s="43"/>
      <c r="S23" s="67"/>
      <c r="T23" s="63">
        <f t="shared" si="7"/>
        <v>1345</v>
      </c>
      <c r="U23" s="63">
        <f t="shared" si="15"/>
        <v>18</v>
      </c>
      <c r="V23" s="63">
        <f t="shared" si="8"/>
        <v>0.89709124468772161</v>
      </c>
      <c r="W23" s="63">
        <f t="shared" si="9"/>
        <v>0.10290875531227839</v>
      </c>
      <c r="X23" s="63">
        <f t="shared" si="10"/>
        <v>0.82661736179367806</v>
      </c>
      <c r="Y23" s="63">
        <f t="shared" si="11"/>
        <v>-10.465387565438395</v>
      </c>
      <c r="Z23" s="63">
        <f t="shared" si="12"/>
        <v>1014.0631201385752</v>
      </c>
      <c r="AA23" s="63">
        <f t="shared" si="13"/>
        <v>0.75806451612903225</v>
      </c>
      <c r="AB23" s="40"/>
      <c r="AC23" s="40"/>
      <c r="AD23" s="40"/>
      <c r="AE23" s="40"/>
      <c r="AF23" s="40"/>
      <c r="AG23" s="40"/>
      <c r="AH23" s="40"/>
      <c r="AI23" s="156" t="s">
        <v>1</v>
      </c>
      <c r="AJ23" s="157"/>
      <c r="AK23" s="158"/>
      <c r="AL23" s="71"/>
      <c r="AM23" s="46"/>
      <c r="AN23" s="46"/>
      <c r="AO23" s="46"/>
      <c r="AP23" s="40"/>
    </row>
    <row r="24" spans="1:48" ht="19.5" customHeight="1">
      <c r="A24" s="116">
        <v>19</v>
      </c>
      <c r="B24" s="119">
        <v>1704</v>
      </c>
      <c r="C24" s="114" t="str">
        <f t="shared" si="14"/>
        <v>tornado</v>
      </c>
      <c r="D24" s="39">
        <f t="shared" si="0"/>
        <v>19</v>
      </c>
      <c r="E24" s="64">
        <f t="shared" si="1"/>
        <v>0.82608695652173914</v>
      </c>
      <c r="F24" s="64">
        <f t="shared" si="2"/>
        <v>0.78260869565217395</v>
      </c>
      <c r="G24" s="64">
        <f t="array" ref="G24">IF(E24&lt;1,_xlfn.NORM.S.INV(E24),0)</f>
        <v>0.93881431687690264</v>
      </c>
      <c r="H24" s="64"/>
      <c r="I24" s="64"/>
      <c r="J24" s="39"/>
      <c r="K24" s="65" t="str">
        <f t="shared" si="3"/>
        <v/>
      </c>
      <c r="L24" s="65" t="str">
        <f t="shared" si="4"/>
        <v/>
      </c>
      <c r="M24" s="66" t="str">
        <f t="shared" si="5"/>
        <v/>
      </c>
      <c r="N24" s="66"/>
      <c r="O24" s="67"/>
      <c r="P24" s="67"/>
      <c r="Q24" s="43"/>
      <c r="R24" s="43"/>
      <c r="S24" s="67"/>
      <c r="T24" s="63">
        <f t="shared" si="7"/>
        <v>1347</v>
      </c>
      <c r="U24" s="63">
        <f t="shared" si="15"/>
        <v>19</v>
      </c>
      <c r="V24" s="63">
        <f t="shared" si="8"/>
        <v>0.89770188266103523</v>
      </c>
      <c r="W24" s="63">
        <f t="shared" si="9"/>
        <v>0.10229811733896477</v>
      </c>
      <c r="X24" s="63">
        <f t="shared" si="10"/>
        <v>0.83052682778487619</v>
      </c>
      <c r="Y24" s="63">
        <f t="shared" si="11"/>
        <v>-10.863654814895014</v>
      </c>
      <c r="Z24" s="63">
        <f t="shared" si="12"/>
        <v>1099.2062094849857</v>
      </c>
      <c r="AA24" s="63">
        <f t="shared" si="13"/>
        <v>0.80107526881720426</v>
      </c>
      <c r="AB24" s="40"/>
      <c r="AC24" s="40"/>
      <c r="AD24" s="40"/>
      <c r="AE24" s="40"/>
      <c r="AF24" s="40"/>
      <c r="AG24" s="40"/>
      <c r="AH24" s="40"/>
      <c r="AI24" s="150" t="s">
        <v>62</v>
      </c>
      <c r="AJ24" s="150"/>
      <c r="AK24" s="99">
        <f>SUM(N6:N28)^2</f>
        <v>6308289.2755086394</v>
      </c>
      <c r="AL24" s="70"/>
      <c r="AM24" s="100"/>
      <c r="AN24" s="100"/>
      <c r="AO24" s="97"/>
      <c r="AP24" s="40"/>
    </row>
    <row r="25" spans="1:48" ht="19.5" customHeight="1">
      <c r="A25" s="116">
        <v>20</v>
      </c>
      <c r="B25" s="119">
        <v>44</v>
      </c>
      <c r="C25" s="114" t="str">
        <f t="shared" si="14"/>
        <v>air</v>
      </c>
      <c r="D25" s="39">
        <f t="shared" si="0"/>
        <v>20</v>
      </c>
      <c r="E25" s="64">
        <f t="shared" si="1"/>
        <v>0.86956521739130432</v>
      </c>
      <c r="F25" s="64">
        <f t="shared" si="2"/>
        <v>0.82608695652173914</v>
      </c>
      <c r="G25" s="64"/>
      <c r="H25" s="64"/>
      <c r="I25" s="64"/>
      <c r="J25" s="39"/>
      <c r="K25" s="65" t="str">
        <f t="shared" si="3"/>
        <v/>
      </c>
      <c r="L25" s="65" t="str">
        <f t="shared" si="4"/>
        <v/>
      </c>
      <c r="M25" s="66" t="str">
        <f t="shared" si="5"/>
        <v/>
      </c>
      <c r="N25" s="66"/>
      <c r="O25" s="67"/>
      <c r="P25" s="67"/>
      <c r="Q25" s="43"/>
      <c r="R25" s="43"/>
      <c r="S25" s="67"/>
      <c r="T25" s="63">
        <f t="shared" si="7"/>
        <v>1374</v>
      </c>
      <c r="U25" s="63">
        <f t="shared" si="15"/>
        <v>20</v>
      </c>
      <c r="V25" s="63">
        <f t="shared" si="8"/>
        <v>0.90568896937697463</v>
      </c>
      <c r="W25" s="63">
        <f t="shared" si="9"/>
        <v>9.4311030623025371E-2</v>
      </c>
      <c r="X25" s="63">
        <f t="shared" si="10"/>
        <v>0.83480379162764162</v>
      </c>
      <c r="Y25" s="63">
        <f t="shared" si="11"/>
        <v>-10.905097890137322</v>
      </c>
      <c r="Z25" s="63">
        <f t="shared" si="12"/>
        <v>1196.383354304083</v>
      </c>
      <c r="AA25" s="63">
        <f t="shared" si="13"/>
        <v>0.84408602150537637</v>
      </c>
      <c r="AB25" s="40"/>
      <c r="AC25" s="40"/>
      <c r="AD25" s="40"/>
      <c r="AE25" s="40"/>
      <c r="AF25" s="40"/>
      <c r="AG25" s="40"/>
      <c r="AH25" s="40"/>
      <c r="AI25" s="150" t="s">
        <v>63</v>
      </c>
      <c r="AJ25" s="150"/>
      <c r="AK25" s="101">
        <f>DEVSQ(B6:B28)</f>
        <v>7546124.9565217402</v>
      </c>
      <c r="AL25" s="70"/>
      <c r="AM25" s="100"/>
      <c r="AN25" s="100"/>
      <c r="AO25" s="97"/>
      <c r="AP25" s="40"/>
    </row>
    <row r="26" spans="1:48" ht="19.5" customHeight="1">
      <c r="A26" s="116">
        <v>21</v>
      </c>
      <c r="B26" s="119">
        <v>1347</v>
      </c>
      <c r="C26" s="114" t="str">
        <f t="shared" si="14"/>
        <v>rhythm</v>
      </c>
      <c r="D26" s="39">
        <f t="shared" si="0"/>
        <v>21</v>
      </c>
      <c r="E26" s="64">
        <f t="shared" si="1"/>
        <v>0.91304347826086951</v>
      </c>
      <c r="F26" s="64">
        <f t="shared" si="2"/>
        <v>0.86956521739130432</v>
      </c>
      <c r="G26" s="64"/>
      <c r="H26" s="64"/>
      <c r="I26" s="64"/>
      <c r="J26" s="39"/>
      <c r="K26" s="65" t="str">
        <f t="shared" si="3"/>
        <v/>
      </c>
      <c r="L26" s="65" t="str">
        <f t="shared" si="4"/>
        <v/>
      </c>
      <c r="M26" s="66" t="str">
        <f t="shared" si="5"/>
        <v/>
      </c>
      <c r="N26" s="66"/>
      <c r="O26" s="67"/>
      <c r="P26" s="67"/>
      <c r="Q26" s="43"/>
      <c r="R26" s="43"/>
      <c r="S26" s="67"/>
      <c r="T26" s="63">
        <f t="shared" si="7"/>
        <v>1449</v>
      </c>
      <c r="U26" s="63">
        <f t="shared" si="15"/>
        <v>21</v>
      </c>
      <c r="V26" s="63">
        <f t="shared" si="8"/>
        <v>0.92545109287830929</v>
      </c>
      <c r="W26" s="63">
        <f t="shared" si="9"/>
        <v>7.4548907121690711E-2</v>
      </c>
      <c r="X26" s="63">
        <f t="shared" si="10"/>
        <v>0.83522761211481344</v>
      </c>
      <c r="Y26" s="63">
        <f t="shared" si="11"/>
        <v>-10.558524765582364</v>
      </c>
      <c r="Z26" s="63">
        <f t="shared" si="12"/>
        <v>1313.4220063528262</v>
      </c>
      <c r="AA26" s="63">
        <f t="shared" si="13"/>
        <v>0.88709677419354838</v>
      </c>
      <c r="AB26" s="40"/>
      <c r="AC26" s="40"/>
      <c r="AD26" s="40"/>
      <c r="AE26" s="40"/>
      <c r="AF26" s="40"/>
      <c r="AG26" s="40"/>
      <c r="AH26" s="40"/>
      <c r="AI26" s="155" t="s">
        <v>64</v>
      </c>
      <c r="AJ26" s="155"/>
      <c r="AK26" s="101">
        <f>O5/P5</f>
        <v>0.83596406259569012</v>
      </c>
      <c r="AL26" s="70"/>
      <c r="AM26" s="71"/>
      <c r="AN26" s="71"/>
      <c r="AO26" s="97"/>
      <c r="AP26" s="40"/>
    </row>
    <row r="27" spans="1:48" ht="19.5" customHeight="1">
      <c r="A27" s="116">
        <v>22</v>
      </c>
      <c r="B27" s="119">
        <v>1476</v>
      </c>
      <c r="C27" s="114" t="str">
        <f t="shared" si="14"/>
        <v>similar</v>
      </c>
      <c r="D27" s="39">
        <f t="shared" si="0"/>
        <v>22</v>
      </c>
      <c r="E27" s="64">
        <f t="shared" si="1"/>
        <v>0.95652173913043481</v>
      </c>
      <c r="F27" s="64">
        <f t="shared" si="2"/>
        <v>0.91304347826086951</v>
      </c>
      <c r="G27" s="64"/>
      <c r="H27" s="64"/>
      <c r="I27" s="64"/>
      <c r="J27" s="39"/>
      <c r="K27" s="65" t="str">
        <f t="shared" si="3"/>
        <v/>
      </c>
      <c r="L27" s="65" t="str">
        <f t="shared" si="4"/>
        <v/>
      </c>
      <c r="M27" s="66" t="str">
        <f t="shared" si="5"/>
        <v/>
      </c>
      <c r="N27" s="66"/>
      <c r="O27" s="67"/>
      <c r="P27" s="67"/>
      <c r="Q27" s="43"/>
      <c r="R27" s="43"/>
      <c r="S27" s="67"/>
      <c r="T27" s="63">
        <f t="shared" si="7"/>
        <v>1476</v>
      </c>
      <c r="U27" s="63">
        <f t="shared" si="15"/>
        <v>22</v>
      </c>
      <c r="V27" s="63">
        <f t="shared" si="8"/>
        <v>0.9317335069198609</v>
      </c>
      <c r="W27" s="63">
        <f t="shared" si="9"/>
        <v>6.8266493080139101E-2</v>
      </c>
      <c r="X27" s="63">
        <f t="shared" si="10"/>
        <v>0.84761426937251128</v>
      </c>
      <c r="Y27" s="63">
        <f t="shared" si="11"/>
        <v>-10.149636565549823</v>
      </c>
      <c r="Z27" s="63">
        <f t="shared" si="12"/>
        <v>1468.8346888750284</v>
      </c>
      <c r="AA27" s="63">
        <f t="shared" si="13"/>
        <v>0.93010752688172038</v>
      </c>
      <c r="AB27" s="40"/>
      <c r="AC27" s="40"/>
      <c r="AD27" s="40"/>
      <c r="AE27" s="40"/>
      <c r="AF27" s="40"/>
      <c r="AG27" s="40"/>
      <c r="AH27" s="40"/>
      <c r="AI27" s="155" t="s">
        <v>65</v>
      </c>
      <c r="AJ27" s="155"/>
      <c r="AK27" s="101">
        <v>0.1</v>
      </c>
      <c r="AL27" s="40"/>
      <c r="AM27" s="71"/>
      <c r="AN27" s="71"/>
      <c r="AO27" s="97"/>
      <c r="AP27" s="40"/>
    </row>
    <row r="28" spans="1:48" ht="18" customHeight="1" thickBot="1">
      <c r="A28" s="117">
        <v>23</v>
      </c>
      <c r="B28" s="119">
        <v>834</v>
      </c>
      <c r="C28" s="114" t="str">
        <f t="shared" si="14"/>
        <v>habit</v>
      </c>
      <c r="D28" s="39">
        <f t="shared" si="0"/>
        <v>23</v>
      </c>
      <c r="E28" s="64">
        <f t="shared" si="1"/>
        <v>1</v>
      </c>
      <c r="F28" s="64">
        <f t="shared" si="2"/>
        <v>0.95652173913043481</v>
      </c>
      <c r="G28" s="64"/>
      <c r="H28" s="64"/>
      <c r="I28" s="64"/>
      <c r="J28" s="39"/>
      <c r="K28" s="65" t="str">
        <f t="shared" si="3"/>
        <v/>
      </c>
      <c r="L28" s="65" t="str">
        <f t="shared" si="4"/>
        <v/>
      </c>
      <c r="M28" s="66" t="str">
        <f t="shared" si="5"/>
        <v/>
      </c>
      <c r="N28" s="66"/>
      <c r="O28" s="67"/>
      <c r="P28" s="67"/>
      <c r="Q28" s="43"/>
      <c r="R28" s="43"/>
      <c r="S28" s="67"/>
      <c r="T28" s="63">
        <f t="shared" si="7"/>
        <v>1704</v>
      </c>
      <c r="U28" s="63">
        <f t="shared" si="15"/>
        <v>23</v>
      </c>
      <c r="V28" s="63">
        <f t="shared" si="8"/>
        <v>0.96981807575540457</v>
      </c>
      <c r="W28" s="63">
        <f t="shared" si="9"/>
        <v>3.0181924244595426E-2</v>
      </c>
      <c r="X28" s="63">
        <f t="shared" si="10"/>
        <v>0.84841747825965919</v>
      </c>
      <c r="Y28" s="63">
        <f t="shared" si="11"/>
        <v>-8.7763153908777483</v>
      </c>
      <c r="Z28" s="63">
        <f t="shared" si="12"/>
        <v>1733.6412106975772</v>
      </c>
      <c r="AA28" s="63">
        <f t="shared" si="13"/>
        <v>0.9731182795698925</v>
      </c>
      <c r="AB28" s="40"/>
      <c r="AC28" s="40"/>
      <c r="AD28" s="40"/>
      <c r="AE28" s="40"/>
      <c r="AF28" s="40"/>
      <c r="AG28" s="40"/>
      <c r="AH28" s="40"/>
      <c r="AI28" s="153" t="s">
        <v>66</v>
      </c>
      <c r="AJ28" s="154"/>
      <c r="AK28" s="101">
        <f>VLOOKUP(B3,K71:N119,R3+1,FALSE())</f>
        <v>0.92800000000000005</v>
      </c>
      <c r="AL28" s="40"/>
      <c r="AM28" s="71"/>
      <c r="AN28" s="71"/>
      <c r="AO28" s="97"/>
      <c r="AP28" s="40"/>
    </row>
    <row r="29" spans="1:48" ht="33" customHeight="1" thickTop="1" thickBot="1">
      <c r="A29" s="37"/>
      <c r="B29" s="118"/>
      <c r="C29" s="102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159" t="str">
        <f>P8</f>
        <v>Signifikant. 
Nicht Normalverteilt</v>
      </c>
      <c r="AJ29" s="160"/>
      <c r="AK29" s="161"/>
      <c r="AL29" s="40"/>
      <c r="AM29" s="103"/>
      <c r="AN29" s="104"/>
      <c r="AO29" s="105"/>
      <c r="AP29" s="40"/>
    </row>
    <row r="30" spans="1:48" ht="18" customHeight="1">
      <c r="A30" s="106"/>
      <c r="B30" s="63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70"/>
      <c r="AI30" s="121"/>
      <c r="AJ30" s="121"/>
      <c r="AK30" s="121"/>
      <c r="AL30" s="70"/>
      <c r="AM30" s="107"/>
      <c r="AN30" s="107"/>
      <c r="AO30" s="107"/>
      <c r="AP30" s="40"/>
    </row>
    <row r="31" spans="1:48" ht="15.75" customHeight="1">
      <c r="A31" s="106"/>
      <c r="B31" s="108"/>
      <c r="C31" s="103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70"/>
      <c r="AI31" s="109"/>
      <c r="AJ31" s="109"/>
      <c r="AK31" s="97"/>
      <c r="AL31" s="70"/>
      <c r="AM31" s="107"/>
      <c r="AN31" s="107"/>
      <c r="AO31" s="107"/>
      <c r="AP31" s="40"/>
    </row>
    <row r="32" spans="1:48" ht="15.75" customHeight="1">
      <c r="A32" s="106"/>
      <c r="B32" s="108"/>
      <c r="C32" s="103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70"/>
      <c r="AI32" s="120"/>
      <c r="AJ32" s="120"/>
      <c r="AK32" s="97"/>
      <c r="AL32" s="70"/>
      <c r="AM32" s="40"/>
      <c r="AN32" s="40"/>
      <c r="AO32" s="40"/>
      <c r="AP32" s="40"/>
    </row>
    <row r="33" spans="1:76" ht="94.5" customHeight="1">
      <c r="A33" s="106"/>
      <c r="B33" s="104"/>
      <c r="C33" s="7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109"/>
      <c r="AJ33" s="109"/>
      <c r="AK33" s="97"/>
      <c r="AL33" s="40"/>
      <c r="AM33" s="40"/>
      <c r="AN33" s="40"/>
      <c r="AO33" s="40"/>
      <c r="AP33" s="40"/>
    </row>
    <row r="34" spans="1:76" ht="15.75" customHeight="1">
      <c r="B34" s="36"/>
      <c r="C34" s="3"/>
      <c r="AI34" s="16"/>
      <c r="AJ34" s="17"/>
      <c r="AK34" s="17"/>
    </row>
    <row r="35" spans="1:76" ht="15.75" customHeight="1">
      <c r="B35" s="36"/>
      <c r="C35" s="3"/>
    </row>
    <row r="36" spans="1:76" ht="15.75" customHeight="1">
      <c r="B36" s="36"/>
      <c r="C36" s="3"/>
    </row>
    <row r="37" spans="1:76" ht="15.75" customHeight="1">
      <c r="B37" s="36"/>
      <c r="C37" s="3"/>
    </row>
    <row r="38" spans="1:76" ht="15.75" customHeight="1">
      <c r="B38" s="36"/>
      <c r="C38" s="3"/>
    </row>
    <row r="39" spans="1:76" ht="15.75" customHeight="1" thickBot="1">
      <c r="B39" s="36"/>
      <c r="C39" s="3"/>
    </row>
    <row r="40" spans="1:76" ht="15.75" customHeight="1" thickBot="1">
      <c r="A40" s="132">
        <v>1</v>
      </c>
      <c r="B40" s="132" t="s">
        <v>73</v>
      </c>
      <c r="C40" s="132" t="s">
        <v>73</v>
      </c>
      <c r="J40" s="18"/>
      <c r="K40" s="18"/>
      <c r="L40" s="166" t="s">
        <v>67</v>
      </c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8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20"/>
      <c r="BX40" s="20"/>
    </row>
    <row r="41" spans="1:76" ht="15.75" customHeight="1" thickBot="1">
      <c r="A41" s="132">
        <v>2</v>
      </c>
      <c r="B41" s="132" t="s">
        <v>74</v>
      </c>
      <c r="C41" s="132" t="s">
        <v>74</v>
      </c>
      <c r="J41" s="18"/>
      <c r="K41" s="21"/>
      <c r="L41" s="122">
        <v>2</v>
      </c>
      <c r="M41" s="22">
        <v>3</v>
      </c>
      <c r="N41" s="22">
        <v>4</v>
      </c>
      <c r="O41" s="22">
        <v>5</v>
      </c>
      <c r="P41" s="22">
        <v>6</v>
      </c>
      <c r="Q41" s="22">
        <v>7</v>
      </c>
      <c r="R41" s="22">
        <v>8</v>
      </c>
      <c r="S41" s="22">
        <v>9</v>
      </c>
      <c r="T41" s="22">
        <v>10</v>
      </c>
      <c r="U41" s="22">
        <v>11</v>
      </c>
      <c r="V41" s="22">
        <v>12</v>
      </c>
      <c r="W41" s="22">
        <v>13</v>
      </c>
      <c r="X41" s="22">
        <v>14</v>
      </c>
      <c r="Y41" s="22">
        <v>15</v>
      </c>
      <c r="Z41" s="22">
        <v>16</v>
      </c>
      <c r="AA41" s="22">
        <v>17</v>
      </c>
      <c r="AB41" s="22">
        <v>18</v>
      </c>
      <c r="AC41" s="22">
        <v>19</v>
      </c>
      <c r="AD41" s="22">
        <v>20</v>
      </c>
      <c r="AE41" s="22">
        <v>21</v>
      </c>
      <c r="AF41" s="22">
        <v>22</v>
      </c>
      <c r="AG41" s="22">
        <v>23</v>
      </c>
      <c r="AH41" s="22">
        <v>24</v>
      </c>
      <c r="AI41" s="22">
        <v>25</v>
      </c>
      <c r="AJ41" s="22">
        <v>26</v>
      </c>
      <c r="AK41" s="22">
        <v>27</v>
      </c>
      <c r="AL41" s="22">
        <v>28</v>
      </c>
      <c r="AM41" s="22">
        <v>29</v>
      </c>
      <c r="AN41" s="22">
        <v>30</v>
      </c>
      <c r="AO41" s="22">
        <v>31</v>
      </c>
      <c r="AP41" s="22">
        <v>32</v>
      </c>
      <c r="AQ41" s="22">
        <v>33</v>
      </c>
      <c r="AR41" s="22">
        <v>34</v>
      </c>
      <c r="AS41" s="22">
        <v>35</v>
      </c>
      <c r="AT41" s="22">
        <v>36</v>
      </c>
      <c r="AU41" s="22">
        <v>37</v>
      </c>
      <c r="AV41" s="22">
        <v>38</v>
      </c>
      <c r="AW41" s="22">
        <v>39</v>
      </c>
      <c r="AX41" s="22">
        <v>40</v>
      </c>
      <c r="AY41" s="22">
        <v>41</v>
      </c>
      <c r="AZ41" s="22">
        <v>42</v>
      </c>
      <c r="BA41" s="22">
        <v>43</v>
      </c>
      <c r="BB41" s="22">
        <v>44</v>
      </c>
      <c r="BC41" s="22">
        <v>45</v>
      </c>
      <c r="BD41" s="22">
        <v>46</v>
      </c>
      <c r="BE41" s="22">
        <v>47</v>
      </c>
      <c r="BF41" s="22">
        <v>48</v>
      </c>
      <c r="BG41" s="22">
        <v>49</v>
      </c>
      <c r="BH41" s="123">
        <v>50</v>
      </c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20"/>
      <c r="BX41" s="20"/>
    </row>
    <row r="42" spans="1:76" ht="15.75" customHeight="1" thickBot="1">
      <c r="A42" s="132">
        <v>3</v>
      </c>
      <c r="B42" s="132" t="s">
        <v>75</v>
      </c>
      <c r="C42" s="132" t="s">
        <v>75</v>
      </c>
      <c r="J42" s="149" t="s">
        <v>13</v>
      </c>
      <c r="K42" s="23">
        <v>1</v>
      </c>
      <c r="L42" s="124">
        <v>0.70709999999999995</v>
      </c>
      <c r="M42" s="24">
        <v>0.70709999999999995</v>
      </c>
      <c r="N42" s="24">
        <v>0.68720000000000003</v>
      </c>
      <c r="O42" s="24">
        <v>0.66459999999999997</v>
      </c>
      <c r="P42" s="24">
        <v>0.6431</v>
      </c>
      <c r="Q42" s="24">
        <v>0.62329999999999997</v>
      </c>
      <c r="R42" s="24">
        <v>0.60519999999999996</v>
      </c>
      <c r="S42" s="24">
        <v>0.58879999999999999</v>
      </c>
      <c r="T42" s="24">
        <v>0.57389999999999997</v>
      </c>
      <c r="U42" s="24">
        <v>0.56010000000000004</v>
      </c>
      <c r="V42" s="24">
        <v>0.54749999999999999</v>
      </c>
      <c r="W42" s="24">
        <v>0.53590000000000004</v>
      </c>
      <c r="X42" s="24">
        <v>0.52510000000000001</v>
      </c>
      <c r="Y42" s="24">
        <v>0.51500000000000001</v>
      </c>
      <c r="Z42" s="24">
        <v>0.50560000000000005</v>
      </c>
      <c r="AA42" s="24">
        <v>0.49680000000000002</v>
      </c>
      <c r="AB42" s="25">
        <v>0.48859999999999998</v>
      </c>
      <c r="AC42" s="25">
        <v>0.48080000000000001</v>
      </c>
      <c r="AD42" s="25">
        <v>0.47339999999999999</v>
      </c>
      <c r="AE42" s="25">
        <v>0.46429999999999999</v>
      </c>
      <c r="AF42" s="25">
        <v>0.45900000000000002</v>
      </c>
      <c r="AG42" s="25">
        <v>0.45419999999999999</v>
      </c>
      <c r="AH42" s="25">
        <v>0.44929999999999998</v>
      </c>
      <c r="AI42" s="25">
        <v>0.44500000000000001</v>
      </c>
      <c r="AJ42" s="25">
        <v>0.44069999999999998</v>
      </c>
      <c r="AK42" s="25">
        <v>0.43659999999999999</v>
      </c>
      <c r="AL42" s="25">
        <v>0.43280000000000002</v>
      </c>
      <c r="AM42" s="25">
        <v>0.42909999999999998</v>
      </c>
      <c r="AN42" s="25">
        <v>0.4254</v>
      </c>
      <c r="AO42" s="25">
        <v>0.42199999999999999</v>
      </c>
      <c r="AP42" s="25">
        <v>0.41880000000000001</v>
      </c>
      <c r="AQ42" s="25">
        <v>0.41560000000000002</v>
      </c>
      <c r="AR42" s="25">
        <v>0.41270000000000001</v>
      </c>
      <c r="AS42" s="25">
        <v>0.40960000000000002</v>
      </c>
      <c r="AT42" s="25">
        <v>0.40679999999999999</v>
      </c>
      <c r="AU42" s="25">
        <v>0.40400000000000003</v>
      </c>
      <c r="AV42" s="25">
        <v>0.40150000000000002</v>
      </c>
      <c r="AW42" s="25">
        <v>0.39889999999999998</v>
      </c>
      <c r="AX42" s="25">
        <v>0.39639999999999997</v>
      </c>
      <c r="AY42" s="25">
        <v>0.39400000000000002</v>
      </c>
      <c r="AZ42" s="25">
        <v>0.39169999999999999</v>
      </c>
      <c r="BA42" s="25">
        <v>0.38940000000000002</v>
      </c>
      <c r="BB42" s="25">
        <v>0.38719999999999999</v>
      </c>
      <c r="BC42" s="25">
        <v>0.38500000000000001</v>
      </c>
      <c r="BD42" s="25">
        <v>0.38300000000000001</v>
      </c>
      <c r="BE42" s="25">
        <v>0.38080000000000003</v>
      </c>
      <c r="BF42" s="25">
        <v>0.37890000000000001</v>
      </c>
      <c r="BG42" s="25">
        <v>0.377</v>
      </c>
      <c r="BH42" s="125">
        <v>0.37509999999999999</v>
      </c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20"/>
      <c r="BX42" s="20"/>
    </row>
    <row r="43" spans="1:76" ht="15.75" customHeight="1" thickBot="1">
      <c r="A43" s="132">
        <v>4</v>
      </c>
      <c r="B43" s="132" t="s">
        <v>76</v>
      </c>
      <c r="C43" s="132" t="s">
        <v>76</v>
      </c>
      <c r="J43" s="149"/>
      <c r="K43" s="23">
        <v>2</v>
      </c>
      <c r="L43" s="126">
        <v>0</v>
      </c>
      <c r="M43" s="26">
        <v>0</v>
      </c>
      <c r="N43" s="26">
        <v>0.16769999999999999</v>
      </c>
      <c r="O43" s="26">
        <v>0.24129999999999999</v>
      </c>
      <c r="P43" s="26">
        <v>0.28060000000000002</v>
      </c>
      <c r="Q43" s="26">
        <v>0.30309999999999998</v>
      </c>
      <c r="R43" s="26">
        <v>0.31640000000000001</v>
      </c>
      <c r="S43" s="26">
        <v>0.32440000000000002</v>
      </c>
      <c r="T43" s="26">
        <v>0.3291</v>
      </c>
      <c r="U43" s="26">
        <v>0.33150000000000002</v>
      </c>
      <c r="V43" s="26">
        <v>0.33250000000000002</v>
      </c>
      <c r="W43" s="26">
        <v>0.33250000000000002</v>
      </c>
      <c r="X43" s="26">
        <v>0.33179999999999998</v>
      </c>
      <c r="Y43" s="26">
        <v>0.3306</v>
      </c>
      <c r="Z43" s="26">
        <v>0.32900000000000001</v>
      </c>
      <c r="AA43" s="26">
        <v>0.32729999999999998</v>
      </c>
      <c r="AB43" s="18">
        <v>0.32529999999999998</v>
      </c>
      <c r="AC43" s="18">
        <v>0.32319999999999999</v>
      </c>
      <c r="AD43" s="18">
        <v>0.3211</v>
      </c>
      <c r="AE43" s="18">
        <v>0.31850000000000001</v>
      </c>
      <c r="AF43" s="18">
        <v>0.31559999999999999</v>
      </c>
      <c r="AG43" s="18">
        <v>0.31259999999999999</v>
      </c>
      <c r="AH43" s="18">
        <v>0.30980000000000002</v>
      </c>
      <c r="AI43" s="18">
        <v>0.30690000000000001</v>
      </c>
      <c r="AJ43" s="18">
        <v>0.30430000000000001</v>
      </c>
      <c r="AK43" s="18">
        <v>0.30180000000000001</v>
      </c>
      <c r="AL43" s="18">
        <v>0.29920000000000002</v>
      </c>
      <c r="AM43" s="18">
        <v>0.29680000000000001</v>
      </c>
      <c r="AN43" s="18">
        <v>0.2944</v>
      </c>
      <c r="AO43" s="18">
        <v>0.29210000000000003</v>
      </c>
      <c r="AP43" s="18">
        <v>0.2898</v>
      </c>
      <c r="AQ43" s="18">
        <v>0.28760000000000002</v>
      </c>
      <c r="AR43" s="18">
        <v>0.28539999999999999</v>
      </c>
      <c r="AS43" s="18">
        <v>0.28339999999999999</v>
      </c>
      <c r="AT43" s="18">
        <v>0.28129999999999999</v>
      </c>
      <c r="AU43" s="18">
        <v>0.27939999999999998</v>
      </c>
      <c r="AV43" s="18">
        <v>0.27739999999999998</v>
      </c>
      <c r="AW43" s="18">
        <v>0.27550000000000002</v>
      </c>
      <c r="AX43" s="18">
        <v>0.2737</v>
      </c>
      <c r="AY43" s="18">
        <v>0.27189999999999998</v>
      </c>
      <c r="AZ43" s="18">
        <v>0.27010000000000001</v>
      </c>
      <c r="BA43" s="18">
        <v>0.26840000000000003</v>
      </c>
      <c r="BB43" s="18">
        <v>0.26669999999999999</v>
      </c>
      <c r="BC43" s="18">
        <v>0.2651</v>
      </c>
      <c r="BD43" s="18">
        <v>0.26350000000000001</v>
      </c>
      <c r="BE43" s="18">
        <v>0.26200000000000001</v>
      </c>
      <c r="BF43" s="18">
        <v>0.26040000000000002</v>
      </c>
      <c r="BG43" s="18">
        <v>0.25890000000000002</v>
      </c>
      <c r="BH43" s="127">
        <v>0.25740000000000002</v>
      </c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20"/>
      <c r="BX43" s="20"/>
    </row>
    <row r="44" spans="1:76" ht="15.75" customHeight="1" thickBot="1">
      <c r="A44" s="132">
        <v>5</v>
      </c>
      <c r="B44" s="132" t="s">
        <v>77</v>
      </c>
      <c r="C44" s="132" t="s">
        <v>77</v>
      </c>
      <c r="J44" s="149"/>
      <c r="K44" s="23">
        <v>3</v>
      </c>
      <c r="L44" s="126">
        <v>0</v>
      </c>
      <c r="M44" s="26">
        <v>0</v>
      </c>
      <c r="N44" s="26">
        <v>0</v>
      </c>
      <c r="O44" s="26">
        <v>0</v>
      </c>
      <c r="P44" s="26">
        <v>8.7499999999999994E-2</v>
      </c>
      <c r="Q44" s="26">
        <v>0.1401</v>
      </c>
      <c r="R44" s="26">
        <v>0.17430000000000001</v>
      </c>
      <c r="S44" s="26">
        <v>0.1976</v>
      </c>
      <c r="T44" s="26">
        <v>0.21410000000000001</v>
      </c>
      <c r="U44" s="26">
        <v>0.22600000000000001</v>
      </c>
      <c r="V44" s="26">
        <v>0.23469999999999999</v>
      </c>
      <c r="W44" s="26">
        <v>0.2412</v>
      </c>
      <c r="X44" s="26">
        <v>0.246</v>
      </c>
      <c r="Y44" s="26">
        <v>0.2495</v>
      </c>
      <c r="Z44" s="26">
        <v>0.25209999999999999</v>
      </c>
      <c r="AA44" s="26">
        <v>0.254</v>
      </c>
      <c r="AB44" s="18">
        <v>0.25530000000000003</v>
      </c>
      <c r="AC44" s="18">
        <v>0.25609999999999999</v>
      </c>
      <c r="AD44" s="18">
        <v>0.25650000000000001</v>
      </c>
      <c r="AE44" s="18">
        <v>0.25779999999999997</v>
      </c>
      <c r="AF44" s="18">
        <v>0.2571</v>
      </c>
      <c r="AG44" s="18">
        <v>0.25629999999999997</v>
      </c>
      <c r="AH44" s="18">
        <v>0.25540000000000002</v>
      </c>
      <c r="AI44" s="18">
        <v>0.25430000000000003</v>
      </c>
      <c r="AJ44" s="18">
        <v>0.25330000000000003</v>
      </c>
      <c r="AK44" s="18">
        <v>0.25219999999999998</v>
      </c>
      <c r="AL44" s="18">
        <v>0.251</v>
      </c>
      <c r="AM44" s="18">
        <v>0.24990000000000001</v>
      </c>
      <c r="AN44" s="18">
        <v>0.2487</v>
      </c>
      <c r="AO44" s="18">
        <v>0.2475</v>
      </c>
      <c r="AP44" s="18">
        <v>0.24629999999999999</v>
      </c>
      <c r="AQ44" s="18">
        <v>0.24510000000000001</v>
      </c>
      <c r="AR44" s="18">
        <v>0.24390000000000001</v>
      </c>
      <c r="AS44" s="18">
        <v>0.2427</v>
      </c>
      <c r="AT44" s="18">
        <v>0.24149999999999999</v>
      </c>
      <c r="AU44" s="18">
        <v>0.24030000000000001</v>
      </c>
      <c r="AV44" s="18">
        <v>0.23910000000000001</v>
      </c>
      <c r="AW44" s="18">
        <v>0.23799999999999999</v>
      </c>
      <c r="AX44" s="18">
        <v>0.23680000000000001</v>
      </c>
      <c r="AY44" s="18">
        <v>0.23569999999999999</v>
      </c>
      <c r="AZ44" s="18">
        <v>0.23449999999999999</v>
      </c>
      <c r="BA44" s="18">
        <v>0.2334</v>
      </c>
      <c r="BB44" s="18">
        <v>0.23230000000000001</v>
      </c>
      <c r="BC44" s="18">
        <v>0.23130000000000001</v>
      </c>
      <c r="BD44" s="18">
        <v>0.23019999999999999</v>
      </c>
      <c r="BE44" s="18">
        <v>0.2291</v>
      </c>
      <c r="BF44" s="18">
        <v>0.2281</v>
      </c>
      <c r="BG44" s="18">
        <v>0.2271</v>
      </c>
      <c r="BH44" s="127">
        <v>0.22600000000000001</v>
      </c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20"/>
      <c r="BX44" s="20"/>
    </row>
    <row r="45" spans="1:76" ht="15.75" customHeight="1" thickBot="1">
      <c r="A45" s="132">
        <v>6</v>
      </c>
      <c r="B45" s="132" t="s">
        <v>78</v>
      </c>
      <c r="C45" s="132" t="s">
        <v>78</v>
      </c>
      <c r="J45" s="149"/>
      <c r="K45" s="23">
        <v>4</v>
      </c>
      <c r="L45" s="1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5.6099999999999997E-2</v>
      </c>
      <c r="S45" s="26">
        <v>9.4700000000000006E-2</v>
      </c>
      <c r="T45" s="26">
        <v>0.12239999999999999</v>
      </c>
      <c r="U45" s="26">
        <v>0.1429</v>
      </c>
      <c r="V45" s="26">
        <v>0.15859999999999999</v>
      </c>
      <c r="W45" s="26">
        <v>0.17069999999999999</v>
      </c>
      <c r="X45" s="26">
        <v>0.1082</v>
      </c>
      <c r="Y45" s="26">
        <v>0.18779999999999999</v>
      </c>
      <c r="Z45" s="26">
        <v>0.19389999999999999</v>
      </c>
      <c r="AA45" s="26">
        <v>0.1988</v>
      </c>
      <c r="AB45" s="18">
        <v>0.20269999999999999</v>
      </c>
      <c r="AC45" s="18">
        <v>0.2059</v>
      </c>
      <c r="AD45" s="18">
        <v>0.20849999999999999</v>
      </c>
      <c r="AE45" s="18">
        <v>0.21190000000000001</v>
      </c>
      <c r="AF45" s="18">
        <v>0.21310000000000001</v>
      </c>
      <c r="AG45" s="18">
        <v>0.21390000000000001</v>
      </c>
      <c r="AH45" s="18">
        <v>0.2145</v>
      </c>
      <c r="AI45" s="18">
        <v>0.21479999999999999</v>
      </c>
      <c r="AJ45" s="18">
        <v>0.21510000000000001</v>
      </c>
      <c r="AK45" s="18">
        <v>0.2152</v>
      </c>
      <c r="AL45" s="18">
        <v>0.21510000000000001</v>
      </c>
      <c r="AM45" s="18">
        <v>0.215</v>
      </c>
      <c r="AN45" s="18">
        <v>0.21479999999999999</v>
      </c>
      <c r="AO45" s="18">
        <v>0.2145</v>
      </c>
      <c r="AP45" s="18">
        <v>0.21410000000000001</v>
      </c>
      <c r="AQ45" s="18">
        <v>0.2137</v>
      </c>
      <c r="AR45" s="18">
        <v>0.2132</v>
      </c>
      <c r="AS45" s="18">
        <v>0.2127</v>
      </c>
      <c r="AT45" s="18">
        <v>0.21210000000000001</v>
      </c>
      <c r="AU45" s="18">
        <v>0.21160000000000001</v>
      </c>
      <c r="AV45" s="18">
        <v>0.21099999999999999</v>
      </c>
      <c r="AW45" s="18">
        <v>0.2104</v>
      </c>
      <c r="AX45" s="18">
        <v>0.20979999999999999</v>
      </c>
      <c r="AY45" s="18">
        <v>0.20910000000000001</v>
      </c>
      <c r="AZ45" s="18">
        <v>0.20849999999999999</v>
      </c>
      <c r="BA45" s="18">
        <v>0.20780000000000001</v>
      </c>
      <c r="BB45" s="18">
        <v>0.2072</v>
      </c>
      <c r="BC45" s="18">
        <v>0.20649999999999999</v>
      </c>
      <c r="BD45" s="18">
        <v>0.20580000000000001</v>
      </c>
      <c r="BE45" s="18">
        <v>0.20519999999999999</v>
      </c>
      <c r="BF45" s="18">
        <v>0.20449999999999999</v>
      </c>
      <c r="BG45" s="18">
        <v>0.20380000000000001</v>
      </c>
      <c r="BH45" s="127">
        <v>0.20319999999999999</v>
      </c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20"/>
      <c r="BX45" s="20"/>
    </row>
    <row r="46" spans="1:76" ht="15.75" customHeight="1" thickBot="1">
      <c r="A46" s="132">
        <v>7</v>
      </c>
      <c r="B46" s="132" t="s">
        <v>79</v>
      </c>
      <c r="C46" s="132" t="s">
        <v>79</v>
      </c>
      <c r="J46" s="149"/>
      <c r="K46" s="23">
        <v>5</v>
      </c>
      <c r="L46" s="1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3.9899999999999998E-2</v>
      </c>
      <c r="U46" s="26">
        <v>0.69499999999999995</v>
      </c>
      <c r="V46" s="26">
        <v>9.2200000000000004E-2</v>
      </c>
      <c r="W46" s="26">
        <v>0.1099</v>
      </c>
      <c r="X46" s="26">
        <v>0.124</v>
      </c>
      <c r="Y46" s="26">
        <v>0.1353</v>
      </c>
      <c r="Z46" s="26">
        <v>0.1447</v>
      </c>
      <c r="AA46" s="26">
        <v>0.15240000000000001</v>
      </c>
      <c r="AB46" s="18">
        <v>0.15870000000000001</v>
      </c>
      <c r="AC46" s="18">
        <v>0.1641</v>
      </c>
      <c r="AD46" s="18">
        <v>0.1686</v>
      </c>
      <c r="AE46" s="18">
        <v>0.1736</v>
      </c>
      <c r="AF46" s="18">
        <v>0.1764</v>
      </c>
      <c r="AG46" s="18">
        <v>0.1787</v>
      </c>
      <c r="AH46" s="18">
        <v>0.1807</v>
      </c>
      <c r="AI46" s="18">
        <v>0.1822</v>
      </c>
      <c r="AJ46" s="18">
        <v>0.18360000000000001</v>
      </c>
      <c r="AK46" s="18">
        <v>0.18479999999999999</v>
      </c>
      <c r="AL46" s="18">
        <v>0.1857</v>
      </c>
      <c r="AM46" s="18">
        <v>0.18640000000000001</v>
      </c>
      <c r="AN46" s="18">
        <v>0.187</v>
      </c>
      <c r="AO46" s="18">
        <v>0.18740000000000001</v>
      </c>
      <c r="AP46" s="18">
        <v>0.18779999999999999</v>
      </c>
      <c r="AQ46" s="18">
        <v>0.188</v>
      </c>
      <c r="AR46" s="18">
        <v>0.18820000000000001</v>
      </c>
      <c r="AS46" s="18">
        <v>0.1883</v>
      </c>
      <c r="AT46" s="18">
        <v>0.1883</v>
      </c>
      <c r="AU46" s="18">
        <v>0.1883</v>
      </c>
      <c r="AV46" s="18">
        <v>0.18809999999999999</v>
      </c>
      <c r="AW46" s="18">
        <v>0.188</v>
      </c>
      <c r="AX46" s="18">
        <v>0.18779999999999999</v>
      </c>
      <c r="AY46" s="18">
        <v>0.18759999999999999</v>
      </c>
      <c r="AZ46" s="18">
        <v>0.18740000000000001</v>
      </c>
      <c r="BA46" s="18">
        <v>0.18709999999999999</v>
      </c>
      <c r="BB46" s="18">
        <v>0.18679999999999999</v>
      </c>
      <c r="BC46" s="18">
        <v>0.1865</v>
      </c>
      <c r="BD46" s="18">
        <v>0.1862</v>
      </c>
      <c r="BE46" s="18">
        <v>0.18590000000000001</v>
      </c>
      <c r="BF46" s="18">
        <v>0.1855</v>
      </c>
      <c r="BG46" s="18">
        <v>0.18509999999999999</v>
      </c>
      <c r="BH46" s="127">
        <v>0.1847</v>
      </c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20"/>
      <c r="BX46" s="20"/>
    </row>
    <row r="47" spans="1:76" ht="15.75" customHeight="1" thickBot="1">
      <c r="A47" s="132">
        <v>8</v>
      </c>
      <c r="B47" s="132" t="s">
        <v>80</v>
      </c>
      <c r="C47" s="132" t="s">
        <v>80</v>
      </c>
      <c r="J47" s="149"/>
      <c r="K47" s="23">
        <v>6</v>
      </c>
      <c r="L47" s="1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3.0300000000000001E-2</v>
      </c>
      <c r="W47" s="26">
        <v>5.3900000000000003E-2</v>
      </c>
      <c r="X47" s="26">
        <v>7.2700000000000001E-2</v>
      </c>
      <c r="Y47" s="26">
        <v>8.7999999999999995E-2</v>
      </c>
      <c r="Z47" s="26">
        <v>0.10050000000000001</v>
      </c>
      <c r="AA47" s="26">
        <v>0.1109</v>
      </c>
      <c r="AB47" s="18">
        <v>0.1197</v>
      </c>
      <c r="AC47" s="18">
        <v>0.12709999999999999</v>
      </c>
      <c r="AD47" s="18">
        <v>0.13339999999999999</v>
      </c>
      <c r="AE47" s="18">
        <v>0.1399</v>
      </c>
      <c r="AF47" s="18">
        <v>0.14430000000000001</v>
      </c>
      <c r="AG47" s="18">
        <v>0.14799999999999999</v>
      </c>
      <c r="AH47" s="18">
        <v>0.1512</v>
      </c>
      <c r="AI47" s="18">
        <v>0.15390000000000001</v>
      </c>
      <c r="AJ47" s="18">
        <v>0.15629999999999999</v>
      </c>
      <c r="AK47" s="18">
        <v>0.15840000000000001</v>
      </c>
      <c r="AL47" s="18">
        <v>0.16009999999999999</v>
      </c>
      <c r="AM47" s="18">
        <v>0.16159999999999999</v>
      </c>
      <c r="AN47" s="18">
        <v>0.16300000000000001</v>
      </c>
      <c r="AO47" s="18">
        <v>0.1641</v>
      </c>
      <c r="AP47" s="18">
        <v>0.1651</v>
      </c>
      <c r="AQ47" s="18">
        <v>0.16600000000000001</v>
      </c>
      <c r="AR47" s="18">
        <v>0.16669999999999999</v>
      </c>
      <c r="AS47" s="18">
        <v>0.1673</v>
      </c>
      <c r="AT47" s="18">
        <v>0.1678</v>
      </c>
      <c r="AU47" s="18">
        <v>0.16830000000000001</v>
      </c>
      <c r="AV47" s="18">
        <v>0.1686</v>
      </c>
      <c r="AW47" s="18">
        <v>0.16889999999999999</v>
      </c>
      <c r="AX47" s="18">
        <v>0.1691</v>
      </c>
      <c r="AY47" s="18">
        <v>0.16930000000000001</v>
      </c>
      <c r="AZ47" s="18">
        <v>0.1694</v>
      </c>
      <c r="BA47" s="18">
        <v>0.16950000000000001</v>
      </c>
      <c r="BB47" s="18">
        <v>0.16950000000000001</v>
      </c>
      <c r="BC47" s="18">
        <v>0.16950000000000001</v>
      </c>
      <c r="BD47" s="18">
        <v>0.16950000000000001</v>
      </c>
      <c r="BE47" s="18">
        <v>0.16950000000000001</v>
      </c>
      <c r="BF47" s="18">
        <v>0.16930000000000001</v>
      </c>
      <c r="BG47" s="18">
        <v>0.16919999999999999</v>
      </c>
      <c r="BH47" s="127">
        <v>0.1691</v>
      </c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20"/>
      <c r="BX47" s="20"/>
    </row>
    <row r="48" spans="1:76" ht="15.75" customHeight="1" thickBot="1">
      <c r="A48" s="132">
        <v>9</v>
      </c>
      <c r="B48" s="132" t="s">
        <v>81</v>
      </c>
      <c r="C48" s="132" t="s">
        <v>81</v>
      </c>
      <c r="J48" s="149"/>
      <c r="K48" s="23">
        <v>7</v>
      </c>
      <c r="L48" s="1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2.4E-2</v>
      </c>
      <c r="Y48" s="26">
        <v>4.3299999999999998E-2</v>
      </c>
      <c r="Z48" s="26">
        <v>5.9299999999999999E-2</v>
      </c>
      <c r="AA48" s="26">
        <v>7.2499999999999995E-2</v>
      </c>
      <c r="AB48" s="18">
        <v>8.3699999999999997E-2</v>
      </c>
      <c r="AC48" s="18">
        <v>9.3200000000000005E-2</v>
      </c>
      <c r="AD48" s="18">
        <v>0.1013</v>
      </c>
      <c r="AE48" s="18">
        <v>0.10920000000000001</v>
      </c>
      <c r="AF48" s="18">
        <v>0.115</v>
      </c>
      <c r="AG48" s="18">
        <v>0.1201</v>
      </c>
      <c r="AH48" s="18">
        <v>0.1245</v>
      </c>
      <c r="AI48" s="18">
        <v>0.1283</v>
      </c>
      <c r="AJ48" s="18">
        <v>0.13159999999999999</v>
      </c>
      <c r="AK48" s="18">
        <v>0.1346</v>
      </c>
      <c r="AL48" s="18">
        <v>0.13719999999999999</v>
      </c>
      <c r="AM48" s="18">
        <v>0.13950000000000001</v>
      </c>
      <c r="AN48" s="18">
        <v>0.14149999999999999</v>
      </c>
      <c r="AO48" s="18">
        <v>0.14330000000000001</v>
      </c>
      <c r="AP48" s="18">
        <v>0.1449</v>
      </c>
      <c r="AQ48" s="18">
        <v>0.14630000000000001</v>
      </c>
      <c r="AR48" s="18">
        <v>0.14749999999999999</v>
      </c>
      <c r="AS48" s="18">
        <v>0.1487</v>
      </c>
      <c r="AT48" s="18">
        <v>0.14960000000000001</v>
      </c>
      <c r="AU48" s="18">
        <v>0.15049999999999999</v>
      </c>
      <c r="AV48" s="18">
        <v>0.15129999999999999</v>
      </c>
      <c r="AW48" s="18">
        <v>0.152</v>
      </c>
      <c r="AX48" s="18">
        <v>0.15260000000000001</v>
      </c>
      <c r="AY48" s="18">
        <v>0.15310000000000001</v>
      </c>
      <c r="AZ48" s="18">
        <v>0.1535</v>
      </c>
      <c r="BA48" s="18">
        <v>0.15390000000000001</v>
      </c>
      <c r="BB48" s="18">
        <v>0.1542</v>
      </c>
      <c r="BC48" s="18">
        <v>0.1545</v>
      </c>
      <c r="BD48" s="18">
        <v>0.15479999999999999</v>
      </c>
      <c r="BE48" s="18">
        <v>0.155</v>
      </c>
      <c r="BF48" s="18">
        <v>0.15509999999999999</v>
      </c>
      <c r="BG48" s="18">
        <v>0.15529999999999999</v>
      </c>
      <c r="BH48" s="127">
        <v>0.15540000000000001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20"/>
      <c r="BX48" s="20"/>
    </row>
    <row r="49" spans="1:76" ht="15.75" customHeight="1" thickBot="1">
      <c r="A49" s="132">
        <v>10</v>
      </c>
      <c r="B49" s="132" t="s">
        <v>82</v>
      </c>
      <c r="C49" s="132" t="s">
        <v>82</v>
      </c>
      <c r="J49" s="149"/>
      <c r="K49" s="23">
        <v>8</v>
      </c>
      <c r="L49" s="1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1.9599999999999999E-2</v>
      </c>
      <c r="AA49" s="26">
        <v>3.5900000000000001E-2</v>
      </c>
      <c r="AB49" s="18">
        <v>4.9599999999999998E-2</v>
      </c>
      <c r="AC49" s="18">
        <v>6.1199999999999997E-2</v>
      </c>
      <c r="AD49" s="18">
        <v>7.1099999999999997E-2</v>
      </c>
      <c r="AE49" s="18">
        <v>8.0399999999999999E-2</v>
      </c>
      <c r="AF49" s="18">
        <v>8.7800000000000003E-2</v>
      </c>
      <c r="AG49" s="18">
        <v>9.4100000000000003E-2</v>
      </c>
      <c r="AH49" s="18">
        <v>9.9699999999999997E-2</v>
      </c>
      <c r="AI49" s="18">
        <v>0.1046</v>
      </c>
      <c r="AJ49" s="18">
        <v>0.1089</v>
      </c>
      <c r="AK49" s="18">
        <v>0.1128</v>
      </c>
      <c r="AL49" s="18">
        <v>0.1162</v>
      </c>
      <c r="AM49" s="18">
        <v>0.1192</v>
      </c>
      <c r="AN49" s="18">
        <v>0.12189999999999999</v>
      </c>
      <c r="AO49" s="18">
        <v>0.12429999999999999</v>
      </c>
      <c r="AP49" s="18">
        <v>0.1265</v>
      </c>
      <c r="AQ49" s="18">
        <v>0.12839999999999999</v>
      </c>
      <c r="AR49" s="18">
        <v>0.13009999999999999</v>
      </c>
      <c r="AS49" s="18">
        <v>0.13170000000000001</v>
      </c>
      <c r="AT49" s="18">
        <v>0.1331</v>
      </c>
      <c r="AU49" s="18">
        <v>0.13439999999999999</v>
      </c>
      <c r="AV49" s="18">
        <v>0.1356</v>
      </c>
      <c r="AW49" s="18">
        <v>0.1366</v>
      </c>
      <c r="AX49" s="18">
        <v>0.1376</v>
      </c>
      <c r="AY49" s="18">
        <v>0.1384</v>
      </c>
      <c r="AZ49" s="18">
        <v>0.13919999999999999</v>
      </c>
      <c r="BA49" s="18">
        <v>0.13980000000000001</v>
      </c>
      <c r="BB49" s="18">
        <v>0.14050000000000001</v>
      </c>
      <c r="BC49" s="18">
        <v>0.14099999999999999</v>
      </c>
      <c r="BD49" s="18">
        <v>0.14149999999999999</v>
      </c>
      <c r="BE49" s="18">
        <v>0.14199999999999999</v>
      </c>
      <c r="BF49" s="18">
        <v>0.14230000000000001</v>
      </c>
      <c r="BG49" s="18">
        <v>0.14269999999999999</v>
      </c>
      <c r="BH49" s="127">
        <v>0.14299999999999999</v>
      </c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20"/>
      <c r="BX49" s="20"/>
    </row>
    <row r="50" spans="1:76" ht="15.75" customHeight="1" thickBot="1">
      <c r="A50" s="132">
        <v>11</v>
      </c>
      <c r="B50" s="132" t="s">
        <v>83</v>
      </c>
      <c r="C50" s="132" t="s">
        <v>83</v>
      </c>
      <c r="J50" s="149"/>
      <c r="K50" s="23">
        <v>9</v>
      </c>
      <c r="L50" s="1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18">
        <v>1.6299999999999999E-2</v>
      </c>
      <c r="AC50" s="18">
        <v>3.0300000000000001E-2</v>
      </c>
      <c r="AD50" s="18">
        <v>4.2200000000000001E-2</v>
      </c>
      <c r="AE50" s="18">
        <v>5.2999999999999999E-2</v>
      </c>
      <c r="AF50" s="18">
        <v>6.1800000000000001E-2</v>
      </c>
      <c r="AG50" s="18">
        <v>6.9599999999999995E-2</v>
      </c>
      <c r="AH50" s="18">
        <v>7.6399999999999996E-2</v>
      </c>
      <c r="AI50" s="18">
        <v>8.2299999999999998E-2</v>
      </c>
      <c r="AJ50" s="18">
        <v>8.7599999999999997E-2</v>
      </c>
      <c r="AK50" s="18">
        <v>9.2299999999999993E-2</v>
      </c>
      <c r="AL50" s="18">
        <v>9.6500000000000002E-2</v>
      </c>
      <c r="AM50" s="18">
        <v>0.1002</v>
      </c>
      <c r="AN50" s="18">
        <v>0.1036</v>
      </c>
      <c r="AO50" s="18">
        <v>0.1066</v>
      </c>
      <c r="AP50" s="18">
        <v>0.10929999999999999</v>
      </c>
      <c r="AQ50" s="18">
        <v>0.1118</v>
      </c>
      <c r="AR50" s="18">
        <v>0.114</v>
      </c>
      <c r="AS50" s="18">
        <v>0.11600000000000001</v>
      </c>
      <c r="AT50" s="18">
        <v>0.1179</v>
      </c>
      <c r="AU50" s="18">
        <v>0.1196</v>
      </c>
      <c r="AV50" s="18">
        <v>0.1211</v>
      </c>
      <c r="AW50" s="18">
        <v>0.1225</v>
      </c>
      <c r="AX50" s="18">
        <v>0.1237</v>
      </c>
      <c r="AY50" s="18">
        <v>0.1249</v>
      </c>
      <c r="AZ50" s="18">
        <v>0.12590000000000001</v>
      </c>
      <c r="BA50" s="18">
        <v>0.12690000000000001</v>
      </c>
      <c r="BB50" s="18">
        <v>0.1278</v>
      </c>
      <c r="BC50" s="18">
        <v>0.12859999999999999</v>
      </c>
      <c r="BD50" s="18">
        <v>0.1293</v>
      </c>
      <c r="BE50" s="18">
        <v>0.13</v>
      </c>
      <c r="BF50" s="18">
        <v>0.13059999999999999</v>
      </c>
      <c r="BG50" s="18">
        <v>0.13120000000000001</v>
      </c>
      <c r="BH50" s="127">
        <v>0.13170000000000001</v>
      </c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20"/>
      <c r="BX50" s="20"/>
    </row>
    <row r="51" spans="1:76" ht="15.75" customHeight="1" thickBot="1">
      <c r="A51" s="132">
        <v>12</v>
      </c>
      <c r="B51" s="132" t="s">
        <v>84</v>
      </c>
      <c r="C51" s="132" t="s">
        <v>84</v>
      </c>
      <c r="J51" s="149"/>
      <c r="K51" s="23">
        <v>10</v>
      </c>
      <c r="L51" s="1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18">
        <v>0</v>
      </c>
      <c r="AC51" s="18">
        <v>0</v>
      </c>
      <c r="AD51" s="18">
        <v>1.4E-2</v>
      </c>
      <c r="AE51" s="18">
        <v>2.63E-2</v>
      </c>
      <c r="AF51" s="18">
        <v>3.6799999999999999E-2</v>
      </c>
      <c r="AG51" s="18">
        <v>4.5900000000000003E-2</v>
      </c>
      <c r="AH51" s="18">
        <v>5.3900000000000003E-2</v>
      </c>
      <c r="AI51" s="18">
        <v>6.0999999999999999E-2</v>
      </c>
      <c r="AJ51" s="18">
        <v>6.7199999999999996E-2</v>
      </c>
      <c r="AK51" s="18">
        <v>7.2800000000000004E-2</v>
      </c>
      <c r="AL51" s="18">
        <v>7.7799999999999994E-2</v>
      </c>
      <c r="AM51" s="18">
        <v>8.2199999999999995E-2</v>
      </c>
      <c r="AN51" s="18">
        <v>8.6199999999999999E-2</v>
      </c>
      <c r="AO51" s="18">
        <v>8.9899999999999994E-2</v>
      </c>
      <c r="AP51" s="18">
        <v>9.3100000000000002E-2</v>
      </c>
      <c r="AQ51" s="18">
        <v>9.6100000000000005E-2</v>
      </c>
      <c r="AR51" s="18">
        <v>9.8799999999999999E-2</v>
      </c>
      <c r="AS51" s="18">
        <v>0.1013</v>
      </c>
      <c r="AT51" s="18">
        <v>0.1036</v>
      </c>
      <c r="AU51" s="18">
        <v>0.1056</v>
      </c>
      <c r="AV51" s="18">
        <v>0.1075</v>
      </c>
      <c r="AW51" s="18">
        <v>0.10920000000000001</v>
      </c>
      <c r="AX51" s="18">
        <v>0.1108</v>
      </c>
      <c r="AY51" s="18">
        <v>0.1123</v>
      </c>
      <c r="AZ51" s="18">
        <v>0.11360000000000001</v>
      </c>
      <c r="BA51" s="18">
        <v>0.1149</v>
      </c>
      <c r="BB51" s="18">
        <v>0.11600000000000001</v>
      </c>
      <c r="BC51" s="18">
        <v>0.11700000000000001</v>
      </c>
      <c r="BD51" s="18">
        <v>0.11799999999999999</v>
      </c>
      <c r="BE51" s="18">
        <v>0.11890000000000001</v>
      </c>
      <c r="BF51" s="18">
        <v>0.1197</v>
      </c>
      <c r="BG51" s="18">
        <v>0.1205</v>
      </c>
      <c r="BH51" s="127">
        <v>0.1212</v>
      </c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20"/>
      <c r="BX51" s="20"/>
    </row>
    <row r="52" spans="1:76" ht="15.75" customHeight="1" thickBot="1">
      <c r="A52" s="132">
        <v>13</v>
      </c>
      <c r="B52" s="132" t="s">
        <v>85</v>
      </c>
      <c r="C52" s="132" t="s">
        <v>85</v>
      </c>
      <c r="J52" s="149"/>
      <c r="K52" s="23">
        <v>11</v>
      </c>
      <c r="L52" s="1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1.2200000000000001E-2</v>
      </c>
      <c r="AG52" s="18">
        <v>2.2800000000000001E-2</v>
      </c>
      <c r="AH52" s="18">
        <v>3.2099999999999997E-2</v>
      </c>
      <c r="AI52" s="18">
        <v>4.0300000000000002E-2</v>
      </c>
      <c r="AJ52" s="18">
        <v>4.7600000000000003E-2</v>
      </c>
      <c r="AK52" s="18">
        <v>5.3999999999999999E-2</v>
      </c>
      <c r="AL52" s="18">
        <v>5.9799999999999999E-2</v>
      </c>
      <c r="AM52" s="18">
        <v>6.5000000000000002E-2</v>
      </c>
      <c r="AN52" s="18">
        <v>6.9699999999999998E-2</v>
      </c>
      <c r="AO52" s="18">
        <v>7.3899999999999993E-2</v>
      </c>
      <c r="AP52" s="18">
        <v>7.7700000000000005E-2</v>
      </c>
      <c r="AQ52" s="18">
        <v>8.1199999999999994E-2</v>
      </c>
      <c r="AR52" s="18">
        <v>8.4400000000000003E-2</v>
      </c>
      <c r="AS52" s="18">
        <v>8.7300000000000003E-2</v>
      </c>
      <c r="AT52" s="18">
        <v>0.09</v>
      </c>
      <c r="AU52" s="18">
        <v>9.2399999999999996E-2</v>
      </c>
      <c r="AV52" s="18">
        <v>9.4700000000000006E-2</v>
      </c>
      <c r="AW52" s="18">
        <v>9.6699999999999994E-2</v>
      </c>
      <c r="AX52" s="18">
        <v>9.8599999999999993E-2</v>
      </c>
      <c r="AY52" s="18">
        <v>0.1004</v>
      </c>
      <c r="AZ52" s="18">
        <v>0.10199999999999999</v>
      </c>
      <c r="BA52" s="18">
        <v>0.10349999999999999</v>
      </c>
      <c r="BB52" s="18">
        <v>0.10489999999999999</v>
      </c>
      <c r="BC52" s="18">
        <v>0.1062</v>
      </c>
      <c r="BD52" s="18">
        <v>0.10730000000000001</v>
      </c>
      <c r="BE52" s="18">
        <v>0.1085</v>
      </c>
      <c r="BF52" s="18">
        <v>0.1095</v>
      </c>
      <c r="BG52" s="18">
        <v>0.1105</v>
      </c>
      <c r="BH52" s="127">
        <v>0.1113</v>
      </c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20"/>
      <c r="BX52" s="20"/>
    </row>
    <row r="53" spans="1:76" ht="15.75" customHeight="1" thickBot="1">
      <c r="A53" s="132">
        <v>14</v>
      </c>
      <c r="B53" s="132" t="s">
        <v>86</v>
      </c>
      <c r="C53" s="132" t="s">
        <v>86</v>
      </c>
      <c r="J53" s="149"/>
      <c r="K53" s="23">
        <v>12</v>
      </c>
      <c r="L53" s="1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1.0699999999999999E-2</v>
      </c>
      <c r="AI53" s="18">
        <v>0.02</v>
      </c>
      <c r="AJ53" s="18">
        <v>2.8400000000000002E-2</v>
      </c>
      <c r="AK53" s="18">
        <v>3.5799999999999998E-2</v>
      </c>
      <c r="AL53" s="18">
        <v>4.24E-2</v>
      </c>
      <c r="AM53" s="18">
        <v>4.8300000000000003E-2</v>
      </c>
      <c r="AN53" s="18">
        <v>5.3699999999999998E-2</v>
      </c>
      <c r="AO53" s="18">
        <v>5.8500000000000003E-2</v>
      </c>
      <c r="AP53" s="18">
        <v>6.2899999999999998E-2</v>
      </c>
      <c r="AQ53" s="18">
        <v>6.6900000000000001E-2</v>
      </c>
      <c r="AR53" s="18">
        <v>7.0599999999999996E-2</v>
      </c>
      <c r="AS53" s="18">
        <v>7.3899999999999993E-2</v>
      </c>
      <c r="AT53" s="18">
        <v>7.6999999999999999E-2</v>
      </c>
      <c r="AU53" s="18">
        <v>7.9799999999999996E-2</v>
      </c>
      <c r="AV53" s="18">
        <v>8.2400000000000001E-2</v>
      </c>
      <c r="AW53" s="18">
        <v>8.48E-2</v>
      </c>
      <c r="AX53" s="18">
        <v>8.6999999999999994E-2</v>
      </c>
      <c r="AY53" s="18">
        <v>8.9099999999999999E-2</v>
      </c>
      <c r="AZ53" s="18">
        <v>9.0899999999999995E-2</v>
      </c>
      <c r="BA53" s="18">
        <v>9.2700000000000005E-2</v>
      </c>
      <c r="BB53" s="18">
        <v>9.4299999999999995E-2</v>
      </c>
      <c r="BC53" s="18">
        <v>9.5899999999999999E-2</v>
      </c>
      <c r="BD53" s="18">
        <v>9.7199999999999995E-2</v>
      </c>
      <c r="BE53" s="18">
        <v>9.8599999999999993E-2</v>
      </c>
      <c r="BF53" s="18">
        <v>9.98E-2</v>
      </c>
      <c r="BG53" s="18">
        <v>0.10100000000000001</v>
      </c>
      <c r="BH53" s="127">
        <v>0.10199999999999999</v>
      </c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20"/>
      <c r="BX53" s="20"/>
    </row>
    <row r="54" spans="1:76" ht="15.75" customHeight="1" thickBot="1">
      <c r="A54" s="132">
        <v>15</v>
      </c>
      <c r="B54" s="132" t="s">
        <v>87</v>
      </c>
      <c r="C54" s="132" t="s">
        <v>87</v>
      </c>
      <c r="J54" s="149"/>
      <c r="K54" s="23">
        <v>13</v>
      </c>
      <c r="L54" s="1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9.4000000000000004E-3</v>
      </c>
      <c r="AK54" s="18">
        <v>1.78E-2</v>
      </c>
      <c r="AL54" s="18">
        <v>2.53E-2</v>
      </c>
      <c r="AM54" s="18">
        <v>3.2000000000000001E-2</v>
      </c>
      <c r="AN54" s="18">
        <v>3.8100000000000002E-2</v>
      </c>
      <c r="AO54" s="18">
        <v>4.3499999999999997E-2</v>
      </c>
      <c r="AP54" s="18">
        <v>4.8500000000000001E-2</v>
      </c>
      <c r="AQ54" s="18">
        <v>5.2999999999999999E-2</v>
      </c>
      <c r="AR54" s="18">
        <v>5.7200000000000001E-2</v>
      </c>
      <c r="AS54" s="18">
        <v>6.0999999999999999E-2</v>
      </c>
      <c r="AT54" s="18">
        <v>6.4500000000000002E-2</v>
      </c>
      <c r="AU54" s="18">
        <v>6.7699999999999996E-2</v>
      </c>
      <c r="AV54" s="18">
        <v>7.0599999999999996E-2</v>
      </c>
      <c r="AW54" s="18">
        <v>7.3300000000000004E-2</v>
      </c>
      <c r="AX54" s="18">
        <v>7.5899999999999995E-2</v>
      </c>
      <c r="AY54" s="18">
        <v>7.8200000000000006E-2</v>
      </c>
      <c r="AZ54" s="18">
        <v>8.0399999999999999E-2</v>
      </c>
      <c r="BA54" s="18">
        <v>8.2400000000000001E-2</v>
      </c>
      <c r="BB54" s="18">
        <v>8.4199999999999997E-2</v>
      </c>
      <c r="BC54" s="18">
        <v>8.5999999999999993E-2</v>
      </c>
      <c r="BD54" s="18">
        <v>8.7599999999999997E-2</v>
      </c>
      <c r="BE54" s="18">
        <v>8.9200000000000002E-2</v>
      </c>
      <c r="BF54" s="18">
        <v>9.06E-2</v>
      </c>
      <c r="BG54" s="18">
        <v>9.1899999999999996E-2</v>
      </c>
      <c r="BH54" s="127">
        <v>9.3200000000000005E-2</v>
      </c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20"/>
      <c r="BX54" s="20"/>
    </row>
    <row r="55" spans="1:76" ht="15.75" customHeight="1" thickBot="1">
      <c r="A55" s="132">
        <v>16</v>
      </c>
      <c r="B55" s="132" t="s">
        <v>88</v>
      </c>
      <c r="C55" s="132" t="s">
        <v>88</v>
      </c>
      <c r="J55" s="149"/>
      <c r="K55" s="23">
        <v>14</v>
      </c>
      <c r="L55" s="1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8.3999999999999995E-3</v>
      </c>
      <c r="AM55" s="18">
        <v>1.5900000000000001E-2</v>
      </c>
      <c r="AN55" s="18">
        <v>2.2700000000000001E-2</v>
      </c>
      <c r="AO55" s="18">
        <v>5.8900000000000001E-2</v>
      </c>
      <c r="AP55" s="18">
        <v>3.44E-2</v>
      </c>
      <c r="AQ55" s="18">
        <v>3.95E-2</v>
      </c>
      <c r="AR55" s="18">
        <v>4.41E-2</v>
      </c>
      <c r="AS55" s="18">
        <v>4.8399999999999999E-2</v>
      </c>
      <c r="AT55" s="18">
        <v>5.2299999999999999E-2</v>
      </c>
      <c r="AU55" s="18">
        <v>5.5899999999999998E-2</v>
      </c>
      <c r="AV55" s="18">
        <v>5.9200000000000003E-2</v>
      </c>
      <c r="AW55" s="18">
        <v>6.2199999999999998E-2</v>
      </c>
      <c r="AX55" s="18">
        <v>6.5100000000000005E-2</v>
      </c>
      <c r="AY55" s="18">
        <v>6.7699999999999996E-2</v>
      </c>
      <c r="AZ55" s="18">
        <v>7.0099999999999996E-2</v>
      </c>
      <c r="BA55" s="18">
        <v>7.2400000000000006E-2</v>
      </c>
      <c r="BB55" s="18">
        <v>7.4499999999999997E-2</v>
      </c>
      <c r="BC55" s="18">
        <v>7.6499999999999999E-2</v>
      </c>
      <c r="BD55" s="18">
        <v>7.8299999999999995E-2</v>
      </c>
      <c r="BE55" s="18">
        <v>8.0100000000000005E-2</v>
      </c>
      <c r="BF55" s="18">
        <v>8.1699999999999995E-2</v>
      </c>
      <c r="BG55" s="18">
        <v>8.3199999999999996E-2</v>
      </c>
      <c r="BH55" s="127">
        <v>8.4599999999999995E-2</v>
      </c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20"/>
      <c r="BX55" s="20"/>
    </row>
    <row r="56" spans="1:76" ht="15.75" customHeight="1" thickBot="1">
      <c r="A56" s="132">
        <v>17</v>
      </c>
      <c r="B56" s="132" t="s">
        <v>89</v>
      </c>
      <c r="C56" s="132" t="s">
        <v>89</v>
      </c>
      <c r="J56" s="149"/>
      <c r="K56" s="23">
        <v>15</v>
      </c>
      <c r="L56" s="1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7.6E-3</v>
      </c>
      <c r="AO56" s="18">
        <v>1.44E-2</v>
      </c>
      <c r="AP56" s="18">
        <v>2.06E-2</v>
      </c>
      <c r="AQ56" s="18">
        <v>2.6200000000000001E-2</v>
      </c>
      <c r="AR56" s="18">
        <v>3.1399999999999997E-2</v>
      </c>
      <c r="AS56" s="18">
        <v>3.61E-2</v>
      </c>
      <c r="AT56" s="18">
        <v>4.0399999999999998E-2</v>
      </c>
      <c r="AU56" s="18">
        <v>4.4400000000000002E-2</v>
      </c>
      <c r="AV56" s="18">
        <v>4.8099999999999997E-2</v>
      </c>
      <c r="AW56" s="18">
        <v>5.1499999999999997E-2</v>
      </c>
      <c r="AX56" s="18">
        <v>5.4600000000000003E-2</v>
      </c>
      <c r="AY56" s="18">
        <v>5.7500000000000002E-2</v>
      </c>
      <c r="AZ56" s="18">
        <v>6.0199999999999997E-2</v>
      </c>
      <c r="BA56" s="18">
        <v>6.2799999999999995E-2</v>
      </c>
      <c r="BB56" s="18">
        <v>6.5100000000000005E-2</v>
      </c>
      <c r="BC56" s="18">
        <v>6.7299999999999999E-2</v>
      </c>
      <c r="BD56" s="18">
        <v>6.9400000000000003E-2</v>
      </c>
      <c r="BE56" s="18">
        <v>7.1300000000000002E-2</v>
      </c>
      <c r="BF56" s="18">
        <v>7.3099999999999998E-2</v>
      </c>
      <c r="BG56" s="18">
        <v>7.4800000000000005E-2</v>
      </c>
      <c r="BH56" s="127">
        <v>7.6399999999999996E-2</v>
      </c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20"/>
      <c r="BX56" s="20"/>
    </row>
    <row r="57" spans="1:76" ht="15.75" customHeight="1" thickBot="1">
      <c r="A57" s="132">
        <v>18</v>
      </c>
      <c r="B57" s="132" t="s">
        <v>90</v>
      </c>
      <c r="C57" s="132" t="s">
        <v>90</v>
      </c>
      <c r="J57" s="149"/>
      <c r="K57" s="23">
        <v>16</v>
      </c>
      <c r="L57" s="1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6.7999999999999996E-3</v>
      </c>
      <c r="AQ57" s="18">
        <v>1.3100000000000001E-2</v>
      </c>
      <c r="AR57" s="18">
        <v>1.8700000000000001E-2</v>
      </c>
      <c r="AS57" s="18">
        <v>2.3900000000000001E-2</v>
      </c>
      <c r="AT57" s="18">
        <v>2.87E-2</v>
      </c>
      <c r="AU57" s="18">
        <v>3.3099999999999997E-2</v>
      </c>
      <c r="AV57" s="18">
        <v>3.7199999999999997E-2</v>
      </c>
      <c r="AW57" s="18">
        <v>4.0899999999999999E-2</v>
      </c>
      <c r="AX57" s="18">
        <v>4.4400000000000002E-2</v>
      </c>
      <c r="AY57" s="18">
        <v>4.7600000000000003E-2</v>
      </c>
      <c r="AZ57" s="18">
        <v>5.0599999999999999E-2</v>
      </c>
      <c r="BA57" s="18">
        <v>5.3400000000000003E-2</v>
      </c>
      <c r="BB57" s="18">
        <v>5.6000000000000001E-2</v>
      </c>
      <c r="BC57" s="18">
        <v>5.8400000000000001E-2</v>
      </c>
      <c r="BD57" s="18">
        <v>6.0699999999999997E-2</v>
      </c>
      <c r="BE57" s="18">
        <v>6.2799999999999995E-2</v>
      </c>
      <c r="BF57" s="18">
        <v>6.4799999999999996E-2</v>
      </c>
      <c r="BG57" s="18">
        <v>6.6699999999999995E-2</v>
      </c>
      <c r="BH57" s="127">
        <v>6.8500000000000005E-2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20"/>
      <c r="BX57" s="20"/>
    </row>
    <row r="58" spans="1:76" ht="15.75" customHeight="1" thickBot="1">
      <c r="A58" s="132">
        <v>19</v>
      </c>
      <c r="B58" s="132" t="s">
        <v>91</v>
      </c>
      <c r="C58" s="132" t="s">
        <v>91</v>
      </c>
      <c r="J58" s="149"/>
      <c r="K58" s="23">
        <v>17</v>
      </c>
      <c r="L58" s="1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6.1999999999999998E-3</v>
      </c>
      <c r="AS58" s="18">
        <v>1.1900000000000001E-2</v>
      </c>
      <c r="AT58" s="18">
        <v>1.72E-2</v>
      </c>
      <c r="AU58" s="18">
        <v>2.1999999999999999E-2</v>
      </c>
      <c r="AV58" s="18">
        <v>2.64E-2</v>
      </c>
      <c r="AW58" s="18">
        <v>3.0499999999999999E-2</v>
      </c>
      <c r="AX58" s="18">
        <v>3.4299999999999997E-2</v>
      </c>
      <c r="AY58" s="18">
        <v>3.7900000000000003E-2</v>
      </c>
      <c r="AZ58" s="18">
        <v>4.1099999999999998E-2</v>
      </c>
      <c r="BA58" s="18">
        <v>4.4200000000000003E-2</v>
      </c>
      <c r="BB58" s="18">
        <v>4.7100000000000003E-2</v>
      </c>
      <c r="BC58" s="18">
        <v>4.9700000000000001E-2</v>
      </c>
      <c r="BD58" s="18">
        <v>5.2200000000000003E-2</v>
      </c>
      <c r="BE58" s="18">
        <v>5.4600000000000003E-2</v>
      </c>
      <c r="BF58" s="18">
        <v>5.6800000000000003E-2</v>
      </c>
      <c r="BG58" s="18">
        <v>5.8799999999999998E-2</v>
      </c>
      <c r="BH58" s="127">
        <v>6.08E-2</v>
      </c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20"/>
      <c r="BX58" s="20"/>
    </row>
    <row r="59" spans="1:76" ht="15.75" customHeight="1" thickBot="1">
      <c r="A59" s="132">
        <v>20</v>
      </c>
      <c r="B59" s="132" t="s">
        <v>92</v>
      </c>
      <c r="C59" s="132" t="s">
        <v>92</v>
      </c>
      <c r="J59" s="149"/>
      <c r="K59" s="23">
        <v>18</v>
      </c>
      <c r="L59" s="1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5.7000000000000002E-3</v>
      </c>
      <c r="AU59" s="18">
        <v>1.0999999999999999E-2</v>
      </c>
      <c r="AV59" s="18">
        <v>1.5800000000000002E-2</v>
      </c>
      <c r="AW59" s="18">
        <v>2.0299999999999999E-2</v>
      </c>
      <c r="AX59" s="18">
        <v>2.4400000000000002E-2</v>
      </c>
      <c r="AY59" s="18">
        <v>2.8299999999999999E-2</v>
      </c>
      <c r="AZ59" s="18">
        <v>3.1800000000000002E-2</v>
      </c>
      <c r="BA59" s="18">
        <v>3.5200000000000002E-2</v>
      </c>
      <c r="BB59" s="18">
        <v>3.8300000000000001E-2</v>
      </c>
      <c r="BC59" s="18">
        <v>4.1200000000000001E-2</v>
      </c>
      <c r="BD59" s="18">
        <v>4.3900000000000002E-2</v>
      </c>
      <c r="BE59" s="18">
        <v>4.65E-2</v>
      </c>
      <c r="BF59" s="18">
        <v>4.8899999999999999E-2</v>
      </c>
      <c r="BG59" s="18">
        <v>5.11E-2</v>
      </c>
      <c r="BH59" s="127">
        <v>5.3199999999999997E-2</v>
      </c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20"/>
      <c r="BX59" s="20"/>
    </row>
    <row r="60" spans="1:76" ht="15.75" customHeight="1" thickBot="1">
      <c r="A60" s="132">
        <v>21</v>
      </c>
      <c r="B60" s="132" t="s">
        <v>93</v>
      </c>
      <c r="C60" s="132" t="s">
        <v>93</v>
      </c>
      <c r="J60" s="149"/>
      <c r="K60" s="23">
        <v>19</v>
      </c>
      <c r="L60" s="1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5.3E-3</v>
      </c>
      <c r="AW60" s="18">
        <v>1.01E-2</v>
      </c>
      <c r="AX60" s="18">
        <v>1.46E-2</v>
      </c>
      <c r="AY60" s="18">
        <v>1.8800000000000001E-2</v>
      </c>
      <c r="AZ60" s="18">
        <v>2.2700000000000001E-2</v>
      </c>
      <c r="BA60" s="18">
        <v>2.63E-2</v>
      </c>
      <c r="BB60" s="18">
        <v>2.9600000000000001E-2</v>
      </c>
      <c r="BC60" s="18">
        <v>3.2800000000000003E-2</v>
      </c>
      <c r="BD60" s="18">
        <v>3.5700000000000003E-2</v>
      </c>
      <c r="BE60" s="18">
        <v>3.85E-2</v>
      </c>
      <c r="BF60" s="18">
        <v>4.1099999999999998E-2</v>
      </c>
      <c r="BG60" s="18">
        <v>4.36E-2</v>
      </c>
      <c r="BH60" s="127">
        <v>4.5900000000000003E-2</v>
      </c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20"/>
      <c r="BX60" s="20"/>
    </row>
    <row r="61" spans="1:76" ht="15.75" customHeight="1" thickBot="1">
      <c r="A61" s="132">
        <v>22</v>
      </c>
      <c r="B61" s="132" t="s">
        <v>94</v>
      </c>
      <c r="C61" s="132" t="s">
        <v>94</v>
      </c>
      <c r="J61" s="149"/>
      <c r="K61" s="23">
        <v>20</v>
      </c>
      <c r="L61" s="1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4.8999999999999998E-3</v>
      </c>
      <c r="AY61" s="18">
        <v>9.4000000000000004E-3</v>
      </c>
      <c r="AZ61" s="18">
        <v>1.3599999999999999E-2</v>
      </c>
      <c r="BA61" s="18">
        <v>1.7500000000000002E-2</v>
      </c>
      <c r="BB61" s="18">
        <v>2.1100000000000001E-2</v>
      </c>
      <c r="BC61" s="18">
        <v>2.4500000000000001E-2</v>
      </c>
      <c r="BD61" s="18">
        <v>2.7699999999999999E-2</v>
      </c>
      <c r="BE61" s="18">
        <v>3.0700000000000002E-2</v>
      </c>
      <c r="BF61" s="18">
        <v>3.3500000000000002E-2</v>
      </c>
      <c r="BG61" s="18">
        <v>3.61E-2</v>
      </c>
      <c r="BH61" s="127">
        <v>3.8600000000000002E-2</v>
      </c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20"/>
      <c r="BX61" s="20"/>
    </row>
    <row r="62" spans="1:76" ht="15.75" customHeight="1" thickBot="1">
      <c r="A62" s="132">
        <v>23</v>
      </c>
      <c r="B62" s="132" t="s">
        <v>95</v>
      </c>
      <c r="C62" s="132" t="s">
        <v>95</v>
      </c>
      <c r="J62" s="149"/>
      <c r="K62" s="23">
        <v>21</v>
      </c>
      <c r="L62" s="1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4.4999999999999997E-3</v>
      </c>
      <c r="BA62" s="18">
        <v>8.6999999999999994E-3</v>
      </c>
      <c r="BB62" s="18">
        <v>1.26E-2</v>
      </c>
      <c r="BC62" s="18">
        <v>1.6299999999999999E-2</v>
      </c>
      <c r="BD62" s="18">
        <v>1.9699999999999999E-2</v>
      </c>
      <c r="BE62" s="18">
        <v>2.29E-2</v>
      </c>
      <c r="BF62" s="18">
        <v>2.5899999999999999E-2</v>
      </c>
      <c r="BG62" s="18">
        <v>2.8799999999999999E-2</v>
      </c>
      <c r="BH62" s="127">
        <v>3.1399999999999997E-2</v>
      </c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20"/>
      <c r="BX62" s="20"/>
    </row>
    <row r="63" spans="1:76" ht="15.75" customHeight="1" thickBot="1">
      <c r="A63" s="132">
        <v>24</v>
      </c>
      <c r="B63" s="132" t="s">
        <v>96</v>
      </c>
      <c r="C63" s="132" t="s">
        <v>96</v>
      </c>
      <c r="J63" s="149"/>
      <c r="K63" s="23">
        <v>22</v>
      </c>
      <c r="L63" s="1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4.1999999999999997E-3</v>
      </c>
      <c r="BC63" s="18">
        <v>8.0999999999999996E-3</v>
      </c>
      <c r="BD63" s="18">
        <v>1.18E-2</v>
      </c>
      <c r="BE63" s="18">
        <v>1.5299999999999999E-2</v>
      </c>
      <c r="BF63" s="18">
        <v>1.8499999999999999E-2</v>
      </c>
      <c r="BG63" s="18">
        <v>2.1499999999999998E-2</v>
      </c>
      <c r="BH63" s="127">
        <v>2.4400000000000002E-2</v>
      </c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20"/>
      <c r="BX63" s="20"/>
    </row>
    <row r="64" spans="1:76" ht="15.75" customHeight="1" thickBot="1">
      <c r="A64" s="132">
        <v>25</v>
      </c>
      <c r="B64" s="132" t="s">
        <v>97</v>
      </c>
      <c r="C64" s="132" t="s">
        <v>97</v>
      </c>
      <c r="J64" s="149"/>
      <c r="K64" s="23">
        <v>23</v>
      </c>
      <c r="L64" s="1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3.8999999999999998E-3</v>
      </c>
      <c r="BE64" s="18">
        <v>7.6E-3</v>
      </c>
      <c r="BF64" s="18">
        <v>1.11E-2</v>
      </c>
      <c r="BG64" s="18">
        <v>1.43E-2</v>
      </c>
      <c r="BH64" s="127">
        <v>1.7399999999999999E-2</v>
      </c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20"/>
      <c r="BX64" s="20"/>
    </row>
    <row r="65" spans="1:76" ht="15.75" customHeight="1" thickBot="1">
      <c r="A65" s="132">
        <v>26</v>
      </c>
      <c r="B65" s="132" t="s">
        <v>98</v>
      </c>
      <c r="C65" s="132" t="s">
        <v>98</v>
      </c>
      <c r="J65" s="149"/>
      <c r="K65" s="23">
        <v>24</v>
      </c>
      <c r="L65" s="12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3.7000000000000002E-3</v>
      </c>
      <c r="BG65" s="18">
        <v>7.1000000000000004E-3</v>
      </c>
      <c r="BH65" s="127">
        <v>1.04E-2</v>
      </c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20"/>
      <c r="BX65" s="20"/>
    </row>
    <row r="66" spans="1:76" ht="15.75" customHeight="1" thickBot="1">
      <c r="A66" s="132">
        <v>27</v>
      </c>
      <c r="B66" s="132" t="s">
        <v>99</v>
      </c>
      <c r="C66" s="132" t="s">
        <v>99</v>
      </c>
      <c r="J66" s="149"/>
      <c r="K66" s="23">
        <v>25</v>
      </c>
      <c r="L66" s="129">
        <v>0</v>
      </c>
      <c r="M66" s="130">
        <v>0</v>
      </c>
      <c r="N66" s="130">
        <v>0</v>
      </c>
      <c r="O66" s="130">
        <v>0</v>
      </c>
      <c r="P66" s="130">
        <v>0</v>
      </c>
      <c r="Q66" s="130">
        <v>0</v>
      </c>
      <c r="R66" s="130">
        <v>0</v>
      </c>
      <c r="S66" s="130">
        <v>0</v>
      </c>
      <c r="T66" s="130">
        <v>0</v>
      </c>
      <c r="U66" s="130">
        <v>0</v>
      </c>
      <c r="V66" s="130">
        <v>0</v>
      </c>
      <c r="W66" s="130">
        <v>0</v>
      </c>
      <c r="X66" s="130">
        <v>0</v>
      </c>
      <c r="Y66" s="130">
        <v>0</v>
      </c>
      <c r="Z66" s="130">
        <v>0</v>
      </c>
      <c r="AA66" s="130">
        <v>0</v>
      </c>
      <c r="AB66" s="130">
        <v>0</v>
      </c>
      <c r="AC66" s="130">
        <v>0</v>
      </c>
      <c r="AD66" s="130">
        <v>0</v>
      </c>
      <c r="AE66" s="130">
        <v>0</v>
      </c>
      <c r="AF66" s="130">
        <v>0</v>
      </c>
      <c r="AG66" s="130">
        <v>0</v>
      </c>
      <c r="AH66" s="130">
        <v>0</v>
      </c>
      <c r="AI66" s="130">
        <v>0</v>
      </c>
      <c r="AJ66" s="130">
        <v>0</v>
      </c>
      <c r="AK66" s="130">
        <v>0</v>
      </c>
      <c r="AL66" s="130">
        <v>0</v>
      </c>
      <c r="AM66" s="130">
        <v>0</v>
      </c>
      <c r="AN66" s="130">
        <v>0</v>
      </c>
      <c r="AO66" s="130">
        <v>0</v>
      </c>
      <c r="AP66" s="130">
        <v>0</v>
      </c>
      <c r="AQ66" s="130">
        <v>0</v>
      </c>
      <c r="AR66" s="130">
        <v>0</v>
      </c>
      <c r="AS66" s="130">
        <v>0</v>
      </c>
      <c r="AT66" s="130">
        <v>0</v>
      </c>
      <c r="AU66" s="130">
        <v>0</v>
      </c>
      <c r="AV66" s="130">
        <v>0</v>
      </c>
      <c r="AW66" s="130">
        <v>0</v>
      </c>
      <c r="AX66" s="130">
        <v>0</v>
      </c>
      <c r="AY66" s="130">
        <v>0</v>
      </c>
      <c r="AZ66" s="130">
        <v>0</v>
      </c>
      <c r="BA66" s="130">
        <v>0</v>
      </c>
      <c r="BB66" s="130">
        <v>0</v>
      </c>
      <c r="BC66" s="130">
        <v>0</v>
      </c>
      <c r="BD66" s="130">
        <v>0</v>
      </c>
      <c r="BE66" s="130">
        <v>0</v>
      </c>
      <c r="BF66" s="130">
        <v>0</v>
      </c>
      <c r="BG66" s="130">
        <v>0</v>
      </c>
      <c r="BH66" s="131">
        <v>3.5000000000000001E-3</v>
      </c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20"/>
      <c r="BX66" s="20"/>
    </row>
    <row r="67" spans="1:76" ht="15.75" customHeight="1">
      <c r="A67" s="132">
        <v>28</v>
      </c>
      <c r="B67" s="132" t="s">
        <v>100</v>
      </c>
      <c r="C67" s="132" t="s">
        <v>100</v>
      </c>
      <c r="J67" s="18"/>
      <c r="K67" s="18"/>
      <c r="L67" s="21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20"/>
      <c r="BX67" s="20"/>
    </row>
    <row r="68" spans="1:76" ht="15.75" customHeight="1">
      <c r="A68" s="132">
        <v>29</v>
      </c>
      <c r="B68" s="132" t="s">
        <v>101</v>
      </c>
      <c r="C68" s="132" t="s">
        <v>101</v>
      </c>
      <c r="J68" s="18"/>
      <c r="K68" s="18"/>
      <c r="L68" s="21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20"/>
      <c r="BX68" s="20"/>
    </row>
    <row r="69" spans="1:76" ht="15.75" customHeight="1">
      <c r="A69" s="132">
        <v>30</v>
      </c>
      <c r="B69" s="132" t="s">
        <v>102</v>
      </c>
      <c r="C69" s="132" t="s">
        <v>102</v>
      </c>
      <c r="J69" s="18"/>
      <c r="K69" s="18"/>
      <c r="L69" s="21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20"/>
      <c r="BX69" s="20"/>
    </row>
    <row r="70" spans="1:76" ht="15.75" customHeight="1" thickBot="1">
      <c r="A70" s="132">
        <v>31</v>
      </c>
      <c r="B70" s="132" t="s">
        <v>103</v>
      </c>
      <c r="C70" s="132" t="s">
        <v>103</v>
      </c>
      <c r="J70" s="18"/>
      <c r="K70" s="18"/>
      <c r="L70" s="21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20"/>
      <c r="BX70" s="20"/>
    </row>
    <row r="71" spans="1:76" ht="15.75" customHeight="1">
      <c r="A71" s="132">
        <v>32</v>
      </c>
      <c r="B71" s="132" t="s">
        <v>104</v>
      </c>
      <c r="C71" s="132" t="s">
        <v>104</v>
      </c>
      <c r="J71" s="18"/>
      <c r="K71" s="28" t="s">
        <v>68</v>
      </c>
      <c r="L71" s="29">
        <v>0.9</v>
      </c>
      <c r="M71" s="29">
        <v>0.95</v>
      </c>
      <c r="N71" s="30">
        <v>0.99</v>
      </c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20"/>
      <c r="BX71" s="20"/>
    </row>
    <row r="72" spans="1:76" ht="15.75" customHeight="1">
      <c r="A72" s="132">
        <v>33</v>
      </c>
      <c r="B72" s="132" t="s">
        <v>105</v>
      </c>
      <c r="C72" s="132" t="s">
        <v>105</v>
      </c>
      <c r="J72" s="18"/>
      <c r="K72" s="31">
        <v>3</v>
      </c>
      <c r="L72" s="18">
        <v>0.78900000000000003</v>
      </c>
      <c r="M72" s="18">
        <v>0.76800000000000002</v>
      </c>
      <c r="N72" s="32">
        <v>0.753</v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20"/>
      <c r="BX72" s="20"/>
    </row>
    <row r="73" spans="1:76" ht="15.75" customHeight="1">
      <c r="A73" s="132">
        <v>34</v>
      </c>
      <c r="B73" s="132" t="s">
        <v>106</v>
      </c>
      <c r="C73" s="132" t="s">
        <v>106</v>
      </c>
      <c r="J73" s="18"/>
      <c r="K73" s="31">
        <v>4</v>
      </c>
      <c r="L73" s="18">
        <v>0.79200000000000004</v>
      </c>
      <c r="M73" s="18">
        <v>0.748</v>
      </c>
      <c r="N73" s="32">
        <v>0.68700000000000006</v>
      </c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20"/>
      <c r="BX73" s="20"/>
    </row>
    <row r="74" spans="1:76" ht="15.75" customHeight="1">
      <c r="A74" s="132">
        <v>35</v>
      </c>
      <c r="B74" s="132" t="s">
        <v>107</v>
      </c>
      <c r="C74" s="132" t="s">
        <v>107</v>
      </c>
      <c r="J74" s="18"/>
      <c r="K74" s="31">
        <v>5</v>
      </c>
      <c r="L74" s="18">
        <v>0.80600000000000005</v>
      </c>
      <c r="M74" s="18">
        <v>0.76200000000000001</v>
      </c>
      <c r="N74" s="32">
        <v>0.68600000000000005</v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20"/>
      <c r="BX74" s="20"/>
    </row>
    <row r="75" spans="1:76" ht="15.75" customHeight="1">
      <c r="A75" s="132">
        <v>36</v>
      </c>
      <c r="B75" s="132" t="s">
        <v>108</v>
      </c>
      <c r="C75" s="132" t="s">
        <v>108</v>
      </c>
      <c r="J75" s="18"/>
      <c r="K75" s="31">
        <v>6</v>
      </c>
      <c r="L75" s="18">
        <v>0.82599999999999996</v>
      </c>
      <c r="M75" s="18">
        <v>0.78800000000000003</v>
      </c>
      <c r="N75" s="32">
        <v>0.71299999999999997</v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20"/>
      <c r="BX75" s="20"/>
    </row>
    <row r="76" spans="1:76" ht="15.75" customHeight="1">
      <c r="A76" s="132">
        <v>37</v>
      </c>
      <c r="B76" s="132" t="s">
        <v>109</v>
      </c>
      <c r="C76" s="132" t="s">
        <v>109</v>
      </c>
      <c r="J76" s="18"/>
      <c r="K76" s="31">
        <v>7</v>
      </c>
      <c r="L76" s="18">
        <v>0.83799999999999997</v>
      </c>
      <c r="M76" s="18">
        <v>0.80300000000000005</v>
      </c>
      <c r="N76" s="32">
        <v>0.73</v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20"/>
      <c r="BX76" s="20"/>
    </row>
    <row r="77" spans="1:76" ht="15.75" customHeight="1">
      <c r="A77" s="132">
        <v>38</v>
      </c>
      <c r="B77" s="132" t="s">
        <v>110</v>
      </c>
      <c r="C77" s="132" t="s">
        <v>110</v>
      </c>
      <c r="J77" s="18"/>
      <c r="K77" s="31">
        <v>8</v>
      </c>
      <c r="L77" s="18">
        <v>0.85099999999999998</v>
      </c>
      <c r="M77" s="18">
        <v>0.81799999999999995</v>
      </c>
      <c r="N77" s="32">
        <v>0.749</v>
      </c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20"/>
      <c r="BX77" s="20"/>
    </row>
    <row r="78" spans="1:76" ht="15.75" customHeight="1">
      <c r="A78" s="132">
        <v>39</v>
      </c>
      <c r="B78" s="132" t="s">
        <v>111</v>
      </c>
      <c r="C78" s="132" t="s">
        <v>111</v>
      </c>
      <c r="J78" s="18"/>
      <c r="K78" s="31">
        <v>9</v>
      </c>
      <c r="L78" s="18">
        <v>0.85899999999999999</v>
      </c>
      <c r="M78" s="18">
        <v>0.82899999999999996</v>
      </c>
      <c r="N78" s="32">
        <v>0.76400000000000001</v>
      </c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20"/>
      <c r="BX78" s="20"/>
    </row>
    <row r="79" spans="1:76" ht="15.75" customHeight="1">
      <c r="A79" s="132">
        <v>40</v>
      </c>
      <c r="B79" s="132" t="s">
        <v>112</v>
      </c>
      <c r="C79" s="132" t="s">
        <v>112</v>
      </c>
      <c r="J79" s="18"/>
      <c r="K79" s="31">
        <v>10</v>
      </c>
      <c r="L79" s="18">
        <v>0.86899999999999999</v>
      </c>
      <c r="M79" s="18">
        <v>0.84199999999999997</v>
      </c>
      <c r="N79" s="32">
        <v>0.78100000000000003</v>
      </c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20"/>
      <c r="BX79" s="20"/>
    </row>
    <row r="80" spans="1:76" ht="15.75" customHeight="1">
      <c r="A80" s="132">
        <v>41</v>
      </c>
      <c r="B80" s="132" t="s">
        <v>113</v>
      </c>
      <c r="C80" s="132" t="s">
        <v>113</v>
      </c>
      <c r="J80" s="18"/>
      <c r="K80" s="31">
        <v>11</v>
      </c>
      <c r="L80" s="18">
        <v>0.876</v>
      </c>
      <c r="M80" s="18">
        <v>0.85</v>
      </c>
      <c r="N80" s="32">
        <v>0.79200000000000004</v>
      </c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20"/>
      <c r="BX80" s="20"/>
    </row>
    <row r="81" spans="1:76" ht="15.75" customHeight="1">
      <c r="A81" s="132">
        <v>42</v>
      </c>
      <c r="B81" s="132" t="s">
        <v>114</v>
      </c>
      <c r="C81" s="132" t="s">
        <v>114</v>
      </c>
      <c r="J81" s="18"/>
      <c r="K81" s="31">
        <v>12</v>
      </c>
      <c r="L81" s="18">
        <v>0.88300000000000001</v>
      </c>
      <c r="M81" s="18">
        <v>0.85899999999999999</v>
      </c>
      <c r="N81" s="32">
        <v>0.80500000000000005</v>
      </c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BB81" s="11"/>
      <c r="BC81" s="11"/>
      <c r="BD81" s="11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20"/>
      <c r="BX81" s="20"/>
    </row>
    <row r="82" spans="1:76" ht="15.75" customHeight="1">
      <c r="A82" s="132">
        <v>43</v>
      </c>
      <c r="B82" s="132" t="s">
        <v>115</v>
      </c>
      <c r="C82" s="132" t="s">
        <v>115</v>
      </c>
      <c r="J82" s="18"/>
      <c r="K82" s="31">
        <v>13</v>
      </c>
      <c r="L82" s="18">
        <v>0.88900000000000001</v>
      </c>
      <c r="M82" s="18">
        <v>0.86599999999999999</v>
      </c>
      <c r="N82" s="32">
        <v>0.81399999999999995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20"/>
      <c r="BX82" s="20"/>
    </row>
    <row r="83" spans="1:76" ht="15.75" customHeight="1">
      <c r="A83" s="132">
        <v>44</v>
      </c>
      <c r="B83" s="132" t="s">
        <v>116</v>
      </c>
      <c r="C83" s="132" t="s">
        <v>116</v>
      </c>
      <c r="J83" s="18"/>
      <c r="K83" s="31">
        <v>14</v>
      </c>
      <c r="L83" s="18">
        <v>0.89500000000000002</v>
      </c>
      <c r="M83" s="18">
        <v>0.874</v>
      </c>
      <c r="N83" s="32">
        <v>0.82499999999999996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20"/>
      <c r="BX83" s="20"/>
    </row>
    <row r="84" spans="1:76" ht="15.75" customHeight="1">
      <c r="A84" s="132">
        <v>45</v>
      </c>
      <c r="B84" s="132" t="s">
        <v>117</v>
      </c>
      <c r="C84" s="132" t="s">
        <v>117</v>
      </c>
      <c r="J84" s="18"/>
      <c r="K84" s="31">
        <v>15</v>
      </c>
      <c r="L84" s="18">
        <v>0.90100000000000002</v>
      </c>
      <c r="M84" s="18">
        <v>0.88100000000000001</v>
      </c>
      <c r="N84" s="32">
        <v>0.83499999999999996</v>
      </c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20"/>
      <c r="BX84" s="20"/>
    </row>
    <row r="85" spans="1:76" ht="15.75" customHeight="1">
      <c r="A85" s="132">
        <v>46</v>
      </c>
      <c r="B85" s="132" t="s">
        <v>118</v>
      </c>
      <c r="C85" s="132" t="s">
        <v>118</v>
      </c>
      <c r="J85" s="18"/>
      <c r="K85" s="31">
        <v>16</v>
      </c>
      <c r="L85" s="18">
        <v>0.90600000000000003</v>
      </c>
      <c r="M85" s="18">
        <v>0.88700000000000001</v>
      </c>
      <c r="N85" s="32">
        <v>0.84399999999999997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20"/>
      <c r="BX85" s="20"/>
    </row>
    <row r="86" spans="1:76" ht="15.75" customHeight="1">
      <c r="A86" s="132">
        <v>47</v>
      </c>
      <c r="B86" s="132" t="s">
        <v>119</v>
      </c>
      <c r="C86" s="132" t="s">
        <v>119</v>
      </c>
      <c r="J86" s="18"/>
      <c r="K86" s="31">
        <v>17</v>
      </c>
      <c r="L86" s="18">
        <v>0.91</v>
      </c>
      <c r="M86" s="18">
        <v>0.89200000000000002</v>
      </c>
      <c r="N86" s="32">
        <v>0.85099999999999998</v>
      </c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20"/>
      <c r="BX86" s="20"/>
    </row>
    <row r="87" spans="1:76" ht="15.75" customHeight="1">
      <c r="A87" s="132">
        <v>48</v>
      </c>
      <c r="B87" s="132" t="s">
        <v>120</v>
      </c>
      <c r="C87" s="132" t="s">
        <v>120</v>
      </c>
      <c r="J87" s="18"/>
      <c r="K87" s="31">
        <v>18</v>
      </c>
      <c r="L87" s="18">
        <v>0.91400000000000003</v>
      </c>
      <c r="M87" s="18">
        <v>0.98699999999999999</v>
      </c>
      <c r="N87" s="32">
        <v>0.85799999999999998</v>
      </c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20"/>
      <c r="BX87" s="20"/>
    </row>
    <row r="88" spans="1:76" ht="15.75" customHeight="1">
      <c r="A88" s="132">
        <v>49</v>
      </c>
      <c r="B88" s="132" t="s">
        <v>121</v>
      </c>
      <c r="C88" s="132" t="s">
        <v>121</v>
      </c>
      <c r="J88" s="18"/>
      <c r="K88" s="31">
        <v>19</v>
      </c>
      <c r="L88" s="18">
        <v>0.91700000000000004</v>
      </c>
      <c r="M88" s="18">
        <v>0.90100000000000002</v>
      </c>
      <c r="N88" s="32">
        <v>0.86299999999999999</v>
      </c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20"/>
      <c r="BX88" s="20"/>
    </row>
    <row r="89" spans="1:76" ht="15.75" customHeight="1">
      <c r="A89" s="132">
        <v>50</v>
      </c>
      <c r="B89" s="132" t="s">
        <v>122</v>
      </c>
      <c r="C89" s="132" t="s">
        <v>122</v>
      </c>
      <c r="J89" s="18"/>
      <c r="K89" s="31">
        <v>20</v>
      </c>
      <c r="L89" s="18">
        <v>0.92</v>
      </c>
      <c r="M89" s="18">
        <v>0.90500000000000003</v>
      </c>
      <c r="N89" s="32">
        <v>0.86799999999999999</v>
      </c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20"/>
      <c r="BX89" s="20"/>
    </row>
    <row r="90" spans="1:76" ht="15.75" customHeight="1">
      <c r="A90" s="132">
        <v>51</v>
      </c>
      <c r="B90" s="132" t="s">
        <v>123</v>
      </c>
      <c r="C90" s="132" t="s">
        <v>123</v>
      </c>
      <c r="J90" s="18"/>
      <c r="K90" s="31">
        <v>21</v>
      </c>
      <c r="L90" s="18">
        <v>0.92300000000000004</v>
      </c>
      <c r="M90" s="18">
        <v>0.90800000000000003</v>
      </c>
      <c r="N90" s="32">
        <v>0.873</v>
      </c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20"/>
      <c r="BX90" s="20"/>
    </row>
    <row r="91" spans="1:76" ht="15.75" customHeight="1">
      <c r="A91" s="132">
        <v>52</v>
      </c>
      <c r="B91" s="132" t="s">
        <v>124</v>
      </c>
      <c r="C91" s="132" t="s">
        <v>124</v>
      </c>
      <c r="J91" s="18"/>
      <c r="K91" s="31">
        <v>22</v>
      </c>
      <c r="L91" s="18">
        <v>0.92600000000000005</v>
      </c>
      <c r="M91" s="18">
        <v>0.91100000000000003</v>
      </c>
      <c r="N91" s="32">
        <v>0.878</v>
      </c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20"/>
      <c r="BX91" s="20"/>
    </row>
    <row r="92" spans="1:76" ht="15.75" customHeight="1">
      <c r="A92" s="132">
        <v>53</v>
      </c>
      <c r="B92" s="132" t="s">
        <v>125</v>
      </c>
      <c r="C92" s="132" t="s">
        <v>125</v>
      </c>
      <c r="J92" s="18"/>
      <c r="K92" s="31">
        <v>23</v>
      </c>
      <c r="L92" s="18">
        <v>0.92800000000000005</v>
      </c>
      <c r="M92" s="18">
        <v>0.91400000000000003</v>
      </c>
      <c r="N92" s="32">
        <v>0.88100000000000001</v>
      </c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20"/>
      <c r="BX92" s="20"/>
    </row>
    <row r="93" spans="1:76" ht="15.75" customHeight="1">
      <c r="A93" s="132">
        <v>54</v>
      </c>
      <c r="B93" s="132" t="s">
        <v>126</v>
      </c>
      <c r="C93" s="132" t="s">
        <v>126</v>
      </c>
      <c r="J93" s="18"/>
      <c r="K93" s="31">
        <v>24</v>
      </c>
      <c r="L93" s="18">
        <v>0.93</v>
      </c>
      <c r="M93" s="18">
        <v>0.91600000000000004</v>
      </c>
      <c r="N93" s="32">
        <v>0.88400000000000001</v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20"/>
      <c r="BX93" s="20"/>
    </row>
    <row r="94" spans="1:76" ht="15.75" customHeight="1">
      <c r="A94" s="132">
        <v>55</v>
      </c>
      <c r="B94" s="132" t="s">
        <v>127</v>
      </c>
      <c r="C94" s="132" t="s">
        <v>127</v>
      </c>
      <c r="J94" s="18"/>
      <c r="K94" s="31">
        <v>25</v>
      </c>
      <c r="L94" s="18">
        <v>0.93100000000000005</v>
      </c>
      <c r="M94" s="18">
        <v>0.91800000000000004</v>
      </c>
      <c r="N94" s="32">
        <v>0.88800000000000001</v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20"/>
      <c r="BX94" s="20"/>
    </row>
    <row r="95" spans="1:76" ht="15.75" customHeight="1">
      <c r="A95" s="132">
        <v>56</v>
      </c>
      <c r="B95" s="132" t="s">
        <v>128</v>
      </c>
      <c r="C95" s="132" t="s">
        <v>128</v>
      </c>
      <c r="J95" s="18"/>
      <c r="K95" s="31">
        <v>26</v>
      </c>
      <c r="L95" s="18">
        <v>0.93300000000000005</v>
      </c>
      <c r="M95" s="18">
        <v>0.92</v>
      </c>
      <c r="N95" s="32">
        <v>0.89100000000000001</v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20"/>
      <c r="BX95" s="20"/>
    </row>
    <row r="96" spans="1:76" ht="15.75" customHeight="1">
      <c r="A96" s="132">
        <v>57</v>
      </c>
      <c r="B96" s="132" t="s">
        <v>129</v>
      </c>
      <c r="C96" s="132" t="s">
        <v>129</v>
      </c>
      <c r="J96" s="18"/>
      <c r="K96" s="31">
        <v>27</v>
      </c>
      <c r="L96" s="18">
        <v>0.93500000000000005</v>
      </c>
      <c r="M96" s="18">
        <v>0.92300000000000004</v>
      </c>
      <c r="N96" s="32">
        <v>0.89400000000000002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20"/>
      <c r="BX96" s="20"/>
    </row>
    <row r="97" spans="1:76" ht="15.75" customHeight="1">
      <c r="A97" s="132">
        <v>58</v>
      </c>
      <c r="B97" s="132" t="s">
        <v>130</v>
      </c>
      <c r="C97" s="132" t="s">
        <v>130</v>
      </c>
      <c r="J97" s="18"/>
      <c r="K97" s="31">
        <v>28</v>
      </c>
      <c r="L97" s="18">
        <v>0.93600000000000005</v>
      </c>
      <c r="M97" s="18">
        <v>0.92400000000000004</v>
      </c>
      <c r="N97" s="32">
        <v>0.89600000000000002</v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20"/>
      <c r="BX97" s="20"/>
    </row>
    <row r="98" spans="1:76" ht="15.75" customHeight="1">
      <c r="A98" s="132">
        <v>59</v>
      </c>
      <c r="B98" s="132" t="s">
        <v>131</v>
      </c>
      <c r="C98" s="132" t="s">
        <v>131</v>
      </c>
      <c r="J98" s="18"/>
      <c r="K98" s="31">
        <v>29</v>
      </c>
      <c r="L98" s="18">
        <v>0.93700000000000006</v>
      </c>
      <c r="M98" s="18">
        <v>0.92600000000000005</v>
      </c>
      <c r="N98" s="32">
        <v>0.89800000000000002</v>
      </c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20"/>
      <c r="BX98" s="20"/>
    </row>
    <row r="99" spans="1:76" ht="15.75" customHeight="1">
      <c r="A99" s="132">
        <v>60</v>
      </c>
      <c r="B99" s="132" t="s">
        <v>132</v>
      </c>
      <c r="C99" s="132" t="s">
        <v>132</v>
      </c>
      <c r="J99" s="18"/>
      <c r="K99" s="31">
        <v>30</v>
      </c>
      <c r="L99" s="18">
        <v>0.93899999999999995</v>
      </c>
      <c r="M99" s="18">
        <v>0.92700000000000005</v>
      </c>
      <c r="N99" s="32">
        <v>0.9</v>
      </c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20"/>
      <c r="BX99" s="20"/>
    </row>
    <row r="100" spans="1:76" ht="15.75" customHeight="1">
      <c r="A100" s="132">
        <v>61</v>
      </c>
      <c r="B100" s="132" t="s">
        <v>133</v>
      </c>
      <c r="C100" s="132" t="s">
        <v>133</v>
      </c>
      <c r="J100" s="18"/>
      <c r="K100" s="31">
        <v>31</v>
      </c>
      <c r="L100" s="18">
        <v>0.94</v>
      </c>
      <c r="M100" s="18">
        <v>0.92900000000000005</v>
      </c>
      <c r="N100" s="32">
        <v>0.90200000000000002</v>
      </c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20"/>
      <c r="BX100" s="20"/>
    </row>
    <row r="101" spans="1:76" ht="15.75" customHeight="1">
      <c r="A101" s="132">
        <v>62</v>
      </c>
      <c r="B101" s="132" t="s">
        <v>134</v>
      </c>
      <c r="C101" s="132" t="s">
        <v>134</v>
      </c>
      <c r="J101" s="18"/>
      <c r="K101" s="31">
        <v>32</v>
      </c>
      <c r="L101" s="18">
        <v>0.94099999999999995</v>
      </c>
      <c r="M101" s="18">
        <v>0.93</v>
      </c>
      <c r="N101" s="32">
        <v>0.90400000000000003</v>
      </c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20"/>
      <c r="BX101" s="20"/>
    </row>
    <row r="102" spans="1:76" ht="15.75" customHeight="1">
      <c r="A102" s="132">
        <v>63</v>
      </c>
      <c r="B102" s="132" t="s">
        <v>135</v>
      </c>
      <c r="C102" s="132" t="s">
        <v>135</v>
      </c>
      <c r="J102" s="18"/>
      <c r="K102" s="31">
        <v>33</v>
      </c>
      <c r="L102" s="18">
        <v>0.94199999999999995</v>
      </c>
      <c r="M102" s="18">
        <v>0.93100000000000005</v>
      </c>
      <c r="N102" s="32">
        <v>0.90600000000000003</v>
      </c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20"/>
      <c r="BX102" s="20"/>
    </row>
    <row r="103" spans="1:76" ht="15.75" customHeight="1">
      <c r="A103" s="132">
        <v>64</v>
      </c>
      <c r="B103" s="132" t="s">
        <v>136</v>
      </c>
      <c r="C103" s="132" t="s">
        <v>136</v>
      </c>
      <c r="J103" s="18"/>
      <c r="K103" s="31">
        <v>34</v>
      </c>
      <c r="L103" s="18">
        <v>0.94299999999999995</v>
      </c>
      <c r="M103" s="18">
        <v>0.93300000000000005</v>
      </c>
      <c r="N103" s="32">
        <v>0.90800000000000003</v>
      </c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20"/>
      <c r="BX103" s="20"/>
    </row>
    <row r="104" spans="1:76" ht="15.75" customHeight="1">
      <c r="A104" s="132">
        <v>65</v>
      </c>
      <c r="B104" s="132" t="s">
        <v>137</v>
      </c>
      <c r="C104" s="132" t="s">
        <v>137</v>
      </c>
      <c r="J104" s="18"/>
      <c r="K104" s="31">
        <v>35</v>
      </c>
      <c r="L104" s="18">
        <v>0.94399999999999995</v>
      </c>
      <c r="M104" s="18">
        <v>0.93400000000000005</v>
      </c>
      <c r="N104" s="32">
        <v>0.91</v>
      </c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20"/>
      <c r="BX104" s="20"/>
    </row>
    <row r="105" spans="1:76" ht="15.75" customHeight="1">
      <c r="A105" s="132">
        <v>66</v>
      </c>
      <c r="B105" s="132" t="s">
        <v>138</v>
      </c>
      <c r="C105" s="132" t="s">
        <v>138</v>
      </c>
      <c r="J105" s="18"/>
      <c r="K105" s="31">
        <v>36</v>
      </c>
      <c r="L105" s="18">
        <v>0.94499999999999995</v>
      </c>
      <c r="M105" s="18">
        <v>0.93500000000000005</v>
      </c>
      <c r="N105" s="32">
        <v>0.91200000000000003</v>
      </c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20"/>
      <c r="BX105" s="20"/>
    </row>
    <row r="106" spans="1:76" ht="15.75" customHeight="1">
      <c r="A106" s="132">
        <v>67</v>
      </c>
      <c r="B106" s="132" t="s">
        <v>139</v>
      </c>
      <c r="C106" s="132" t="s">
        <v>139</v>
      </c>
      <c r="J106" s="18"/>
      <c r="K106" s="31">
        <v>37</v>
      </c>
      <c r="L106" s="18">
        <v>0.94599999999999995</v>
      </c>
      <c r="M106" s="18">
        <v>0.93600000000000005</v>
      </c>
      <c r="N106" s="32">
        <v>0.91400000000000003</v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20"/>
      <c r="BX106" s="20"/>
    </row>
    <row r="107" spans="1:76" ht="15.75" customHeight="1">
      <c r="A107" s="132">
        <v>68</v>
      </c>
      <c r="B107" s="132" t="s">
        <v>140</v>
      </c>
      <c r="C107" s="132" t="s">
        <v>140</v>
      </c>
      <c r="J107" s="18"/>
      <c r="K107" s="31">
        <v>38</v>
      </c>
      <c r="L107" s="18">
        <v>0.94699999999999995</v>
      </c>
      <c r="M107" s="18">
        <v>0.93799999999999994</v>
      </c>
      <c r="N107" s="32">
        <v>0.91600000000000004</v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20"/>
      <c r="BX107" s="20"/>
    </row>
    <row r="108" spans="1:76" ht="15.75" customHeight="1">
      <c r="A108" s="132">
        <v>69</v>
      </c>
      <c r="B108" s="132" t="s">
        <v>141</v>
      </c>
      <c r="C108" s="132" t="s">
        <v>141</v>
      </c>
      <c r="J108" s="18"/>
      <c r="K108" s="31">
        <v>39</v>
      </c>
      <c r="L108" s="18">
        <v>0.94799999999999995</v>
      </c>
      <c r="M108" s="18">
        <v>0.93899999999999995</v>
      </c>
      <c r="N108" s="32">
        <v>0.91700000000000004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20"/>
      <c r="BX108" s="20"/>
    </row>
    <row r="109" spans="1:76" ht="15.75" customHeight="1">
      <c r="A109" s="132">
        <v>70</v>
      </c>
      <c r="B109" s="132" t="s">
        <v>142</v>
      </c>
      <c r="C109" s="132" t="s">
        <v>142</v>
      </c>
      <c r="J109" s="18"/>
      <c r="K109" s="31">
        <v>40</v>
      </c>
      <c r="L109" s="18">
        <v>0.94899999999999995</v>
      </c>
      <c r="M109" s="18">
        <v>0.94</v>
      </c>
      <c r="N109" s="32">
        <v>0.91900000000000004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20"/>
      <c r="BX109" s="20"/>
    </row>
    <row r="110" spans="1:76" ht="15.75" customHeight="1">
      <c r="A110" s="132">
        <v>71</v>
      </c>
      <c r="B110" s="132" t="s">
        <v>143</v>
      </c>
      <c r="C110" s="132" t="s">
        <v>143</v>
      </c>
      <c r="J110" s="18"/>
      <c r="K110" s="31">
        <v>41</v>
      </c>
      <c r="L110" s="18">
        <v>0.95</v>
      </c>
      <c r="M110" s="18">
        <v>0.94099999999999995</v>
      </c>
      <c r="N110" s="32">
        <v>0.92</v>
      </c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20"/>
      <c r="BX110" s="20"/>
    </row>
    <row r="111" spans="1:76" ht="15.75" customHeight="1">
      <c r="A111" s="132">
        <v>72</v>
      </c>
      <c r="B111" s="132" t="s">
        <v>144</v>
      </c>
      <c r="C111" s="132" t="s">
        <v>144</v>
      </c>
      <c r="J111" s="18"/>
      <c r="K111" s="31">
        <v>42</v>
      </c>
      <c r="L111" s="18">
        <v>0.95099999999999996</v>
      </c>
      <c r="M111" s="18">
        <v>0.94199999999999995</v>
      </c>
      <c r="N111" s="32">
        <v>0.92200000000000004</v>
      </c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20"/>
      <c r="BX111" s="20"/>
    </row>
    <row r="112" spans="1:76" ht="15.75" customHeight="1">
      <c r="A112" s="132">
        <v>73</v>
      </c>
      <c r="B112" s="132" t="s">
        <v>145</v>
      </c>
      <c r="C112" s="132" t="s">
        <v>145</v>
      </c>
      <c r="J112" s="18"/>
      <c r="K112" s="31">
        <v>43</v>
      </c>
      <c r="L112" s="18">
        <v>0.95099999999999996</v>
      </c>
      <c r="M112" s="18">
        <v>0.94299999999999995</v>
      </c>
      <c r="N112" s="32">
        <v>0.92300000000000004</v>
      </c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20"/>
      <c r="BX112" s="20"/>
    </row>
    <row r="113" spans="1:76" ht="15.75" customHeight="1">
      <c r="A113" s="132">
        <v>74</v>
      </c>
      <c r="B113" s="132" t="s">
        <v>146</v>
      </c>
      <c r="C113" s="132" t="s">
        <v>146</v>
      </c>
      <c r="J113" s="18"/>
      <c r="K113" s="31">
        <v>44</v>
      </c>
      <c r="L113" s="18">
        <v>0.95199999999999996</v>
      </c>
      <c r="M113" s="18">
        <v>0.94399999999999995</v>
      </c>
      <c r="N113" s="32">
        <v>0.92400000000000004</v>
      </c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20"/>
      <c r="BX113" s="20"/>
    </row>
    <row r="114" spans="1:76" ht="15.75" customHeight="1">
      <c r="A114" s="132">
        <v>75</v>
      </c>
      <c r="B114" s="132" t="s">
        <v>147</v>
      </c>
      <c r="C114" s="132" t="s">
        <v>147</v>
      </c>
      <c r="J114" s="18"/>
      <c r="K114" s="31">
        <v>45</v>
      </c>
      <c r="L114" s="18">
        <v>0.95299999999999996</v>
      </c>
      <c r="M114" s="18">
        <v>0.94499999999999995</v>
      </c>
      <c r="N114" s="32">
        <v>0.92600000000000005</v>
      </c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20"/>
      <c r="BX114" s="20"/>
    </row>
    <row r="115" spans="1:76" ht="15.75" customHeight="1">
      <c r="A115" s="132">
        <v>76</v>
      </c>
      <c r="B115" s="132" t="s">
        <v>148</v>
      </c>
      <c r="C115" s="132" t="s">
        <v>148</v>
      </c>
      <c r="J115" s="18"/>
      <c r="K115" s="31">
        <v>46</v>
      </c>
      <c r="L115" s="18">
        <v>0.95299999999999996</v>
      </c>
      <c r="M115" s="18">
        <v>0.94499999999999995</v>
      </c>
      <c r="N115" s="32">
        <v>0.92700000000000005</v>
      </c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20"/>
      <c r="BX115" s="20"/>
    </row>
    <row r="116" spans="1:76" ht="15.75" customHeight="1">
      <c r="A116" s="132">
        <v>77</v>
      </c>
      <c r="B116" s="132" t="s">
        <v>149</v>
      </c>
      <c r="C116" s="132" t="s">
        <v>149</v>
      </c>
      <c r="J116" s="18"/>
      <c r="K116" s="31">
        <v>47</v>
      </c>
      <c r="L116" s="18">
        <v>0.95399999999999996</v>
      </c>
      <c r="M116" s="18">
        <v>0.94599999999999995</v>
      </c>
      <c r="N116" s="32">
        <v>0.92800000000000005</v>
      </c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20"/>
      <c r="BX116" s="20"/>
    </row>
    <row r="117" spans="1:76" ht="15.75" customHeight="1">
      <c r="A117" s="132">
        <v>78</v>
      </c>
      <c r="B117" s="132" t="s">
        <v>150</v>
      </c>
      <c r="C117" s="132" t="s">
        <v>150</v>
      </c>
      <c r="J117" s="18"/>
      <c r="K117" s="31">
        <v>48</v>
      </c>
      <c r="L117" s="18">
        <v>0.95399999999999996</v>
      </c>
      <c r="M117" s="18">
        <v>0.94699999999999995</v>
      </c>
      <c r="N117" s="32">
        <v>0.92900000000000005</v>
      </c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20"/>
      <c r="BX117" s="20"/>
    </row>
    <row r="118" spans="1:76" ht="15.75" customHeight="1">
      <c r="A118" s="132">
        <v>79</v>
      </c>
      <c r="B118" s="132" t="s">
        <v>151</v>
      </c>
      <c r="C118" s="132" t="s">
        <v>151</v>
      </c>
      <c r="J118" s="18"/>
      <c r="K118" s="31">
        <v>49</v>
      </c>
      <c r="L118" s="18">
        <v>0.95499999999999996</v>
      </c>
      <c r="M118" s="18">
        <v>0.94699999999999995</v>
      </c>
      <c r="N118" s="32">
        <v>0.92900000000000005</v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20"/>
      <c r="BX118" s="20"/>
    </row>
    <row r="119" spans="1:76" ht="15.75" customHeight="1" thickBot="1">
      <c r="A119" s="132">
        <v>80</v>
      </c>
      <c r="B119" s="132" t="s">
        <v>152</v>
      </c>
      <c r="C119" s="132" t="s">
        <v>152</v>
      </c>
      <c r="J119" s="18"/>
      <c r="K119" s="33">
        <v>50</v>
      </c>
      <c r="L119" s="27">
        <v>0.95499999999999996</v>
      </c>
      <c r="M119" s="27">
        <v>0.94699999999999995</v>
      </c>
      <c r="N119" s="34">
        <v>0.93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20"/>
      <c r="BX119" s="20"/>
    </row>
    <row r="120" spans="1:76" ht="15.75" customHeight="1">
      <c r="A120" s="132">
        <v>81</v>
      </c>
      <c r="B120" s="132" t="s">
        <v>153</v>
      </c>
      <c r="C120" s="132" t="s">
        <v>153</v>
      </c>
      <c r="J120" s="18"/>
      <c r="K120" s="18"/>
      <c r="L120" s="21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20"/>
      <c r="BX120" s="20"/>
    </row>
    <row r="121" spans="1:76" ht="15.75" customHeight="1">
      <c r="A121" s="132">
        <v>82</v>
      </c>
      <c r="B121" s="132" t="s">
        <v>154</v>
      </c>
      <c r="C121" s="132" t="s">
        <v>154</v>
      </c>
      <c r="J121" s="18"/>
      <c r="K121" s="18"/>
      <c r="L121" s="21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20"/>
      <c r="BX121" s="20"/>
    </row>
    <row r="122" spans="1:76" ht="15.75" customHeight="1">
      <c r="A122" s="132">
        <v>83</v>
      </c>
      <c r="B122" s="132" t="s">
        <v>155</v>
      </c>
      <c r="C122" s="132" t="s">
        <v>155</v>
      </c>
      <c r="J122" s="18"/>
      <c r="K122" s="18"/>
      <c r="L122" s="21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20"/>
      <c r="BX122" s="20"/>
    </row>
    <row r="123" spans="1:76" ht="15.75" customHeight="1">
      <c r="A123" s="132">
        <v>84</v>
      </c>
      <c r="B123" s="132" t="s">
        <v>156</v>
      </c>
      <c r="C123" s="132" t="s">
        <v>156</v>
      </c>
      <c r="J123" s="18"/>
      <c r="K123" s="18"/>
      <c r="L123" s="21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20"/>
      <c r="BX123" s="20"/>
    </row>
    <row r="124" spans="1:76" ht="15.75" customHeight="1">
      <c r="A124" s="132">
        <v>85</v>
      </c>
      <c r="B124" s="132" t="s">
        <v>157</v>
      </c>
      <c r="C124" s="132" t="s">
        <v>157</v>
      </c>
    </row>
    <row r="125" spans="1:76" ht="15.75" customHeight="1">
      <c r="A125" s="132">
        <v>86</v>
      </c>
      <c r="B125" s="132" t="s">
        <v>158</v>
      </c>
      <c r="C125" s="132" t="s">
        <v>158</v>
      </c>
    </row>
    <row r="126" spans="1:76" ht="15.75" customHeight="1">
      <c r="A126" s="132">
        <v>87</v>
      </c>
      <c r="B126" s="132" t="s">
        <v>159</v>
      </c>
      <c r="C126" s="132" t="s">
        <v>159</v>
      </c>
    </row>
    <row r="127" spans="1:76" ht="15.75" customHeight="1">
      <c r="A127" s="132">
        <v>88</v>
      </c>
      <c r="B127" s="132" t="s">
        <v>160</v>
      </c>
      <c r="C127" s="132" t="s">
        <v>160</v>
      </c>
    </row>
    <row r="128" spans="1:76" ht="15.75" customHeight="1">
      <c r="A128" s="132">
        <v>89</v>
      </c>
      <c r="B128" s="132" t="s">
        <v>161</v>
      </c>
      <c r="C128" s="132" t="s">
        <v>161</v>
      </c>
    </row>
    <row r="129" spans="1:3" ht="15.75" customHeight="1">
      <c r="A129" s="132">
        <v>90</v>
      </c>
      <c r="B129" s="132" t="s">
        <v>162</v>
      </c>
      <c r="C129" s="132" t="s">
        <v>162</v>
      </c>
    </row>
    <row r="130" spans="1:3" ht="15.75" customHeight="1">
      <c r="A130" s="132">
        <v>91</v>
      </c>
      <c r="B130" s="132" t="s">
        <v>163</v>
      </c>
      <c r="C130" s="132" t="s">
        <v>163</v>
      </c>
    </row>
    <row r="131" spans="1:3" ht="15.75" customHeight="1">
      <c r="A131" s="132">
        <v>92</v>
      </c>
      <c r="B131" s="132" t="s">
        <v>164</v>
      </c>
      <c r="C131" s="132" t="s">
        <v>164</v>
      </c>
    </row>
    <row r="132" spans="1:3" ht="15.75" customHeight="1">
      <c r="A132" s="132">
        <v>93</v>
      </c>
      <c r="B132" s="132" t="s">
        <v>165</v>
      </c>
      <c r="C132" s="132" t="s">
        <v>165</v>
      </c>
    </row>
    <row r="133" spans="1:3" ht="15.75" customHeight="1">
      <c r="A133" s="132">
        <v>94</v>
      </c>
      <c r="B133" s="132" t="s">
        <v>166</v>
      </c>
      <c r="C133" s="132" t="s">
        <v>166</v>
      </c>
    </row>
    <row r="134" spans="1:3" ht="15.75" customHeight="1">
      <c r="A134" s="132">
        <v>95</v>
      </c>
      <c r="B134" s="132" t="s">
        <v>167</v>
      </c>
      <c r="C134" s="132" t="s">
        <v>167</v>
      </c>
    </row>
    <row r="135" spans="1:3" ht="15.75" customHeight="1">
      <c r="A135" s="132">
        <v>96</v>
      </c>
      <c r="B135" s="132" t="s">
        <v>168</v>
      </c>
      <c r="C135" s="132" t="s">
        <v>168</v>
      </c>
    </row>
    <row r="136" spans="1:3" ht="15.75" customHeight="1">
      <c r="A136" s="132">
        <v>97</v>
      </c>
      <c r="B136" s="132" t="s">
        <v>169</v>
      </c>
      <c r="C136" s="132" t="s">
        <v>169</v>
      </c>
    </row>
    <row r="137" spans="1:3" ht="15.75" customHeight="1">
      <c r="A137" s="132">
        <v>98</v>
      </c>
      <c r="B137" s="132" t="s">
        <v>170</v>
      </c>
      <c r="C137" s="132" t="s">
        <v>170</v>
      </c>
    </row>
    <row r="138" spans="1:3" ht="15.75" customHeight="1">
      <c r="A138" s="132">
        <v>99</v>
      </c>
      <c r="B138" s="132" t="s">
        <v>171</v>
      </c>
      <c r="C138" s="132" t="s">
        <v>171</v>
      </c>
    </row>
    <row r="139" spans="1:3" ht="15.75" customHeight="1">
      <c r="A139" s="132">
        <v>100</v>
      </c>
      <c r="B139" s="132" t="s">
        <v>172</v>
      </c>
      <c r="C139" s="132" t="s">
        <v>172</v>
      </c>
    </row>
    <row r="140" spans="1:3" ht="15.75" customHeight="1">
      <c r="A140" s="132">
        <v>101</v>
      </c>
      <c r="B140" s="132" t="s">
        <v>173</v>
      </c>
      <c r="C140" s="132" t="s">
        <v>173</v>
      </c>
    </row>
    <row r="141" spans="1:3" ht="15.75" customHeight="1">
      <c r="A141" s="132">
        <v>102</v>
      </c>
      <c r="B141" s="132" t="s">
        <v>174</v>
      </c>
      <c r="C141" s="132" t="s">
        <v>174</v>
      </c>
    </row>
    <row r="142" spans="1:3" ht="15.75" customHeight="1">
      <c r="A142" s="132">
        <v>103</v>
      </c>
      <c r="B142" s="132" t="s">
        <v>175</v>
      </c>
      <c r="C142" s="132" t="s">
        <v>175</v>
      </c>
    </row>
    <row r="143" spans="1:3" ht="15.75" customHeight="1">
      <c r="A143" s="132">
        <v>104</v>
      </c>
      <c r="B143" s="132" t="s">
        <v>176</v>
      </c>
      <c r="C143" s="132" t="s">
        <v>176</v>
      </c>
    </row>
    <row r="144" spans="1:3" ht="15.75" customHeight="1">
      <c r="A144" s="132">
        <v>105</v>
      </c>
      <c r="B144" s="132" t="s">
        <v>177</v>
      </c>
      <c r="C144" s="132" t="s">
        <v>177</v>
      </c>
    </row>
    <row r="145" spans="1:3" ht="15.75" customHeight="1">
      <c r="A145" s="132">
        <v>106</v>
      </c>
      <c r="B145" s="132" t="s">
        <v>178</v>
      </c>
      <c r="C145" s="132" t="s">
        <v>178</v>
      </c>
    </row>
    <row r="146" spans="1:3" ht="15.75" customHeight="1">
      <c r="A146" s="132">
        <v>107</v>
      </c>
      <c r="B146" s="132" t="s">
        <v>179</v>
      </c>
      <c r="C146" s="132" t="s">
        <v>179</v>
      </c>
    </row>
    <row r="147" spans="1:3" ht="15.75" customHeight="1">
      <c r="A147" s="132">
        <v>108</v>
      </c>
      <c r="B147" s="132" t="s">
        <v>180</v>
      </c>
      <c r="C147" s="132" t="s">
        <v>180</v>
      </c>
    </row>
    <row r="148" spans="1:3" ht="15.75" customHeight="1">
      <c r="A148" s="132">
        <v>109</v>
      </c>
      <c r="B148" s="132" t="s">
        <v>181</v>
      </c>
      <c r="C148" s="132" t="s">
        <v>181</v>
      </c>
    </row>
    <row r="149" spans="1:3" ht="15.75" customHeight="1">
      <c r="A149" s="132">
        <v>110</v>
      </c>
      <c r="B149" s="132" t="s">
        <v>182</v>
      </c>
      <c r="C149" s="132" t="s">
        <v>182</v>
      </c>
    </row>
    <row r="150" spans="1:3" ht="15.75" customHeight="1">
      <c r="A150" s="132">
        <v>111</v>
      </c>
      <c r="B150" s="132" t="s">
        <v>183</v>
      </c>
      <c r="C150" s="132" t="s">
        <v>183</v>
      </c>
    </row>
    <row r="151" spans="1:3" ht="15.75" customHeight="1">
      <c r="A151" s="132">
        <v>112</v>
      </c>
      <c r="B151" s="132" t="s">
        <v>184</v>
      </c>
      <c r="C151" s="132" t="s">
        <v>184</v>
      </c>
    </row>
    <row r="152" spans="1:3" ht="15.75" customHeight="1">
      <c r="A152" s="132">
        <v>113</v>
      </c>
      <c r="B152" s="132" t="s">
        <v>185</v>
      </c>
      <c r="C152" s="132" t="s">
        <v>185</v>
      </c>
    </row>
    <row r="153" spans="1:3" ht="15.75" customHeight="1">
      <c r="A153" s="132">
        <v>114</v>
      </c>
      <c r="B153" s="132" t="s">
        <v>186</v>
      </c>
      <c r="C153" s="132" t="s">
        <v>186</v>
      </c>
    </row>
    <row r="154" spans="1:3" ht="15.75" customHeight="1">
      <c r="A154" s="132">
        <v>115</v>
      </c>
      <c r="B154" s="132" t="s">
        <v>187</v>
      </c>
      <c r="C154" s="132" t="s">
        <v>187</v>
      </c>
    </row>
    <row r="155" spans="1:3" ht="15.75" customHeight="1">
      <c r="A155" s="132">
        <v>116</v>
      </c>
      <c r="B155" s="132" t="s">
        <v>188</v>
      </c>
      <c r="C155" s="132" t="s">
        <v>188</v>
      </c>
    </row>
    <row r="156" spans="1:3" ht="15.75" customHeight="1">
      <c r="A156" s="132">
        <v>117</v>
      </c>
      <c r="B156" s="132" t="s">
        <v>189</v>
      </c>
      <c r="C156" s="132" t="s">
        <v>189</v>
      </c>
    </row>
    <row r="157" spans="1:3" ht="15.75" customHeight="1">
      <c r="A157" s="132">
        <v>118</v>
      </c>
      <c r="B157" s="132" t="s">
        <v>190</v>
      </c>
      <c r="C157" s="132" t="s">
        <v>190</v>
      </c>
    </row>
    <row r="158" spans="1:3" ht="15.75" customHeight="1">
      <c r="A158" s="132">
        <v>119</v>
      </c>
      <c r="B158" s="132" t="s">
        <v>191</v>
      </c>
      <c r="C158" s="132" t="s">
        <v>191</v>
      </c>
    </row>
    <row r="159" spans="1:3" ht="15.75" customHeight="1">
      <c r="A159" s="132">
        <v>120</v>
      </c>
      <c r="B159" s="132" t="s">
        <v>192</v>
      </c>
      <c r="C159" s="132" t="s">
        <v>192</v>
      </c>
    </row>
    <row r="160" spans="1:3" ht="15.75" customHeight="1">
      <c r="A160" s="132">
        <v>121</v>
      </c>
      <c r="B160" s="132" t="s">
        <v>193</v>
      </c>
      <c r="C160" s="132" t="s">
        <v>193</v>
      </c>
    </row>
    <row r="161" spans="1:3" ht="15.75" customHeight="1">
      <c r="A161" s="132">
        <v>122</v>
      </c>
      <c r="B161" s="132" t="s">
        <v>194</v>
      </c>
      <c r="C161" s="132" t="s">
        <v>194</v>
      </c>
    </row>
    <row r="162" spans="1:3" ht="15.75" customHeight="1">
      <c r="A162" s="132">
        <v>123</v>
      </c>
      <c r="B162" s="132" t="s">
        <v>195</v>
      </c>
      <c r="C162" s="132" t="s">
        <v>195</v>
      </c>
    </row>
    <row r="163" spans="1:3" ht="15.75" customHeight="1">
      <c r="A163" s="132">
        <v>124</v>
      </c>
      <c r="B163" s="132" t="s">
        <v>196</v>
      </c>
      <c r="C163" s="132" t="s">
        <v>196</v>
      </c>
    </row>
    <row r="164" spans="1:3" ht="15.75" customHeight="1">
      <c r="A164" s="132">
        <v>125</v>
      </c>
      <c r="B164" s="132" t="s">
        <v>197</v>
      </c>
      <c r="C164" s="132" t="s">
        <v>197</v>
      </c>
    </row>
    <row r="165" spans="1:3" ht="15.75" customHeight="1">
      <c r="A165" s="132">
        <v>126</v>
      </c>
      <c r="B165" s="132" t="s">
        <v>198</v>
      </c>
      <c r="C165" s="132" t="s">
        <v>198</v>
      </c>
    </row>
    <row r="166" spans="1:3" ht="15.75" customHeight="1">
      <c r="A166" s="132">
        <v>127</v>
      </c>
      <c r="B166" s="132" t="s">
        <v>199</v>
      </c>
      <c r="C166" s="132" t="s">
        <v>199</v>
      </c>
    </row>
    <row r="167" spans="1:3" ht="15.75" customHeight="1">
      <c r="A167" s="132">
        <v>128</v>
      </c>
      <c r="B167" s="132" t="s">
        <v>200</v>
      </c>
      <c r="C167" s="132" t="s">
        <v>200</v>
      </c>
    </row>
    <row r="168" spans="1:3" ht="15.75" customHeight="1">
      <c r="A168" s="132">
        <v>129</v>
      </c>
      <c r="B168" s="132" t="s">
        <v>201</v>
      </c>
      <c r="C168" s="132" t="s">
        <v>201</v>
      </c>
    </row>
    <row r="169" spans="1:3" ht="15.75" customHeight="1">
      <c r="A169" s="132">
        <v>130</v>
      </c>
      <c r="B169" s="132" t="s">
        <v>202</v>
      </c>
      <c r="C169" s="132" t="s">
        <v>202</v>
      </c>
    </row>
    <row r="170" spans="1:3" ht="15.75" customHeight="1">
      <c r="A170" s="132">
        <v>131</v>
      </c>
      <c r="B170" s="132" t="s">
        <v>203</v>
      </c>
      <c r="C170" s="132" t="s">
        <v>203</v>
      </c>
    </row>
    <row r="171" spans="1:3" ht="15.75" customHeight="1">
      <c r="A171" s="132">
        <v>132</v>
      </c>
      <c r="B171" s="132" t="s">
        <v>204</v>
      </c>
      <c r="C171" s="132" t="s">
        <v>204</v>
      </c>
    </row>
    <row r="172" spans="1:3" ht="15.75" customHeight="1">
      <c r="A172" s="132">
        <v>133</v>
      </c>
      <c r="B172" s="132" t="s">
        <v>205</v>
      </c>
      <c r="C172" s="132" t="s">
        <v>205</v>
      </c>
    </row>
    <row r="173" spans="1:3" ht="15.75" customHeight="1">
      <c r="A173" s="132">
        <v>134</v>
      </c>
      <c r="B173" s="132" t="s">
        <v>206</v>
      </c>
      <c r="C173" s="132" t="s">
        <v>206</v>
      </c>
    </row>
    <row r="174" spans="1:3" ht="15.75" customHeight="1">
      <c r="A174" s="132">
        <v>135</v>
      </c>
      <c r="B174" s="132" t="s">
        <v>207</v>
      </c>
      <c r="C174" s="132" t="s">
        <v>207</v>
      </c>
    </row>
    <row r="175" spans="1:3" ht="15.75" customHeight="1">
      <c r="A175" s="132">
        <v>136</v>
      </c>
      <c r="B175" s="132" t="s">
        <v>208</v>
      </c>
      <c r="C175" s="132" t="s">
        <v>208</v>
      </c>
    </row>
    <row r="176" spans="1:3" ht="15.75" customHeight="1">
      <c r="A176" s="132">
        <v>137</v>
      </c>
      <c r="B176" s="132" t="s">
        <v>209</v>
      </c>
      <c r="C176" s="132" t="s">
        <v>209</v>
      </c>
    </row>
    <row r="177" spans="1:3" ht="15.75" customHeight="1">
      <c r="A177" s="132">
        <v>138</v>
      </c>
      <c r="B177" s="132" t="s">
        <v>210</v>
      </c>
      <c r="C177" s="132" t="s">
        <v>210</v>
      </c>
    </row>
    <row r="178" spans="1:3" ht="15.75" customHeight="1">
      <c r="A178" s="132">
        <v>139</v>
      </c>
      <c r="B178" s="132" t="s">
        <v>211</v>
      </c>
      <c r="C178" s="132" t="s">
        <v>211</v>
      </c>
    </row>
    <row r="179" spans="1:3" ht="15.75" customHeight="1">
      <c r="A179" s="132">
        <v>140</v>
      </c>
      <c r="B179" s="132" t="s">
        <v>212</v>
      </c>
      <c r="C179" s="132" t="s">
        <v>212</v>
      </c>
    </row>
    <row r="180" spans="1:3" ht="15.75" customHeight="1">
      <c r="A180" s="132">
        <v>141</v>
      </c>
      <c r="B180" s="132" t="s">
        <v>213</v>
      </c>
      <c r="C180" s="132" t="s">
        <v>213</v>
      </c>
    </row>
    <row r="181" spans="1:3" ht="15.75" customHeight="1">
      <c r="A181" s="132">
        <v>142</v>
      </c>
      <c r="B181" s="132" t="s">
        <v>214</v>
      </c>
      <c r="C181" s="132" t="s">
        <v>214</v>
      </c>
    </row>
    <row r="182" spans="1:3" ht="15.75" customHeight="1">
      <c r="A182" s="132">
        <v>143</v>
      </c>
      <c r="B182" s="132" t="s">
        <v>215</v>
      </c>
      <c r="C182" s="132" t="s">
        <v>215</v>
      </c>
    </row>
    <row r="183" spans="1:3" ht="15.75" customHeight="1">
      <c r="A183" s="132">
        <v>144</v>
      </c>
      <c r="B183" s="132" t="s">
        <v>216</v>
      </c>
      <c r="C183" s="132" t="s">
        <v>216</v>
      </c>
    </row>
    <row r="184" spans="1:3" ht="15.75" customHeight="1">
      <c r="A184" s="132">
        <v>145</v>
      </c>
      <c r="B184" s="132" t="s">
        <v>217</v>
      </c>
      <c r="C184" s="132" t="s">
        <v>217</v>
      </c>
    </row>
    <row r="185" spans="1:3" ht="15.75" customHeight="1">
      <c r="A185" s="132">
        <v>146</v>
      </c>
      <c r="B185" s="132" t="s">
        <v>218</v>
      </c>
      <c r="C185" s="132" t="s">
        <v>218</v>
      </c>
    </row>
    <row r="186" spans="1:3" ht="15.75" customHeight="1">
      <c r="A186" s="132">
        <v>147</v>
      </c>
      <c r="B186" s="132" t="s">
        <v>219</v>
      </c>
      <c r="C186" s="132" t="s">
        <v>219</v>
      </c>
    </row>
    <row r="187" spans="1:3" ht="15.75" customHeight="1">
      <c r="A187" s="132">
        <v>148</v>
      </c>
      <c r="B187" s="132" t="s">
        <v>220</v>
      </c>
      <c r="C187" s="132" t="s">
        <v>220</v>
      </c>
    </row>
    <row r="188" spans="1:3" ht="15.75" customHeight="1">
      <c r="A188" s="132">
        <v>149</v>
      </c>
      <c r="B188" s="132" t="s">
        <v>221</v>
      </c>
      <c r="C188" s="132" t="s">
        <v>221</v>
      </c>
    </row>
    <row r="189" spans="1:3" ht="15.75" customHeight="1">
      <c r="A189" s="132">
        <v>150</v>
      </c>
      <c r="B189" s="132" t="s">
        <v>222</v>
      </c>
      <c r="C189" s="132" t="s">
        <v>222</v>
      </c>
    </row>
    <row r="190" spans="1:3" ht="15.75" customHeight="1">
      <c r="A190" s="132">
        <v>151</v>
      </c>
      <c r="B190" s="132" t="s">
        <v>223</v>
      </c>
      <c r="C190" s="132" t="s">
        <v>223</v>
      </c>
    </row>
    <row r="191" spans="1:3" ht="15.75" customHeight="1">
      <c r="A191" s="132">
        <v>152</v>
      </c>
      <c r="B191" s="132" t="s">
        <v>224</v>
      </c>
      <c r="C191" s="132" t="s">
        <v>224</v>
      </c>
    </row>
    <row r="192" spans="1:3" ht="15.75" customHeight="1">
      <c r="A192" s="132">
        <v>153</v>
      </c>
      <c r="B192" s="132" t="s">
        <v>225</v>
      </c>
      <c r="C192" s="132" t="s">
        <v>225</v>
      </c>
    </row>
    <row r="193" spans="1:3" ht="15.75" customHeight="1">
      <c r="A193" s="132">
        <v>154</v>
      </c>
      <c r="B193" s="132" t="s">
        <v>226</v>
      </c>
      <c r="C193" s="132" t="s">
        <v>226</v>
      </c>
    </row>
    <row r="194" spans="1:3" ht="15.75" customHeight="1">
      <c r="A194" s="132">
        <v>155</v>
      </c>
      <c r="B194" s="132" t="s">
        <v>227</v>
      </c>
      <c r="C194" s="132" t="s">
        <v>227</v>
      </c>
    </row>
    <row r="195" spans="1:3" ht="15.75" customHeight="1">
      <c r="A195" s="132">
        <v>156</v>
      </c>
      <c r="B195" s="132" t="s">
        <v>228</v>
      </c>
      <c r="C195" s="132" t="s">
        <v>228</v>
      </c>
    </row>
    <row r="196" spans="1:3" ht="15.75" customHeight="1">
      <c r="A196" s="132">
        <v>157</v>
      </c>
      <c r="B196" s="132" t="s">
        <v>229</v>
      </c>
      <c r="C196" s="132" t="s">
        <v>229</v>
      </c>
    </row>
    <row r="197" spans="1:3" ht="15.75" customHeight="1">
      <c r="A197" s="132">
        <v>158</v>
      </c>
      <c r="B197" s="132" t="s">
        <v>230</v>
      </c>
      <c r="C197" s="132" t="s">
        <v>230</v>
      </c>
    </row>
    <row r="198" spans="1:3" ht="15.75" customHeight="1">
      <c r="A198" s="132">
        <v>159</v>
      </c>
      <c r="B198" s="132" t="s">
        <v>231</v>
      </c>
      <c r="C198" s="132" t="s">
        <v>231</v>
      </c>
    </row>
    <row r="199" spans="1:3" ht="15.75" customHeight="1">
      <c r="A199" s="132">
        <v>160</v>
      </c>
      <c r="B199" s="132" t="s">
        <v>232</v>
      </c>
      <c r="C199" s="132" t="s">
        <v>232</v>
      </c>
    </row>
    <row r="200" spans="1:3" ht="15.75" customHeight="1">
      <c r="A200" s="132">
        <v>161</v>
      </c>
      <c r="B200" s="132" t="s">
        <v>233</v>
      </c>
      <c r="C200" s="132" t="s">
        <v>233</v>
      </c>
    </row>
    <row r="201" spans="1:3" ht="15.75" customHeight="1">
      <c r="A201" s="132">
        <v>162</v>
      </c>
      <c r="B201" s="132" t="s">
        <v>234</v>
      </c>
      <c r="C201" s="132" t="s">
        <v>234</v>
      </c>
    </row>
    <row r="202" spans="1:3" ht="15.75" customHeight="1">
      <c r="A202" s="132">
        <v>163</v>
      </c>
      <c r="B202" s="132" t="s">
        <v>235</v>
      </c>
      <c r="C202" s="132" t="s">
        <v>235</v>
      </c>
    </row>
    <row r="203" spans="1:3" ht="15.75" customHeight="1">
      <c r="A203" s="132">
        <v>164</v>
      </c>
      <c r="B203" s="132" t="s">
        <v>236</v>
      </c>
      <c r="C203" s="132" t="s">
        <v>236</v>
      </c>
    </row>
    <row r="204" spans="1:3" ht="15.75" customHeight="1">
      <c r="A204" s="132">
        <v>165</v>
      </c>
      <c r="B204" s="132" t="s">
        <v>237</v>
      </c>
      <c r="C204" s="132" t="s">
        <v>237</v>
      </c>
    </row>
    <row r="205" spans="1:3" ht="15.75" customHeight="1">
      <c r="A205" s="132">
        <v>166</v>
      </c>
      <c r="B205" s="132" t="s">
        <v>238</v>
      </c>
      <c r="C205" s="132" t="s">
        <v>238</v>
      </c>
    </row>
    <row r="206" spans="1:3" ht="15.75" customHeight="1">
      <c r="A206" s="132">
        <v>167</v>
      </c>
      <c r="B206" s="132" t="s">
        <v>239</v>
      </c>
      <c r="C206" s="132" t="s">
        <v>239</v>
      </c>
    </row>
    <row r="207" spans="1:3" ht="15.75" customHeight="1">
      <c r="A207" s="132">
        <v>168</v>
      </c>
      <c r="B207" s="132" t="s">
        <v>240</v>
      </c>
      <c r="C207" s="132" t="s">
        <v>240</v>
      </c>
    </row>
    <row r="208" spans="1:3" ht="15.75" customHeight="1">
      <c r="A208" s="132">
        <v>169</v>
      </c>
      <c r="B208" s="132" t="s">
        <v>241</v>
      </c>
      <c r="C208" s="132" t="s">
        <v>241</v>
      </c>
    </row>
    <row r="209" spans="1:3" ht="15.75" customHeight="1">
      <c r="A209" s="132">
        <v>170</v>
      </c>
      <c r="B209" s="132" t="s">
        <v>242</v>
      </c>
      <c r="C209" s="132" t="s">
        <v>242</v>
      </c>
    </row>
    <row r="210" spans="1:3" ht="15.75" customHeight="1">
      <c r="A210" s="132">
        <v>171</v>
      </c>
      <c r="B210" s="132" t="s">
        <v>243</v>
      </c>
      <c r="C210" s="132" t="s">
        <v>243</v>
      </c>
    </row>
    <row r="211" spans="1:3" ht="15.75" customHeight="1">
      <c r="A211" s="132">
        <v>172</v>
      </c>
      <c r="B211" s="132" t="s">
        <v>244</v>
      </c>
      <c r="C211" s="132" t="s">
        <v>244</v>
      </c>
    </row>
    <row r="212" spans="1:3" ht="15.75" customHeight="1">
      <c r="A212" s="132">
        <v>173</v>
      </c>
      <c r="B212" s="132" t="s">
        <v>245</v>
      </c>
      <c r="C212" s="132" t="s">
        <v>245</v>
      </c>
    </row>
    <row r="213" spans="1:3" ht="15.75" customHeight="1">
      <c r="A213" s="132">
        <v>174</v>
      </c>
      <c r="B213" s="132" t="s">
        <v>246</v>
      </c>
      <c r="C213" s="132" t="s">
        <v>246</v>
      </c>
    </row>
    <row r="214" spans="1:3" ht="15.75" customHeight="1">
      <c r="A214" s="132">
        <v>175</v>
      </c>
      <c r="B214" s="132" t="s">
        <v>247</v>
      </c>
      <c r="C214" s="132" t="s">
        <v>247</v>
      </c>
    </row>
    <row r="215" spans="1:3" ht="15.75" customHeight="1">
      <c r="A215" s="132">
        <v>176</v>
      </c>
      <c r="B215" s="132" t="s">
        <v>248</v>
      </c>
      <c r="C215" s="132" t="s">
        <v>248</v>
      </c>
    </row>
    <row r="216" spans="1:3" ht="15.75" customHeight="1">
      <c r="A216" s="132">
        <v>177</v>
      </c>
      <c r="B216" s="132" t="s">
        <v>249</v>
      </c>
      <c r="C216" s="132" t="s">
        <v>249</v>
      </c>
    </row>
    <row r="217" spans="1:3" ht="15.75" customHeight="1">
      <c r="A217" s="132">
        <v>178</v>
      </c>
      <c r="B217" s="132" t="s">
        <v>250</v>
      </c>
      <c r="C217" s="132" t="s">
        <v>250</v>
      </c>
    </row>
    <row r="218" spans="1:3" ht="15.75" customHeight="1">
      <c r="A218" s="132">
        <v>179</v>
      </c>
      <c r="B218" s="132" t="s">
        <v>251</v>
      </c>
      <c r="C218" s="132" t="s">
        <v>251</v>
      </c>
    </row>
    <row r="219" spans="1:3" ht="15.75" customHeight="1">
      <c r="A219" s="132">
        <v>180</v>
      </c>
      <c r="B219" s="132" t="s">
        <v>252</v>
      </c>
      <c r="C219" s="132" t="s">
        <v>252</v>
      </c>
    </row>
    <row r="220" spans="1:3" ht="15.75" customHeight="1">
      <c r="A220" s="132">
        <v>181</v>
      </c>
      <c r="B220" s="132" t="s">
        <v>253</v>
      </c>
      <c r="C220" s="132" t="s">
        <v>253</v>
      </c>
    </row>
    <row r="221" spans="1:3" ht="15.75" customHeight="1">
      <c r="A221" s="132">
        <v>182</v>
      </c>
      <c r="B221" s="132" t="s">
        <v>254</v>
      </c>
      <c r="C221" s="132" t="s">
        <v>254</v>
      </c>
    </row>
    <row r="222" spans="1:3" ht="15.75" customHeight="1">
      <c r="A222" s="132">
        <v>183</v>
      </c>
      <c r="B222" s="132" t="s">
        <v>255</v>
      </c>
      <c r="C222" s="132" t="s">
        <v>255</v>
      </c>
    </row>
    <row r="223" spans="1:3" ht="15.75" customHeight="1">
      <c r="A223" s="132">
        <v>184</v>
      </c>
      <c r="B223" s="132" t="s">
        <v>256</v>
      </c>
      <c r="C223" s="132" t="s">
        <v>256</v>
      </c>
    </row>
    <row r="224" spans="1:3" ht="15.75" customHeight="1">
      <c r="A224" s="132">
        <v>185</v>
      </c>
      <c r="B224" s="132" t="s">
        <v>257</v>
      </c>
      <c r="C224" s="132" t="s">
        <v>257</v>
      </c>
    </row>
    <row r="225" spans="1:3" ht="15.75" customHeight="1">
      <c r="A225" s="132">
        <v>186</v>
      </c>
      <c r="B225" s="132" t="s">
        <v>258</v>
      </c>
      <c r="C225" s="132" t="s">
        <v>258</v>
      </c>
    </row>
    <row r="226" spans="1:3" ht="15.75" customHeight="1">
      <c r="A226" s="132">
        <v>187</v>
      </c>
      <c r="B226" s="132" t="s">
        <v>259</v>
      </c>
      <c r="C226" s="132" t="s">
        <v>259</v>
      </c>
    </row>
    <row r="227" spans="1:3" ht="15.75" customHeight="1">
      <c r="A227" s="132">
        <v>188</v>
      </c>
      <c r="B227" s="132" t="s">
        <v>260</v>
      </c>
      <c r="C227" s="132" t="s">
        <v>260</v>
      </c>
    </row>
    <row r="228" spans="1:3" ht="15.75" customHeight="1">
      <c r="A228" s="132">
        <v>189</v>
      </c>
      <c r="B228" s="132" t="s">
        <v>261</v>
      </c>
      <c r="C228" s="132" t="s">
        <v>261</v>
      </c>
    </row>
    <row r="229" spans="1:3" ht="15.75" customHeight="1">
      <c r="A229" s="132">
        <v>190</v>
      </c>
      <c r="B229" s="132" t="s">
        <v>262</v>
      </c>
      <c r="C229" s="132" t="s">
        <v>262</v>
      </c>
    </row>
    <row r="230" spans="1:3" ht="15.75" customHeight="1">
      <c r="A230" s="132">
        <v>191</v>
      </c>
      <c r="B230" s="132" t="s">
        <v>263</v>
      </c>
      <c r="C230" s="132" t="s">
        <v>263</v>
      </c>
    </row>
    <row r="231" spans="1:3" ht="15.75" customHeight="1">
      <c r="A231" s="132">
        <v>192</v>
      </c>
      <c r="B231" s="132" t="s">
        <v>264</v>
      </c>
      <c r="C231" s="132" t="s">
        <v>264</v>
      </c>
    </row>
    <row r="232" spans="1:3" ht="15.75" customHeight="1">
      <c r="A232" s="132">
        <v>193</v>
      </c>
      <c r="B232" s="132" t="s">
        <v>265</v>
      </c>
      <c r="C232" s="132" t="s">
        <v>265</v>
      </c>
    </row>
    <row r="233" spans="1:3" ht="15.75" customHeight="1">
      <c r="A233" s="132">
        <v>194</v>
      </c>
      <c r="B233" s="132" t="s">
        <v>266</v>
      </c>
      <c r="C233" s="132" t="s">
        <v>266</v>
      </c>
    </row>
    <row r="234" spans="1:3" ht="15.75" customHeight="1">
      <c r="A234" s="132">
        <v>195</v>
      </c>
      <c r="B234" s="132" t="s">
        <v>267</v>
      </c>
      <c r="C234" s="132" t="s">
        <v>267</v>
      </c>
    </row>
    <row r="235" spans="1:3" ht="15.75" customHeight="1">
      <c r="A235" s="132">
        <v>196</v>
      </c>
      <c r="B235" s="132" t="s">
        <v>268</v>
      </c>
      <c r="C235" s="132" t="s">
        <v>268</v>
      </c>
    </row>
    <row r="236" spans="1:3" ht="15.75" customHeight="1">
      <c r="A236" s="132">
        <v>197</v>
      </c>
      <c r="B236" s="132" t="s">
        <v>269</v>
      </c>
      <c r="C236" s="132" t="s">
        <v>269</v>
      </c>
    </row>
    <row r="237" spans="1:3" ht="15.75" customHeight="1">
      <c r="A237" s="132">
        <v>198</v>
      </c>
      <c r="B237" s="132" t="s">
        <v>270</v>
      </c>
      <c r="C237" s="132" t="s">
        <v>270</v>
      </c>
    </row>
    <row r="238" spans="1:3" ht="15.75" customHeight="1">
      <c r="A238" s="132">
        <v>199</v>
      </c>
      <c r="B238" s="132" t="s">
        <v>271</v>
      </c>
      <c r="C238" s="132" t="s">
        <v>271</v>
      </c>
    </row>
    <row r="239" spans="1:3" ht="15.75" customHeight="1">
      <c r="A239" s="132">
        <v>200</v>
      </c>
      <c r="B239" s="132" t="s">
        <v>272</v>
      </c>
      <c r="C239" s="132" t="s">
        <v>272</v>
      </c>
    </row>
    <row r="240" spans="1:3" ht="15.75" customHeight="1">
      <c r="A240" s="132">
        <v>201</v>
      </c>
      <c r="B240" s="132" t="s">
        <v>273</v>
      </c>
      <c r="C240" s="132" t="s">
        <v>273</v>
      </c>
    </row>
    <row r="241" spans="1:3" ht="15.75" customHeight="1">
      <c r="A241" s="132">
        <v>202</v>
      </c>
      <c r="B241" s="132" t="s">
        <v>274</v>
      </c>
      <c r="C241" s="132" t="s">
        <v>274</v>
      </c>
    </row>
    <row r="242" spans="1:3" ht="15.75" customHeight="1">
      <c r="A242" s="132">
        <v>203</v>
      </c>
      <c r="B242" s="132" t="s">
        <v>275</v>
      </c>
      <c r="C242" s="132" t="s">
        <v>275</v>
      </c>
    </row>
    <row r="243" spans="1:3" ht="15.75" customHeight="1">
      <c r="A243" s="132">
        <v>204</v>
      </c>
      <c r="B243" s="132" t="s">
        <v>276</v>
      </c>
      <c r="C243" s="132" t="s">
        <v>276</v>
      </c>
    </row>
    <row r="244" spans="1:3" ht="15.75" customHeight="1">
      <c r="A244" s="132">
        <v>205</v>
      </c>
      <c r="B244" s="132" t="s">
        <v>277</v>
      </c>
      <c r="C244" s="132" t="s">
        <v>277</v>
      </c>
    </row>
    <row r="245" spans="1:3" ht="15.75" customHeight="1">
      <c r="A245" s="132">
        <v>206</v>
      </c>
      <c r="B245" s="132" t="s">
        <v>278</v>
      </c>
      <c r="C245" s="132" t="s">
        <v>278</v>
      </c>
    </row>
    <row r="246" spans="1:3" ht="15.75" customHeight="1">
      <c r="A246" s="132">
        <v>207</v>
      </c>
      <c r="B246" s="132" t="s">
        <v>279</v>
      </c>
      <c r="C246" s="132" t="s">
        <v>279</v>
      </c>
    </row>
    <row r="247" spans="1:3" ht="15.75" customHeight="1">
      <c r="A247" s="132">
        <v>208</v>
      </c>
      <c r="B247" s="132" t="s">
        <v>280</v>
      </c>
      <c r="C247" s="132" t="s">
        <v>280</v>
      </c>
    </row>
    <row r="248" spans="1:3" ht="15.75" customHeight="1">
      <c r="A248" s="132">
        <v>209</v>
      </c>
      <c r="B248" s="132" t="s">
        <v>281</v>
      </c>
      <c r="C248" s="132" t="s">
        <v>281</v>
      </c>
    </row>
    <row r="249" spans="1:3" ht="15.75" customHeight="1">
      <c r="A249" s="132">
        <v>210</v>
      </c>
      <c r="B249" s="132" t="s">
        <v>282</v>
      </c>
      <c r="C249" s="132" t="s">
        <v>282</v>
      </c>
    </row>
    <row r="250" spans="1:3" ht="15.75" customHeight="1">
      <c r="A250" s="132">
        <v>211</v>
      </c>
      <c r="B250" s="132" t="s">
        <v>283</v>
      </c>
      <c r="C250" s="132" t="s">
        <v>283</v>
      </c>
    </row>
    <row r="251" spans="1:3" ht="15.75" customHeight="1">
      <c r="A251" s="132">
        <v>212</v>
      </c>
      <c r="B251" s="132" t="s">
        <v>284</v>
      </c>
      <c r="C251" s="132" t="s">
        <v>284</v>
      </c>
    </row>
    <row r="252" spans="1:3" ht="15.75" customHeight="1">
      <c r="A252" s="132">
        <v>213</v>
      </c>
      <c r="B252" s="132" t="s">
        <v>285</v>
      </c>
      <c r="C252" s="132" t="s">
        <v>285</v>
      </c>
    </row>
    <row r="253" spans="1:3" ht="15.75" customHeight="1">
      <c r="A253" s="132">
        <v>214</v>
      </c>
      <c r="B253" s="132" t="s">
        <v>286</v>
      </c>
      <c r="C253" s="132" t="s">
        <v>286</v>
      </c>
    </row>
    <row r="254" spans="1:3" ht="15.75" customHeight="1">
      <c r="A254" s="132">
        <v>215</v>
      </c>
      <c r="B254" s="132" t="s">
        <v>287</v>
      </c>
      <c r="C254" s="132" t="s">
        <v>287</v>
      </c>
    </row>
    <row r="255" spans="1:3" ht="15.75" customHeight="1">
      <c r="A255" s="132">
        <v>216</v>
      </c>
      <c r="B255" s="132" t="s">
        <v>288</v>
      </c>
      <c r="C255" s="132" t="s">
        <v>288</v>
      </c>
    </row>
    <row r="256" spans="1:3" ht="15.75" customHeight="1">
      <c r="A256" s="132">
        <v>217</v>
      </c>
      <c r="B256" s="132" t="s">
        <v>289</v>
      </c>
      <c r="C256" s="132" t="s">
        <v>289</v>
      </c>
    </row>
    <row r="257" spans="1:3" ht="15.75" customHeight="1">
      <c r="A257" s="132">
        <v>218</v>
      </c>
      <c r="B257" s="132" t="s">
        <v>290</v>
      </c>
      <c r="C257" s="132" t="s">
        <v>290</v>
      </c>
    </row>
    <row r="258" spans="1:3" ht="15.75" customHeight="1">
      <c r="A258" s="132">
        <v>219</v>
      </c>
      <c r="B258" s="132" t="s">
        <v>291</v>
      </c>
      <c r="C258" s="132" t="s">
        <v>291</v>
      </c>
    </row>
    <row r="259" spans="1:3" ht="15.75" customHeight="1">
      <c r="A259" s="132">
        <v>220</v>
      </c>
      <c r="B259" s="132" t="s">
        <v>292</v>
      </c>
      <c r="C259" s="132" t="s">
        <v>292</v>
      </c>
    </row>
    <row r="260" spans="1:3" ht="15.75" customHeight="1">
      <c r="A260" s="132">
        <v>221</v>
      </c>
      <c r="B260" s="132" t="s">
        <v>293</v>
      </c>
      <c r="C260" s="132" t="s">
        <v>293</v>
      </c>
    </row>
    <row r="261" spans="1:3" ht="15.75" customHeight="1">
      <c r="A261" s="132">
        <v>222</v>
      </c>
      <c r="B261" s="132" t="s">
        <v>294</v>
      </c>
      <c r="C261" s="132" t="s">
        <v>294</v>
      </c>
    </row>
    <row r="262" spans="1:3" ht="15.75" customHeight="1">
      <c r="A262" s="132">
        <v>223</v>
      </c>
      <c r="B262" s="132" t="s">
        <v>295</v>
      </c>
      <c r="C262" s="132" t="s">
        <v>295</v>
      </c>
    </row>
    <row r="263" spans="1:3" ht="15.75" customHeight="1">
      <c r="A263" s="132">
        <v>224</v>
      </c>
      <c r="B263" s="132" t="s">
        <v>296</v>
      </c>
      <c r="C263" s="132" t="s">
        <v>296</v>
      </c>
    </row>
    <row r="264" spans="1:3" ht="15.75" customHeight="1">
      <c r="A264" s="132">
        <v>225</v>
      </c>
      <c r="B264" s="132" t="s">
        <v>297</v>
      </c>
      <c r="C264" s="132" t="s">
        <v>297</v>
      </c>
    </row>
    <row r="265" spans="1:3" ht="15.75" customHeight="1">
      <c r="A265" s="132">
        <v>226</v>
      </c>
      <c r="B265" s="132" t="s">
        <v>298</v>
      </c>
      <c r="C265" s="132" t="s">
        <v>298</v>
      </c>
    </row>
    <row r="266" spans="1:3" ht="15.75" customHeight="1">
      <c r="A266" s="132">
        <v>227</v>
      </c>
      <c r="B266" s="132" t="s">
        <v>299</v>
      </c>
      <c r="C266" s="132" t="s">
        <v>299</v>
      </c>
    </row>
    <row r="267" spans="1:3" ht="15.75" customHeight="1">
      <c r="A267" s="132">
        <v>228</v>
      </c>
      <c r="B267" s="132" t="s">
        <v>300</v>
      </c>
      <c r="C267" s="132" t="s">
        <v>300</v>
      </c>
    </row>
    <row r="268" spans="1:3" ht="15.75" customHeight="1">
      <c r="A268" s="132">
        <v>229</v>
      </c>
      <c r="B268" s="132" t="s">
        <v>301</v>
      </c>
      <c r="C268" s="132" t="s">
        <v>301</v>
      </c>
    </row>
    <row r="269" spans="1:3" ht="15.75" customHeight="1">
      <c r="A269" s="132">
        <v>230</v>
      </c>
      <c r="B269" s="132" t="s">
        <v>302</v>
      </c>
      <c r="C269" s="132" t="s">
        <v>302</v>
      </c>
    </row>
    <row r="270" spans="1:3" ht="15.75" customHeight="1">
      <c r="A270" s="132">
        <v>231</v>
      </c>
      <c r="B270" s="132" t="s">
        <v>303</v>
      </c>
      <c r="C270" s="132" t="s">
        <v>303</v>
      </c>
    </row>
    <row r="271" spans="1:3" ht="15.75" customHeight="1">
      <c r="A271" s="132">
        <v>232</v>
      </c>
      <c r="B271" s="132" t="s">
        <v>304</v>
      </c>
      <c r="C271" s="132" t="s">
        <v>304</v>
      </c>
    </row>
    <row r="272" spans="1:3" ht="15.75" customHeight="1">
      <c r="A272" s="132">
        <v>233</v>
      </c>
      <c r="B272" s="132" t="s">
        <v>305</v>
      </c>
      <c r="C272" s="132" t="s">
        <v>305</v>
      </c>
    </row>
    <row r="273" spans="1:3" ht="15.75" customHeight="1">
      <c r="A273" s="132">
        <v>234</v>
      </c>
      <c r="B273" s="132" t="s">
        <v>306</v>
      </c>
      <c r="C273" s="132" t="s">
        <v>306</v>
      </c>
    </row>
    <row r="274" spans="1:3" ht="15.75" customHeight="1">
      <c r="A274" s="132">
        <v>235</v>
      </c>
      <c r="B274" s="132" t="s">
        <v>307</v>
      </c>
      <c r="C274" s="132" t="s">
        <v>307</v>
      </c>
    </row>
    <row r="275" spans="1:3" ht="15.75" customHeight="1">
      <c r="A275" s="132">
        <v>236</v>
      </c>
      <c r="B275" s="132" t="s">
        <v>308</v>
      </c>
      <c r="C275" s="132" t="s">
        <v>308</v>
      </c>
    </row>
    <row r="276" spans="1:3" ht="15.75" customHeight="1">
      <c r="A276" s="132">
        <v>237</v>
      </c>
      <c r="B276" s="132" t="s">
        <v>309</v>
      </c>
      <c r="C276" s="132" t="s">
        <v>309</v>
      </c>
    </row>
    <row r="277" spans="1:3" ht="15.75" customHeight="1">
      <c r="A277" s="132">
        <v>238</v>
      </c>
      <c r="B277" s="132" t="s">
        <v>310</v>
      </c>
      <c r="C277" s="132" t="s">
        <v>310</v>
      </c>
    </row>
    <row r="278" spans="1:3" ht="15.75" customHeight="1">
      <c r="A278" s="132">
        <v>239</v>
      </c>
      <c r="B278" s="132" t="s">
        <v>311</v>
      </c>
      <c r="C278" s="132" t="s">
        <v>311</v>
      </c>
    </row>
    <row r="279" spans="1:3" ht="15.75" customHeight="1">
      <c r="A279" s="132">
        <v>240</v>
      </c>
      <c r="B279" s="132" t="s">
        <v>312</v>
      </c>
      <c r="C279" s="132" t="s">
        <v>312</v>
      </c>
    </row>
    <row r="280" spans="1:3" ht="15.75" customHeight="1">
      <c r="A280" s="132">
        <v>241</v>
      </c>
      <c r="B280" s="132" t="s">
        <v>313</v>
      </c>
      <c r="C280" s="132" t="s">
        <v>313</v>
      </c>
    </row>
    <row r="281" spans="1:3" ht="15.75" customHeight="1">
      <c r="A281" s="132">
        <v>242</v>
      </c>
      <c r="B281" s="132" t="s">
        <v>314</v>
      </c>
      <c r="C281" s="132" t="s">
        <v>314</v>
      </c>
    </row>
    <row r="282" spans="1:3" ht="15.75" customHeight="1">
      <c r="A282" s="132">
        <v>243</v>
      </c>
      <c r="B282" s="132" t="s">
        <v>315</v>
      </c>
      <c r="C282" s="132" t="s">
        <v>315</v>
      </c>
    </row>
    <row r="283" spans="1:3" ht="15.75" customHeight="1">
      <c r="A283" s="132">
        <v>244</v>
      </c>
      <c r="B283" s="132" t="s">
        <v>316</v>
      </c>
      <c r="C283" s="132" t="s">
        <v>316</v>
      </c>
    </row>
    <row r="284" spans="1:3" ht="15.75" customHeight="1">
      <c r="A284" s="132">
        <v>245</v>
      </c>
      <c r="B284" s="132" t="s">
        <v>317</v>
      </c>
      <c r="C284" s="132" t="s">
        <v>317</v>
      </c>
    </row>
    <row r="285" spans="1:3" ht="15.75" customHeight="1">
      <c r="A285" s="132">
        <v>246</v>
      </c>
      <c r="B285" s="132" t="s">
        <v>318</v>
      </c>
      <c r="C285" s="132" t="s">
        <v>318</v>
      </c>
    </row>
    <row r="286" spans="1:3" ht="15.75" customHeight="1">
      <c r="A286" s="132">
        <v>247</v>
      </c>
      <c r="B286" s="132" t="s">
        <v>319</v>
      </c>
      <c r="C286" s="132" t="s">
        <v>319</v>
      </c>
    </row>
    <row r="287" spans="1:3" ht="15.75" customHeight="1">
      <c r="A287" s="132">
        <v>248</v>
      </c>
      <c r="B287" s="132" t="s">
        <v>320</v>
      </c>
      <c r="C287" s="132" t="s">
        <v>320</v>
      </c>
    </row>
    <row r="288" spans="1:3" ht="15.75" customHeight="1">
      <c r="A288" s="132">
        <v>249</v>
      </c>
      <c r="B288" s="132" t="s">
        <v>321</v>
      </c>
      <c r="C288" s="132" t="s">
        <v>321</v>
      </c>
    </row>
    <row r="289" spans="1:3" ht="15.75" customHeight="1">
      <c r="A289" s="132">
        <v>250</v>
      </c>
      <c r="B289" s="132" t="s">
        <v>322</v>
      </c>
      <c r="C289" s="132" t="s">
        <v>322</v>
      </c>
    </row>
    <row r="290" spans="1:3" ht="15.75" customHeight="1">
      <c r="A290" s="132">
        <v>251</v>
      </c>
      <c r="B290" s="132" t="s">
        <v>323</v>
      </c>
      <c r="C290" s="132" t="s">
        <v>323</v>
      </c>
    </row>
    <row r="291" spans="1:3" ht="15.75" customHeight="1">
      <c r="A291" s="132">
        <v>252</v>
      </c>
      <c r="B291" s="132" t="s">
        <v>324</v>
      </c>
      <c r="C291" s="132" t="s">
        <v>324</v>
      </c>
    </row>
    <row r="292" spans="1:3" ht="15.75" customHeight="1">
      <c r="A292" s="132">
        <v>253</v>
      </c>
      <c r="B292" s="132" t="s">
        <v>325</v>
      </c>
      <c r="C292" s="132" t="s">
        <v>325</v>
      </c>
    </row>
    <row r="293" spans="1:3" ht="15.75" customHeight="1">
      <c r="A293" s="132">
        <v>254</v>
      </c>
      <c r="B293" s="132" t="s">
        <v>326</v>
      </c>
      <c r="C293" s="132" t="s">
        <v>326</v>
      </c>
    </row>
    <row r="294" spans="1:3" ht="15.75" customHeight="1">
      <c r="A294" s="132">
        <v>255</v>
      </c>
      <c r="B294" s="132" t="s">
        <v>327</v>
      </c>
      <c r="C294" s="132" t="s">
        <v>327</v>
      </c>
    </row>
    <row r="295" spans="1:3" ht="15.75" customHeight="1">
      <c r="A295" s="132">
        <v>256</v>
      </c>
      <c r="B295" s="132" t="s">
        <v>328</v>
      </c>
      <c r="C295" s="132" t="s">
        <v>328</v>
      </c>
    </row>
    <row r="296" spans="1:3" ht="15.75" customHeight="1">
      <c r="A296" s="132">
        <v>257</v>
      </c>
      <c r="B296" s="132" t="s">
        <v>329</v>
      </c>
      <c r="C296" s="132" t="s">
        <v>329</v>
      </c>
    </row>
    <row r="297" spans="1:3" ht="15.75" customHeight="1">
      <c r="A297" s="132">
        <v>258</v>
      </c>
      <c r="B297" s="132" t="s">
        <v>330</v>
      </c>
      <c r="C297" s="132" t="s">
        <v>330</v>
      </c>
    </row>
    <row r="298" spans="1:3" ht="15.75" customHeight="1">
      <c r="A298" s="132">
        <v>259</v>
      </c>
      <c r="B298" s="132" t="s">
        <v>331</v>
      </c>
      <c r="C298" s="132" t="s">
        <v>331</v>
      </c>
    </row>
    <row r="299" spans="1:3" ht="15.75" customHeight="1">
      <c r="A299" s="132">
        <v>260</v>
      </c>
      <c r="B299" s="132" t="s">
        <v>332</v>
      </c>
      <c r="C299" s="132" t="s">
        <v>332</v>
      </c>
    </row>
    <row r="300" spans="1:3" ht="15.75" customHeight="1">
      <c r="A300" s="132">
        <v>261</v>
      </c>
      <c r="B300" s="132" t="s">
        <v>333</v>
      </c>
      <c r="C300" s="132" t="s">
        <v>333</v>
      </c>
    </row>
    <row r="301" spans="1:3" ht="15.75" customHeight="1">
      <c r="A301" s="132">
        <v>262</v>
      </c>
      <c r="B301" s="132" t="s">
        <v>334</v>
      </c>
      <c r="C301" s="132" t="s">
        <v>334</v>
      </c>
    </row>
    <row r="302" spans="1:3" ht="15.75" customHeight="1">
      <c r="A302" s="132">
        <v>263</v>
      </c>
      <c r="B302" s="132" t="s">
        <v>335</v>
      </c>
      <c r="C302" s="132" t="s">
        <v>335</v>
      </c>
    </row>
    <row r="303" spans="1:3" ht="15.75" customHeight="1">
      <c r="A303" s="132">
        <v>264</v>
      </c>
      <c r="B303" s="132" t="s">
        <v>336</v>
      </c>
      <c r="C303" s="132" t="s">
        <v>336</v>
      </c>
    </row>
    <row r="304" spans="1:3" ht="15.75" customHeight="1">
      <c r="A304" s="132">
        <v>265</v>
      </c>
      <c r="B304" s="132" t="s">
        <v>337</v>
      </c>
      <c r="C304" s="132" t="s">
        <v>337</v>
      </c>
    </row>
    <row r="305" spans="1:3" ht="15.75" customHeight="1">
      <c r="A305" s="132">
        <v>266</v>
      </c>
      <c r="B305" s="132" t="s">
        <v>338</v>
      </c>
      <c r="C305" s="132" t="s">
        <v>338</v>
      </c>
    </row>
    <row r="306" spans="1:3" ht="15.75" customHeight="1">
      <c r="A306" s="132">
        <v>267</v>
      </c>
      <c r="B306" s="132" t="s">
        <v>339</v>
      </c>
      <c r="C306" s="132" t="s">
        <v>339</v>
      </c>
    </row>
    <row r="307" spans="1:3" ht="15.75" customHeight="1">
      <c r="A307" s="132">
        <v>268</v>
      </c>
      <c r="B307" s="132" t="s">
        <v>340</v>
      </c>
      <c r="C307" s="132" t="s">
        <v>340</v>
      </c>
    </row>
    <row r="308" spans="1:3" ht="15.75" customHeight="1">
      <c r="A308" s="132">
        <v>269</v>
      </c>
      <c r="B308" s="132" t="s">
        <v>341</v>
      </c>
      <c r="C308" s="132" t="s">
        <v>341</v>
      </c>
    </row>
    <row r="309" spans="1:3" ht="15.75" customHeight="1">
      <c r="A309" s="132">
        <v>270</v>
      </c>
      <c r="B309" s="132" t="s">
        <v>342</v>
      </c>
      <c r="C309" s="132" t="s">
        <v>342</v>
      </c>
    </row>
    <row r="310" spans="1:3" ht="15.75" customHeight="1">
      <c r="A310" s="132">
        <v>271</v>
      </c>
      <c r="B310" s="132" t="s">
        <v>343</v>
      </c>
      <c r="C310" s="132" t="s">
        <v>343</v>
      </c>
    </row>
    <row r="311" spans="1:3" ht="15.75" customHeight="1">
      <c r="A311" s="132">
        <v>272</v>
      </c>
      <c r="B311" s="132" t="s">
        <v>344</v>
      </c>
      <c r="C311" s="132" t="s">
        <v>344</v>
      </c>
    </row>
    <row r="312" spans="1:3" ht="15.75" customHeight="1">
      <c r="A312" s="132">
        <v>273</v>
      </c>
      <c r="B312" s="132" t="s">
        <v>345</v>
      </c>
      <c r="C312" s="132" t="s">
        <v>345</v>
      </c>
    </row>
    <row r="313" spans="1:3" ht="15.75" customHeight="1">
      <c r="A313" s="132">
        <v>274</v>
      </c>
      <c r="B313" s="132" t="s">
        <v>346</v>
      </c>
      <c r="C313" s="132" t="s">
        <v>346</v>
      </c>
    </row>
    <row r="314" spans="1:3" ht="15.75" customHeight="1">
      <c r="A314" s="132">
        <v>275</v>
      </c>
      <c r="B314" s="132" t="s">
        <v>347</v>
      </c>
      <c r="C314" s="132" t="s">
        <v>347</v>
      </c>
    </row>
    <row r="315" spans="1:3" ht="15.75" customHeight="1">
      <c r="A315" s="132">
        <v>276</v>
      </c>
      <c r="B315" s="132" t="s">
        <v>348</v>
      </c>
      <c r="C315" s="132" t="s">
        <v>348</v>
      </c>
    </row>
    <row r="316" spans="1:3" ht="15.75" customHeight="1">
      <c r="A316" s="132">
        <v>277</v>
      </c>
      <c r="B316" s="132" t="s">
        <v>349</v>
      </c>
      <c r="C316" s="132" t="s">
        <v>349</v>
      </c>
    </row>
    <row r="317" spans="1:3" ht="15.75" customHeight="1">
      <c r="A317" s="132">
        <v>278</v>
      </c>
      <c r="B317" s="132" t="s">
        <v>350</v>
      </c>
      <c r="C317" s="132" t="s">
        <v>350</v>
      </c>
    </row>
    <row r="318" spans="1:3" ht="15.75" customHeight="1">
      <c r="A318" s="132">
        <v>279</v>
      </c>
      <c r="B318" s="132" t="s">
        <v>351</v>
      </c>
      <c r="C318" s="132" t="s">
        <v>351</v>
      </c>
    </row>
    <row r="319" spans="1:3" ht="15.75" customHeight="1">
      <c r="A319" s="132">
        <v>280</v>
      </c>
      <c r="B319" s="132" t="s">
        <v>352</v>
      </c>
      <c r="C319" s="132" t="s">
        <v>352</v>
      </c>
    </row>
    <row r="320" spans="1:3" ht="15.75" customHeight="1">
      <c r="A320" s="132">
        <v>281</v>
      </c>
      <c r="B320" s="132" t="s">
        <v>353</v>
      </c>
      <c r="C320" s="132" t="s">
        <v>353</v>
      </c>
    </row>
    <row r="321" spans="1:3" ht="15.75" customHeight="1">
      <c r="A321" s="132">
        <v>282</v>
      </c>
      <c r="B321" s="132" t="s">
        <v>354</v>
      </c>
      <c r="C321" s="132" t="s">
        <v>354</v>
      </c>
    </row>
    <row r="322" spans="1:3" ht="15.75" customHeight="1">
      <c r="A322" s="132">
        <v>283</v>
      </c>
      <c r="B322" s="132" t="s">
        <v>355</v>
      </c>
      <c r="C322" s="132" t="s">
        <v>355</v>
      </c>
    </row>
    <row r="323" spans="1:3" ht="15.75" customHeight="1">
      <c r="A323" s="132">
        <v>284</v>
      </c>
      <c r="B323" s="132" t="s">
        <v>356</v>
      </c>
      <c r="C323" s="132" t="s">
        <v>356</v>
      </c>
    </row>
    <row r="324" spans="1:3" ht="15.75" customHeight="1">
      <c r="A324" s="132">
        <v>285</v>
      </c>
      <c r="B324" s="132" t="s">
        <v>357</v>
      </c>
      <c r="C324" s="132" t="s">
        <v>357</v>
      </c>
    </row>
    <row r="325" spans="1:3" ht="15.75" customHeight="1">
      <c r="A325" s="132">
        <v>286</v>
      </c>
      <c r="B325" s="132" t="s">
        <v>358</v>
      </c>
      <c r="C325" s="132" t="s">
        <v>358</v>
      </c>
    </row>
    <row r="326" spans="1:3" ht="15.75" customHeight="1">
      <c r="A326" s="132">
        <v>287</v>
      </c>
      <c r="B326" s="132" t="s">
        <v>359</v>
      </c>
      <c r="C326" s="132" t="s">
        <v>359</v>
      </c>
    </row>
    <row r="327" spans="1:3" ht="15.75" customHeight="1">
      <c r="A327" s="132">
        <v>288</v>
      </c>
      <c r="B327" s="132" t="s">
        <v>360</v>
      </c>
      <c r="C327" s="132" t="s">
        <v>360</v>
      </c>
    </row>
    <row r="328" spans="1:3" ht="15.75" customHeight="1">
      <c r="A328" s="132">
        <v>289</v>
      </c>
      <c r="B328" s="132" t="s">
        <v>361</v>
      </c>
      <c r="C328" s="132" t="s">
        <v>361</v>
      </c>
    </row>
    <row r="329" spans="1:3" ht="15.75" customHeight="1">
      <c r="A329" s="132">
        <v>290</v>
      </c>
      <c r="B329" s="132" t="s">
        <v>362</v>
      </c>
      <c r="C329" s="132" t="s">
        <v>362</v>
      </c>
    </row>
    <row r="330" spans="1:3" ht="15.75" customHeight="1">
      <c r="A330" s="132">
        <v>291</v>
      </c>
      <c r="B330" s="132" t="s">
        <v>363</v>
      </c>
      <c r="C330" s="132" t="s">
        <v>363</v>
      </c>
    </row>
    <row r="331" spans="1:3" ht="15.75" customHeight="1">
      <c r="A331" s="132">
        <v>292</v>
      </c>
      <c r="B331" s="132" t="s">
        <v>364</v>
      </c>
      <c r="C331" s="132" t="s">
        <v>364</v>
      </c>
    </row>
    <row r="332" spans="1:3" ht="15.75" customHeight="1">
      <c r="A332" s="132">
        <v>293</v>
      </c>
      <c r="B332" s="132" t="s">
        <v>365</v>
      </c>
      <c r="C332" s="132" t="s">
        <v>365</v>
      </c>
    </row>
    <row r="333" spans="1:3" ht="15.75" customHeight="1">
      <c r="A333" s="132">
        <v>294</v>
      </c>
      <c r="B333" s="132" t="s">
        <v>366</v>
      </c>
      <c r="C333" s="132" t="s">
        <v>366</v>
      </c>
    </row>
    <row r="334" spans="1:3" ht="15.75" customHeight="1">
      <c r="A334" s="132">
        <v>295</v>
      </c>
      <c r="B334" s="132" t="s">
        <v>367</v>
      </c>
      <c r="C334" s="132" t="s">
        <v>367</v>
      </c>
    </row>
    <row r="335" spans="1:3" ht="15.75" customHeight="1">
      <c r="A335" s="132">
        <v>296</v>
      </c>
      <c r="B335" s="132" t="s">
        <v>368</v>
      </c>
      <c r="C335" s="132" t="s">
        <v>368</v>
      </c>
    </row>
    <row r="336" spans="1:3" ht="15.75" customHeight="1">
      <c r="A336" s="132">
        <v>297</v>
      </c>
      <c r="B336" s="132" t="s">
        <v>369</v>
      </c>
      <c r="C336" s="132" t="s">
        <v>369</v>
      </c>
    </row>
    <row r="337" spans="1:3" ht="15.75" customHeight="1">
      <c r="A337" s="132">
        <v>298</v>
      </c>
      <c r="B337" s="132" t="s">
        <v>370</v>
      </c>
      <c r="C337" s="132" t="s">
        <v>370</v>
      </c>
    </row>
    <row r="338" spans="1:3" ht="15.75" customHeight="1">
      <c r="A338" s="132">
        <v>299</v>
      </c>
      <c r="B338" s="132" t="s">
        <v>371</v>
      </c>
      <c r="C338" s="132" t="s">
        <v>371</v>
      </c>
    </row>
    <row r="339" spans="1:3" ht="15.75" customHeight="1">
      <c r="A339" s="132">
        <v>300</v>
      </c>
      <c r="B339" s="132" t="s">
        <v>372</v>
      </c>
      <c r="C339" s="132" t="s">
        <v>372</v>
      </c>
    </row>
    <row r="340" spans="1:3" ht="15.75" customHeight="1">
      <c r="A340" s="132">
        <v>301</v>
      </c>
      <c r="B340" s="132" t="s">
        <v>373</v>
      </c>
      <c r="C340" s="132" t="s">
        <v>373</v>
      </c>
    </row>
    <row r="341" spans="1:3" ht="15.75" customHeight="1">
      <c r="A341" s="132">
        <v>302</v>
      </c>
      <c r="B341" s="132" t="s">
        <v>374</v>
      </c>
      <c r="C341" s="132" t="s">
        <v>374</v>
      </c>
    </row>
    <row r="342" spans="1:3" ht="15.75" customHeight="1">
      <c r="A342" s="132">
        <v>303</v>
      </c>
      <c r="B342" s="132" t="s">
        <v>375</v>
      </c>
      <c r="C342" s="132" t="s">
        <v>375</v>
      </c>
    </row>
    <row r="343" spans="1:3" ht="15.75" customHeight="1">
      <c r="A343" s="132">
        <v>304</v>
      </c>
      <c r="B343" s="132" t="s">
        <v>376</v>
      </c>
      <c r="C343" s="132" t="s">
        <v>376</v>
      </c>
    </row>
    <row r="344" spans="1:3" ht="15.75" customHeight="1">
      <c r="A344" s="132">
        <v>305</v>
      </c>
      <c r="B344" s="132" t="s">
        <v>377</v>
      </c>
      <c r="C344" s="132" t="s">
        <v>377</v>
      </c>
    </row>
    <row r="345" spans="1:3" ht="15.75" customHeight="1">
      <c r="A345" s="132">
        <v>306</v>
      </c>
      <c r="B345" s="132" t="s">
        <v>378</v>
      </c>
      <c r="C345" s="132" t="s">
        <v>378</v>
      </c>
    </row>
    <row r="346" spans="1:3" ht="15.75" customHeight="1">
      <c r="A346" s="132">
        <v>307</v>
      </c>
      <c r="B346" s="132" t="s">
        <v>379</v>
      </c>
      <c r="C346" s="132" t="s">
        <v>379</v>
      </c>
    </row>
    <row r="347" spans="1:3" ht="15.75" customHeight="1">
      <c r="A347" s="132">
        <v>308</v>
      </c>
      <c r="B347" s="132" t="s">
        <v>380</v>
      </c>
      <c r="C347" s="132" t="s">
        <v>380</v>
      </c>
    </row>
    <row r="348" spans="1:3" ht="15.75" customHeight="1">
      <c r="A348" s="132">
        <v>309</v>
      </c>
      <c r="B348" s="132" t="s">
        <v>381</v>
      </c>
      <c r="C348" s="132" t="s">
        <v>381</v>
      </c>
    </row>
    <row r="349" spans="1:3" ht="15.75" customHeight="1">
      <c r="A349" s="132">
        <v>310</v>
      </c>
      <c r="B349" s="132" t="s">
        <v>382</v>
      </c>
      <c r="C349" s="132" t="s">
        <v>382</v>
      </c>
    </row>
    <row r="350" spans="1:3" ht="15.75" customHeight="1">
      <c r="A350" s="132">
        <v>311</v>
      </c>
      <c r="B350" s="132" t="s">
        <v>383</v>
      </c>
      <c r="C350" s="132" t="s">
        <v>383</v>
      </c>
    </row>
    <row r="351" spans="1:3" ht="15.75" customHeight="1">
      <c r="A351" s="132">
        <v>312</v>
      </c>
      <c r="B351" s="132" t="s">
        <v>384</v>
      </c>
      <c r="C351" s="132" t="s">
        <v>384</v>
      </c>
    </row>
    <row r="352" spans="1:3" ht="15.75" customHeight="1">
      <c r="A352" s="132">
        <v>313</v>
      </c>
      <c r="B352" s="132" t="s">
        <v>385</v>
      </c>
      <c r="C352" s="132" t="s">
        <v>385</v>
      </c>
    </row>
    <row r="353" spans="1:3" ht="15.75" customHeight="1">
      <c r="A353" s="132">
        <v>314</v>
      </c>
      <c r="B353" s="132" t="s">
        <v>386</v>
      </c>
      <c r="C353" s="132" t="s">
        <v>386</v>
      </c>
    </row>
    <row r="354" spans="1:3" ht="15.75" customHeight="1">
      <c r="A354" s="132">
        <v>315</v>
      </c>
      <c r="B354" s="132" t="s">
        <v>387</v>
      </c>
      <c r="C354" s="132" t="s">
        <v>387</v>
      </c>
    </row>
    <row r="355" spans="1:3" ht="15.75" customHeight="1">
      <c r="A355" s="132">
        <v>316</v>
      </c>
      <c r="B355" s="132" t="s">
        <v>388</v>
      </c>
      <c r="C355" s="132" t="s">
        <v>388</v>
      </c>
    </row>
    <row r="356" spans="1:3" ht="15.75" customHeight="1">
      <c r="A356" s="132">
        <v>317</v>
      </c>
      <c r="B356" s="132" t="s">
        <v>389</v>
      </c>
      <c r="C356" s="132" t="s">
        <v>389</v>
      </c>
    </row>
    <row r="357" spans="1:3" ht="15.75" customHeight="1">
      <c r="A357" s="132">
        <v>318</v>
      </c>
      <c r="B357" s="132" t="s">
        <v>390</v>
      </c>
      <c r="C357" s="132" t="s">
        <v>390</v>
      </c>
    </row>
    <row r="358" spans="1:3" ht="15.75" customHeight="1">
      <c r="A358" s="132">
        <v>319</v>
      </c>
      <c r="B358" s="132" t="s">
        <v>391</v>
      </c>
      <c r="C358" s="132" t="s">
        <v>391</v>
      </c>
    </row>
    <row r="359" spans="1:3" ht="15.75" customHeight="1">
      <c r="A359" s="132">
        <v>320</v>
      </c>
      <c r="B359" s="132" t="s">
        <v>392</v>
      </c>
      <c r="C359" s="132" t="s">
        <v>392</v>
      </c>
    </row>
    <row r="360" spans="1:3" ht="15.75" customHeight="1">
      <c r="A360" s="132">
        <v>321</v>
      </c>
      <c r="B360" s="132" t="s">
        <v>393</v>
      </c>
      <c r="C360" s="132" t="s">
        <v>393</v>
      </c>
    </row>
    <row r="361" spans="1:3" ht="15.75" customHeight="1">
      <c r="A361" s="132">
        <v>322</v>
      </c>
      <c r="B361" s="132" t="s">
        <v>394</v>
      </c>
      <c r="C361" s="132" t="s">
        <v>394</v>
      </c>
    </row>
    <row r="362" spans="1:3" ht="15.75" customHeight="1">
      <c r="A362" s="132">
        <v>323</v>
      </c>
      <c r="B362" s="132" t="s">
        <v>395</v>
      </c>
      <c r="C362" s="132" t="s">
        <v>395</v>
      </c>
    </row>
    <row r="363" spans="1:3" ht="15.75" customHeight="1">
      <c r="A363" s="132">
        <v>324</v>
      </c>
      <c r="B363" s="132" t="s">
        <v>396</v>
      </c>
      <c r="C363" s="132" t="s">
        <v>396</v>
      </c>
    </row>
    <row r="364" spans="1:3" ht="15.75" customHeight="1">
      <c r="A364" s="132">
        <v>325</v>
      </c>
      <c r="B364" s="132" t="s">
        <v>397</v>
      </c>
      <c r="C364" s="132" t="s">
        <v>397</v>
      </c>
    </row>
    <row r="365" spans="1:3" ht="15.75" customHeight="1">
      <c r="A365" s="132">
        <v>326</v>
      </c>
      <c r="B365" s="132" t="s">
        <v>398</v>
      </c>
      <c r="C365" s="132" t="s">
        <v>398</v>
      </c>
    </row>
    <row r="366" spans="1:3" ht="15.75" customHeight="1">
      <c r="A366" s="132">
        <v>327</v>
      </c>
      <c r="B366" s="132" t="s">
        <v>399</v>
      </c>
      <c r="C366" s="132" t="s">
        <v>399</v>
      </c>
    </row>
    <row r="367" spans="1:3" ht="15.75" customHeight="1">
      <c r="A367" s="132">
        <v>328</v>
      </c>
      <c r="B367" s="132" t="s">
        <v>400</v>
      </c>
      <c r="C367" s="132" t="s">
        <v>400</v>
      </c>
    </row>
    <row r="368" spans="1:3" ht="15.75" customHeight="1">
      <c r="A368" s="132">
        <v>329</v>
      </c>
      <c r="B368" s="132" t="s">
        <v>401</v>
      </c>
      <c r="C368" s="132" t="s">
        <v>401</v>
      </c>
    </row>
    <row r="369" spans="1:3" ht="15.75" customHeight="1">
      <c r="A369" s="132">
        <v>330</v>
      </c>
      <c r="B369" s="132" t="s">
        <v>402</v>
      </c>
      <c r="C369" s="132" t="s">
        <v>402</v>
      </c>
    </row>
    <row r="370" spans="1:3" ht="15.75" customHeight="1">
      <c r="A370" s="132">
        <v>331</v>
      </c>
      <c r="B370" s="132" t="s">
        <v>403</v>
      </c>
      <c r="C370" s="132" t="s">
        <v>403</v>
      </c>
    </row>
    <row r="371" spans="1:3" ht="15.75" customHeight="1">
      <c r="A371" s="132">
        <v>332</v>
      </c>
      <c r="B371" s="132" t="s">
        <v>404</v>
      </c>
      <c r="C371" s="132" t="s">
        <v>404</v>
      </c>
    </row>
    <row r="372" spans="1:3" ht="15.75" customHeight="1">
      <c r="A372" s="132">
        <v>333</v>
      </c>
      <c r="B372" s="132" t="s">
        <v>405</v>
      </c>
      <c r="C372" s="132" t="s">
        <v>405</v>
      </c>
    </row>
    <row r="373" spans="1:3" ht="15.75" customHeight="1">
      <c r="A373" s="132">
        <v>334</v>
      </c>
      <c r="B373" s="132" t="s">
        <v>406</v>
      </c>
      <c r="C373" s="132" t="s">
        <v>406</v>
      </c>
    </row>
    <row r="374" spans="1:3" ht="15.75" customHeight="1">
      <c r="A374" s="132">
        <v>335</v>
      </c>
      <c r="B374" s="132" t="s">
        <v>407</v>
      </c>
      <c r="C374" s="132" t="s">
        <v>407</v>
      </c>
    </row>
    <row r="375" spans="1:3" ht="15.75" customHeight="1">
      <c r="A375" s="132">
        <v>336</v>
      </c>
      <c r="B375" s="132" t="s">
        <v>408</v>
      </c>
      <c r="C375" s="132" t="s">
        <v>408</v>
      </c>
    </row>
    <row r="376" spans="1:3" ht="15.75" customHeight="1">
      <c r="A376" s="132">
        <v>337</v>
      </c>
      <c r="B376" s="132" t="s">
        <v>409</v>
      </c>
      <c r="C376" s="132" t="s">
        <v>409</v>
      </c>
    </row>
    <row r="377" spans="1:3" ht="15.75" customHeight="1">
      <c r="A377" s="132">
        <v>338</v>
      </c>
      <c r="B377" s="132" t="s">
        <v>410</v>
      </c>
      <c r="C377" s="132" t="s">
        <v>410</v>
      </c>
    </row>
    <row r="378" spans="1:3" ht="15.75" customHeight="1">
      <c r="A378" s="132">
        <v>339</v>
      </c>
      <c r="B378" s="132" t="s">
        <v>411</v>
      </c>
      <c r="C378" s="132" t="s">
        <v>411</v>
      </c>
    </row>
    <row r="379" spans="1:3" ht="15.75" customHeight="1">
      <c r="A379" s="132">
        <v>340</v>
      </c>
      <c r="B379" s="132" t="s">
        <v>412</v>
      </c>
      <c r="C379" s="132" t="s">
        <v>412</v>
      </c>
    </row>
    <row r="380" spans="1:3" ht="15.75" customHeight="1">
      <c r="A380" s="132">
        <v>341</v>
      </c>
      <c r="B380" s="132" t="s">
        <v>413</v>
      </c>
      <c r="C380" s="132" t="s">
        <v>413</v>
      </c>
    </row>
    <row r="381" spans="1:3" ht="15.75" customHeight="1">
      <c r="A381" s="132">
        <v>342</v>
      </c>
      <c r="B381" s="132" t="s">
        <v>414</v>
      </c>
      <c r="C381" s="132" t="s">
        <v>414</v>
      </c>
    </row>
    <row r="382" spans="1:3" ht="15.75" customHeight="1">
      <c r="A382" s="132">
        <v>343</v>
      </c>
      <c r="B382" s="132" t="s">
        <v>415</v>
      </c>
      <c r="C382" s="132" t="s">
        <v>415</v>
      </c>
    </row>
    <row r="383" spans="1:3" ht="15.75" customHeight="1">
      <c r="A383" s="132">
        <v>344</v>
      </c>
      <c r="B383" s="132" t="s">
        <v>416</v>
      </c>
      <c r="C383" s="132" t="s">
        <v>416</v>
      </c>
    </row>
    <row r="384" spans="1:3" ht="15.75" customHeight="1">
      <c r="A384" s="132">
        <v>345</v>
      </c>
      <c r="B384" s="132" t="s">
        <v>417</v>
      </c>
      <c r="C384" s="132" t="s">
        <v>417</v>
      </c>
    </row>
    <row r="385" spans="1:3" ht="15.75" customHeight="1">
      <c r="A385" s="132">
        <v>346</v>
      </c>
      <c r="B385" s="132" t="s">
        <v>418</v>
      </c>
      <c r="C385" s="132" t="s">
        <v>418</v>
      </c>
    </row>
    <row r="386" spans="1:3" ht="15.75" customHeight="1">
      <c r="A386" s="132">
        <v>347</v>
      </c>
      <c r="B386" s="132" t="s">
        <v>419</v>
      </c>
      <c r="C386" s="132" t="s">
        <v>419</v>
      </c>
    </row>
    <row r="387" spans="1:3" ht="15.75" customHeight="1">
      <c r="A387" s="132">
        <v>348</v>
      </c>
      <c r="B387" s="132" t="s">
        <v>420</v>
      </c>
      <c r="C387" s="132" t="s">
        <v>420</v>
      </c>
    </row>
    <row r="388" spans="1:3" ht="15.75" customHeight="1">
      <c r="A388" s="132">
        <v>349</v>
      </c>
      <c r="B388" s="132" t="s">
        <v>421</v>
      </c>
      <c r="C388" s="132" t="s">
        <v>421</v>
      </c>
    </row>
    <row r="389" spans="1:3" ht="15.75" customHeight="1">
      <c r="A389" s="132">
        <v>350</v>
      </c>
      <c r="B389" s="132" t="s">
        <v>422</v>
      </c>
      <c r="C389" s="132" t="s">
        <v>422</v>
      </c>
    </row>
    <row r="390" spans="1:3" ht="15.75" customHeight="1">
      <c r="A390" s="132">
        <v>351</v>
      </c>
      <c r="B390" s="132" t="s">
        <v>423</v>
      </c>
      <c r="C390" s="132" t="s">
        <v>423</v>
      </c>
    </row>
    <row r="391" spans="1:3" ht="15.75" customHeight="1">
      <c r="A391" s="132">
        <v>352</v>
      </c>
      <c r="B391" s="132" t="s">
        <v>424</v>
      </c>
      <c r="C391" s="132" t="s">
        <v>424</v>
      </c>
    </row>
    <row r="392" spans="1:3" ht="15.75" customHeight="1">
      <c r="A392" s="132">
        <v>353</v>
      </c>
      <c r="B392" s="132" t="s">
        <v>425</v>
      </c>
      <c r="C392" s="132" t="s">
        <v>425</v>
      </c>
    </row>
    <row r="393" spans="1:3" ht="15.75" customHeight="1">
      <c r="A393" s="132">
        <v>354</v>
      </c>
      <c r="B393" s="132" t="s">
        <v>426</v>
      </c>
      <c r="C393" s="132" t="s">
        <v>426</v>
      </c>
    </row>
    <row r="394" spans="1:3" ht="15.75" customHeight="1">
      <c r="A394" s="132">
        <v>355</v>
      </c>
      <c r="B394" s="132" t="s">
        <v>427</v>
      </c>
      <c r="C394" s="132" t="s">
        <v>427</v>
      </c>
    </row>
    <row r="395" spans="1:3" ht="15.75" customHeight="1">
      <c r="A395" s="132">
        <v>356</v>
      </c>
      <c r="B395" s="132" t="s">
        <v>428</v>
      </c>
      <c r="C395" s="132" t="s">
        <v>428</v>
      </c>
    </row>
    <row r="396" spans="1:3" ht="15.75" customHeight="1">
      <c r="A396" s="132">
        <v>357</v>
      </c>
      <c r="B396" s="132" t="s">
        <v>429</v>
      </c>
      <c r="C396" s="132" t="s">
        <v>429</v>
      </c>
    </row>
    <row r="397" spans="1:3" ht="15.75" customHeight="1">
      <c r="A397" s="132">
        <v>358</v>
      </c>
      <c r="B397" s="132" t="s">
        <v>430</v>
      </c>
      <c r="C397" s="132" t="s">
        <v>430</v>
      </c>
    </row>
    <row r="398" spans="1:3" ht="15.75" customHeight="1">
      <c r="A398" s="132">
        <v>359</v>
      </c>
      <c r="B398" s="132" t="s">
        <v>431</v>
      </c>
      <c r="C398" s="132" t="s">
        <v>431</v>
      </c>
    </row>
    <row r="399" spans="1:3" ht="15.75" customHeight="1">
      <c r="A399" s="132">
        <v>360</v>
      </c>
      <c r="B399" s="132" t="s">
        <v>432</v>
      </c>
      <c r="C399" s="132" t="s">
        <v>432</v>
      </c>
    </row>
    <row r="400" spans="1:3" ht="15.75" customHeight="1">
      <c r="A400" s="132">
        <v>361</v>
      </c>
      <c r="B400" s="132" t="s">
        <v>433</v>
      </c>
      <c r="C400" s="132" t="s">
        <v>433</v>
      </c>
    </row>
    <row r="401" spans="1:3" ht="15.75" customHeight="1">
      <c r="A401" s="132">
        <v>362</v>
      </c>
      <c r="B401" s="132" t="s">
        <v>434</v>
      </c>
      <c r="C401" s="132" t="s">
        <v>434</v>
      </c>
    </row>
    <row r="402" spans="1:3" ht="15.75" customHeight="1">
      <c r="A402" s="132">
        <v>363</v>
      </c>
      <c r="B402" s="132" t="s">
        <v>435</v>
      </c>
      <c r="C402" s="132" t="s">
        <v>435</v>
      </c>
    </row>
    <row r="403" spans="1:3" ht="15.75" customHeight="1">
      <c r="A403" s="132">
        <v>364</v>
      </c>
      <c r="B403" s="132" t="s">
        <v>436</v>
      </c>
      <c r="C403" s="132" t="s">
        <v>436</v>
      </c>
    </row>
    <row r="404" spans="1:3" ht="15.75" customHeight="1">
      <c r="A404" s="132">
        <v>365</v>
      </c>
      <c r="B404" s="132" t="s">
        <v>437</v>
      </c>
      <c r="C404" s="132" t="s">
        <v>437</v>
      </c>
    </row>
    <row r="405" spans="1:3" ht="15.75" customHeight="1">
      <c r="A405" s="132">
        <v>366</v>
      </c>
      <c r="B405" s="132" t="s">
        <v>438</v>
      </c>
      <c r="C405" s="132" t="s">
        <v>438</v>
      </c>
    </row>
    <row r="406" spans="1:3" ht="15.75" customHeight="1">
      <c r="A406" s="132">
        <v>367</v>
      </c>
      <c r="B406" s="132" t="s">
        <v>439</v>
      </c>
      <c r="C406" s="132" t="s">
        <v>439</v>
      </c>
    </row>
    <row r="407" spans="1:3" ht="15.75" customHeight="1">
      <c r="A407" s="132">
        <v>368</v>
      </c>
      <c r="B407" s="132" t="s">
        <v>440</v>
      </c>
      <c r="C407" s="132" t="s">
        <v>440</v>
      </c>
    </row>
    <row r="408" spans="1:3" ht="15.75" customHeight="1">
      <c r="A408" s="132">
        <v>369</v>
      </c>
      <c r="B408" s="132" t="s">
        <v>441</v>
      </c>
      <c r="C408" s="132" t="s">
        <v>441</v>
      </c>
    </row>
    <row r="409" spans="1:3" ht="15.75" customHeight="1">
      <c r="A409" s="132">
        <v>370</v>
      </c>
      <c r="B409" s="132" t="s">
        <v>442</v>
      </c>
      <c r="C409" s="132" t="s">
        <v>442</v>
      </c>
    </row>
    <row r="410" spans="1:3" ht="15.75" customHeight="1">
      <c r="A410" s="132">
        <v>371</v>
      </c>
      <c r="B410" s="132" t="s">
        <v>443</v>
      </c>
      <c r="C410" s="132" t="s">
        <v>443</v>
      </c>
    </row>
    <row r="411" spans="1:3" ht="15.75" customHeight="1">
      <c r="A411" s="132">
        <v>372</v>
      </c>
      <c r="B411" s="132" t="s">
        <v>444</v>
      </c>
      <c r="C411" s="132" t="s">
        <v>444</v>
      </c>
    </row>
    <row r="412" spans="1:3" ht="15.75" customHeight="1">
      <c r="A412" s="132">
        <v>373</v>
      </c>
      <c r="B412" s="132" t="s">
        <v>445</v>
      </c>
      <c r="C412" s="132" t="s">
        <v>445</v>
      </c>
    </row>
    <row r="413" spans="1:3" ht="15.75" customHeight="1">
      <c r="A413" s="132">
        <v>374</v>
      </c>
      <c r="B413" s="132" t="s">
        <v>446</v>
      </c>
      <c r="C413" s="132" t="s">
        <v>446</v>
      </c>
    </row>
    <row r="414" spans="1:3" ht="15.75" customHeight="1">
      <c r="A414" s="132">
        <v>375</v>
      </c>
      <c r="B414" s="132" t="s">
        <v>447</v>
      </c>
      <c r="C414" s="132" t="s">
        <v>447</v>
      </c>
    </row>
    <row r="415" spans="1:3" ht="15.75" customHeight="1">
      <c r="A415" s="132">
        <v>376</v>
      </c>
      <c r="B415" s="132" t="s">
        <v>448</v>
      </c>
      <c r="C415" s="132" t="s">
        <v>448</v>
      </c>
    </row>
    <row r="416" spans="1:3" ht="15.75" customHeight="1">
      <c r="A416" s="132">
        <v>377</v>
      </c>
      <c r="B416" s="132" t="s">
        <v>449</v>
      </c>
      <c r="C416" s="132" t="s">
        <v>449</v>
      </c>
    </row>
    <row r="417" spans="1:3" ht="15.75" customHeight="1">
      <c r="A417" s="132">
        <v>378</v>
      </c>
      <c r="B417" s="132" t="s">
        <v>450</v>
      </c>
      <c r="C417" s="132" t="s">
        <v>450</v>
      </c>
    </row>
    <row r="418" spans="1:3" ht="15.75" customHeight="1">
      <c r="A418" s="132">
        <v>379</v>
      </c>
      <c r="B418" s="132" t="s">
        <v>451</v>
      </c>
      <c r="C418" s="132" t="s">
        <v>451</v>
      </c>
    </row>
    <row r="419" spans="1:3" ht="15.75" customHeight="1">
      <c r="A419" s="132">
        <v>380</v>
      </c>
      <c r="B419" s="132" t="s">
        <v>452</v>
      </c>
      <c r="C419" s="132" t="s">
        <v>452</v>
      </c>
    </row>
    <row r="420" spans="1:3" ht="15.75" customHeight="1">
      <c r="A420" s="132">
        <v>381</v>
      </c>
      <c r="B420" s="132" t="s">
        <v>453</v>
      </c>
      <c r="C420" s="132" t="s">
        <v>453</v>
      </c>
    </row>
    <row r="421" spans="1:3" ht="15.75" customHeight="1">
      <c r="A421" s="132">
        <v>382</v>
      </c>
      <c r="B421" s="132" t="s">
        <v>454</v>
      </c>
      <c r="C421" s="132" t="s">
        <v>454</v>
      </c>
    </row>
    <row r="422" spans="1:3" ht="15.75" customHeight="1">
      <c r="A422" s="132">
        <v>383</v>
      </c>
      <c r="B422" s="132" t="s">
        <v>455</v>
      </c>
      <c r="C422" s="132" t="s">
        <v>455</v>
      </c>
    </row>
    <row r="423" spans="1:3" ht="15.75" customHeight="1">
      <c r="A423" s="132">
        <v>384</v>
      </c>
      <c r="B423" s="132" t="s">
        <v>456</v>
      </c>
      <c r="C423" s="132" t="s">
        <v>456</v>
      </c>
    </row>
    <row r="424" spans="1:3" ht="15.75" customHeight="1">
      <c r="A424" s="132">
        <v>385</v>
      </c>
      <c r="B424" s="132" t="s">
        <v>457</v>
      </c>
      <c r="C424" s="132" t="s">
        <v>457</v>
      </c>
    </row>
    <row r="425" spans="1:3" ht="15.75" customHeight="1">
      <c r="A425" s="132">
        <v>386</v>
      </c>
      <c r="B425" s="132" t="s">
        <v>458</v>
      </c>
      <c r="C425" s="132" t="s">
        <v>458</v>
      </c>
    </row>
    <row r="426" spans="1:3" ht="15.75" customHeight="1">
      <c r="A426" s="132">
        <v>387</v>
      </c>
      <c r="B426" s="132" t="s">
        <v>459</v>
      </c>
      <c r="C426" s="132" t="s">
        <v>459</v>
      </c>
    </row>
    <row r="427" spans="1:3" ht="15.75" customHeight="1">
      <c r="A427" s="132">
        <v>388</v>
      </c>
      <c r="B427" s="132" t="s">
        <v>460</v>
      </c>
      <c r="C427" s="132" t="s">
        <v>460</v>
      </c>
    </row>
    <row r="428" spans="1:3" ht="15.75" customHeight="1">
      <c r="A428" s="132">
        <v>389</v>
      </c>
      <c r="B428" s="132" t="s">
        <v>461</v>
      </c>
      <c r="C428" s="132" t="s">
        <v>461</v>
      </c>
    </row>
    <row r="429" spans="1:3" ht="15.75" customHeight="1">
      <c r="A429" s="132">
        <v>390</v>
      </c>
      <c r="B429" s="132" t="s">
        <v>462</v>
      </c>
      <c r="C429" s="132" t="s">
        <v>462</v>
      </c>
    </row>
    <row r="430" spans="1:3" ht="15.75" customHeight="1">
      <c r="A430" s="132">
        <v>391</v>
      </c>
      <c r="B430" s="132" t="s">
        <v>463</v>
      </c>
      <c r="C430" s="132" t="s">
        <v>463</v>
      </c>
    </row>
    <row r="431" spans="1:3" ht="15.75" customHeight="1">
      <c r="A431" s="132">
        <v>392</v>
      </c>
      <c r="B431" s="132" t="s">
        <v>464</v>
      </c>
      <c r="C431" s="132" t="s">
        <v>464</v>
      </c>
    </row>
    <row r="432" spans="1:3" ht="15.75" customHeight="1">
      <c r="A432" s="132">
        <v>393</v>
      </c>
      <c r="B432" s="132" t="s">
        <v>465</v>
      </c>
      <c r="C432" s="132" t="s">
        <v>465</v>
      </c>
    </row>
    <row r="433" spans="1:3" ht="15.75" customHeight="1">
      <c r="A433" s="132">
        <v>394</v>
      </c>
      <c r="B433" s="132" t="s">
        <v>466</v>
      </c>
      <c r="C433" s="132" t="s">
        <v>466</v>
      </c>
    </row>
    <row r="434" spans="1:3" ht="15.75" customHeight="1">
      <c r="A434" s="132">
        <v>395</v>
      </c>
      <c r="B434" s="132" t="s">
        <v>467</v>
      </c>
      <c r="C434" s="132" t="s">
        <v>467</v>
      </c>
    </row>
    <row r="435" spans="1:3" ht="15.75" customHeight="1">
      <c r="A435" s="132">
        <v>396</v>
      </c>
      <c r="B435" s="132" t="s">
        <v>468</v>
      </c>
      <c r="C435" s="132" t="s">
        <v>468</v>
      </c>
    </row>
    <row r="436" spans="1:3" ht="15.75" customHeight="1">
      <c r="A436" s="132">
        <v>397</v>
      </c>
      <c r="B436" s="132" t="s">
        <v>469</v>
      </c>
      <c r="C436" s="132" t="s">
        <v>469</v>
      </c>
    </row>
    <row r="437" spans="1:3" ht="15.75" customHeight="1">
      <c r="A437" s="132">
        <v>398</v>
      </c>
      <c r="B437" s="132" t="s">
        <v>470</v>
      </c>
      <c r="C437" s="132" t="s">
        <v>470</v>
      </c>
    </row>
    <row r="438" spans="1:3" ht="15.75" customHeight="1">
      <c r="A438" s="132">
        <v>399</v>
      </c>
      <c r="B438" s="132" t="s">
        <v>471</v>
      </c>
      <c r="C438" s="132" t="s">
        <v>471</v>
      </c>
    </row>
    <row r="439" spans="1:3" ht="15.75" customHeight="1">
      <c r="A439" s="132">
        <v>400</v>
      </c>
      <c r="B439" s="132" t="s">
        <v>472</v>
      </c>
      <c r="C439" s="132" t="s">
        <v>472</v>
      </c>
    </row>
    <row r="440" spans="1:3" ht="15.75" customHeight="1">
      <c r="A440" s="132">
        <v>401</v>
      </c>
      <c r="B440" s="132" t="s">
        <v>473</v>
      </c>
      <c r="C440" s="132" t="s">
        <v>473</v>
      </c>
    </row>
    <row r="441" spans="1:3" ht="15.75" customHeight="1">
      <c r="A441" s="132">
        <v>402</v>
      </c>
      <c r="B441" s="132" t="s">
        <v>474</v>
      </c>
      <c r="C441" s="132" t="s">
        <v>474</v>
      </c>
    </row>
    <row r="442" spans="1:3" ht="15.75" customHeight="1">
      <c r="A442" s="132">
        <v>403</v>
      </c>
      <c r="B442" s="132" t="s">
        <v>475</v>
      </c>
      <c r="C442" s="132" t="s">
        <v>475</v>
      </c>
    </row>
    <row r="443" spans="1:3" ht="15.75" customHeight="1">
      <c r="A443" s="132">
        <v>404</v>
      </c>
      <c r="B443" s="132" t="s">
        <v>476</v>
      </c>
      <c r="C443" s="132" t="s">
        <v>476</v>
      </c>
    </row>
    <row r="444" spans="1:3" ht="15.75" customHeight="1">
      <c r="A444" s="132">
        <v>405</v>
      </c>
      <c r="B444" s="132" t="s">
        <v>477</v>
      </c>
      <c r="C444" s="132" t="s">
        <v>477</v>
      </c>
    </row>
    <row r="445" spans="1:3" ht="15.75" customHeight="1">
      <c r="A445" s="132">
        <v>406</v>
      </c>
      <c r="B445" s="132" t="s">
        <v>478</v>
      </c>
      <c r="C445" s="132" t="s">
        <v>478</v>
      </c>
    </row>
    <row r="446" spans="1:3" ht="15.75" customHeight="1">
      <c r="A446" s="132">
        <v>407</v>
      </c>
      <c r="B446" s="132" t="s">
        <v>479</v>
      </c>
      <c r="C446" s="132" t="s">
        <v>479</v>
      </c>
    </row>
    <row r="447" spans="1:3" ht="15.75" customHeight="1">
      <c r="A447" s="132">
        <v>408</v>
      </c>
      <c r="B447" s="132" t="s">
        <v>480</v>
      </c>
      <c r="C447" s="132" t="s">
        <v>480</v>
      </c>
    </row>
    <row r="448" spans="1:3" ht="15.75" customHeight="1">
      <c r="A448" s="132">
        <v>409</v>
      </c>
      <c r="B448" s="132" t="s">
        <v>481</v>
      </c>
      <c r="C448" s="132" t="s">
        <v>481</v>
      </c>
    </row>
    <row r="449" spans="1:3" ht="15.75" customHeight="1">
      <c r="A449" s="132">
        <v>410</v>
      </c>
      <c r="B449" s="132" t="s">
        <v>482</v>
      </c>
      <c r="C449" s="132" t="s">
        <v>482</v>
      </c>
    </row>
    <row r="450" spans="1:3" ht="15.75" customHeight="1">
      <c r="A450" s="132">
        <v>411</v>
      </c>
      <c r="B450" s="132" t="s">
        <v>483</v>
      </c>
      <c r="C450" s="132" t="s">
        <v>483</v>
      </c>
    </row>
    <row r="451" spans="1:3" ht="15.75" customHeight="1">
      <c r="A451" s="132">
        <v>412</v>
      </c>
      <c r="B451" s="132" t="s">
        <v>484</v>
      </c>
      <c r="C451" s="132" t="s">
        <v>484</v>
      </c>
    </row>
    <row r="452" spans="1:3" ht="15.75" customHeight="1">
      <c r="A452" s="132">
        <v>413</v>
      </c>
      <c r="B452" s="132" t="s">
        <v>485</v>
      </c>
      <c r="C452" s="132" t="s">
        <v>485</v>
      </c>
    </row>
    <row r="453" spans="1:3" ht="15.75" customHeight="1">
      <c r="A453" s="132">
        <v>414</v>
      </c>
      <c r="B453" s="132" t="s">
        <v>486</v>
      </c>
      <c r="C453" s="132" t="s">
        <v>486</v>
      </c>
    </row>
    <row r="454" spans="1:3" ht="15.75" customHeight="1">
      <c r="A454" s="132">
        <v>415</v>
      </c>
      <c r="B454" s="132" t="s">
        <v>487</v>
      </c>
      <c r="C454" s="132" t="s">
        <v>487</v>
      </c>
    </row>
    <row r="455" spans="1:3" ht="15.75" customHeight="1">
      <c r="A455" s="132">
        <v>416</v>
      </c>
      <c r="B455" s="132" t="s">
        <v>488</v>
      </c>
      <c r="C455" s="132" t="s">
        <v>488</v>
      </c>
    </row>
    <row r="456" spans="1:3" ht="15.75" customHeight="1">
      <c r="A456" s="132">
        <v>417</v>
      </c>
      <c r="B456" s="132" t="s">
        <v>489</v>
      </c>
      <c r="C456" s="132" t="s">
        <v>489</v>
      </c>
    </row>
    <row r="457" spans="1:3" ht="15.75" customHeight="1">
      <c r="A457" s="132">
        <v>418</v>
      </c>
      <c r="B457" s="132" t="s">
        <v>490</v>
      </c>
      <c r="C457" s="132" t="s">
        <v>490</v>
      </c>
    </row>
    <row r="458" spans="1:3" ht="15.75" customHeight="1">
      <c r="A458" s="132">
        <v>419</v>
      </c>
      <c r="B458" s="132" t="s">
        <v>491</v>
      </c>
      <c r="C458" s="132" t="s">
        <v>491</v>
      </c>
    </row>
    <row r="459" spans="1:3" ht="15.75" customHeight="1">
      <c r="A459" s="132">
        <v>420</v>
      </c>
      <c r="B459" s="132" t="s">
        <v>492</v>
      </c>
      <c r="C459" s="132" t="s">
        <v>492</v>
      </c>
    </row>
    <row r="460" spans="1:3" ht="15.75" customHeight="1">
      <c r="A460" s="132">
        <v>421</v>
      </c>
      <c r="B460" s="132" t="s">
        <v>493</v>
      </c>
      <c r="C460" s="132" t="s">
        <v>493</v>
      </c>
    </row>
    <row r="461" spans="1:3" ht="15.75" customHeight="1">
      <c r="A461" s="132">
        <v>422</v>
      </c>
      <c r="B461" s="132" t="s">
        <v>494</v>
      </c>
      <c r="C461" s="132" t="s">
        <v>494</v>
      </c>
    </row>
    <row r="462" spans="1:3" ht="15.75" customHeight="1">
      <c r="A462" s="132">
        <v>423</v>
      </c>
      <c r="B462" s="132" t="s">
        <v>495</v>
      </c>
      <c r="C462" s="132" t="s">
        <v>495</v>
      </c>
    </row>
    <row r="463" spans="1:3" ht="15.75" customHeight="1">
      <c r="A463" s="132">
        <v>424</v>
      </c>
      <c r="B463" s="132" t="s">
        <v>496</v>
      </c>
      <c r="C463" s="132" t="s">
        <v>496</v>
      </c>
    </row>
    <row r="464" spans="1:3" ht="15.75" customHeight="1">
      <c r="A464" s="132">
        <v>425</v>
      </c>
      <c r="B464" s="132" t="s">
        <v>497</v>
      </c>
      <c r="C464" s="132" t="s">
        <v>497</v>
      </c>
    </row>
    <row r="465" spans="1:3" ht="15.75" customHeight="1">
      <c r="A465" s="132">
        <v>426</v>
      </c>
      <c r="B465" s="132" t="s">
        <v>498</v>
      </c>
      <c r="C465" s="132" t="s">
        <v>498</v>
      </c>
    </row>
    <row r="466" spans="1:3" ht="15.75" customHeight="1">
      <c r="A466" s="132">
        <v>427</v>
      </c>
      <c r="B466" s="132" t="s">
        <v>499</v>
      </c>
      <c r="C466" s="132" t="s">
        <v>499</v>
      </c>
    </row>
    <row r="467" spans="1:3" ht="15.75" customHeight="1">
      <c r="A467" s="132">
        <v>428</v>
      </c>
      <c r="B467" s="132" t="s">
        <v>500</v>
      </c>
      <c r="C467" s="132" t="s">
        <v>500</v>
      </c>
    </row>
    <row r="468" spans="1:3" ht="15.75" customHeight="1">
      <c r="A468" s="132">
        <v>429</v>
      </c>
      <c r="B468" s="132" t="s">
        <v>501</v>
      </c>
      <c r="C468" s="132" t="s">
        <v>501</v>
      </c>
    </row>
    <row r="469" spans="1:3" ht="15.75" customHeight="1">
      <c r="A469" s="132">
        <v>430</v>
      </c>
      <c r="B469" s="132" t="s">
        <v>502</v>
      </c>
      <c r="C469" s="132" t="s">
        <v>502</v>
      </c>
    </row>
    <row r="470" spans="1:3" ht="15.75" customHeight="1">
      <c r="A470" s="132">
        <v>431</v>
      </c>
      <c r="B470" s="132" t="s">
        <v>503</v>
      </c>
      <c r="C470" s="132" t="s">
        <v>503</v>
      </c>
    </row>
    <row r="471" spans="1:3" ht="15.75" customHeight="1">
      <c r="A471" s="132">
        <v>432</v>
      </c>
      <c r="B471" s="132" t="s">
        <v>504</v>
      </c>
      <c r="C471" s="132" t="s">
        <v>504</v>
      </c>
    </row>
    <row r="472" spans="1:3" ht="15.75" customHeight="1">
      <c r="A472" s="132">
        <v>433</v>
      </c>
      <c r="B472" s="132" t="s">
        <v>505</v>
      </c>
      <c r="C472" s="132" t="s">
        <v>505</v>
      </c>
    </row>
    <row r="473" spans="1:3" ht="15.75" customHeight="1">
      <c r="A473" s="132">
        <v>434</v>
      </c>
      <c r="B473" s="132" t="s">
        <v>506</v>
      </c>
      <c r="C473" s="132" t="s">
        <v>506</v>
      </c>
    </row>
    <row r="474" spans="1:3" ht="15.75" customHeight="1">
      <c r="A474" s="132">
        <v>435</v>
      </c>
      <c r="B474" s="132" t="s">
        <v>507</v>
      </c>
      <c r="C474" s="132" t="s">
        <v>507</v>
      </c>
    </row>
    <row r="475" spans="1:3" ht="15.75" customHeight="1">
      <c r="A475" s="132">
        <v>436</v>
      </c>
      <c r="B475" s="132" t="s">
        <v>508</v>
      </c>
      <c r="C475" s="132" t="s">
        <v>508</v>
      </c>
    </row>
    <row r="476" spans="1:3" ht="15.75" customHeight="1">
      <c r="A476" s="132">
        <v>437</v>
      </c>
      <c r="B476" s="132" t="s">
        <v>509</v>
      </c>
      <c r="C476" s="132" t="s">
        <v>509</v>
      </c>
    </row>
    <row r="477" spans="1:3" ht="15.75" customHeight="1">
      <c r="A477" s="132">
        <v>438</v>
      </c>
      <c r="B477" s="132" t="s">
        <v>510</v>
      </c>
      <c r="C477" s="132" t="s">
        <v>510</v>
      </c>
    </row>
    <row r="478" spans="1:3" ht="15.75" customHeight="1">
      <c r="A478" s="132">
        <v>439</v>
      </c>
      <c r="B478" s="132" t="s">
        <v>511</v>
      </c>
      <c r="C478" s="132" t="s">
        <v>511</v>
      </c>
    </row>
    <row r="479" spans="1:3" ht="15.75" customHeight="1">
      <c r="A479" s="132">
        <v>440</v>
      </c>
      <c r="B479" s="132" t="s">
        <v>512</v>
      </c>
      <c r="C479" s="132" t="s">
        <v>512</v>
      </c>
    </row>
    <row r="480" spans="1:3" ht="15.75" customHeight="1">
      <c r="A480" s="132">
        <v>441</v>
      </c>
      <c r="B480" s="132" t="s">
        <v>513</v>
      </c>
      <c r="C480" s="132" t="s">
        <v>513</v>
      </c>
    </row>
    <row r="481" spans="1:3" ht="15.75" customHeight="1">
      <c r="A481" s="132">
        <v>442</v>
      </c>
      <c r="B481" s="132" t="s">
        <v>514</v>
      </c>
      <c r="C481" s="132" t="s">
        <v>514</v>
      </c>
    </row>
    <row r="482" spans="1:3" ht="15.75" customHeight="1">
      <c r="A482" s="132">
        <v>443</v>
      </c>
      <c r="B482" s="132" t="s">
        <v>515</v>
      </c>
      <c r="C482" s="132" t="s">
        <v>515</v>
      </c>
    </row>
    <row r="483" spans="1:3" ht="15.75" customHeight="1">
      <c r="A483" s="132">
        <v>444</v>
      </c>
      <c r="B483" s="132" t="s">
        <v>516</v>
      </c>
      <c r="C483" s="132" t="s">
        <v>516</v>
      </c>
    </row>
    <row r="484" spans="1:3" ht="15.75" customHeight="1">
      <c r="A484" s="132">
        <v>445</v>
      </c>
      <c r="B484" s="132" t="s">
        <v>517</v>
      </c>
      <c r="C484" s="132" t="s">
        <v>517</v>
      </c>
    </row>
    <row r="485" spans="1:3" ht="15.75" customHeight="1">
      <c r="A485" s="132">
        <v>446</v>
      </c>
      <c r="B485" s="132" t="s">
        <v>518</v>
      </c>
      <c r="C485" s="132" t="s">
        <v>518</v>
      </c>
    </row>
    <row r="486" spans="1:3" ht="15.75" customHeight="1">
      <c r="A486" s="132">
        <v>447</v>
      </c>
      <c r="B486" s="132" t="s">
        <v>519</v>
      </c>
      <c r="C486" s="132" t="s">
        <v>519</v>
      </c>
    </row>
    <row r="487" spans="1:3" ht="15.75" customHeight="1">
      <c r="A487" s="132">
        <v>448</v>
      </c>
      <c r="B487" s="132" t="s">
        <v>520</v>
      </c>
      <c r="C487" s="132" t="s">
        <v>520</v>
      </c>
    </row>
    <row r="488" spans="1:3" ht="15.75" customHeight="1">
      <c r="A488" s="132">
        <v>449</v>
      </c>
      <c r="B488" s="132" t="s">
        <v>521</v>
      </c>
      <c r="C488" s="132" t="s">
        <v>521</v>
      </c>
    </row>
    <row r="489" spans="1:3" ht="15.75" customHeight="1">
      <c r="A489" s="132">
        <v>450</v>
      </c>
      <c r="B489" s="132" t="s">
        <v>522</v>
      </c>
      <c r="C489" s="132" t="s">
        <v>522</v>
      </c>
    </row>
    <row r="490" spans="1:3" ht="15.75" customHeight="1">
      <c r="A490" s="132">
        <v>451</v>
      </c>
      <c r="B490" s="132" t="s">
        <v>523</v>
      </c>
      <c r="C490" s="132" t="s">
        <v>523</v>
      </c>
    </row>
    <row r="491" spans="1:3" ht="15.75" customHeight="1">
      <c r="A491" s="132">
        <v>452</v>
      </c>
      <c r="B491" s="132" t="s">
        <v>524</v>
      </c>
      <c r="C491" s="132" t="s">
        <v>524</v>
      </c>
    </row>
    <row r="492" spans="1:3" ht="15.75" customHeight="1">
      <c r="A492" s="132">
        <v>453</v>
      </c>
      <c r="B492" s="132" t="s">
        <v>525</v>
      </c>
      <c r="C492" s="132" t="s">
        <v>525</v>
      </c>
    </row>
    <row r="493" spans="1:3" ht="15.75" customHeight="1">
      <c r="A493" s="132">
        <v>454</v>
      </c>
      <c r="B493" s="132" t="s">
        <v>526</v>
      </c>
      <c r="C493" s="132" t="s">
        <v>526</v>
      </c>
    </row>
    <row r="494" spans="1:3" ht="15.75" customHeight="1">
      <c r="A494" s="132">
        <v>455</v>
      </c>
      <c r="B494" s="132" t="s">
        <v>527</v>
      </c>
      <c r="C494" s="132" t="s">
        <v>527</v>
      </c>
    </row>
    <row r="495" spans="1:3" ht="15.75" customHeight="1">
      <c r="A495" s="132">
        <v>456</v>
      </c>
      <c r="B495" s="132" t="s">
        <v>528</v>
      </c>
      <c r="C495" s="132" t="s">
        <v>528</v>
      </c>
    </row>
    <row r="496" spans="1:3" ht="15.75" customHeight="1">
      <c r="A496" s="132">
        <v>457</v>
      </c>
      <c r="B496" s="132" t="s">
        <v>529</v>
      </c>
      <c r="C496" s="132" t="s">
        <v>529</v>
      </c>
    </row>
    <row r="497" spans="1:3" ht="15.75" customHeight="1">
      <c r="A497" s="132">
        <v>458</v>
      </c>
      <c r="B497" s="132" t="s">
        <v>530</v>
      </c>
      <c r="C497" s="132" t="s">
        <v>530</v>
      </c>
    </row>
    <row r="498" spans="1:3" ht="15.75" customHeight="1">
      <c r="A498" s="132">
        <v>459</v>
      </c>
      <c r="B498" s="132" t="s">
        <v>531</v>
      </c>
      <c r="C498" s="132" t="s">
        <v>531</v>
      </c>
    </row>
    <row r="499" spans="1:3" ht="15.75" customHeight="1">
      <c r="A499" s="132">
        <v>460</v>
      </c>
      <c r="B499" s="132" t="s">
        <v>532</v>
      </c>
      <c r="C499" s="132" t="s">
        <v>532</v>
      </c>
    </row>
    <row r="500" spans="1:3" ht="15.75" customHeight="1">
      <c r="A500" s="132">
        <v>461</v>
      </c>
      <c r="B500" s="132" t="s">
        <v>533</v>
      </c>
      <c r="C500" s="132" t="s">
        <v>533</v>
      </c>
    </row>
    <row r="501" spans="1:3" ht="15.75" customHeight="1">
      <c r="A501" s="132">
        <v>462</v>
      </c>
      <c r="B501" s="132" t="s">
        <v>534</v>
      </c>
      <c r="C501" s="132" t="s">
        <v>534</v>
      </c>
    </row>
    <row r="502" spans="1:3" ht="15.75" customHeight="1">
      <c r="A502" s="132">
        <v>463</v>
      </c>
      <c r="B502" s="132" t="s">
        <v>535</v>
      </c>
      <c r="C502" s="132" t="s">
        <v>535</v>
      </c>
    </row>
    <row r="503" spans="1:3" ht="15.75" customHeight="1">
      <c r="A503" s="132">
        <v>464</v>
      </c>
      <c r="B503" s="132" t="s">
        <v>536</v>
      </c>
      <c r="C503" s="132" t="s">
        <v>536</v>
      </c>
    </row>
    <row r="504" spans="1:3" ht="15.75" customHeight="1">
      <c r="A504" s="132">
        <v>465</v>
      </c>
      <c r="B504" s="132" t="s">
        <v>537</v>
      </c>
      <c r="C504" s="132" t="s">
        <v>537</v>
      </c>
    </row>
    <row r="505" spans="1:3" ht="15.75" customHeight="1">
      <c r="A505" s="132">
        <v>466</v>
      </c>
      <c r="B505" s="132" t="s">
        <v>538</v>
      </c>
      <c r="C505" s="132" t="s">
        <v>538</v>
      </c>
    </row>
    <row r="506" spans="1:3" ht="15.75" customHeight="1">
      <c r="A506" s="132">
        <v>467</v>
      </c>
      <c r="B506" s="132" t="s">
        <v>539</v>
      </c>
      <c r="C506" s="132" t="s">
        <v>539</v>
      </c>
    </row>
    <row r="507" spans="1:3" ht="15.75" customHeight="1">
      <c r="A507" s="132">
        <v>468</v>
      </c>
      <c r="B507" s="132" t="s">
        <v>540</v>
      </c>
      <c r="C507" s="132" t="s">
        <v>540</v>
      </c>
    </row>
    <row r="508" spans="1:3" ht="15.75" customHeight="1">
      <c r="A508" s="132">
        <v>469</v>
      </c>
      <c r="B508" s="132" t="s">
        <v>541</v>
      </c>
      <c r="C508" s="132" t="s">
        <v>541</v>
      </c>
    </row>
    <row r="509" spans="1:3" ht="15.75" customHeight="1">
      <c r="A509" s="132">
        <v>470</v>
      </c>
      <c r="B509" s="132" t="s">
        <v>542</v>
      </c>
      <c r="C509" s="132" t="s">
        <v>542</v>
      </c>
    </row>
    <row r="510" spans="1:3" ht="15.75" customHeight="1">
      <c r="A510" s="132">
        <v>471</v>
      </c>
      <c r="B510" s="132" t="s">
        <v>543</v>
      </c>
      <c r="C510" s="132" t="s">
        <v>543</v>
      </c>
    </row>
    <row r="511" spans="1:3" ht="15.75" customHeight="1">
      <c r="A511" s="132">
        <v>472</v>
      </c>
      <c r="B511" s="132" t="s">
        <v>544</v>
      </c>
      <c r="C511" s="132" t="s">
        <v>544</v>
      </c>
    </row>
    <row r="512" spans="1:3" ht="15.75" customHeight="1">
      <c r="A512" s="132">
        <v>473</v>
      </c>
      <c r="B512" s="132" t="s">
        <v>545</v>
      </c>
      <c r="C512" s="132" t="s">
        <v>545</v>
      </c>
    </row>
    <row r="513" spans="1:3" ht="15.75" customHeight="1">
      <c r="A513" s="132">
        <v>474</v>
      </c>
      <c r="B513" s="132" t="s">
        <v>546</v>
      </c>
      <c r="C513" s="132" t="s">
        <v>546</v>
      </c>
    </row>
    <row r="514" spans="1:3" ht="15.75" customHeight="1">
      <c r="A514" s="132">
        <v>475</v>
      </c>
      <c r="B514" s="132" t="s">
        <v>547</v>
      </c>
      <c r="C514" s="132" t="s">
        <v>547</v>
      </c>
    </row>
    <row r="515" spans="1:3" ht="15.75" customHeight="1">
      <c r="A515" s="132">
        <v>476</v>
      </c>
      <c r="B515" s="132" t="s">
        <v>548</v>
      </c>
      <c r="C515" s="132" t="s">
        <v>548</v>
      </c>
    </row>
    <row r="516" spans="1:3" ht="15.75" customHeight="1">
      <c r="A516" s="132">
        <v>477</v>
      </c>
      <c r="B516" s="132" t="s">
        <v>549</v>
      </c>
      <c r="C516" s="132" t="s">
        <v>549</v>
      </c>
    </row>
    <row r="517" spans="1:3" ht="15.75" customHeight="1">
      <c r="A517" s="132">
        <v>478</v>
      </c>
      <c r="B517" s="132" t="s">
        <v>550</v>
      </c>
      <c r="C517" s="132" t="s">
        <v>550</v>
      </c>
    </row>
    <row r="518" spans="1:3" ht="15.75" customHeight="1">
      <c r="A518" s="132">
        <v>479</v>
      </c>
      <c r="B518" s="132" t="s">
        <v>551</v>
      </c>
      <c r="C518" s="132" t="s">
        <v>551</v>
      </c>
    </row>
    <row r="519" spans="1:3" ht="15.75" customHeight="1">
      <c r="A519" s="132">
        <v>480</v>
      </c>
      <c r="B519" s="132" t="s">
        <v>552</v>
      </c>
      <c r="C519" s="132" t="s">
        <v>552</v>
      </c>
    </row>
    <row r="520" spans="1:3" ht="15.75" customHeight="1">
      <c r="A520" s="132">
        <v>481</v>
      </c>
      <c r="B520" s="132" t="s">
        <v>553</v>
      </c>
      <c r="C520" s="132" t="s">
        <v>553</v>
      </c>
    </row>
    <row r="521" spans="1:3" ht="15.75" customHeight="1">
      <c r="A521" s="132">
        <v>482</v>
      </c>
      <c r="B521" s="132" t="s">
        <v>554</v>
      </c>
      <c r="C521" s="132" t="s">
        <v>554</v>
      </c>
    </row>
    <row r="522" spans="1:3" ht="15.75" customHeight="1">
      <c r="A522" s="132">
        <v>483</v>
      </c>
      <c r="B522" s="132" t="s">
        <v>555</v>
      </c>
      <c r="C522" s="132" t="s">
        <v>555</v>
      </c>
    </row>
    <row r="523" spans="1:3" ht="15.75" customHeight="1">
      <c r="A523" s="132">
        <v>484</v>
      </c>
      <c r="B523" s="132" t="s">
        <v>556</v>
      </c>
      <c r="C523" s="132" t="s">
        <v>556</v>
      </c>
    </row>
    <row r="524" spans="1:3" ht="15.75" customHeight="1">
      <c r="A524" s="132">
        <v>485</v>
      </c>
      <c r="B524" s="132" t="s">
        <v>557</v>
      </c>
      <c r="C524" s="132" t="s">
        <v>557</v>
      </c>
    </row>
    <row r="525" spans="1:3" ht="15.75" customHeight="1">
      <c r="A525" s="132">
        <v>486</v>
      </c>
      <c r="B525" s="132" t="s">
        <v>558</v>
      </c>
      <c r="C525" s="132" t="s">
        <v>558</v>
      </c>
    </row>
    <row r="526" spans="1:3" ht="15.75" customHeight="1">
      <c r="A526" s="132">
        <v>487</v>
      </c>
      <c r="B526" s="132" t="s">
        <v>559</v>
      </c>
      <c r="C526" s="132" t="s">
        <v>559</v>
      </c>
    </row>
    <row r="527" spans="1:3" ht="15.75" customHeight="1">
      <c r="A527" s="132">
        <v>488</v>
      </c>
      <c r="B527" s="132" t="s">
        <v>560</v>
      </c>
      <c r="C527" s="132" t="s">
        <v>560</v>
      </c>
    </row>
    <row r="528" spans="1:3" ht="15.75" customHeight="1">
      <c r="A528" s="132">
        <v>489</v>
      </c>
      <c r="B528" s="132" t="s">
        <v>561</v>
      </c>
      <c r="C528" s="132" t="s">
        <v>561</v>
      </c>
    </row>
    <row r="529" spans="1:3" ht="15.75" customHeight="1">
      <c r="A529" s="132">
        <v>490</v>
      </c>
      <c r="B529" s="132" t="s">
        <v>562</v>
      </c>
      <c r="C529" s="132" t="s">
        <v>562</v>
      </c>
    </row>
    <row r="530" spans="1:3" ht="15.75" customHeight="1">
      <c r="A530" s="132">
        <v>491</v>
      </c>
      <c r="B530" s="132" t="s">
        <v>563</v>
      </c>
      <c r="C530" s="132" t="s">
        <v>563</v>
      </c>
    </row>
    <row r="531" spans="1:3" ht="15.75" customHeight="1">
      <c r="A531" s="132">
        <v>492</v>
      </c>
      <c r="B531" s="132" t="s">
        <v>564</v>
      </c>
      <c r="C531" s="132" t="s">
        <v>564</v>
      </c>
    </row>
    <row r="532" spans="1:3" ht="15.75" customHeight="1">
      <c r="A532" s="132">
        <v>493</v>
      </c>
      <c r="B532" s="132" t="s">
        <v>565</v>
      </c>
      <c r="C532" s="132" t="s">
        <v>565</v>
      </c>
    </row>
    <row r="533" spans="1:3" ht="15.75" customHeight="1">
      <c r="A533" s="132">
        <v>494</v>
      </c>
      <c r="B533" s="132" t="s">
        <v>566</v>
      </c>
      <c r="C533" s="132" t="s">
        <v>566</v>
      </c>
    </row>
    <row r="534" spans="1:3" ht="15.75" customHeight="1">
      <c r="A534" s="132">
        <v>495</v>
      </c>
      <c r="B534" s="132" t="s">
        <v>567</v>
      </c>
      <c r="C534" s="132" t="s">
        <v>567</v>
      </c>
    </row>
    <row r="535" spans="1:3" ht="15.75" customHeight="1">
      <c r="A535" s="132">
        <v>496</v>
      </c>
      <c r="B535" s="132" t="s">
        <v>568</v>
      </c>
      <c r="C535" s="132" t="s">
        <v>568</v>
      </c>
    </row>
    <row r="536" spans="1:3" ht="15.75" customHeight="1">
      <c r="A536" s="132">
        <v>497</v>
      </c>
      <c r="B536" s="132" t="s">
        <v>569</v>
      </c>
      <c r="C536" s="132" t="s">
        <v>569</v>
      </c>
    </row>
    <row r="537" spans="1:3" ht="15.75" customHeight="1">
      <c r="A537" s="132">
        <v>498</v>
      </c>
      <c r="B537" s="132" t="s">
        <v>570</v>
      </c>
      <c r="C537" s="132" t="s">
        <v>570</v>
      </c>
    </row>
    <row r="538" spans="1:3" ht="15.75" customHeight="1">
      <c r="A538" s="132">
        <v>499</v>
      </c>
      <c r="B538" s="132" t="s">
        <v>571</v>
      </c>
      <c r="C538" s="132" t="s">
        <v>571</v>
      </c>
    </row>
    <row r="539" spans="1:3" ht="15.75" customHeight="1">
      <c r="A539" s="132">
        <v>500</v>
      </c>
      <c r="B539" s="132" t="s">
        <v>572</v>
      </c>
      <c r="C539" s="132" t="s">
        <v>572</v>
      </c>
    </row>
    <row r="540" spans="1:3" ht="15.75" customHeight="1">
      <c r="A540" s="132">
        <v>501</v>
      </c>
      <c r="B540" s="132" t="s">
        <v>573</v>
      </c>
      <c r="C540" s="132" t="s">
        <v>573</v>
      </c>
    </row>
    <row r="541" spans="1:3" ht="15.75" customHeight="1">
      <c r="A541" s="132">
        <v>502</v>
      </c>
      <c r="B541" s="132" t="s">
        <v>574</v>
      </c>
      <c r="C541" s="132" t="s">
        <v>574</v>
      </c>
    </row>
    <row r="542" spans="1:3" ht="15.75" customHeight="1">
      <c r="A542" s="132">
        <v>503</v>
      </c>
      <c r="B542" s="132" t="s">
        <v>575</v>
      </c>
      <c r="C542" s="132" t="s">
        <v>575</v>
      </c>
    </row>
    <row r="543" spans="1:3" ht="15.75" customHeight="1">
      <c r="A543" s="132">
        <v>504</v>
      </c>
      <c r="B543" s="132" t="s">
        <v>576</v>
      </c>
      <c r="C543" s="132" t="s">
        <v>576</v>
      </c>
    </row>
    <row r="544" spans="1:3" ht="15.75" customHeight="1">
      <c r="A544" s="132">
        <v>505</v>
      </c>
      <c r="B544" s="132" t="s">
        <v>577</v>
      </c>
      <c r="C544" s="132" t="s">
        <v>577</v>
      </c>
    </row>
    <row r="545" spans="1:3" ht="15.75" customHeight="1">
      <c r="A545" s="132">
        <v>506</v>
      </c>
      <c r="B545" s="132" t="s">
        <v>578</v>
      </c>
      <c r="C545" s="132" t="s">
        <v>578</v>
      </c>
    </row>
    <row r="546" spans="1:3" ht="15.75" customHeight="1">
      <c r="A546" s="132">
        <v>507</v>
      </c>
      <c r="B546" s="132" t="s">
        <v>579</v>
      </c>
      <c r="C546" s="132" t="s">
        <v>579</v>
      </c>
    </row>
    <row r="547" spans="1:3" ht="15.75" customHeight="1">
      <c r="A547" s="132">
        <v>508</v>
      </c>
      <c r="B547" s="132" t="s">
        <v>580</v>
      </c>
      <c r="C547" s="132" t="s">
        <v>580</v>
      </c>
    </row>
    <row r="548" spans="1:3" ht="15.75" customHeight="1">
      <c r="A548" s="132">
        <v>509</v>
      </c>
      <c r="B548" s="132" t="s">
        <v>581</v>
      </c>
      <c r="C548" s="132" t="s">
        <v>581</v>
      </c>
    </row>
    <row r="549" spans="1:3" ht="15.75" customHeight="1">
      <c r="A549" s="132">
        <v>510</v>
      </c>
      <c r="B549" s="132" t="s">
        <v>582</v>
      </c>
      <c r="C549" s="132" t="s">
        <v>582</v>
      </c>
    </row>
    <row r="550" spans="1:3" ht="15.75" customHeight="1">
      <c r="A550" s="132">
        <v>511</v>
      </c>
      <c r="B550" s="132" t="s">
        <v>583</v>
      </c>
      <c r="C550" s="132" t="s">
        <v>583</v>
      </c>
    </row>
    <row r="551" spans="1:3" ht="15.75" customHeight="1">
      <c r="A551" s="132">
        <v>512</v>
      </c>
      <c r="B551" s="132" t="s">
        <v>584</v>
      </c>
      <c r="C551" s="132" t="s">
        <v>584</v>
      </c>
    </row>
    <row r="552" spans="1:3" ht="15.75" customHeight="1">
      <c r="A552" s="132">
        <v>513</v>
      </c>
      <c r="B552" s="132" t="s">
        <v>585</v>
      </c>
      <c r="C552" s="132" t="s">
        <v>585</v>
      </c>
    </row>
    <row r="553" spans="1:3" ht="15.75" customHeight="1">
      <c r="A553" s="132">
        <v>514</v>
      </c>
      <c r="B553" s="132" t="s">
        <v>586</v>
      </c>
      <c r="C553" s="132" t="s">
        <v>586</v>
      </c>
    </row>
    <row r="554" spans="1:3" ht="15.75" customHeight="1">
      <c r="A554" s="132">
        <v>515</v>
      </c>
      <c r="B554" s="132" t="s">
        <v>587</v>
      </c>
      <c r="C554" s="132" t="s">
        <v>587</v>
      </c>
    </row>
    <row r="555" spans="1:3" ht="15.75" customHeight="1">
      <c r="A555" s="132">
        <v>516</v>
      </c>
      <c r="B555" s="132" t="s">
        <v>588</v>
      </c>
      <c r="C555" s="132" t="s">
        <v>588</v>
      </c>
    </row>
    <row r="556" spans="1:3" ht="15.75" customHeight="1">
      <c r="A556" s="132">
        <v>517</v>
      </c>
      <c r="B556" s="132" t="s">
        <v>589</v>
      </c>
      <c r="C556" s="132" t="s">
        <v>589</v>
      </c>
    </row>
    <row r="557" spans="1:3" ht="15.75" customHeight="1">
      <c r="A557" s="132">
        <v>518</v>
      </c>
      <c r="B557" s="132" t="s">
        <v>590</v>
      </c>
      <c r="C557" s="132" t="s">
        <v>590</v>
      </c>
    </row>
    <row r="558" spans="1:3" ht="15.75" customHeight="1">
      <c r="A558" s="132">
        <v>519</v>
      </c>
      <c r="B558" s="132" t="s">
        <v>591</v>
      </c>
      <c r="C558" s="132" t="s">
        <v>591</v>
      </c>
    </row>
    <row r="559" spans="1:3" ht="15.75" customHeight="1">
      <c r="A559" s="132">
        <v>520</v>
      </c>
      <c r="B559" s="132" t="s">
        <v>592</v>
      </c>
      <c r="C559" s="132" t="s">
        <v>592</v>
      </c>
    </row>
    <row r="560" spans="1:3" ht="15.75" customHeight="1">
      <c r="A560" s="132">
        <v>521</v>
      </c>
      <c r="B560" s="132" t="s">
        <v>593</v>
      </c>
      <c r="C560" s="132" t="s">
        <v>593</v>
      </c>
    </row>
    <row r="561" spans="1:3" ht="15.75" customHeight="1">
      <c r="A561" s="132">
        <v>522</v>
      </c>
      <c r="B561" s="132" t="s">
        <v>594</v>
      </c>
      <c r="C561" s="132" t="s">
        <v>594</v>
      </c>
    </row>
    <row r="562" spans="1:3" ht="15.75" customHeight="1">
      <c r="A562" s="132">
        <v>523</v>
      </c>
      <c r="B562" s="132" t="s">
        <v>595</v>
      </c>
      <c r="C562" s="132" t="s">
        <v>595</v>
      </c>
    </row>
    <row r="563" spans="1:3" ht="15.75" customHeight="1">
      <c r="A563" s="132">
        <v>524</v>
      </c>
      <c r="B563" s="132" t="s">
        <v>596</v>
      </c>
      <c r="C563" s="132" t="s">
        <v>596</v>
      </c>
    </row>
    <row r="564" spans="1:3" ht="15.75" customHeight="1">
      <c r="A564" s="132">
        <v>525</v>
      </c>
      <c r="B564" s="132" t="s">
        <v>597</v>
      </c>
      <c r="C564" s="132" t="s">
        <v>597</v>
      </c>
    </row>
    <row r="565" spans="1:3" ht="15.75" customHeight="1">
      <c r="A565" s="132">
        <v>526</v>
      </c>
      <c r="B565" s="132" t="s">
        <v>598</v>
      </c>
      <c r="C565" s="132" t="s">
        <v>598</v>
      </c>
    </row>
    <row r="566" spans="1:3" ht="15.75" customHeight="1">
      <c r="A566" s="132">
        <v>527</v>
      </c>
      <c r="B566" s="132" t="s">
        <v>599</v>
      </c>
      <c r="C566" s="132" t="s">
        <v>599</v>
      </c>
    </row>
    <row r="567" spans="1:3" ht="15.75" customHeight="1">
      <c r="A567" s="132">
        <v>528</v>
      </c>
      <c r="B567" s="132" t="s">
        <v>600</v>
      </c>
      <c r="C567" s="132" t="s">
        <v>600</v>
      </c>
    </row>
    <row r="568" spans="1:3" ht="15.75" customHeight="1">
      <c r="A568" s="132">
        <v>529</v>
      </c>
      <c r="B568" s="132" t="s">
        <v>601</v>
      </c>
      <c r="C568" s="132" t="s">
        <v>601</v>
      </c>
    </row>
    <row r="569" spans="1:3" ht="15.75" customHeight="1">
      <c r="A569" s="132">
        <v>530</v>
      </c>
      <c r="B569" s="132" t="s">
        <v>602</v>
      </c>
      <c r="C569" s="132" t="s">
        <v>602</v>
      </c>
    </row>
    <row r="570" spans="1:3" ht="15.75" customHeight="1">
      <c r="A570" s="132">
        <v>531</v>
      </c>
      <c r="B570" s="132" t="s">
        <v>603</v>
      </c>
      <c r="C570" s="132" t="s">
        <v>603</v>
      </c>
    </row>
    <row r="571" spans="1:3" ht="15.75" customHeight="1">
      <c r="A571" s="132">
        <v>532</v>
      </c>
      <c r="B571" s="132" t="s">
        <v>604</v>
      </c>
      <c r="C571" s="132" t="s">
        <v>604</v>
      </c>
    </row>
    <row r="572" spans="1:3" ht="15.75" customHeight="1">
      <c r="A572" s="132">
        <v>533</v>
      </c>
      <c r="B572" s="132" t="s">
        <v>605</v>
      </c>
      <c r="C572" s="132" t="s">
        <v>605</v>
      </c>
    </row>
    <row r="573" spans="1:3" ht="15.75" customHeight="1">
      <c r="A573" s="132">
        <v>534</v>
      </c>
      <c r="B573" s="132" t="s">
        <v>606</v>
      </c>
      <c r="C573" s="132" t="s">
        <v>606</v>
      </c>
    </row>
    <row r="574" spans="1:3" ht="15.75" customHeight="1">
      <c r="A574" s="132">
        <v>535</v>
      </c>
      <c r="B574" s="132" t="s">
        <v>607</v>
      </c>
      <c r="C574" s="132" t="s">
        <v>607</v>
      </c>
    </row>
    <row r="575" spans="1:3" ht="15.75" customHeight="1">
      <c r="A575" s="132">
        <v>536</v>
      </c>
      <c r="B575" s="132" t="s">
        <v>608</v>
      </c>
      <c r="C575" s="132" t="s">
        <v>608</v>
      </c>
    </row>
    <row r="576" spans="1:3" ht="15.75" customHeight="1">
      <c r="A576" s="132">
        <v>537</v>
      </c>
      <c r="B576" s="132" t="s">
        <v>609</v>
      </c>
      <c r="C576" s="132" t="s">
        <v>609</v>
      </c>
    </row>
    <row r="577" spans="1:3" ht="15.75" customHeight="1">
      <c r="A577" s="132">
        <v>538</v>
      </c>
      <c r="B577" s="132" t="s">
        <v>610</v>
      </c>
      <c r="C577" s="132" t="s">
        <v>610</v>
      </c>
    </row>
    <row r="578" spans="1:3" ht="15.75" customHeight="1">
      <c r="A578" s="132">
        <v>539</v>
      </c>
      <c r="B578" s="132" t="s">
        <v>611</v>
      </c>
      <c r="C578" s="132" t="s">
        <v>611</v>
      </c>
    </row>
    <row r="579" spans="1:3" ht="15.75" customHeight="1">
      <c r="A579" s="132">
        <v>540</v>
      </c>
      <c r="B579" s="132" t="s">
        <v>612</v>
      </c>
      <c r="C579" s="132" t="s">
        <v>612</v>
      </c>
    </row>
    <row r="580" spans="1:3" ht="15.75" customHeight="1">
      <c r="A580" s="132">
        <v>541</v>
      </c>
      <c r="B580" s="132" t="s">
        <v>613</v>
      </c>
      <c r="C580" s="132" t="s">
        <v>613</v>
      </c>
    </row>
    <row r="581" spans="1:3" ht="15.75" customHeight="1">
      <c r="A581" s="132">
        <v>542</v>
      </c>
      <c r="B581" s="132" t="s">
        <v>614</v>
      </c>
      <c r="C581" s="132" t="s">
        <v>614</v>
      </c>
    </row>
    <row r="582" spans="1:3" ht="15.75" customHeight="1">
      <c r="A582" s="132">
        <v>543</v>
      </c>
      <c r="B582" s="132" t="s">
        <v>615</v>
      </c>
      <c r="C582" s="132" t="s">
        <v>615</v>
      </c>
    </row>
    <row r="583" spans="1:3" ht="15.75" customHeight="1">
      <c r="A583" s="132">
        <v>544</v>
      </c>
      <c r="B583" s="132" t="s">
        <v>616</v>
      </c>
      <c r="C583" s="132" t="s">
        <v>616</v>
      </c>
    </row>
    <row r="584" spans="1:3" ht="15.75" customHeight="1">
      <c r="A584" s="132">
        <v>545</v>
      </c>
      <c r="B584" s="132" t="s">
        <v>617</v>
      </c>
      <c r="C584" s="132" t="s">
        <v>617</v>
      </c>
    </row>
    <row r="585" spans="1:3" ht="15.75" customHeight="1">
      <c r="A585" s="132">
        <v>546</v>
      </c>
      <c r="B585" s="132" t="s">
        <v>618</v>
      </c>
      <c r="C585" s="132" t="s">
        <v>618</v>
      </c>
    </row>
    <row r="586" spans="1:3" ht="15.75" customHeight="1">
      <c r="A586" s="132">
        <v>547</v>
      </c>
      <c r="B586" s="132" t="s">
        <v>619</v>
      </c>
      <c r="C586" s="132" t="s">
        <v>619</v>
      </c>
    </row>
    <row r="587" spans="1:3" ht="15.75" customHeight="1">
      <c r="A587" s="132">
        <v>548</v>
      </c>
      <c r="B587" s="132" t="s">
        <v>620</v>
      </c>
      <c r="C587" s="132" t="s">
        <v>620</v>
      </c>
    </row>
    <row r="588" spans="1:3" ht="15.75" customHeight="1">
      <c r="A588" s="132">
        <v>549</v>
      </c>
      <c r="B588" s="132" t="s">
        <v>621</v>
      </c>
      <c r="C588" s="132" t="s">
        <v>621</v>
      </c>
    </row>
    <row r="589" spans="1:3" ht="15.75" customHeight="1">
      <c r="A589" s="132">
        <v>550</v>
      </c>
      <c r="B589" s="132" t="s">
        <v>622</v>
      </c>
      <c r="C589" s="132" t="s">
        <v>622</v>
      </c>
    </row>
    <row r="590" spans="1:3" ht="15.75" customHeight="1">
      <c r="A590" s="132">
        <v>551</v>
      </c>
      <c r="B590" s="132" t="s">
        <v>623</v>
      </c>
      <c r="C590" s="132" t="s">
        <v>623</v>
      </c>
    </row>
    <row r="591" spans="1:3" ht="15.75" customHeight="1">
      <c r="A591" s="132">
        <v>552</v>
      </c>
      <c r="B591" s="132" t="s">
        <v>624</v>
      </c>
      <c r="C591" s="132" t="s">
        <v>624</v>
      </c>
    </row>
    <row r="592" spans="1:3" ht="15.75" customHeight="1">
      <c r="A592" s="132">
        <v>553</v>
      </c>
      <c r="B592" s="132" t="s">
        <v>625</v>
      </c>
      <c r="C592" s="132" t="s">
        <v>625</v>
      </c>
    </row>
    <row r="593" spans="1:3" ht="15.75" customHeight="1">
      <c r="A593" s="132">
        <v>554</v>
      </c>
      <c r="B593" s="132" t="s">
        <v>626</v>
      </c>
      <c r="C593" s="132" t="s">
        <v>626</v>
      </c>
    </row>
    <row r="594" spans="1:3" ht="15.75" customHeight="1">
      <c r="A594" s="132">
        <v>555</v>
      </c>
      <c r="B594" s="132" t="s">
        <v>627</v>
      </c>
      <c r="C594" s="132" t="s">
        <v>627</v>
      </c>
    </row>
    <row r="595" spans="1:3" ht="15.75" customHeight="1">
      <c r="A595" s="132">
        <v>556</v>
      </c>
      <c r="B595" s="132" t="s">
        <v>628</v>
      </c>
      <c r="C595" s="132" t="s">
        <v>628</v>
      </c>
    </row>
    <row r="596" spans="1:3" ht="15.75" customHeight="1">
      <c r="A596" s="132">
        <v>557</v>
      </c>
      <c r="B596" s="132" t="s">
        <v>629</v>
      </c>
      <c r="C596" s="132" t="s">
        <v>629</v>
      </c>
    </row>
    <row r="597" spans="1:3" ht="15.75" customHeight="1">
      <c r="A597" s="132">
        <v>558</v>
      </c>
      <c r="B597" s="132" t="s">
        <v>630</v>
      </c>
      <c r="C597" s="132" t="s">
        <v>630</v>
      </c>
    </row>
    <row r="598" spans="1:3" ht="15.75" customHeight="1">
      <c r="A598" s="132">
        <v>559</v>
      </c>
      <c r="B598" s="132" t="s">
        <v>631</v>
      </c>
      <c r="C598" s="132" t="s">
        <v>631</v>
      </c>
    </row>
    <row r="599" spans="1:3" ht="15.75" customHeight="1">
      <c r="A599" s="132">
        <v>560</v>
      </c>
      <c r="B599" s="132" t="s">
        <v>632</v>
      </c>
      <c r="C599" s="132" t="s">
        <v>632</v>
      </c>
    </row>
    <row r="600" spans="1:3" ht="15.75" customHeight="1">
      <c r="A600" s="132">
        <v>561</v>
      </c>
      <c r="B600" s="132" t="s">
        <v>633</v>
      </c>
      <c r="C600" s="132" t="s">
        <v>633</v>
      </c>
    </row>
    <row r="601" spans="1:3" ht="15.75" customHeight="1">
      <c r="A601" s="132">
        <v>562</v>
      </c>
      <c r="B601" s="132" t="s">
        <v>634</v>
      </c>
      <c r="C601" s="132" t="s">
        <v>634</v>
      </c>
    </row>
    <row r="602" spans="1:3" ht="15.75" customHeight="1">
      <c r="A602" s="132">
        <v>563</v>
      </c>
      <c r="B602" s="132" t="s">
        <v>635</v>
      </c>
      <c r="C602" s="132" t="s">
        <v>635</v>
      </c>
    </row>
    <row r="603" spans="1:3" ht="15.75" customHeight="1">
      <c r="A603" s="132">
        <v>564</v>
      </c>
      <c r="B603" s="132" t="s">
        <v>636</v>
      </c>
      <c r="C603" s="132" t="s">
        <v>636</v>
      </c>
    </row>
    <row r="604" spans="1:3" ht="15.75" customHeight="1">
      <c r="A604" s="132">
        <v>565</v>
      </c>
      <c r="B604" s="132" t="s">
        <v>637</v>
      </c>
      <c r="C604" s="132" t="s">
        <v>637</v>
      </c>
    </row>
    <row r="605" spans="1:3" ht="15.75" customHeight="1">
      <c r="A605" s="132">
        <v>566</v>
      </c>
      <c r="B605" s="132" t="s">
        <v>638</v>
      </c>
      <c r="C605" s="132" t="s">
        <v>638</v>
      </c>
    </row>
    <row r="606" spans="1:3" ht="15.75" customHeight="1">
      <c r="A606" s="132">
        <v>567</v>
      </c>
      <c r="B606" s="132" t="s">
        <v>639</v>
      </c>
      <c r="C606" s="132" t="s">
        <v>639</v>
      </c>
    </row>
    <row r="607" spans="1:3" ht="15.75" customHeight="1">
      <c r="A607" s="132">
        <v>568</v>
      </c>
      <c r="B607" s="132" t="s">
        <v>640</v>
      </c>
      <c r="C607" s="132" t="s">
        <v>640</v>
      </c>
    </row>
    <row r="608" spans="1:3" ht="15.75" customHeight="1">
      <c r="A608" s="132">
        <v>569</v>
      </c>
      <c r="B608" s="132" t="s">
        <v>641</v>
      </c>
      <c r="C608" s="132" t="s">
        <v>641</v>
      </c>
    </row>
    <row r="609" spans="1:3" ht="15.75" customHeight="1">
      <c r="A609" s="132">
        <v>570</v>
      </c>
      <c r="B609" s="132" t="s">
        <v>642</v>
      </c>
      <c r="C609" s="132" t="s">
        <v>642</v>
      </c>
    </row>
    <row r="610" spans="1:3" ht="15.75" customHeight="1">
      <c r="A610" s="132">
        <v>571</v>
      </c>
      <c r="B610" s="132" t="s">
        <v>643</v>
      </c>
      <c r="C610" s="132" t="s">
        <v>643</v>
      </c>
    </row>
    <row r="611" spans="1:3" ht="15.75" customHeight="1">
      <c r="A611" s="132">
        <v>572</v>
      </c>
      <c r="B611" s="132" t="s">
        <v>644</v>
      </c>
      <c r="C611" s="132" t="s">
        <v>644</v>
      </c>
    </row>
    <row r="612" spans="1:3" ht="15.75" customHeight="1">
      <c r="A612" s="132">
        <v>573</v>
      </c>
      <c r="B612" s="132" t="s">
        <v>645</v>
      </c>
      <c r="C612" s="132" t="s">
        <v>645</v>
      </c>
    </row>
    <row r="613" spans="1:3" ht="15.75" customHeight="1">
      <c r="A613" s="132">
        <v>574</v>
      </c>
      <c r="B613" s="132" t="s">
        <v>646</v>
      </c>
      <c r="C613" s="132" t="s">
        <v>646</v>
      </c>
    </row>
    <row r="614" spans="1:3" ht="15.75" customHeight="1">
      <c r="A614" s="132">
        <v>575</v>
      </c>
      <c r="B614" s="132" t="s">
        <v>647</v>
      </c>
      <c r="C614" s="132" t="s">
        <v>647</v>
      </c>
    </row>
    <row r="615" spans="1:3" ht="15.75" customHeight="1">
      <c r="A615" s="132">
        <v>576</v>
      </c>
      <c r="B615" s="132" t="s">
        <v>648</v>
      </c>
      <c r="C615" s="132" t="s">
        <v>648</v>
      </c>
    </row>
    <row r="616" spans="1:3" ht="15.75" customHeight="1">
      <c r="A616" s="132">
        <v>577</v>
      </c>
      <c r="B616" s="132" t="s">
        <v>649</v>
      </c>
      <c r="C616" s="132" t="s">
        <v>649</v>
      </c>
    </row>
    <row r="617" spans="1:3" ht="15.75" customHeight="1">
      <c r="A617" s="132">
        <v>578</v>
      </c>
      <c r="B617" s="132" t="s">
        <v>650</v>
      </c>
      <c r="C617" s="132" t="s">
        <v>650</v>
      </c>
    </row>
    <row r="618" spans="1:3" ht="15.75" customHeight="1">
      <c r="A618" s="132">
        <v>579</v>
      </c>
      <c r="B618" s="132" t="s">
        <v>651</v>
      </c>
      <c r="C618" s="132" t="s">
        <v>651</v>
      </c>
    </row>
    <row r="619" spans="1:3" ht="15.75" customHeight="1">
      <c r="A619" s="132">
        <v>580</v>
      </c>
      <c r="B619" s="132" t="s">
        <v>652</v>
      </c>
      <c r="C619" s="132" t="s">
        <v>652</v>
      </c>
    </row>
    <row r="620" spans="1:3" ht="15.75" customHeight="1">
      <c r="A620" s="132">
        <v>581</v>
      </c>
      <c r="B620" s="132" t="s">
        <v>653</v>
      </c>
      <c r="C620" s="132" t="s">
        <v>653</v>
      </c>
    </row>
    <row r="621" spans="1:3" ht="15.75" customHeight="1">
      <c r="A621" s="132">
        <v>582</v>
      </c>
      <c r="B621" s="132" t="s">
        <v>654</v>
      </c>
      <c r="C621" s="132" t="s">
        <v>654</v>
      </c>
    </row>
    <row r="622" spans="1:3" ht="15.75" customHeight="1">
      <c r="A622" s="132">
        <v>583</v>
      </c>
      <c r="B622" s="132" t="s">
        <v>655</v>
      </c>
      <c r="C622" s="132" t="s">
        <v>655</v>
      </c>
    </row>
    <row r="623" spans="1:3" ht="15.75" customHeight="1">
      <c r="A623" s="132">
        <v>584</v>
      </c>
      <c r="B623" s="132" t="s">
        <v>656</v>
      </c>
      <c r="C623" s="132" t="s">
        <v>656</v>
      </c>
    </row>
    <row r="624" spans="1:3" ht="15.75" customHeight="1">
      <c r="A624" s="132">
        <v>585</v>
      </c>
      <c r="B624" s="132" t="s">
        <v>657</v>
      </c>
      <c r="C624" s="132" t="s">
        <v>657</v>
      </c>
    </row>
    <row r="625" spans="1:3" ht="15.75" customHeight="1">
      <c r="A625" s="132">
        <v>586</v>
      </c>
      <c r="B625" s="132" t="s">
        <v>658</v>
      </c>
      <c r="C625" s="132" t="s">
        <v>658</v>
      </c>
    </row>
    <row r="626" spans="1:3" ht="15.75" customHeight="1">
      <c r="A626" s="132">
        <v>587</v>
      </c>
      <c r="B626" s="132" t="s">
        <v>659</v>
      </c>
      <c r="C626" s="132" t="s">
        <v>659</v>
      </c>
    </row>
    <row r="627" spans="1:3" ht="15.75" customHeight="1">
      <c r="A627" s="132">
        <v>588</v>
      </c>
      <c r="B627" s="132" t="s">
        <v>660</v>
      </c>
      <c r="C627" s="132" t="s">
        <v>660</v>
      </c>
    </row>
    <row r="628" spans="1:3" ht="15.75" customHeight="1">
      <c r="A628" s="132">
        <v>589</v>
      </c>
      <c r="B628" s="132" t="s">
        <v>661</v>
      </c>
      <c r="C628" s="132" t="s">
        <v>661</v>
      </c>
    </row>
    <row r="629" spans="1:3" ht="15.75" customHeight="1">
      <c r="A629" s="132">
        <v>590</v>
      </c>
      <c r="B629" s="132" t="s">
        <v>662</v>
      </c>
      <c r="C629" s="132" t="s">
        <v>662</v>
      </c>
    </row>
    <row r="630" spans="1:3" ht="15.75" customHeight="1">
      <c r="A630" s="132">
        <v>591</v>
      </c>
      <c r="B630" s="132" t="s">
        <v>663</v>
      </c>
      <c r="C630" s="132" t="s">
        <v>663</v>
      </c>
    </row>
    <row r="631" spans="1:3" ht="15.75" customHeight="1">
      <c r="A631" s="132">
        <v>592</v>
      </c>
      <c r="B631" s="132" t="s">
        <v>664</v>
      </c>
      <c r="C631" s="132" t="s">
        <v>664</v>
      </c>
    </row>
    <row r="632" spans="1:3" ht="15.75" customHeight="1">
      <c r="A632" s="132">
        <v>593</v>
      </c>
      <c r="B632" s="132" t="s">
        <v>665</v>
      </c>
      <c r="C632" s="132" t="s">
        <v>665</v>
      </c>
    </row>
    <row r="633" spans="1:3" ht="15.75" customHeight="1">
      <c r="A633" s="132">
        <v>594</v>
      </c>
      <c r="B633" s="132" t="s">
        <v>666</v>
      </c>
      <c r="C633" s="132" t="s">
        <v>666</v>
      </c>
    </row>
    <row r="634" spans="1:3" ht="15.75" customHeight="1">
      <c r="A634" s="132">
        <v>595</v>
      </c>
      <c r="B634" s="132" t="s">
        <v>667</v>
      </c>
      <c r="C634" s="132" t="s">
        <v>667</v>
      </c>
    </row>
    <row r="635" spans="1:3" ht="15.75" customHeight="1">
      <c r="A635" s="132">
        <v>596</v>
      </c>
      <c r="B635" s="132" t="s">
        <v>668</v>
      </c>
      <c r="C635" s="132" t="s">
        <v>668</v>
      </c>
    </row>
    <row r="636" spans="1:3" ht="15.75" customHeight="1">
      <c r="A636" s="132">
        <v>597</v>
      </c>
      <c r="B636" s="132" t="s">
        <v>669</v>
      </c>
      <c r="C636" s="132" t="s">
        <v>669</v>
      </c>
    </row>
    <row r="637" spans="1:3" ht="15.75" customHeight="1">
      <c r="A637" s="132">
        <v>598</v>
      </c>
      <c r="B637" s="132" t="s">
        <v>670</v>
      </c>
      <c r="C637" s="132" t="s">
        <v>670</v>
      </c>
    </row>
    <row r="638" spans="1:3" ht="15.75" customHeight="1">
      <c r="A638" s="132">
        <v>599</v>
      </c>
      <c r="B638" s="132" t="s">
        <v>671</v>
      </c>
      <c r="C638" s="132" t="s">
        <v>671</v>
      </c>
    </row>
    <row r="639" spans="1:3" ht="15.75" customHeight="1">
      <c r="A639" s="132">
        <v>600</v>
      </c>
      <c r="B639" s="132" t="s">
        <v>672</v>
      </c>
      <c r="C639" s="132" t="s">
        <v>672</v>
      </c>
    </row>
    <row r="640" spans="1:3" ht="15.75" customHeight="1">
      <c r="A640" s="132">
        <v>601</v>
      </c>
      <c r="B640" s="132" t="s">
        <v>673</v>
      </c>
      <c r="C640" s="132" t="s">
        <v>673</v>
      </c>
    </row>
    <row r="641" spans="1:3" ht="15.75" customHeight="1">
      <c r="A641" s="132">
        <v>602</v>
      </c>
      <c r="B641" s="132" t="s">
        <v>674</v>
      </c>
      <c r="C641" s="132" t="s">
        <v>674</v>
      </c>
    </row>
    <row r="642" spans="1:3" ht="15.75" customHeight="1">
      <c r="A642" s="132">
        <v>603</v>
      </c>
      <c r="B642" s="132" t="s">
        <v>675</v>
      </c>
      <c r="C642" s="132" t="s">
        <v>675</v>
      </c>
    </row>
    <row r="643" spans="1:3" ht="15.75" customHeight="1">
      <c r="A643" s="132">
        <v>604</v>
      </c>
      <c r="B643" s="132" t="s">
        <v>676</v>
      </c>
      <c r="C643" s="132" t="s">
        <v>676</v>
      </c>
    </row>
    <row r="644" spans="1:3" ht="15.75" customHeight="1">
      <c r="A644" s="132">
        <v>605</v>
      </c>
      <c r="B644" s="132" t="s">
        <v>677</v>
      </c>
      <c r="C644" s="132" t="s">
        <v>677</v>
      </c>
    </row>
    <row r="645" spans="1:3" ht="15.75" customHeight="1">
      <c r="A645" s="132">
        <v>606</v>
      </c>
      <c r="B645" s="132" t="s">
        <v>678</v>
      </c>
      <c r="C645" s="132" t="s">
        <v>678</v>
      </c>
    </row>
    <row r="646" spans="1:3" ht="15.75" customHeight="1">
      <c r="A646" s="132">
        <v>607</v>
      </c>
      <c r="B646" s="132" t="s">
        <v>679</v>
      </c>
      <c r="C646" s="132" t="s">
        <v>679</v>
      </c>
    </row>
    <row r="647" spans="1:3" ht="15.75" customHeight="1">
      <c r="A647" s="132">
        <v>608</v>
      </c>
      <c r="B647" s="132" t="s">
        <v>680</v>
      </c>
      <c r="C647" s="132" t="s">
        <v>680</v>
      </c>
    </row>
    <row r="648" spans="1:3" ht="15.75" customHeight="1">
      <c r="A648" s="132">
        <v>609</v>
      </c>
      <c r="B648" s="132" t="s">
        <v>681</v>
      </c>
      <c r="C648" s="132" t="s">
        <v>681</v>
      </c>
    </row>
    <row r="649" spans="1:3" ht="15.75" customHeight="1">
      <c r="A649" s="132">
        <v>610</v>
      </c>
      <c r="B649" s="132" t="s">
        <v>682</v>
      </c>
      <c r="C649" s="132" t="s">
        <v>682</v>
      </c>
    </row>
    <row r="650" spans="1:3" ht="15.75" customHeight="1">
      <c r="A650" s="132">
        <v>611</v>
      </c>
      <c r="B650" s="132" t="s">
        <v>683</v>
      </c>
      <c r="C650" s="132" t="s">
        <v>683</v>
      </c>
    </row>
    <row r="651" spans="1:3" ht="15.75" customHeight="1">
      <c r="A651" s="132">
        <v>612</v>
      </c>
      <c r="B651" s="132" t="s">
        <v>684</v>
      </c>
      <c r="C651" s="132" t="s">
        <v>684</v>
      </c>
    </row>
    <row r="652" spans="1:3" ht="15.75" customHeight="1">
      <c r="A652" s="132">
        <v>613</v>
      </c>
      <c r="B652" s="132" t="s">
        <v>685</v>
      </c>
      <c r="C652" s="132" t="s">
        <v>685</v>
      </c>
    </row>
    <row r="653" spans="1:3" ht="15.75" customHeight="1">
      <c r="A653" s="132">
        <v>614</v>
      </c>
      <c r="B653" s="132" t="s">
        <v>686</v>
      </c>
      <c r="C653" s="132" t="s">
        <v>686</v>
      </c>
    </row>
    <row r="654" spans="1:3" ht="15.75" customHeight="1">
      <c r="A654" s="132">
        <v>615</v>
      </c>
      <c r="B654" s="132" t="s">
        <v>687</v>
      </c>
      <c r="C654" s="132" t="s">
        <v>687</v>
      </c>
    </row>
    <row r="655" spans="1:3" ht="15.75" customHeight="1">
      <c r="A655" s="132">
        <v>616</v>
      </c>
      <c r="B655" s="132" t="s">
        <v>688</v>
      </c>
      <c r="C655" s="132" t="s">
        <v>688</v>
      </c>
    </row>
    <row r="656" spans="1:3" ht="15.75" customHeight="1">
      <c r="A656" s="132">
        <v>617</v>
      </c>
      <c r="B656" s="132" t="s">
        <v>689</v>
      </c>
      <c r="C656" s="132" t="s">
        <v>689</v>
      </c>
    </row>
    <row r="657" spans="1:3" ht="15.75" customHeight="1">
      <c r="A657" s="132">
        <v>618</v>
      </c>
      <c r="B657" s="132" t="s">
        <v>690</v>
      </c>
      <c r="C657" s="132" t="s">
        <v>690</v>
      </c>
    </row>
    <row r="658" spans="1:3" ht="15.75" customHeight="1">
      <c r="A658" s="132">
        <v>619</v>
      </c>
      <c r="B658" s="132" t="s">
        <v>691</v>
      </c>
      <c r="C658" s="132" t="s">
        <v>691</v>
      </c>
    </row>
    <row r="659" spans="1:3" ht="15.75" customHeight="1">
      <c r="A659" s="132">
        <v>620</v>
      </c>
      <c r="B659" s="132" t="s">
        <v>692</v>
      </c>
      <c r="C659" s="132" t="s">
        <v>692</v>
      </c>
    </row>
    <row r="660" spans="1:3" ht="15.75" customHeight="1">
      <c r="A660" s="132">
        <v>621</v>
      </c>
      <c r="B660" s="132" t="s">
        <v>693</v>
      </c>
      <c r="C660" s="132" t="s">
        <v>693</v>
      </c>
    </row>
    <row r="661" spans="1:3" ht="15.75" customHeight="1">
      <c r="A661" s="132">
        <v>622</v>
      </c>
      <c r="B661" s="132" t="s">
        <v>694</v>
      </c>
      <c r="C661" s="132" t="s">
        <v>694</v>
      </c>
    </row>
    <row r="662" spans="1:3" ht="15.75" customHeight="1">
      <c r="A662" s="132">
        <v>623</v>
      </c>
      <c r="B662" s="132" t="s">
        <v>695</v>
      </c>
      <c r="C662" s="132" t="s">
        <v>695</v>
      </c>
    </row>
    <row r="663" spans="1:3" ht="15.75" customHeight="1">
      <c r="A663" s="132">
        <v>624</v>
      </c>
      <c r="B663" s="132" t="s">
        <v>696</v>
      </c>
      <c r="C663" s="132" t="s">
        <v>696</v>
      </c>
    </row>
    <row r="664" spans="1:3" ht="15.75" customHeight="1">
      <c r="A664" s="132">
        <v>625</v>
      </c>
      <c r="B664" s="132" t="s">
        <v>697</v>
      </c>
      <c r="C664" s="132" t="s">
        <v>697</v>
      </c>
    </row>
    <row r="665" spans="1:3" ht="15.75" customHeight="1">
      <c r="A665" s="132">
        <v>626</v>
      </c>
      <c r="B665" s="132" t="s">
        <v>698</v>
      </c>
      <c r="C665" s="132" t="s">
        <v>698</v>
      </c>
    </row>
    <row r="666" spans="1:3" ht="15.75" customHeight="1">
      <c r="A666" s="132">
        <v>627</v>
      </c>
      <c r="B666" s="132" t="s">
        <v>699</v>
      </c>
      <c r="C666" s="132" t="s">
        <v>699</v>
      </c>
    </row>
    <row r="667" spans="1:3" ht="15.75" customHeight="1">
      <c r="A667" s="132">
        <v>628</v>
      </c>
      <c r="B667" s="132" t="s">
        <v>700</v>
      </c>
      <c r="C667" s="132" t="s">
        <v>700</v>
      </c>
    </row>
    <row r="668" spans="1:3" ht="15.75" customHeight="1">
      <c r="A668" s="132">
        <v>629</v>
      </c>
      <c r="B668" s="132" t="s">
        <v>701</v>
      </c>
      <c r="C668" s="132" t="s">
        <v>701</v>
      </c>
    </row>
    <row r="669" spans="1:3" ht="15.75" customHeight="1">
      <c r="A669" s="132">
        <v>630</v>
      </c>
      <c r="B669" s="132" t="s">
        <v>702</v>
      </c>
      <c r="C669" s="132" t="s">
        <v>702</v>
      </c>
    </row>
    <row r="670" spans="1:3" ht="15.75" customHeight="1">
      <c r="A670" s="132">
        <v>631</v>
      </c>
      <c r="B670" s="132" t="s">
        <v>703</v>
      </c>
      <c r="C670" s="132" t="s">
        <v>703</v>
      </c>
    </row>
    <row r="671" spans="1:3" ht="15.75" customHeight="1">
      <c r="A671" s="132">
        <v>632</v>
      </c>
      <c r="B671" s="132" t="s">
        <v>704</v>
      </c>
      <c r="C671" s="132" t="s">
        <v>704</v>
      </c>
    </row>
    <row r="672" spans="1:3" ht="15.75" customHeight="1">
      <c r="A672" s="132">
        <v>633</v>
      </c>
      <c r="B672" s="132" t="s">
        <v>705</v>
      </c>
      <c r="C672" s="132" t="s">
        <v>705</v>
      </c>
    </row>
    <row r="673" spans="1:3" ht="15.75" customHeight="1">
      <c r="A673" s="132">
        <v>634</v>
      </c>
      <c r="B673" s="132" t="s">
        <v>706</v>
      </c>
      <c r="C673" s="132" t="s">
        <v>706</v>
      </c>
    </row>
    <row r="674" spans="1:3" ht="15.75" customHeight="1">
      <c r="A674" s="132">
        <v>635</v>
      </c>
      <c r="B674" s="132" t="s">
        <v>707</v>
      </c>
      <c r="C674" s="132" t="s">
        <v>707</v>
      </c>
    </row>
    <row r="675" spans="1:3" ht="15.75" customHeight="1">
      <c r="A675" s="132">
        <v>636</v>
      </c>
      <c r="B675" s="132" t="s">
        <v>708</v>
      </c>
      <c r="C675" s="132" t="s">
        <v>708</v>
      </c>
    </row>
    <row r="676" spans="1:3" ht="15.75" customHeight="1">
      <c r="A676" s="132">
        <v>637</v>
      </c>
      <c r="B676" s="132" t="s">
        <v>709</v>
      </c>
      <c r="C676" s="132" t="s">
        <v>709</v>
      </c>
    </row>
    <row r="677" spans="1:3" ht="15.75" customHeight="1">
      <c r="A677" s="132">
        <v>638</v>
      </c>
      <c r="B677" s="132" t="s">
        <v>710</v>
      </c>
      <c r="C677" s="132" t="s">
        <v>710</v>
      </c>
    </row>
    <row r="678" spans="1:3" ht="15.75" customHeight="1">
      <c r="A678" s="132">
        <v>639</v>
      </c>
      <c r="B678" s="132" t="s">
        <v>711</v>
      </c>
      <c r="C678" s="132" t="s">
        <v>711</v>
      </c>
    </row>
    <row r="679" spans="1:3" ht="15.75" customHeight="1">
      <c r="A679" s="132">
        <v>640</v>
      </c>
      <c r="B679" s="132" t="s">
        <v>712</v>
      </c>
      <c r="C679" s="132" t="s">
        <v>712</v>
      </c>
    </row>
    <row r="680" spans="1:3" ht="15.75" customHeight="1">
      <c r="A680" s="132">
        <v>641</v>
      </c>
      <c r="B680" s="132" t="s">
        <v>713</v>
      </c>
      <c r="C680" s="132" t="s">
        <v>713</v>
      </c>
    </row>
    <row r="681" spans="1:3" ht="15.75" customHeight="1">
      <c r="A681" s="132">
        <v>642</v>
      </c>
      <c r="B681" s="132" t="s">
        <v>714</v>
      </c>
      <c r="C681" s="132" t="s">
        <v>714</v>
      </c>
    </row>
    <row r="682" spans="1:3" ht="15.75" customHeight="1">
      <c r="A682" s="132">
        <v>643</v>
      </c>
      <c r="B682" s="132" t="s">
        <v>715</v>
      </c>
      <c r="C682" s="132" t="s">
        <v>715</v>
      </c>
    </row>
    <row r="683" spans="1:3" ht="15.75" customHeight="1">
      <c r="A683" s="132">
        <v>644</v>
      </c>
      <c r="B683" s="132" t="s">
        <v>716</v>
      </c>
      <c r="C683" s="132" t="s">
        <v>716</v>
      </c>
    </row>
    <row r="684" spans="1:3" ht="15.75" customHeight="1">
      <c r="A684" s="132">
        <v>645</v>
      </c>
      <c r="B684" s="132" t="s">
        <v>717</v>
      </c>
      <c r="C684" s="132" t="s">
        <v>717</v>
      </c>
    </row>
    <row r="685" spans="1:3" ht="15.75" customHeight="1">
      <c r="A685" s="132">
        <v>646</v>
      </c>
      <c r="B685" s="132" t="s">
        <v>718</v>
      </c>
      <c r="C685" s="132" t="s">
        <v>718</v>
      </c>
    </row>
    <row r="686" spans="1:3" ht="15.75" customHeight="1">
      <c r="A686" s="132">
        <v>647</v>
      </c>
      <c r="B686" s="132" t="s">
        <v>719</v>
      </c>
      <c r="C686" s="132" t="s">
        <v>719</v>
      </c>
    </row>
    <row r="687" spans="1:3" ht="15.75" customHeight="1">
      <c r="A687" s="132">
        <v>648</v>
      </c>
      <c r="B687" s="132" t="s">
        <v>720</v>
      </c>
      <c r="C687" s="132" t="s">
        <v>720</v>
      </c>
    </row>
    <row r="688" spans="1:3" ht="15.75" customHeight="1">
      <c r="A688" s="132">
        <v>649</v>
      </c>
      <c r="B688" s="132" t="s">
        <v>721</v>
      </c>
      <c r="C688" s="132" t="s">
        <v>721</v>
      </c>
    </row>
    <row r="689" spans="1:3" ht="15.75" customHeight="1">
      <c r="A689" s="132">
        <v>650</v>
      </c>
      <c r="B689" s="132" t="s">
        <v>722</v>
      </c>
      <c r="C689" s="132" t="s">
        <v>722</v>
      </c>
    </row>
    <row r="690" spans="1:3" ht="15.75" customHeight="1">
      <c r="A690" s="132">
        <v>651</v>
      </c>
      <c r="B690" s="132" t="s">
        <v>723</v>
      </c>
      <c r="C690" s="132" t="s">
        <v>723</v>
      </c>
    </row>
    <row r="691" spans="1:3" ht="15.75" customHeight="1">
      <c r="A691" s="132">
        <v>652</v>
      </c>
      <c r="B691" s="132" t="s">
        <v>724</v>
      </c>
      <c r="C691" s="132" t="s">
        <v>724</v>
      </c>
    </row>
    <row r="692" spans="1:3" ht="15.75" customHeight="1">
      <c r="A692" s="132">
        <v>653</v>
      </c>
      <c r="B692" s="132" t="s">
        <v>725</v>
      </c>
      <c r="C692" s="132" t="s">
        <v>725</v>
      </c>
    </row>
    <row r="693" spans="1:3" ht="15.75" customHeight="1">
      <c r="A693" s="132">
        <v>654</v>
      </c>
      <c r="B693" s="132" t="s">
        <v>726</v>
      </c>
      <c r="C693" s="132" t="s">
        <v>726</v>
      </c>
    </row>
    <row r="694" spans="1:3" ht="15.75" customHeight="1">
      <c r="A694" s="132">
        <v>655</v>
      </c>
      <c r="B694" s="132" t="s">
        <v>727</v>
      </c>
      <c r="C694" s="132" t="s">
        <v>727</v>
      </c>
    </row>
    <row r="695" spans="1:3" ht="15.75" customHeight="1">
      <c r="A695" s="132">
        <v>656</v>
      </c>
      <c r="B695" s="132" t="s">
        <v>728</v>
      </c>
      <c r="C695" s="132" t="s">
        <v>728</v>
      </c>
    </row>
    <row r="696" spans="1:3" ht="15.75" customHeight="1">
      <c r="A696" s="132">
        <v>657</v>
      </c>
      <c r="B696" s="132" t="s">
        <v>729</v>
      </c>
      <c r="C696" s="132" t="s">
        <v>729</v>
      </c>
    </row>
    <row r="697" spans="1:3" ht="15.75" customHeight="1">
      <c r="A697" s="132">
        <v>658</v>
      </c>
      <c r="B697" s="132" t="s">
        <v>730</v>
      </c>
      <c r="C697" s="132" t="s">
        <v>730</v>
      </c>
    </row>
    <row r="698" spans="1:3" ht="15.75" customHeight="1">
      <c r="A698" s="132">
        <v>659</v>
      </c>
      <c r="B698" s="132" t="s">
        <v>731</v>
      </c>
      <c r="C698" s="132" t="s">
        <v>731</v>
      </c>
    </row>
    <row r="699" spans="1:3" ht="15.75" customHeight="1">
      <c r="A699" s="132">
        <v>660</v>
      </c>
      <c r="B699" s="132" t="s">
        <v>732</v>
      </c>
      <c r="C699" s="132" t="s">
        <v>732</v>
      </c>
    </row>
    <row r="700" spans="1:3" ht="15.75" customHeight="1">
      <c r="A700" s="132">
        <v>661</v>
      </c>
      <c r="B700" s="132" t="s">
        <v>733</v>
      </c>
      <c r="C700" s="132" t="s">
        <v>733</v>
      </c>
    </row>
    <row r="701" spans="1:3" ht="15.75" customHeight="1">
      <c r="A701" s="132">
        <v>662</v>
      </c>
      <c r="B701" s="132" t="s">
        <v>734</v>
      </c>
      <c r="C701" s="132" t="s">
        <v>734</v>
      </c>
    </row>
    <row r="702" spans="1:3" ht="15.75" customHeight="1">
      <c r="A702" s="132">
        <v>663</v>
      </c>
      <c r="B702" s="132" t="s">
        <v>735</v>
      </c>
      <c r="C702" s="132" t="s">
        <v>735</v>
      </c>
    </row>
    <row r="703" spans="1:3" ht="15.75" customHeight="1">
      <c r="A703" s="132">
        <v>664</v>
      </c>
      <c r="B703" s="132" t="s">
        <v>736</v>
      </c>
      <c r="C703" s="132" t="s">
        <v>736</v>
      </c>
    </row>
    <row r="704" spans="1:3" ht="15.75" customHeight="1">
      <c r="A704" s="132">
        <v>665</v>
      </c>
      <c r="B704" s="132" t="s">
        <v>737</v>
      </c>
      <c r="C704" s="132" t="s">
        <v>737</v>
      </c>
    </row>
    <row r="705" spans="1:3" ht="15.75" customHeight="1">
      <c r="A705" s="132">
        <v>666</v>
      </c>
      <c r="B705" s="132" t="s">
        <v>738</v>
      </c>
      <c r="C705" s="132" t="s">
        <v>738</v>
      </c>
    </row>
    <row r="706" spans="1:3" ht="15.75" customHeight="1">
      <c r="A706" s="132">
        <v>667</v>
      </c>
      <c r="B706" s="132" t="s">
        <v>739</v>
      </c>
      <c r="C706" s="132" t="s">
        <v>739</v>
      </c>
    </row>
    <row r="707" spans="1:3" ht="15.75" customHeight="1">
      <c r="A707" s="132">
        <v>668</v>
      </c>
      <c r="B707" s="132" t="s">
        <v>740</v>
      </c>
      <c r="C707" s="132" t="s">
        <v>740</v>
      </c>
    </row>
    <row r="708" spans="1:3" ht="15.75" customHeight="1">
      <c r="A708" s="132">
        <v>669</v>
      </c>
      <c r="B708" s="132" t="s">
        <v>741</v>
      </c>
      <c r="C708" s="132" t="s">
        <v>741</v>
      </c>
    </row>
    <row r="709" spans="1:3" ht="15.75" customHeight="1">
      <c r="A709" s="132">
        <v>670</v>
      </c>
      <c r="B709" s="132" t="s">
        <v>742</v>
      </c>
      <c r="C709" s="132" t="s">
        <v>742</v>
      </c>
    </row>
    <row r="710" spans="1:3" ht="15.75" customHeight="1">
      <c r="A710" s="132">
        <v>671</v>
      </c>
      <c r="B710" s="132" t="s">
        <v>743</v>
      </c>
      <c r="C710" s="132" t="s">
        <v>743</v>
      </c>
    </row>
    <row r="711" spans="1:3" ht="15.75" customHeight="1">
      <c r="A711" s="132">
        <v>672</v>
      </c>
      <c r="B711" s="132" t="s">
        <v>744</v>
      </c>
      <c r="C711" s="132" t="s">
        <v>744</v>
      </c>
    </row>
    <row r="712" spans="1:3" ht="15.75" customHeight="1">
      <c r="A712" s="132">
        <v>673</v>
      </c>
      <c r="B712" s="132" t="s">
        <v>745</v>
      </c>
      <c r="C712" s="132" t="s">
        <v>745</v>
      </c>
    </row>
    <row r="713" spans="1:3" ht="15.75" customHeight="1">
      <c r="A713" s="132">
        <v>674</v>
      </c>
      <c r="B713" s="132" t="s">
        <v>746</v>
      </c>
      <c r="C713" s="132" t="s">
        <v>746</v>
      </c>
    </row>
    <row r="714" spans="1:3" ht="15.75" customHeight="1">
      <c r="A714" s="132">
        <v>675</v>
      </c>
      <c r="B714" s="132" t="s">
        <v>747</v>
      </c>
      <c r="C714" s="132" t="s">
        <v>747</v>
      </c>
    </row>
    <row r="715" spans="1:3" ht="15.75" customHeight="1">
      <c r="A715" s="132">
        <v>676</v>
      </c>
      <c r="B715" s="132" t="s">
        <v>748</v>
      </c>
      <c r="C715" s="132" t="s">
        <v>748</v>
      </c>
    </row>
    <row r="716" spans="1:3" ht="15.75" customHeight="1">
      <c r="A716" s="132">
        <v>677</v>
      </c>
      <c r="B716" s="132" t="s">
        <v>749</v>
      </c>
      <c r="C716" s="132" t="s">
        <v>749</v>
      </c>
    </row>
    <row r="717" spans="1:3" ht="15.75" customHeight="1">
      <c r="A717" s="132">
        <v>678</v>
      </c>
      <c r="B717" s="132" t="s">
        <v>750</v>
      </c>
      <c r="C717" s="132" t="s">
        <v>750</v>
      </c>
    </row>
    <row r="718" spans="1:3" ht="15.75" customHeight="1">
      <c r="A718" s="132">
        <v>679</v>
      </c>
      <c r="B718" s="132" t="s">
        <v>751</v>
      </c>
      <c r="C718" s="132" t="s">
        <v>751</v>
      </c>
    </row>
    <row r="719" spans="1:3" ht="15.75" customHeight="1">
      <c r="A719" s="132">
        <v>680</v>
      </c>
      <c r="B719" s="132" t="s">
        <v>752</v>
      </c>
      <c r="C719" s="132" t="s">
        <v>752</v>
      </c>
    </row>
    <row r="720" spans="1:3" ht="15.75" customHeight="1">
      <c r="A720" s="132">
        <v>681</v>
      </c>
      <c r="B720" s="132" t="s">
        <v>753</v>
      </c>
      <c r="C720" s="132" t="s">
        <v>753</v>
      </c>
    </row>
    <row r="721" spans="1:3" ht="15.75" customHeight="1">
      <c r="A721" s="132">
        <v>682</v>
      </c>
      <c r="B721" s="132" t="s">
        <v>754</v>
      </c>
      <c r="C721" s="132" t="s">
        <v>754</v>
      </c>
    </row>
    <row r="722" spans="1:3" ht="15.75" customHeight="1">
      <c r="A722" s="132">
        <v>683</v>
      </c>
      <c r="B722" s="132" t="s">
        <v>755</v>
      </c>
      <c r="C722" s="132" t="s">
        <v>755</v>
      </c>
    </row>
    <row r="723" spans="1:3" ht="15.75" customHeight="1">
      <c r="A723" s="132">
        <v>684</v>
      </c>
      <c r="B723" s="132" t="s">
        <v>756</v>
      </c>
      <c r="C723" s="132" t="s">
        <v>756</v>
      </c>
    </row>
    <row r="724" spans="1:3" ht="15.75" customHeight="1">
      <c r="A724" s="132">
        <v>685</v>
      </c>
      <c r="B724" s="132" t="s">
        <v>757</v>
      </c>
      <c r="C724" s="132" t="s">
        <v>757</v>
      </c>
    </row>
    <row r="725" spans="1:3" ht="15.75" customHeight="1">
      <c r="A725" s="132">
        <v>686</v>
      </c>
      <c r="B725" s="132" t="s">
        <v>758</v>
      </c>
      <c r="C725" s="132" t="s">
        <v>758</v>
      </c>
    </row>
    <row r="726" spans="1:3" ht="15.75" customHeight="1">
      <c r="A726" s="132">
        <v>687</v>
      </c>
      <c r="B726" s="132" t="s">
        <v>759</v>
      </c>
      <c r="C726" s="132" t="s">
        <v>759</v>
      </c>
    </row>
    <row r="727" spans="1:3" ht="15.75" customHeight="1">
      <c r="A727" s="132">
        <v>688</v>
      </c>
      <c r="B727" s="132" t="s">
        <v>760</v>
      </c>
      <c r="C727" s="132" t="s">
        <v>760</v>
      </c>
    </row>
    <row r="728" spans="1:3" ht="15.75" customHeight="1">
      <c r="A728" s="132">
        <v>689</v>
      </c>
      <c r="B728" s="132" t="s">
        <v>761</v>
      </c>
      <c r="C728" s="132" t="s">
        <v>761</v>
      </c>
    </row>
    <row r="729" spans="1:3" ht="15.75" customHeight="1">
      <c r="A729" s="132">
        <v>690</v>
      </c>
      <c r="B729" s="132" t="s">
        <v>762</v>
      </c>
      <c r="C729" s="132" t="s">
        <v>762</v>
      </c>
    </row>
    <row r="730" spans="1:3" ht="15.75" customHeight="1">
      <c r="A730" s="132">
        <v>691</v>
      </c>
      <c r="B730" s="132" t="s">
        <v>763</v>
      </c>
      <c r="C730" s="132" t="s">
        <v>763</v>
      </c>
    </row>
    <row r="731" spans="1:3" ht="15.75" customHeight="1">
      <c r="A731" s="132">
        <v>692</v>
      </c>
      <c r="B731" s="132" t="s">
        <v>764</v>
      </c>
      <c r="C731" s="132" t="s">
        <v>764</v>
      </c>
    </row>
    <row r="732" spans="1:3" ht="15.75" customHeight="1">
      <c r="A732" s="132">
        <v>693</v>
      </c>
      <c r="B732" s="132" t="s">
        <v>765</v>
      </c>
      <c r="C732" s="132" t="s">
        <v>765</v>
      </c>
    </row>
    <row r="733" spans="1:3" ht="15.75" customHeight="1">
      <c r="A733" s="132">
        <v>694</v>
      </c>
      <c r="B733" s="132" t="s">
        <v>766</v>
      </c>
      <c r="C733" s="132" t="s">
        <v>766</v>
      </c>
    </row>
    <row r="734" spans="1:3" ht="15.75" customHeight="1">
      <c r="A734" s="132">
        <v>695</v>
      </c>
      <c r="B734" s="132" t="s">
        <v>767</v>
      </c>
      <c r="C734" s="132" t="s">
        <v>767</v>
      </c>
    </row>
    <row r="735" spans="1:3" ht="15.75" customHeight="1">
      <c r="A735" s="132">
        <v>696</v>
      </c>
      <c r="B735" s="132" t="s">
        <v>768</v>
      </c>
      <c r="C735" s="132" t="s">
        <v>768</v>
      </c>
    </row>
    <row r="736" spans="1:3" ht="15.75" customHeight="1">
      <c r="A736" s="132">
        <v>697</v>
      </c>
      <c r="B736" s="132" t="s">
        <v>769</v>
      </c>
      <c r="C736" s="132" t="s">
        <v>769</v>
      </c>
    </row>
    <row r="737" spans="1:3" ht="15.75" customHeight="1">
      <c r="A737" s="132">
        <v>698</v>
      </c>
      <c r="B737" s="132" t="s">
        <v>770</v>
      </c>
      <c r="C737" s="132" t="s">
        <v>770</v>
      </c>
    </row>
    <row r="738" spans="1:3" ht="15.75" customHeight="1">
      <c r="A738" s="132">
        <v>699</v>
      </c>
      <c r="B738" s="132" t="s">
        <v>771</v>
      </c>
      <c r="C738" s="132" t="s">
        <v>771</v>
      </c>
    </row>
    <row r="739" spans="1:3" ht="15.75" customHeight="1">
      <c r="A739" s="132">
        <v>700</v>
      </c>
      <c r="B739" s="132" t="s">
        <v>772</v>
      </c>
      <c r="C739" s="132" t="s">
        <v>772</v>
      </c>
    </row>
    <row r="740" spans="1:3" ht="15.75" customHeight="1">
      <c r="A740" s="132">
        <v>701</v>
      </c>
      <c r="B740" s="132" t="s">
        <v>773</v>
      </c>
      <c r="C740" s="132" t="s">
        <v>773</v>
      </c>
    </row>
    <row r="741" spans="1:3" ht="15.75" customHeight="1">
      <c r="A741" s="132">
        <v>702</v>
      </c>
      <c r="B741" s="132" t="s">
        <v>774</v>
      </c>
      <c r="C741" s="132" t="s">
        <v>774</v>
      </c>
    </row>
    <row r="742" spans="1:3" ht="15.75" customHeight="1">
      <c r="A742" s="132">
        <v>703</v>
      </c>
      <c r="B742" s="132" t="s">
        <v>775</v>
      </c>
      <c r="C742" s="132" t="s">
        <v>775</v>
      </c>
    </row>
    <row r="743" spans="1:3" ht="15.75" customHeight="1">
      <c r="A743" s="132">
        <v>704</v>
      </c>
      <c r="B743" s="132" t="s">
        <v>776</v>
      </c>
      <c r="C743" s="132" t="s">
        <v>776</v>
      </c>
    </row>
    <row r="744" spans="1:3" ht="15.75" customHeight="1">
      <c r="A744" s="132">
        <v>705</v>
      </c>
      <c r="B744" s="132" t="s">
        <v>777</v>
      </c>
      <c r="C744" s="132" t="s">
        <v>777</v>
      </c>
    </row>
    <row r="745" spans="1:3" ht="15.75" customHeight="1">
      <c r="A745" s="132">
        <v>706</v>
      </c>
      <c r="B745" s="132" t="s">
        <v>778</v>
      </c>
      <c r="C745" s="132" t="s">
        <v>778</v>
      </c>
    </row>
    <row r="746" spans="1:3" ht="15.75" customHeight="1">
      <c r="A746" s="132">
        <v>707</v>
      </c>
      <c r="B746" s="132" t="s">
        <v>779</v>
      </c>
      <c r="C746" s="132" t="s">
        <v>779</v>
      </c>
    </row>
    <row r="747" spans="1:3" ht="15.75" customHeight="1">
      <c r="A747" s="132">
        <v>708</v>
      </c>
      <c r="B747" s="132" t="s">
        <v>780</v>
      </c>
      <c r="C747" s="132" t="s">
        <v>780</v>
      </c>
    </row>
    <row r="748" spans="1:3" ht="15.75" customHeight="1">
      <c r="A748" s="132">
        <v>709</v>
      </c>
      <c r="B748" s="132" t="s">
        <v>781</v>
      </c>
      <c r="C748" s="132" t="s">
        <v>781</v>
      </c>
    </row>
    <row r="749" spans="1:3" ht="15.75" customHeight="1">
      <c r="A749" s="132">
        <v>710</v>
      </c>
      <c r="B749" s="132" t="s">
        <v>782</v>
      </c>
      <c r="C749" s="132" t="s">
        <v>782</v>
      </c>
    </row>
    <row r="750" spans="1:3" ht="15.75" customHeight="1">
      <c r="A750" s="132">
        <v>711</v>
      </c>
      <c r="B750" s="132" t="s">
        <v>783</v>
      </c>
      <c r="C750" s="132" t="s">
        <v>783</v>
      </c>
    </row>
    <row r="751" spans="1:3" ht="15.75" customHeight="1">
      <c r="A751" s="132">
        <v>712</v>
      </c>
      <c r="B751" s="132" t="s">
        <v>784</v>
      </c>
      <c r="C751" s="132" t="s">
        <v>784</v>
      </c>
    </row>
    <row r="752" spans="1:3" ht="15.75" customHeight="1">
      <c r="A752" s="132">
        <v>713</v>
      </c>
      <c r="B752" s="132" t="s">
        <v>785</v>
      </c>
      <c r="C752" s="132" t="s">
        <v>785</v>
      </c>
    </row>
    <row r="753" spans="1:3" ht="15.75" customHeight="1">
      <c r="A753" s="132">
        <v>714</v>
      </c>
      <c r="B753" s="132" t="s">
        <v>786</v>
      </c>
      <c r="C753" s="132" t="s">
        <v>786</v>
      </c>
    </row>
    <row r="754" spans="1:3" ht="15.75" customHeight="1">
      <c r="A754" s="132">
        <v>715</v>
      </c>
      <c r="B754" s="132" t="s">
        <v>787</v>
      </c>
      <c r="C754" s="132" t="s">
        <v>787</v>
      </c>
    </row>
    <row r="755" spans="1:3" ht="15.75" customHeight="1">
      <c r="A755" s="132">
        <v>716</v>
      </c>
      <c r="B755" s="132" t="s">
        <v>788</v>
      </c>
      <c r="C755" s="132" t="s">
        <v>788</v>
      </c>
    </row>
    <row r="756" spans="1:3" ht="15.75" customHeight="1">
      <c r="A756" s="132">
        <v>717</v>
      </c>
      <c r="B756" s="132" t="s">
        <v>789</v>
      </c>
      <c r="C756" s="132" t="s">
        <v>789</v>
      </c>
    </row>
    <row r="757" spans="1:3" ht="15.75" customHeight="1">
      <c r="A757" s="132">
        <v>718</v>
      </c>
      <c r="B757" s="132" t="s">
        <v>790</v>
      </c>
      <c r="C757" s="132" t="s">
        <v>790</v>
      </c>
    </row>
    <row r="758" spans="1:3" ht="15.75" customHeight="1">
      <c r="A758" s="132">
        <v>719</v>
      </c>
      <c r="B758" s="132" t="s">
        <v>791</v>
      </c>
      <c r="C758" s="132" t="s">
        <v>791</v>
      </c>
    </row>
    <row r="759" spans="1:3" ht="15.75" customHeight="1">
      <c r="A759" s="132">
        <v>720</v>
      </c>
      <c r="B759" s="132" t="s">
        <v>792</v>
      </c>
      <c r="C759" s="132" t="s">
        <v>792</v>
      </c>
    </row>
    <row r="760" spans="1:3" ht="15.75" customHeight="1">
      <c r="A760" s="132">
        <v>721</v>
      </c>
      <c r="B760" s="132" t="s">
        <v>793</v>
      </c>
      <c r="C760" s="132" t="s">
        <v>793</v>
      </c>
    </row>
    <row r="761" spans="1:3" ht="15.75" customHeight="1">
      <c r="A761" s="132">
        <v>722</v>
      </c>
      <c r="B761" s="132" t="s">
        <v>794</v>
      </c>
      <c r="C761" s="132" t="s">
        <v>794</v>
      </c>
    </row>
    <row r="762" spans="1:3" ht="15.75" customHeight="1">
      <c r="A762" s="132">
        <v>723</v>
      </c>
      <c r="B762" s="132" t="s">
        <v>795</v>
      </c>
      <c r="C762" s="132" t="s">
        <v>795</v>
      </c>
    </row>
    <row r="763" spans="1:3" ht="15.75" customHeight="1">
      <c r="A763" s="132">
        <v>724</v>
      </c>
      <c r="B763" s="132" t="s">
        <v>796</v>
      </c>
      <c r="C763" s="132" t="s">
        <v>796</v>
      </c>
    </row>
    <row r="764" spans="1:3" ht="15.75" customHeight="1">
      <c r="A764" s="132">
        <v>725</v>
      </c>
      <c r="B764" s="132" t="s">
        <v>797</v>
      </c>
      <c r="C764" s="132" t="s">
        <v>797</v>
      </c>
    </row>
    <row r="765" spans="1:3" ht="15.75" customHeight="1">
      <c r="A765" s="132">
        <v>726</v>
      </c>
      <c r="B765" s="132" t="s">
        <v>798</v>
      </c>
      <c r="C765" s="132" t="s">
        <v>798</v>
      </c>
    </row>
    <row r="766" spans="1:3" ht="15.75" customHeight="1">
      <c r="A766" s="132">
        <v>727</v>
      </c>
      <c r="B766" s="132" t="s">
        <v>799</v>
      </c>
      <c r="C766" s="132" t="s">
        <v>799</v>
      </c>
    </row>
    <row r="767" spans="1:3" ht="15.75" customHeight="1">
      <c r="A767" s="132">
        <v>728</v>
      </c>
      <c r="B767" s="132" t="s">
        <v>800</v>
      </c>
      <c r="C767" s="132" t="s">
        <v>800</v>
      </c>
    </row>
    <row r="768" spans="1:3" ht="15.75" customHeight="1">
      <c r="A768" s="132">
        <v>729</v>
      </c>
      <c r="B768" s="132" t="s">
        <v>801</v>
      </c>
      <c r="C768" s="132" t="s">
        <v>801</v>
      </c>
    </row>
    <row r="769" spans="1:3" ht="15.75" customHeight="1">
      <c r="A769" s="132">
        <v>730</v>
      </c>
      <c r="B769" s="132" t="s">
        <v>802</v>
      </c>
      <c r="C769" s="132" t="s">
        <v>802</v>
      </c>
    </row>
    <row r="770" spans="1:3" ht="15.75" customHeight="1">
      <c r="A770" s="132">
        <v>731</v>
      </c>
      <c r="B770" s="132" t="s">
        <v>803</v>
      </c>
      <c r="C770" s="132" t="s">
        <v>803</v>
      </c>
    </row>
    <row r="771" spans="1:3" ht="15.75" customHeight="1">
      <c r="A771" s="132">
        <v>732</v>
      </c>
      <c r="B771" s="132" t="s">
        <v>804</v>
      </c>
      <c r="C771" s="132" t="s">
        <v>804</v>
      </c>
    </row>
    <row r="772" spans="1:3" ht="15.75" customHeight="1">
      <c r="A772" s="132">
        <v>733</v>
      </c>
      <c r="B772" s="132" t="s">
        <v>805</v>
      </c>
      <c r="C772" s="132" t="s">
        <v>805</v>
      </c>
    </row>
    <row r="773" spans="1:3" ht="15.75" customHeight="1">
      <c r="A773" s="132">
        <v>734</v>
      </c>
      <c r="B773" s="132" t="s">
        <v>806</v>
      </c>
      <c r="C773" s="132" t="s">
        <v>806</v>
      </c>
    </row>
    <row r="774" spans="1:3" ht="15.75" customHeight="1">
      <c r="A774" s="132">
        <v>735</v>
      </c>
      <c r="B774" s="132" t="s">
        <v>807</v>
      </c>
      <c r="C774" s="132" t="s">
        <v>807</v>
      </c>
    </row>
    <row r="775" spans="1:3" ht="15.75" customHeight="1">
      <c r="A775" s="132">
        <v>736</v>
      </c>
      <c r="B775" s="132" t="s">
        <v>808</v>
      </c>
      <c r="C775" s="132" t="s">
        <v>808</v>
      </c>
    </row>
    <row r="776" spans="1:3" ht="15.75" customHeight="1">
      <c r="A776" s="132">
        <v>737</v>
      </c>
      <c r="B776" s="132" t="s">
        <v>809</v>
      </c>
      <c r="C776" s="132" t="s">
        <v>809</v>
      </c>
    </row>
    <row r="777" spans="1:3" ht="15.75" customHeight="1">
      <c r="A777" s="132">
        <v>738</v>
      </c>
      <c r="B777" s="132" t="s">
        <v>810</v>
      </c>
      <c r="C777" s="132" t="s">
        <v>810</v>
      </c>
    </row>
    <row r="778" spans="1:3" ht="15.75" customHeight="1">
      <c r="A778" s="132">
        <v>739</v>
      </c>
      <c r="B778" s="132" t="s">
        <v>811</v>
      </c>
      <c r="C778" s="132" t="s">
        <v>811</v>
      </c>
    </row>
    <row r="779" spans="1:3" ht="15.75" customHeight="1">
      <c r="A779" s="132">
        <v>740</v>
      </c>
      <c r="B779" s="132" t="s">
        <v>812</v>
      </c>
      <c r="C779" s="132" t="s">
        <v>812</v>
      </c>
    </row>
    <row r="780" spans="1:3" ht="15.75" customHeight="1">
      <c r="A780" s="132">
        <v>741</v>
      </c>
      <c r="B780" s="132" t="s">
        <v>813</v>
      </c>
      <c r="C780" s="132" t="s">
        <v>813</v>
      </c>
    </row>
    <row r="781" spans="1:3" ht="15.75" customHeight="1">
      <c r="A781" s="132">
        <v>742</v>
      </c>
      <c r="B781" s="132" t="s">
        <v>814</v>
      </c>
      <c r="C781" s="132" t="s">
        <v>814</v>
      </c>
    </row>
    <row r="782" spans="1:3" ht="15.75" customHeight="1">
      <c r="A782" s="132">
        <v>743</v>
      </c>
      <c r="B782" s="132" t="s">
        <v>815</v>
      </c>
      <c r="C782" s="132" t="s">
        <v>815</v>
      </c>
    </row>
    <row r="783" spans="1:3" ht="15.75" customHeight="1">
      <c r="A783" s="132">
        <v>744</v>
      </c>
      <c r="B783" s="132" t="s">
        <v>816</v>
      </c>
      <c r="C783" s="132" t="s">
        <v>816</v>
      </c>
    </row>
    <row r="784" spans="1:3" ht="15.75" customHeight="1">
      <c r="A784" s="132">
        <v>745</v>
      </c>
      <c r="B784" s="132" t="s">
        <v>817</v>
      </c>
      <c r="C784" s="132" t="s">
        <v>817</v>
      </c>
    </row>
    <row r="785" spans="1:3" ht="15.75" customHeight="1">
      <c r="A785" s="132">
        <v>746</v>
      </c>
      <c r="B785" s="132" t="s">
        <v>818</v>
      </c>
      <c r="C785" s="132" t="s">
        <v>818</v>
      </c>
    </row>
    <row r="786" spans="1:3" ht="15.75" customHeight="1">
      <c r="A786" s="132">
        <v>747</v>
      </c>
      <c r="B786" s="132" t="s">
        <v>819</v>
      </c>
      <c r="C786" s="132" t="s">
        <v>819</v>
      </c>
    </row>
    <row r="787" spans="1:3" ht="15.75" customHeight="1">
      <c r="A787" s="132">
        <v>748</v>
      </c>
      <c r="B787" s="132" t="s">
        <v>820</v>
      </c>
      <c r="C787" s="132" t="s">
        <v>820</v>
      </c>
    </row>
    <row r="788" spans="1:3" ht="15.75" customHeight="1">
      <c r="A788" s="132">
        <v>749</v>
      </c>
      <c r="B788" s="132" t="s">
        <v>821</v>
      </c>
      <c r="C788" s="132" t="s">
        <v>821</v>
      </c>
    </row>
    <row r="789" spans="1:3" ht="15.75" customHeight="1">
      <c r="A789" s="132">
        <v>750</v>
      </c>
      <c r="B789" s="132" t="s">
        <v>822</v>
      </c>
      <c r="C789" s="132" t="s">
        <v>822</v>
      </c>
    </row>
    <row r="790" spans="1:3" ht="15.75" customHeight="1">
      <c r="A790" s="132">
        <v>751</v>
      </c>
      <c r="B790" s="132" t="s">
        <v>823</v>
      </c>
      <c r="C790" s="132" t="s">
        <v>823</v>
      </c>
    </row>
    <row r="791" spans="1:3" ht="15.75" customHeight="1">
      <c r="A791" s="132">
        <v>752</v>
      </c>
      <c r="B791" s="132" t="s">
        <v>824</v>
      </c>
      <c r="C791" s="132" t="s">
        <v>824</v>
      </c>
    </row>
    <row r="792" spans="1:3" ht="15.75" customHeight="1">
      <c r="A792" s="132">
        <v>753</v>
      </c>
      <c r="B792" s="132" t="s">
        <v>825</v>
      </c>
      <c r="C792" s="132" t="s">
        <v>825</v>
      </c>
    </row>
    <row r="793" spans="1:3" ht="15.75" customHeight="1">
      <c r="A793" s="132">
        <v>754</v>
      </c>
      <c r="B793" s="132" t="s">
        <v>826</v>
      </c>
      <c r="C793" s="132" t="s">
        <v>826</v>
      </c>
    </row>
    <row r="794" spans="1:3" ht="15.75" customHeight="1">
      <c r="A794" s="132">
        <v>755</v>
      </c>
      <c r="B794" s="132" t="s">
        <v>827</v>
      </c>
      <c r="C794" s="132" t="s">
        <v>827</v>
      </c>
    </row>
    <row r="795" spans="1:3" ht="15.75" customHeight="1">
      <c r="A795" s="132">
        <v>756</v>
      </c>
      <c r="B795" s="132" t="s">
        <v>828</v>
      </c>
      <c r="C795" s="132" t="s">
        <v>828</v>
      </c>
    </row>
    <row r="796" spans="1:3" ht="15.75" customHeight="1">
      <c r="A796" s="132">
        <v>757</v>
      </c>
      <c r="B796" s="132" t="s">
        <v>829</v>
      </c>
      <c r="C796" s="132" t="s">
        <v>829</v>
      </c>
    </row>
    <row r="797" spans="1:3" ht="15.75" customHeight="1">
      <c r="A797" s="132">
        <v>758</v>
      </c>
      <c r="B797" s="132" t="s">
        <v>830</v>
      </c>
      <c r="C797" s="132" t="s">
        <v>830</v>
      </c>
    </row>
    <row r="798" spans="1:3" ht="15.75" customHeight="1">
      <c r="A798" s="132">
        <v>759</v>
      </c>
      <c r="B798" s="132" t="s">
        <v>831</v>
      </c>
      <c r="C798" s="132" t="s">
        <v>831</v>
      </c>
    </row>
    <row r="799" spans="1:3" ht="15.75" customHeight="1">
      <c r="A799" s="132">
        <v>760</v>
      </c>
      <c r="B799" s="132" t="s">
        <v>832</v>
      </c>
      <c r="C799" s="132" t="s">
        <v>832</v>
      </c>
    </row>
    <row r="800" spans="1:3" ht="15.75" customHeight="1">
      <c r="A800" s="132">
        <v>761</v>
      </c>
      <c r="B800" s="132" t="s">
        <v>833</v>
      </c>
      <c r="C800" s="132" t="s">
        <v>833</v>
      </c>
    </row>
    <row r="801" spans="1:3" ht="15.75" customHeight="1">
      <c r="A801" s="132">
        <v>762</v>
      </c>
      <c r="B801" s="132" t="s">
        <v>834</v>
      </c>
      <c r="C801" s="132" t="s">
        <v>834</v>
      </c>
    </row>
    <row r="802" spans="1:3" ht="15.75" customHeight="1">
      <c r="A802" s="132">
        <v>763</v>
      </c>
      <c r="B802" s="132" t="s">
        <v>835</v>
      </c>
      <c r="C802" s="132" t="s">
        <v>835</v>
      </c>
    </row>
    <row r="803" spans="1:3" ht="15.75" customHeight="1">
      <c r="A803" s="132">
        <v>764</v>
      </c>
      <c r="B803" s="132" t="s">
        <v>836</v>
      </c>
      <c r="C803" s="132" t="s">
        <v>836</v>
      </c>
    </row>
    <row r="804" spans="1:3" ht="15.75" customHeight="1">
      <c r="A804" s="132">
        <v>765</v>
      </c>
      <c r="B804" s="132" t="s">
        <v>837</v>
      </c>
      <c r="C804" s="132" t="s">
        <v>837</v>
      </c>
    </row>
    <row r="805" spans="1:3" ht="15.75" customHeight="1">
      <c r="A805" s="132">
        <v>766</v>
      </c>
      <c r="B805" s="132" t="s">
        <v>838</v>
      </c>
      <c r="C805" s="132" t="s">
        <v>838</v>
      </c>
    </row>
    <row r="806" spans="1:3" ht="15.75" customHeight="1">
      <c r="A806" s="132">
        <v>767</v>
      </c>
      <c r="B806" s="132" t="s">
        <v>839</v>
      </c>
      <c r="C806" s="132" t="s">
        <v>839</v>
      </c>
    </row>
    <row r="807" spans="1:3" ht="15.75" customHeight="1">
      <c r="A807" s="132">
        <v>768</v>
      </c>
      <c r="B807" s="132" t="s">
        <v>840</v>
      </c>
      <c r="C807" s="132" t="s">
        <v>840</v>
      </c>
    </row>
    <row r="808" spans="1:3" ht="15.75" customHeight="1">
      <c r="A808" s="132">
        <v>769</v>
      </c>
      <c r="B808" s="132" t="s">
        <v>841</v>
      </c>
      <c r="C808" s="132" t="s">
        <v>841</v>
      </c>
    </row>
    <row r="809" spans="1:3" ht="15.75" customHeight="1">
      <c r="A809" s="132">
        <v>770</v>
      </c>
      <c r="B809" s="132" t="s">
        <v>842</v>
      </c>
      <c r="C809" s="132" t="s">
        <v>842</v>
      </c>
    </row>
    <row r="810" spans="1:3" ht="15.75" customHeight="1">
      <c r="A810" s="132">
        <v>771</v>
      </c>
      <c r="B810" s="132" t="s">
        <v>843</v>
      </c>
      <c r="C810" s="132" t="s">
        <v>843</v>
      </c>
    </row>
    <row r="811" spans="1:3" ht="15.75" customHeight="1">
      <c r="A811" s="132">
        <v>772</v>
      </c>
      <c r="B811" s="132" t="s">
        <v>844</v>
      </c>
      <c r="C811" s="132" t="s">
        <v>844</v>
      </c>
    </row>
    <row r="812" spans="1:3" ht="15.75" customHeight="1">
      <c r="A812" s="132">
        <v>773</v>
      </c>
      <c r="B812" s="132" t="s">
        <v>845</v>
      </c>
      <c r="C812" s="132" t="s">
        <v>845</v>
      </c>
    </row>
    <row r="813" spans="1:3" ht="15.75" customHeight="1">
      <c r="A813" s="132">
        <v>774</v>
      </c>
      <c r="B813" s="132" t="s">
        <v>846</v>
      </c>
      <c r="C813" s="132" t="s">
        <v>846</v>
      </c>
    </row>
    <row r="814" spans="1:3" ht="15.75" customHeight="1">
      <c r="A814" s="132">
        <v>775</v>
      </c>
      <c r="B814" s="132" t="s">
        <v>847</v>
      </c>
      <c r="C814" s="132" t="s">
        <v>847</v>
      </c>
    </row>
    <row r="815" spans="1:3" ht="15.75" customHeight="1">
      <c r="A815" s="132">
        <v>776</v>
      </c>
      <c r="B815" s="132" t="s">
        <v>848</v>
      </c>
      <c r="C815" s="132" t="s">
        <v>848</v>
      </c>
    </row>
    <row r="816" spans="1:3" ht="15.75" customHeight="1">
      <c r="A816" s="132">
        <v>777</v>
      </c>
      <c r="B816" s="132" t="s">
        <v>849</v>
      </c>
      <c r="C816" s="132" t="s">
        <v>849</v>
      </c>
    </row>
    <row r="817" spans="1:3" ht="15.75" customHeight="1">
      <c r="A817" s="132">
        <v>778</v>
      </c>
      <c r="B817" s="132" t="s">
        <v>850</v>
      </c>
      <c r="C817" s="132" t="s">
        <v>850</v>
      </c>
    </row>
    <row r="818" spans="1:3" ht="15.75" customHeight="1">
      <c r="A818" s="132">
        <v>779</v>
      </c>
      <c r="B818" s="132" t="s">
        <v>851</v>
      </c>
      <c r="C818" s="132" t="s">
        <v>851</v>
      </c>
    </row>
    <row r="819" spans="1:3" ht="15.75" customHeight="1">
      <c r="A819" s="132">
        <v>780</v>
      </c>
      <c r="B819" s="132" t="s">
        <v>852</v>
      </c>
      <c r="C819" s="132" t="s">
        <v>852</v>
      </c>
    </row>
    <row r="820" spans="1:3" ht="15.75" customHeight="1">
      <c r="A820" s="132">
        <v>781</v>
      </c>
      <c r="B820" s="132" t="s">
        <v>853</v>
      </c>
      <c r="C820" s="132" t="s">
        <v>853</v>
      </c>
    </row>
    <row r="821" spans="1:3" ht="15.75" customHeight="1">
      <c r="A821" s="132">
        <v>782</v>
      </c>
      <c r="B821" s="132" t="s">
        <v>854</v>
      </c>
      <c r="C821" s="132" t="s">
        <v>854</v>
      </c>
    </row>
    <row r="822" spans="1:3" ht="15.75" customHeight="1">
      <c r="A822" s="132">
        <v>783</v>
      </c>
      <c r="B822" s="132" t="s">
        <v>855</v>
      </c>
      <c r="C822" s="132" t="s">
        <v>855</v>
      </c>
    </row>
    <row r="823" spans="1:3" ht="15.75" customHeight="1">
      <c r="A823" s="132">
        <v>784</v>
      </c>
      <c r="B823" s="132" t="s">
        <v>856</v>
      </c>
      <c r="C823" s="132" t="s">
        <v>856</v>
      </c>
    </row>
    <row r="824" spans="1:3" ht="15.75" customHeight="1">
      <c r="A824" s="132">
        <v>785</v>
      </c>
      <c r="B824" s="132" t="s">
        <v>857</v>
      </c>
      <c r="C824" s="132" t="s">
        <v>857</v>
      </c>
    </row>
    <row r="825" spans="1:3" ht="15.75" customHeight="1">
      <c r="A825" s="132">
        <v>786</v>
      </c>
      <c r="B825" s="132" t="s">
        <v>858</v>
      </c>
      <c r="C825" s="132" t="s">
        <v>858</v>
      </c>
    </row>
    <row r="826" spans="1:3" ht="15.75" customHeight="1">
      <c r="A826" s="132">
        <v>787</v>
      </c>
      <c r="B826" s="132" t="s">
        <v>859</v>
      </c>
      <c r="C826" s="132" t="s">
        <v>859</v>
      </c>
    </row>
    <row r="827" spans="1:3" ht="15.75" customHeight="1">
      <c r="A827" s="132">
        <v>788</v>
      </c>
      <c r="B827" s="132" t="s">
        <v>860</v>
      </c>
      <c r="C827" s="132" t="s">
        <v>860</v>
      </c>
    </row>
    <row r="828" spans="1:3" ht="15.75" customHeight="1">
      <c r="A828" s="132">
        <v>789</v>
      </c>
      <c r="B828" s="132" t="s">
        <v>861</v>
      </c>
      <c r="C828" s="132" t="s">
        <v>861</v>
      </c>
    </row>
    <row r="829" spans="1:3" ht="15.75" customHeight="1">
      <c r="A829" s="132">
        <v>790</v>
      </c>
      <c r="B829" s="132" t="s">
        <v>862</v>
      </c>
      <c r="C829" s="132" t="s">
        <v>862</v>
      </c>
    </row>
    <row r="830" spans="1:3" ht="15.75" customHeight="1">
      <c r="A830" s="132">
        <v>791</v>
      </c>
      <c r="B830" s="132" t="s">
        <v>863</v>
      </c>
      <c r="C830" s="132" t="s">
        <v>863</v>
      </c>
    </row>
    <row r="831" spans="1:3" ht="15.75" customHeight="1">
      <c r="A831" s="132">
        <v>792</v>
      </c>
      <c r="B831" s="132" t="s">
        <v>864</v>
      </c>
      <c r="C831" s="132" t="s">
        <v>864</v>
      </c>
    </row>
    <row r="832" spans="1:3" ht="15.75" customHeight="1">
      <c r="A832" s="132">
        <v>793</v>
      </c>
      <c r="B832" s="132" t="s">
        <v>865</v>
      </c>
      <c r="C832" s="132" t="s">
        <v>865</v>
      </c>
    </row>
    <row r="833" spans="1:3" ht="15.75" customHeight="1">
      <c r="A833" s="132">
        <v>794</v>
      </c>
      <c r="B833" s="132" t="s">
        <v>866</v>
      </c>
      <c r="C833" s="132" t="s">
        <v>866</v>
      </c>
    </row>
    <row r="834" spans="1:3" ht="15.75" customHeight="1">
      <c r="A834" s="132">
        <v>795</v>
      </c>
      <c r="B834" s="132" t="s">
        <v>867</v>
      </c>
      <c r="C834" s="132" t="s">
        <v>867</v>
      </c>
    </row>
    <row r="835" spans="1:3" ht="15.75" customHeight="1">
      <c r="A835" s="132">
        <v>796</v>
      </c>
      <c r="B835" s="132" t="s">
        <v>868</v>
      </c>
      <c r="C835" s="132" t="s">
        <v>868</v>
      </c>
    </row>
    <row r="836" spans="1:3" ht="15.75" customHeight="1">
      <c r="A836" s="132">
        <v>797</v>
      </c>
      <c r="B836" s="132" t="s">
        <v>869</v>
      </c>
      <c r="C836" s="132" t="s">
        <v>869</v>
      </c>
    </row>
    <row r="837" spans="1:3" ht="15.75" customHeight="1">
      <c r="A837" s="132">
        <v>798</v>
      </c>
      <c r="B837" s="132" t="s">
        <v>870</v>
      </c>
      <c r="C837" s="132" t="s">
        <v>870</v>
      </c>
    </row>
    <row r="838" spans="1:3" ht="15.75" customHeight="1">
      <c r="A838" s="132">
        <v>799</v>
      </c>
      <c r="B838" s="132" t="s">
        <v>871</v>
      </c>
      <c r="C838" s="132" t="s">
        <v>871</v>
      </c>
    </row>
    <row r="839" spans="1:3" ht="15.75" customHeight="1">
      <c r="A839" s="132">
        <v>800</v>
      </c>
      <c r="B839" s="132" t="s">
        <v>872</v>
      </c>
      <c r="C839" s="132" t="s">
        <v>872</v>
      </c>
    </row>
    <row r="840" spans="1:3" ht="15.75" customHeight="1">
      <c r="A840" s="132">
        <v>801</v>
      </c>
      <c r="B840" s="132" t="s">
        <v>873</v>
      </c>
      <c r="C840" s="132" t="s">
        <v>873</v>
      </c>
    </row>
    <row r="841" spans="1:3" ht="15.75" customHeight="1">
      <c r="A841" s="132">
        <v>802</v>
      </c>
      <c r="B841" s="132" t="s">
        <v>874</v>
      </c>
      <c r="C841" s="132" t="s">
        <v>874</v>
      </c>
    </row>
    <row r="842" spans="1:3" ht="15.75" customHeight="1">
      <c r="A842" s="132">
        <v>803</v>
      </c>
      <c r="B842" s="132" t="s">
        <v>875</v>
      </c>
      <c r="C842" s="132" t="s">
        <v>875</v>
      </c>
    </row>
    <row r="843" spans="1:3" ht="15.75" customHeight="1">
      <c r="A843" s="132">
        <v>804</v>
      </c>
      <c r="B843" s="132" t="s">
        <v>876</v>
      </c>
      <c r="C843" s="132" t="s">
        <v>876</v>
      </c>
    </row>
    <row r="844" spans="1:3" ht="15.75" customHeight="1">
      <c r="A844" s="132">
        <v>805</v>
      </c>
      <c r="B844" s="132" t="s">
        <v>877</v>
      </c>
      <c r="C844" s="132" t="s">
        <v>877</v>
      </c>
    </row>
    <row r="845" spans="1:3" ht="15.75" customHeight="1">
      <c r="A845" s="132">
        <v>806</v>
      </c>
      <c r="B845" s="132" t="s">
        <v>878</v>
      </c>
      <c r="C845" s="132" t="s">
        <v>878</v>
      </c>
    </row>
    <row r="846" spans="1:3" ht="15.75" customHeight="1">
      <c r="A846" s="132">
        <v>807</v>
      </c>
      <c r="B846" s="132" t="s">
        <v>879</v>
      </c>
      <c r="C846" s="132" t="s">
        <v>879</v>
      </c>
    </row>
    <row r="847" spans="1:3" ht="15.75" customHeight="1">
      <c r="A847" s="132">
        <v>808</v>
      </c>
      <c r="B847" s="132" t="s">
        <v>880</v>
      </c>
      <c r="C847" s="132" t="s">
        <v>880</v>
      </c>
    </row>
    <row r="848" spans="1:3" ht="15.75" customHeight="1">
      <c r="A848" s="132">
        <v>809</v>
      </c>
      <c r="B848" s="132" t="s">
        <v>881</v>
      </c>
      <c r="C848" s="132" t="s">
        <v>881</v>
      </c>
    </row>
    <row r="849" spans="1:3" ht="15.75" customHeight="1">
      <c r="A849" s="132">
        <v>810</v>
      </c>
      <c r="B849" s="132" t="s">
        <v>882</v>
      </c>
      <c r="C849" s="132" t="s">
        <v>882</v>
      </c>
    </row>
    <row r="850" spans="1:3" ht="15.75" customHeight="1">
      <c r="A850" s="132">
        <v>811</v>
      </c>
      <c r="B850" s="132" t="s">
        <v>883</v>
      </c>
      <c r="C850" s="132" t="s">
        <v>883</v>
      </c>
    </row>
    <row r="851" spans="1:3" ht="15.75" customHeight="1">
      <c r="A851" s="132">
        <v>812</v>
      </c>
      <c r="B851" s="132" t="s">
        <v>884</v>
      </c>
      <c r="C851" s="132" t="s">
        <v>884</v>
      </c>
    </row>
    <row r="852" spans="1:3" ht="15.75" customHeight="1">
      <c r="A852" s="132">
        <v>813</v>
      </c>
      <c r="B852" s="132" t="s">
        <v>885</v>
      </c>
      <c r="C852" s="132" t="s">
        <v>885</v>
      </c>
    </row>
    <row r="853" spans="1:3" ht="15.75" customHeight="1">
      <c r="A853" s="132">
        <v>814</v>
      </c>
      <c r="B853" s="132" t="s">
        <v>886</v>
      </c>
      <c r="C853" s="132" t="s">
        <v>886</v>
      </c>
    </row>
    <row r="854" spans="1:3" ht="15.75" customHeight="1">
      <c r="A854" s="132">
        <v>815</v>
      </c>
      <c r="B854" s="132" t="s">
        <v>887</v>
      </c>
      <c r="C854" s="132" t="s">
        <v>887</v>
      </c>
    </row>
    <row r="855" spans="1:3" ht="15.75" customHeight="1">
      <c r="A855" s="132">
        <v>816</v>
      </c>
      <c r="B855" s="132" t="s">
        <v>888</v>
      </c>
      <c r="C855" s="132" t="s">
        <v>888</v>
      </c>
    </row>
    <row r="856" spans="1:3" ht="15.75" customHeight="1">
      <c r="A856" s="132">
        <v>817</v>
      </c>
      <c r="B856" s="132" t="s">
        <v>889</v>
      </c>
      <c r="C856" s="132" t="s">
        <v>889</v>
      </c>
    </row>
    <row r="857" spans="1:3" ht="15.75" customHeight="1">
      <c r="A857" s="132">
        <v>818</v>
      </c>
      <c r="B857" s="132" t="s">
        <v>890</v>
      </c>
      <c r="C857" s="132" t="s">
        <v>890</v>
      </c>
    </row>
    <row r="858" spans="1:3" ht="15.75" customHeight="1">
      <c r="A858" s="132">
        <v>819</v>
      </c>
      <c r="B858" s="132" t="s">
        <v>891</v>
      </c>
      <c r="C858" s="132" t="s">
        <v>891</v>
      </c>
    </row>
    <row r="859" spans="1:3" ht="15.75" customHeight="1">
      <c r="A859" s="132">
        <v>820</v>
      </c>
      <c r="B859" s="132" t="s">
        <v>892</v>
      </c>
      <c r="C859" s="132" t="s">
        <v>892</v>
      </c>
    </row>
    <row r="860" spans="1:3" ht="15.75" customHeight="1">
      <c r="A860" s="132">
        <v>821</v>
      </c>
      <c r="B860" s="132" t="s">
        <v>893</v>
      </c>
      <c r="C860" s="132" t="s">
        <v>893</v>
      </c>
    </row>
    <row r="861" spans="1:3" ht="15.75" customHeight="1">
      <c r="A861" s="132">
        <v>822</v>
      </c>
      <c r="B861" s="132" t="s">
        <v>894</v>
      </c>
      <c r="C861" s="132" t="s">
        <v>894</v>
      </c>
    </row>
    <row r="862" spans="1:3" ht="15.75" customHeight="1">
      <c r="A862" s="132">
        <v>823</v>
      </c>
      <c r="B862" s="132" t="s">
        <v>895</v>
      </c>
      <c r="C862" s="132" t="s">
        <v>895</v>
      </c>
    </row>
    <row r="863" spans="1:3" ht="15.75" customHeight="1">
      <c r="A863" s="132">
        <v>824</v>
      </c>
      <c r="B863" s="132" t="s">
        <v>896</v>
      </c>
      <c r="C863" s="132" t="s">
        <v>896</v>
      </c>
    </row>
    <row r="864" spans="1:3" ht="15.75" customHeight="1">
      <c r="A864" s="132">
        <v>825</v>
      </c>
      <c r="B864" s="132" t="s">
        <v>897</v>
      </c>
      <c r="C864" s="132" t="s">
        <v>897</v>
      </c>
    </row>
    <row r="865" spans="1:3" ht="15.75" customHeight="1">
      <c r="A865" s="132">
        <v>826</v>
      </c>
      <c r="B865" s="132" t="s">
        <v>898</v>
      </c>
      <c r="C865" s="132" t="s">
        <v>898</v>
      </c>
    </row>
    <row r="866" spans="1:3" ht="15.75" customHeight="1">
      <c r="A866" s="132">
        <v>827</v>
      </c>
      <c r="B866" s="132" t="s">
        <v>899</v>
      </c>
      <c r="C866" s="132" t="s">
        <v>899</v>
      </c>
    </row>
    <row r="867" spans="1:3" ht="15.75" customHeight="1">
      <c r="A867" s="132">
        <v>828</v>
      </c>
      <c r="B867" s="132" t="s">
        <v>900</v>
      </c>
      <c r="C867" s="132" t="s">
        <v>900</v>
      </c>
    </row>
    <row r="868" spans="1:3" ht="15.75" customHeight="1">
      <c r="A868" s="132">
        <v>829</v>
      </c>
      <c r="B868" s="132" t="s">
        <v>901</v>
      </c>
      <c r="C868" s="132" t="s">
        <v>901</v>
      </c>
    </row>
    <row r="869" spans="1:3" ht="15.75" customHeight="1">
      <c r="A869" s="132">
        <v>830</v>
      </c>
      <c r="B869" s="132" t="s">
        <v>902</v>
      </c>
      <c r="C869" s="132" t="s">
        <v>902</v>
      </c>
    </row>
    <row r="870" spans="1:3" ht="15.75" customHeight="1">
      <c r="A870" s="132">
        <v>831</v>
      </c>
      <c r="B870" s="132" t="s">
        <v>903</v>
      </c>
      <c r="C870" s="132" t="s">
        <v>903</v>
      </c>
    </row>
    <row r="871" spans="1:3" ht="15.75" customHeight="1">
      <c r="A871" s="132">
        <v>832</v>
      </c>
      <c r="B871" s="132" t="s">
        <v>904</v>
      </c>
      <c r="C871" s="132" t="s">
        <v>904</v>
      </c>
    </row>
    <row r="872" spans="1:3" ht="15.75" customHeight="1">
      <c r="A872" s="132">
        <v>833</v>
      </c>
      <c r="B872" s="132" t="s">
        <v>905</v>
      </c>
      <c r="C872" s="132" t="s">
        <v>905</v>
      </c>
    </row>
    <row r="873" spans="1:3" ht="15.75" customHeight="1">
      <c r="A873" s="132">
        <v>834</v>
      </c>
      <c r="B873" s="132" t="s">
        <v>906</v>
      </c>
      <c r="C873" s="132" t="s">
        <v>906</v>
      </c>
    </row>
    <row r="874" spans="1:3" ht="15.75" customHeight="1">
      <c r="A874" s="132">
        <v>835</v>
      </c>
      <c r="B874" s="132" t="s">
        <v>907</v>
      </c>
      <c r="C874" s="132" t="s">
        <v>907</v>
      </c>
    </row>
    <row r="875" spans="1:3" ht="15.75" customHeight="1">
      <c r="A875" s="132">
        <v>836</v>
      </c>
      <c r="B875" s="132" t="s">
        <v>908</v>
      </c>
      <c r="C875" s="132" t="s">
        <v>908</v>
      </c>
    </row>
    <row r="876" spans="1:3" ht="15.75" customHeight="1">
      <c r="A876" s="132">
        <v>837</v>
      </c>
      <c r="B876" s="132" t="s">
        <v>909</v>
      </c>
      <c r="C876" s="132" t="s">
        <v>909</v>
      </c>
    </row>
    <row r="877" spans="1:3" ht="15.75" customHeight="1">
      <c r="A877" s="132">
        <v>838</v>
      </c>
      <c r="B877" s="132" t="s">
        <v>910</v>
      </c>
      <c r="C877" s="132" t="s">
        <v>910</v>
      </c>
    </row>
    <row r="878" spans="1:3" ht="15.75" customHeight="1">
      <c r="A878" s="132">
        <v>839</v>
      </c>
      <c r="B878" s="132" t="s">
        <v>911</v>
      </c>
      <c r="C878" s="132" t="s">
        <v>911</v>
      </c>
    </row>
    <row r="879" spans="1:3" ht="15.75" customHeight="1">
      <c r="A879" s="132">
        <v>840</v>
      </c>
      <c r="B879" s="132" t="s">
        <v>912</v>
      </c>
      <c r="C879" s="132" t="s">
        <v>912</v>
      </c>
    </row>
    <row r="880" spans="1:3" ht="15.75" customHeight="1">
      <c r="A880" s="132">
        <v>841</v>
      </c>
      <c r="B880" s="132" t="s">
        <v>913</v>
      </c>
      <c r="C880" s="132" t="s">
        <v>913</v>
      </c>
    </row>
    <row r="881" spans="1:3" ht="15.75" customHeight="1">
      <c r="A881" s="132">
        <v>842</v>
      </c>
      <c r="B881" s="132" t="s">
        <v>914</v>
      </c>
      <c r="C881" s="132" t="s">
        <v>914</v>
      </c>
    </row>
    <row r="882" spans="1:3" ht="15.75" customHeight="1">
      <c r="A882" s="132">
        <v>843</v>
      </c>
      <c r="B882" s="132" t="s">
        <v>915</v>
      </c>
      <c r="C882" s="132" t="s">
        <v>915</v>
      </c>
    </row>
    <row r="883" spans="1:3" ht="15.75" customHeight="1">
      <c r="A883" s="132">
        <v>844</v>
      </c>
      <c r="B883" s="132" t="s">
        <v>916</v>
      </c>
      <c r="C883" s="132" t="s">
        <v>916</v>
      </c>
    </row>
    <row r="884" spans="1:3" ht="15.75" customHeight="1">
      <c r="A884" s="132">
        <v>845</v>
      </c>
      <c r="B884" s="132" t="s">
        <v>917</v>
      </c>
      <c r="C884" s="132" t="s">
        <v>917</v>
      </c>
    </row>
    <row r="885" spans="1:3" ht="15.75" customHeight="1">
      <c r="A885" s="132">
        <v>846</v>
      </c>
      <c r="B885" s="132" t="s">
        <v>918</v>
      </c>
      <c r="C885" s="132" t="s">
        <v>918</v>
      </c>
    </row>
    <row r="886" spans="1:3" ht="15.75" customHeight="1">
      <c r="A886" s="132">
        <v>847</v>
      </c>
      <c r="B886" s="132" t="s">
        <v>919</v>
      </c>
      <c r="C886" s="132" t="s">
        <v>919</v>
      </c>
    </row>
    <row r="887" spans="1:3" ht="15.75" customHeight="1">
      <c r="A887" s="132">
        <v>848</v>
      </c>
      <c r="B887" s="132" t="s">
        <v>920</v>
      </c>
      <c r="C887" s="132" t="s">
        <v>920</v>
      </c>
    </row>
    <row r="888" spans="1:3" ht="15.75" customHeight="1">
      <c r="A888" s="132">
        <v>849</v>
      </c>
      <c r="B888" s="132" t="s">
        <v>921</v>
      </c>
      <c r="C888" s="132" t="s">
        <v>921</v>
      </c>
    </row>
    <row r="889" spans="1:3" ht="15.75" customHeight="1">
      <c r="A889" s="132">
        <v>850</v>
      </c>
      <c r="B889" s="132" t="s">
        <v>922</v>
      </c>
      <c r="C889" s="132" t="s">
        <v>922</v>
      </c>
    </row>
    <row r="890" spans="1:3" ht="15.75" customHeight="1">
      <c r="A890" s="132">
        <v>851</v>
      </c>
      <c r="B890" s="132" t="s">
        <v>923</v>
      </c>
      <c r="C890" s="132" t="s">
        <v>923</v>
      </c>
    </row>
    <row r="891" spans="1:3" ht="15.75" customHeight="1">
      <c r="A891" s="132">
        <v>852</v>
      </c>
      <c r="B891" s="132" t="s">
        <v>924</v>
      </c>
      <c r="C891" s="132" t="s">
        <v>924</v>
      </c>
    </row>
    <row r="892" spans="1:3" ht="15.75" customHeight="1">
      <c r="A892" s="132">
        <v>853</v>
      </c>
      <c r="B892" s="132" t="s">
        <v>925</v>
      </c>
      <c r="C892" s="132" t="s">
        <v>925</v>
      </c>
    </row>
    <row r="893" spans="1:3" ht="15.75" customHeight="1">
      <c r="A893" s="132">
        <v>854</v>
      </c>
      <c r="B893" s="132" t="s">
        <v>926</v>
      </c>
      <c r="C893" s="132" t="s">
        <v>926</v>
      </c>
    </row>
    <row r="894" spans="1:3" ht="15.75" customHeight="1">
      <c r="A894" s="132">
        <v>855</v>
      </c>
      <c r="B894" s="132" t="s">
        <v>927</v>
      </c>
      <c r="C894" s="132" t="s">
        <v>927</v>
      </c>
    </row>
    <row r="895" spans="1:3" ht="15.75" customHeight="1">
      <c r="A895" s="132">
        <v>856</v>
      </c>
      <c r="B895" s="132" t="s">
        <v>928</v>
      </c>
      <c r="C895" s="132" t="s">
        <v>928</v>
      </c>
    </row>
    <row r="896" spans="1:3" ht="15.75" customHeight="1">
      <c r="A896" s="132">
        <v>857</v>
      </c>
      <c r="B896" s="132" t="s">
        <v>929</v>
      </c>
      <c r="C896" s="132" t="s">
        <v>929</v>
      </c>
    </row>
    <row r="897" spans="1:3" ht="15.75" customHeight="1">
      <c r="A897" s="132">
        <v>858</v>
      </c>
      <c r="B897" s="132" t="s">
        <v>930</v>
      </c>
      <c r="C897" s="132" t="s">
        <v>930</v>
      </c>
    </row>
    <row r="898" spans="1:3" ht="15.75" customHeight="1">
      <c r="A898" s="132">
        <v>859</v>
      </c>
      <c r="B898" s="132" t="s">
        <v>931</v>
      </c>
      <c r="C898" s="132" t="s">
        <v>931</v>
      </c>
    </row>
    <row r="899" spans="1:3" ht="15.75" customHeight="1">
      <c r="A899" s="132">
        <v>860</v>
      </c>
      <c r="B899" s="132" t="s">
        <v>932</v>
      </c>
      <c r="C899" s="132" t="s">
        <v>932</v>
      </c>
    </row>
    <row r="900" spans="1:3" ht="15.75" customHeight="1">
      <c r="A900" s="132">
        <v>861</v>
      </c>
      <c r="B900" s="132" t="s">
        <v>933</v>
      </c>
      <c r="C900" s="132" t="s">
        <v>933</v>
      </c>
    </row>
    <row r="901" spans="1:3" ht="15.75" customHeight="1">
      <c r="A901" s="132">
        <v>862</v>
      </c>
      <c r="B901" s="132" t="s">
        <v>934</v>
      </c>
      <c r="C901" s="132" t="s">
        <v>934</v>
      </c>
    </row>
    <row r="902" spans="1:3" ht="15.75" customHeight="1">
      <c r="A902" s="132">
        <v>863</v>
      </c>
      <c r="B902" s="132" t="s">
        <v>935</v>
      </c>
      <c r="C902" s="132" t="s">
        <v>935</v>
      </c>
    </row>
    <row r="903" spans="1:3" ht="15.75" customHeight="1">
      <c r="A903" s="132">
        <v>864</v>
      </c>
      <c r="B903" s="132" t="s">
        <v>936</v>
      </c>
      <c r="C903" s="132" t="s">
        <v>936</v>
      </c>
    </row>
    <row r="904" spans="1:3" ht="15.75" customHeight="1">
      <c r="A904" s="132">
        <v>865</v>
      </c>
      <c r="B904" s="132" t="s">
        <v>937</v>
      </c>
      <c r="C904" s="132" t="s">
        <v>937</v>
      </c>
    </row>
    <row r="905" spans="1:3" ht="15.75" customHeight="1">
      <c r="A905" s="132">
        <v>866</v>
      </c>
      <c r="B905" s="132" t="s">
        <v>938</v>
      </c>
      <c r="C905" s="132" t="s">
        <v>938</v>
      </c>
    </row>
    <row r="906" spans="1:3" ht="15.75" customHeight="1">
      <c r="A906" s="132">
        <v>867</v>
      </c>
      <c r="B906" s="132" t="s">
        <v>939</v>
      </c>
      <c r="C906" s="132" t="s">
        <v>939</v>
      </c>
    </row>
    <row r="907" spans="1:3" ht="15.75" customHeight="1">
      <c r="A907" s="132">
        <v>868</v>
      </c>
      <c r="B907" s="132" t="s">
        <v>940</v>
      </c>
      <c r="C907" s="132" t="s">
        <v>940</v>
      </c>
    </row>
    <row r="908" spans="1:3" ht="15.75" customHeight="1">
      <c r="A908" s="132">
        <v>869</v>
      </c>
      <c r="B908" s="132" t="s">
        <v>941</v>
      </c>
      <c r="C908" s="132" t="s">
        <v>941</v>
      </c>
    </row>
    <row r="909" spans="1:3" ht="15.75" customHeight="1">
      <c r="A909" s="132">
        <v>870</v>
      </c>
      <c r="B909" s="132" t="s">
        <v>942</v>
      </c>
      <c r="C909" s="132" t="s">
        <v>942</v>
      </c>
    </row>
    <row r="910" spans="1:3" ht="15.75" customHeight="1">
      <c r="A910" s="132">
        <v>871</v>
      </c>
      <c r="B910" s="132" t="s">
        <v>943</v>
      </c>
      <c r="C910" s="132" t="s">
        <v>943</v>
      </c>
    </row>
    <row r="911" spans="1:3" ht="15.75" customHeight="1">
      <c r="A911" s="132">
        <v>872</v>
      </c>
      <c r="B911" s="132" t="s">
        <v>944</v>
      </c>
      <c r="C911" s="132" t="s">
        <v>944</v>
      </c>
    </row>
    <row r="912" spans="1:3" ht="15.75" customHeight="1">
      <c r="A912" s="132">
        <v>873</v>
      </c>
      <c r="B912" s="132" t="s">
        <v>945</v>
      </c>
      <c r="C912" s="132" t="s">
        <v>945</v>
      </c>
    </row>
    <row r="913" spans="1:3" ht="15.75" customHeight="1">
      <c r="A913" s="132">
        <v>874</v>
      </c>
      <c r="B913" s="132" t="s">
        <v>946</v>
      </c>
      <c r="C913" s="132" t="s">
        <v>946</v>
      </c>
    </row>
    <row r="914" spans="1:3" ht="15.75" customHeight="1">
      <c r="A914" s="132">
        <v>875</v>
      </c>
      <c r="B914" s="132" t="s">
        <v>947</v>
      </c>
      <c r="C914" s="132" t="s">
        <v>947</v>
      </c>
    </row>
    <row r="915" spans="1:3" ht="15.75" customHeight="1">
      <c r="A915" s="132">
        <v>876</v>
      </c>
      <c r="B915" s="132" t="s">
        <v>948</v>
      </c>
      <c r="C915" s="132" t="s">
        <v>948</v>
      </c>
    </row>
    <row r="916" spans="1:3" ht="15.75" customHeight="1">
      <c r="A916" s="132">
        <v>877</v>
      </c>
      <c r="B916" s="132" t="s">
        <v>949</v>
      </c>
      <c r="C916" s="132" t="s">
        <v>949</v>
      </c>
    </row>
    <row r="917" spans="1:3" ht="15.75" customHeight="1">
      <c r="A917" s="132">
        <v>878</v>
      </c>
      <c r="B917" s="132" t="s">
        <v>950</v>
      </c>
      <c r="C917" s="132" t="s">
        <v>950</v>
      </c>
    </row>
    <row r="918" spans="1:3" ht="15.75" customHeight="1">
      <c r="A918" s="132">
        <v>879</v>
      </c>
      <c r="B918" s="132" t="s">
        <v>951</v>
      </c>
      <c r="C918" s="132" t="s">
        <v>951</v>
      </c>
    </row>
    <row r="919" spans="1:3" ht="15.75" customHeight="1">
      <c r="A919" s="132">
        <v>880</v>
      </c>
      <c r="B919" s="132" t="s">
        <v>952</v>
      </c>
      <c r="C919" s="132" t="s">
        <v>952</v>
      </c>
    </row>
    <row r="920" spans="1:3" ht="15.75" customHeight="1">
      <c r="A920" s="132">
        <v>881</v>
      </c>
      <c r="B920" s="132" t="s">
        <v>953</v>
      </c>
      <c r="C920" s="132" t="s">
        <v>953</v>
      </c>
    </row>
    <row r="921" spans="1:3" ht="15.75" customHeight="1">
      <c r="A921" s="132">
        <v>882</v>
      </c>
      <c r="B921" s="132" t="s">
        <v>954</v>
      </c>
      <c r="C921" s="132" t="s">
        <v>954</v>
      </c>
    </row>
    <row r="922" spans="1:3" ht="15.75" customHeight="1">
      <c r="A922" s="132">
        <v>883</v>
      </c>
      <c r="B922" s="132" t="s">
        <v>955</v>
      </c>
      <c r="C922" s="132" t="s">
        <v>955</v>
      </c>
    </row>
    <row r="923" spans="1:3" ht="15.75" customHeight="1">
      <c r="A923" s="132">
        <v>884</v>
      </c>
      <c r="B923" s="132" t="s">
        <v>956</v>
      </c>
      <c r="C923" s="132" t="s">
        <v>956</v>
      </c>
    </row>
    <row r="924" spans="1:3" ht="15.75" customHeight="1">
      <c r="A924" s="132">
        <v>885</v>
      </c>
      <c r="B924" s="132" t="s">
        <v>957</v>
      </c>
      <c r="C924" s="132" t="s">
        <v>957</v>
      </c>
    </row>
    <row r="925" spans="1:3" ht="15.75" customHeight="1">
      <c r="A925" s="132">
        <v>886</v>
      </c>
      <c r="B925" s="132" t="s">
        <v>958</v>
      </c>
      <c r="C925" s="132" t="s">
        <v>958</v>
      </c>
    </row>
    <row r="926" spans="1:3" ht="15.75" customHeight="1">
      <c r="A926" s="132">
        <v>887</v>
      </c>
      <c r="B926" s="132" t="s">
        <v>959</v>
      </c>
      <c r="C926" s="132" t="s">
        <v>959</v>
      </c>
    </row>
    <row r="927" spans="1:3" ht="15.75" customHeight="1">
      <c r="A927" s="132">
        <v>888</v>
      </c>
      <c r="B927" s="132" t="s">
        <v>960</v>
      </c>
      <c r="C927" s="132" t="s">
        <v>960</v>
      </c>
    </row>
    <row r="928" spans="1:3" ht="15.75" customHeight="1">
      <c r="A928" s="132">
        <v>889</v>
      </c>
      <c r="B928" s="132" t="s">
        <v>961</v>
      </c>
      <c r="C928" s="132" t="s">
        <v>961</v>
      </c>
    </row>
    <row r="929" spans="1:3" ht="15.75" customHeight="1">
      <c r="A929" s="132">
        <v>890</v>
      </c>
      <c r="B929" s="132" t="s">
        <v>962</v>
      </c>
      <c r="C929" s="132" t="s">
        <v>962</v>
      </c>
    </row>
    <row r="930" spans="1:3" ht="15.75" customHeight="1">
      <c r="A930" s="132">
        <v>891</v>
      </c>
      <c r="B930" s="132" t="s">
        <v>963</v>
      </c>
      <c r="C930" s="132" t="s">
        <v>963</v>
      </c>
    </row>
    <row r="931" spans="1:3" ht="15.75" customHeight="1">
      <c r="A931" s="132">
        <v>892</v>
      </c>
      <c r="B931" s="132" t="s">
        <v>964</v>
      </c>
      <c r="C931" s="132" t="s">
        <v>964</v>
      </c>
    </row>
    <row r="932" spans="1:3" ht="15.75" customHeight="1">
      <c r="A932" s="132">
        <v>893</v>
      </c>
      <c r="B932" s="132" t="s">
        <v>965</v>
      </c>
      <c r="C932" s="132" t="s">
        <v>965</v>
      </c>
    </row>
    <row r="933" spans="1:3" ht="15.75" customHeight="1">
      <c r="A933" s="132">
        <v>894</v>
      </c>
      <c r="B933" s="132" t="s">
        <v>966</v>
      </c>
      <c r="C933" s="132" t="s">
        <v>966</v>
      </c>
    </row>
    <row r="934" spans="1:3" ht="15.75" customHeight="1">
      <c r="A934" s="132">
        <v>895</v>
      </c>
      <c r="B934" s="132" t="s">
        <v>967</v>
      </c>
      <c r="C934" s="132" t="s">
        <v>967</v>
      </c>
    </row>
    <row r="935" spans="1:3" ht="15.75" customHeight="1">
      <c r="A935" s="132">
        <v>896</v>
      </c>
      <c r="B935" s="132" t="s">
        <v>968</v>
      </c>
      <c r="C935" s="132" t="s">
        <v>968</v>
      </c>
    </row>
    <row r="936" spans="1:3" ht="15.75" customHeight="1">
      <c r="A936" s="132">
        <v>897</v>
      </c>
      <c r="B936" s="132" t="s">
        <v>969</v>
      </c>
      <c r="C936" s="132" t="s">
        <v>969</v>
      </c>
    </row>
    <row r="937" spans="1:3" ht="15.75" customHeight="1">
      <c r="A937" s="132">
        <v>898</v>
      </c>
      <c r="B937" s="132" t="s">
        <v>970</v>
      </c>
      <c r="C937" s="132" t="s">
        <v>970</v>
      </c>
    </row>
    <row r="938" spans="1:3" ht="15.75" customHeight="1">
      <c r="A938" s="132">
        <v>899</v>
      </c>
      <c r="B938" s="132" t="s">
        <v>971</v>
      </c>
      <c r="C938" s="132" t="s">
        <v>971</v>
      </c>
    </row>
    <row r="939" spans="1:3" ht="15.75" customHeight="1">
      <c r="A939" s="132">
        <v>900</v>
      </c>
      <c r="B939" s="132" t="s">
        <v>972</v>
      </c>
      <c r="C939" s="132" t="s">
        <v>972</v>
      </c>
    </row>
    <row r="940" spans="1:3" ht="15.75" customHeight="1">
      <c r="A940" s="132">
        <v>901</v>
      </c>
      <c r="B940" s="132" t="s">
        <v>973</v>
      </c>
      <c r="C940" s="132" t="s">
        <v>973</v>
      </c>
    </row>
    <row r="941" spans="1:3" ht="15.75" customHeight="1">
      <c r="A941" s="132">
        <v>902</v>
      </c>
      <c r="B941" s="132" t="s">
        <v>974</v>
      </c>
      <c r="C941" s="132" t="s">
        <v>974</v>
      </c>
    </row>
    <row r="942" spans="1:3" ht="15.75" customHeight="1">
      <c r="A942" s="132">
        <v>903</v>
      </c>
      <c r="B942" s="132" t="s">
        <v>975</v>
      </c>
      <c r="C942" s="132" t="s">
        <v>975</v>
      </c>
    </row>
    <row r="943" spans="1:3" ht="15.75" customHeight="1">
      <c r="A943" s="132">
        <v>904</v>
      </c>
      <c r="B943" s="132" t="s">
        <v>976</v>
      </c>
      <c r="C943" s="132" t="s">
        <v>976</v>
      </c>
    </row>
    <row r="944" spans="1:3" ht="15.75" customHeight="1">
      <c r="A944" s="132">
        <v>905</v>
      </c>
      <c r="B944" s="132" t="s">
        <v>977</v>
      </c>
      <c r="C944" s="132" t="s">
        <v>977</v>
      </c>
    </row>
    <row r="945" spans="1:3" ht="15.75" customHeight="1">
      <c r="A945" s="132">
        <v>906</v>
      </c>
      <c r="B945" s="132" t="s">
        <v>978</v>
      </c>
      <c r="C945" s="132" t="s">
        <v>978</v>
      </c>
    </row>
    <row r="946" spans="1:3" ht="15.75" customHeight="1">
      <c r="A946" s="132">
        <v>907</v>
      </c>
      <c r="B946" s="132" t="s">
        <v>979</v>
      </c>
      <c r="C946" s="132" t="s">
        <v>979</v>
      </c>
    </row>
    <row r="947" spans="1:3" ht="15.75" customHeight="1">
      <c r="A947" s="132">
        <v>908</v>
      </c>
      <c r="B947" s="132" t="s">
        <v>980</v>
      </c>
      <c r="C947" s="132" t="s">
        <v>980</v>
      </c>
    </row>
    <row r="948" spans="1:3" ht="15.75" customHeight="1">
      <c r="A948" s="132">
        <v>909</v>
      </c>
      <c r="B948" s="132" t="s">
        <v>981</v>
      </c>
      <c r="C948" s="132" t="s">
        <v>981</v>
      </c>
    </row>
    <row r="949" spans="1:3" ht="15.75" customHeight="1">
      <c r="A949" s="132">
        <v>910</v>
      </c>
      <c r="B949" s="132" t="s">
        <v>982</v>
      </c>
      <c r="C949" s="132" t="s">
        <v>982</v>
      </c>
    </row>
    <row r="950" spans="1:3" ht="15.75" customHeight="1">
      <c r="A950" s="132">
        <v>911</v>
      </c>
      <c r="B950" s="132" t="s">
        <v>983</v>
      </c>
      <c r="C950" s="132" t="s">
        <v>983</v>
      </c>
    </row>
    <row r="951" spans="1:3" ht="15.75" customHeight="1">
      <c r="A951" s="132">
        <v>912</v>
      </c>
      <c r="B951" s="132" t="s">
        <v>984</v>
      </c>
      <c r="C951" s="132" t="s">
        <v>984</v>
      </c>
    </row>
    <row r="952" spans="1:3" ht="15.75" customHeight="1">
      <c r="A952" s="132">
        <v>913</v>
      </c>
      <c r="B952" s="132" t="s">
        <v>985</v>
      </c>
      <c r="C952" s="132" t="s">
        <v>985</v>
      </c>
    </row>
    <row r="953" spans="1:3" ht="15.75" customHeight="1">
      <c r="A953" s="132">
        <v>914</v>
      </c>
      <c r="B953" s="132" t="s">
        <v>986</v>
      </c>
      <c r="C953" s="132" t="s">
        <v>986</v>
      </c>
    </row>
    <row r="954" spans="1:3" ht="15.75" customHeight="1">
      <c r="A954" s="132">
        <v>915</v>
      </c>
      <c r="B954" s="132" t="s">
        <v>987</v>
      </c>
      <c r="C954" s="132" t="s">
        <v>987</v>
      </c>
    </row>
    <row r="955" spans="1:3" ht="15.75" customHeight="1">
      <c r="A955" s="132">
        <v>916</v>
      </c>
      <c r="B955" s="132" t="s">
        <v>988</v>
      </c>
      <c r="C955" s="132" t="s">
        <v>988</v>
      </c>
    </row>
    <row r="956" spans="1:3" ht="15.75" customHeight="1">
      <c r="A956" s="132">
        <v>917</v>
      </c>
      <c r="B956" s="132" t="s">
        <v>989</v>
      </c>
      <c r="C956" s="132" t="s">
        <v>989</v>
      </c>
    </row>
    <row r="957" spans="1:3" ht="15.75" customHeight="1">
      <c r="A957" s="132">
        <v>918</v>
      </c>
      <c r="B957" s="132" t="s">
        <v>990</v>
      </c>
      <c r="C957" s="132" t="s">
        <v>990</v>
      </c>
    </row>
    <row r="958" spans="1:3" ht="15.75" customHeight="1">
      <c r="A958" s="132">
        <v>919</v>
      </c>
      <c r="B958" s="132" t="s">
        <v>991</v>
      </c>
      <c r="C958" s="132" t="s">
        <v>991</v>
      </c>
    </row>
    <row r="959" spans="1:3" ht="15.75" customHeight="1">
      <c r="A959" s="132">
        <v>920</v>
      </c>
      <c r="B959" s="132" t="s">
        <v>992</v>
      </c>
      <c r="C959" s="132" t="s">
        <v>992</v>
      </c>
    </row>
    <row r="960" spans="1:3" ht="15.75" customHeight="1">
      <c r="A960" s="132">
        <v>921</v>
      </c>
      <c r="B960" s="132" t="s">
        <v>993</v>
      </c>
      <c r="C960" s="132" t="s">
        <v>993</v>
      </c>
    </row>
    <row r="961" spans="1:3" ht="15.75" customHeight="1">
      <c r="A961" s="132">
        <v>922</v>
      </c>
      <c r="B961" s="132" t="s">
        <v>994</v>
      </c>
      <c r="C961" s="132" t="s">
        <v>994</v>
      </c>
    </row>
    <row r="962" spans="1:3" ht="15.75" customHeight="1">
      <c r="A962" s="132">
        <v>923</v>
      </c>
      <c r="B962" s="132" t="s">
        <v>995</v>
      </c>
      <c r="C962" s="132" t="s">
        <v>995</v>
      </c>
    </row>
    <row r="963" spans="1:3" ht="15.75" customHeight="1">
      <c r="A963" s="132">
        <v>924</v>
      </c>
      <c r="B963" s="132" t="s">
        <v>996</v>
      </c>
      <c r="C963" s="132" t="s">
        <v>996</v>
      </c>
    </row>
    <row r="964" spans="1:3" ht="15.75" customHeight="1">
      <c r="A964" s="132">
        <v>925</v>
      </c>
      <c r="B964" s="132" t="s">
        <v>997</v>
      </c>
      <c r="C964" s="132" t="s">
        <v>997</v>
      </c>
    </row>
    <row r="965" spans="1:3" ht="15.75" customHeight="1">
      <c r="A965" s="132">
        <v>926</v>
      </c>
      <c r="B965" s="132" t="s">
        <v>998</v>
      </c>
      <c r="C965" s="132" t="s">
        <v>998</v>
      </c>
    </row>
    <row r="966" spans="1:3" ht="15.75" customHeight="1">
      <c r="A966" s="132">
        <v>927</v>
      </c>
      <c r="B966" s="132" t="s">
        <v>999</v>
      </c>
      <c r="C966" s="132" t="s">
        <v>999</v>
      </c>
    </row>
    <row r="967" spans="1:3" ht="15.75" customHeight="1">
      <c r="A967" s="132">
        <v>928</v>
      </c>
      <c r="B967" s="132" t="s">
        <v>1000</v>
      </c>
      <c r="C967" s="132" t="s">
        <v>1000</v>
      </c>
    </row>
    <row r="968" spans="1:3" ht="15.75" customHeight="1">
      <c r="A968" s="132">
        <v>929</v>
      </c>
      <c r="B968" s="132" t="s">
        <v>1001</v>
      </c>
      <c r="C968" s="132" t="s">
        <v>1001</v>
      </c>
    </row>
    <row r="969" spans="1:3" ht="15.75" customHeight="1">
      <c r="A969" s="132">
        <v>930</v>
      </c>
      <c r="B969" s="132" t="s">
        <v>1002</v>
      </c>
      <c r="C969" s="132" t="s">
        <v>1002</v>
      </c>
    </row>
    <row r="970" spans="1:3" ht="15.75" customHeight="1">
      <c r="A970" s="132">
        <v>931</v>
      </c>
      <c r="B970" s="132" t="s">
        <v>1003</v>
      </c>
      <c r="C970" s="132" t="s">
        <v>1003</v>
      </c>
    </row>
    <row r="971" spans="1:3" ht="15.75" customHeight="1">
      <c r="A971" s="132">
        <v>932</v>
      </c>
      <c r="B971" s="132" t="s">
        <v>1004</v>
      </c>
      <c r="C971" s="132" t="s">
        <v>1004</v>
      </c>
    </row>
    <row r="972" spans="1:3" ht="15.75" customHeight="1">
      <c r="A972" s="132">
        <v>933</v>
      </c>
      <c r="B972" s="132" t="s">
        <v>1005</v>
      </c>
      <c r="C972" s="132" t="s">
        <v>1005</v>
      </c>
    </row>
    <row r="973" spans="1:3" ht="15.75" customHeight="1">
      <c r="A973" s="132">
        <v>934</v>
      </c>
      <c r="B973" s="132" t="s">
        <v>1006</v>
      </c>
      <c r="C973" s="132" t="s">
        <v>1006</v>
      </c>
    </row>
    <row r="974" spans="1:3" ht="15.75" customHeight="1">
      <c r="A974" s="132">
        <v>935</v>
      </c>
      <c r="B974" s="132" t="s">
        <v>1007</v>
      </c>
      <c r="C974" s="132" t="s">
        <v>1007</v>
      </c>
    </row>
    <row r="975" spans="1:3" ht="15.75" customHeight="1">
      <c r="A975" s="132">
        <v>936</v>
      </c>
      <c r="B975" s="132" t="s">
        <v>1008</v>
      </c>
      <c r="C975" s="132" t="s">
        <v>1008</v>
      </c>
    </row>
    <row r="976" spans="1:3" ht="15.75" customHeight="1">
      <c r="A976" s="132">
        <v>937</v>
      </c>
      <c r="B976" s="132" t="s">
        <v>1009</v>
      </c>
      <c r="C976" s="132" t="s">
        <v>1009</v>
      </c>
    </row>
    <row r="977" spans="1:3" ht="15.75" customHeight="1">
      <c r="A977" s="132">
        <v>938</v>
      </c>
      <c r="B977" s="132" t="s">
        <v>1010</v>
      </c>
      <c r="C977" s="132" t="s">
        <v>1010</v>
      </c>
    </row>
    <row r="978" spans="1:3" ht="15.75" customHeight="1">
      <c r="A978" s="132">
        <v>939</v>
      </c>
      <c r="B978" s="132" t="s">
        <v>1011</v>
      </c>
      <c r="C978" s="132" t="s">
        <v>1011</v>
      </c>
    </row>
    <row r="979" spans="1:3" ht="15.75" customHeight="1">
      <c r="A979" s="132">
        <v>940</v>
      </c>
      <c r="B979" s="132" t="s">
        <v>1012</v>
      </c>
      <c r="C979" s="132" t="s">
        <v>1012</v>
      </c>
    </row>
    <row r="980" spans="1:3" ht="15.75" customHeight="1">
      <c r="A980" s="132">
        <v>941</v>
      </c>
      <c r="B980" s="132" t="s">
        <v>1013</v>
      </c>
      <c r="C980" s="132" t="s">
        <v>1013</v>
      </c>
    </row>
    <row r="981" spans="1:3" ht="15.75" customHeight="1">
      <c r="A981" s="132">
        <v>942</v>
      </c>
      <c r="B981" s="132" t="s">
        <v>1014</v>
      </c>
      <c r="C981" s="132" t="s">
        <v>1014</v>
      </c>
    </row>
    <row r="982" spans="1:3" ht="15.75" customHeight="1">
      <c r="A982" s="132">
        <v>943</v>
      </c>
      <c r="B982" s="132" t="s">
        <v>1015</v>
      </c>
      <c r="C982" s="132" t="s">
        <v>1015</v>
      </c>
    </row>
    <row r="983" spans="1:3" ht="15.75" customHeight="1">
      <c r="A983" s="132">
        <v>944</v>
      </c>
      <c r="B983" s="132" t="s">
        <v>1016</v>
      </c>
      <c r="C983" s="132" t="s">
        <v>1016</v>
      </c>
    </row>
    <row r="984" spans="1:3" ht="15.75" customHeight="1">
      <c r="A984" s="132">
        <v>945</v>
      </c>
      <c r="B984" s="132" t="s">
        <v>1017</v>
      </c>
      <c r="C984" s="132" t="s">
        <v>1017</v>
      </c>
    </row>
    <row r="985" spans="1:3" ht="15.75" customHeight="1">
      <c r="A985" s="132">
        <v>946</v>
      </c>
      <c r="B985" s="132" t="s">
        <v>1018</v>
      </c>
      <c r="C985" s="132" t="s">
        <v>1018</v>
      </c>
    </row>
    <row r="986" spans="1:3" ht="15.75" customHeight="1">
      <c r="A986" s="132">
        <v>947</v>
      </c>
      <c r="B986" s="132" t="s">
        <v>1019</v>
      </c>
      <c r="C986" s="132" t="s">
        <v>1019</v>
      </c>
    </row>
    <row r="987" spans="1:3" ht="15.75" customHeight="1">
      <c r="A987" s="132">
        <v>948</v>
      </c>
      <c r="B987" s="132" t="s">
        <v>1020</v>
      </c>
      <c r="C987" s="132" t="s">
        <v>1020</v>
      </c>
    </row>
    <row r="988" spans="1:3" ht="15.75" customHeight="1">
      <c r="A988" s="132">
        <v>949</v>
      </c>
      <c r="B988" s="132" t="s">
        <v>1021</v>
      </c>
      <c r="C988" s="132" t="s">
        <v>1021</v>
      </c>
    </row>
    <row r="989" spans="1:3" ht="15.75" customHeight="1">
      <c r="A989" s="132">
        <v>950</v>
      </c>
      <c r="B989" s="132" t="s">
        <v>1022</v>
      </c>
      <c r="C989" s="132" t="s">
        <v>1022</v>
      </c>
    </row>
    <row r="990" spans="1:3" ht="15.75" customHeight="1">
      <c r="A990" s="132">
        <v>951</v>
      </c>
      <c r="B990" s="132" t="s">
        <v>1023</v>
      </c>
      <c r="C990" s="132" t="s">
        <v>1023</v>
      </c>
    </row>
    <row r="991" spans="1:3" ht="15.75" customHeight="1">
      <c r="A991" s="132">
        <v>952</v>
      </c>
      <c r="B991" s="132" t="s">
        <v>1024</v>
      </c>
      <c r="C991" s="132" t="s">
        <v>1024</v>
      </c>
    </row>
    <row r="992" spans="1:3" ht="15.75" customHeight="1">
      <c r="A992" s="132">
        <v>953</v>
      </c>
      <c r="B992" s="132" t="s">
        <v>1025</v>
      </c>
      <c r="C992" s="132" t="s">
        <v>1025</v>
      </c>
    </row>
    <row r="993" spans="1:3" ht="15.75" customHeight="1">
      <c r="A993" s="132">
        <v>954</v>
      </c>
      <c r="B993" s="132" t="s">
        <v>1026</v>
      </c>
      <c r="C993" s="132" t="s">
        <v>1026</v>
      </c>
    </row>
    <row r="994" spans="1:3" ht="15.75" customHeight="1">
      <c r="A994" s="132">
        <v>955</v>
      </c>
      <c r="B994" s="132" t="s">
        <v>1027</v>
      </c>
      <c r="C994" s="132" t="s">
        <v>1027</v>
      </c>
    </row>
    <row r="995" spans="1:3" ht="15.75" customHeight="1">
      <c r="A995" s="132">
        <v>956</v>
      </c>
      <c r="B995" s="132" t="s">
        <v>1028</v>
      </c>
      <c r="C995" s="132" t="s">
        <v>1028</v>
      </c>
    </row>
    <row r="996" spans="1:3" ht="15.75" customHeight="1">
      <c r="A996" s="132">
        <v>957</v>
      </c>
      <c r="B996" s="132" t="s">
        <v>1029</v>
      </c>
      <c r="C996" s="132" t="s">
        <v>1029</v>
      </c>
    </row>
    <row r="997" spans="1:3" ht="15.75" customHeight="1">
      <c r="A997" s="132">
        <v>958</v>
      </c>
      <c r="B997" s="132" t="s">
        <v>1030</v>
      </c>
      <c r="C997" s="132" t="s">
        <v>1030</v>
      </c>
    </row>
    <row r="998" spans="1:3" ht="15.75" customHeight="1">
      <c r="A998" s="132">
        <v>959</v>
      </c>
      <c r="B998" s="132" t="s">
        <v>1031</v>
      </c>
      <c r="C998" s="132" t="s">
        <v>1031</v>
      </c>
    </row>
    <row r="999" spans="1:3" ht="15.75" customHeight="1">
      <c r="A999" s="132">
        <v>960</v>
      </c>
      <c r="B999" s="132" t="s">
        <v>1032</v>
      </c>
      <c r="C999" s="132" t="s">
        <v>1032</v>
      </c>
    </row>
    <row r="1000" spans="1:3" ht="15.75" customHeight="1">
      <c r="A1000" s="132">
        <v>961</v>
      </c>
      <c r="B1000" s="132" t="s">
        <v>1033</v>
      </c>
      <c r="C1000" s="132" t="s">
        <v>1033</v>
      </c>
    </row>
    <row r="1001" spans="1:3" ht="15.75" customHeight="1">
      <c r="A1001" s="132">
        <v>962</v>
      </c>
      <c r="B1001" s="132" t="s">
        <v>1034</v>
      </c>
      <c r="C1001" s="132" t="s">
        <v>1034</v>
      </c>
    </row>
    <row r="1002" spans="1:3" ht="15.75" customHeight="1">
      <c r="A1002" s="132">
        <v>963</v>
      </c>
      <c r="B1002" s="132" t="s">
        <v>1035</v>
      </c>
      <c r="C1002" s="132" t="s">
        <v>1035</v>
      </c>
    </row>
    <row r="1003" spans="1:3" ht="15.75" customHeight="1">
      <c r="A1003" s="132">
        <v>964</v>
      </c>
      <c r="B1003" s="132" t="s">
        <v>1036</v>
      </c>
      <c r="C1003" s="132" t="s">
        <v>1036</v>
      </c>
    </row>
    <row r="1004" spans="1:3" ht="15.75" customHeight="1">
      <c r="A1004" s="132">
        <v>965</v>
      </c>
      <c r="B1004" s="132" t="s">
        <v>1037</v>
      </c>
      <c r="C1004" s="132" t="s">
        <v>1037</v>
      </c>
    </row>
    <row r="1005" spans="1:3" ht="15.75" customHeight="1">
      <c r="A1005" s="132">
        <v>966</v>
      </c>
      <c r="B1005" s="132" t="s">
        <v>1038</v>
      </c>
      <c r="C1005" s="132" t="s">
        <v>1038</v>
      </c>
    </row>
    <row r="1006" spans="1:3" ht="15.75" customHeight="1">
      <c r="A1006" s="132">
        <v>967</v>
      </c>
      <c r="B1006" s="132" t="s">
        <v>1039</v>
      </c>
      <c r="C1006" s="132" t="s">
        <v>1039</v>
      </c>
    </row>
    <row r="1007" spans="1:3" ht="15.75" customHeight="1">
      <c r="A1007" s="132">
        <v>968</v>
      </c>
      <c r="B1007" s="132" t="s">
        <v>1040</v>
      </c>
      <c r="C1007" s="132" t="s">
        <v>1040</v>
      </c>
    </row>
    <row r="1008" spans="1:3" ht="15.75" customHeight="1">
      <c r="A1008" s="132">
        <v>969</v>
      </c>
      <c r="B1008" s="132" t="s">
        <v>1041</v>
      </c>
      <c r="C1008" s="132" t="s">
        <v>1041</v>
      </c>
    </row>
    <row r="1009" spans="1:3" ht="15.75" customHeight="1">
      <c r="A1009" s="132">
        <v>970</v>
      </c>
      <c r="B1009" s="132" t="s">
        <v>1042</v>
      </c>
      <c r="C1009" s="132" t="s">
        <v>1042</v>
      </c>
    </row>
    <row r="1010" spans="1:3" ht="15.75" customHeight="1">
      <c r="A1010" s="132">
        <v>971</v>
      </c>
      <c r="B1010" s="132" t="s">
        <v>1043</v>
      </c>
      <c r="C1010" s="132" t="s">
        <v>1043</v>
      </c>
    </row>
    <row r="1011" spans="1:3" ht="15.75" customHeight="1">
      <c r="A1011" s="132">
        <v>972</v>
      </c>
      <c r="B1011" s="132" t="s">
        <v>1044</v>
      </c>
      <c r="C1011" s="132" t="s">
        <v>1044</v>
      </c>
    </row>
    <row r="1012" spans="1:3" ht="15.75" customHeight="1">
      <c r="A1012" s="132">
        <v>973</v>
      </c>
      <c r="B1012" s="132" t="s">
        <v>1045</v>
      </c>
      <c r="C1012" s="132" t="s">
        <v>1045</v>
      </c>
    </row>
    <row r="1013" spans="1:3" ht="15.75" customHeight="1">
      <c r="A1013" s="132">
        <v>974</v>
      </c>
      <c r="B1013" s="132" t="s">
        <v>1046</v>
      </c>
      <c r="C1013" s="132" t="s">
        <v>1046</v>
      </c>
    </row>
    <row r="1014" spans="1:3" ht="15.75" customHeight="1">
      <c r="A1014" s="132">
        <v>975</v>
      </c>
      <c r="B1014" s="132" t="s">
        <v>1047</v>
      </c>
      <c r="C1014" s="132" t="s">
        <v>1047</v>
      </c>
    </row>
    <row r="1015" spans="1:3" ht="15.75" customHeight="1">
      <c r="A1015" s="132">
        <v>976</v>
      </c>
      <c r="B1015" s="132" t="s">
        <v>1048</v>
      </c>
      <c r="C1015" s="132" t="s">
        <v>1048</v>
      </c>
    </row>
    <row r="1016" spans="1:3" ht="15.75" customHeight="1">
      <c r="A1016" s="132">
        <v>977</v>
      </c>
      <c r="B1016" s="132" t="s">
        <v>1049</v>
      </c>
      <c r="C1016" s="132" t="s">
        <v>1049</v>
      </c>
    </row>
    <row r="1017" spans="1:3" ht="15.75" customHeight="1">
      <c r="A1017" s="132">
        <v>978</v>
      </c>
      <c r="B1017" s="132" t="s">
        <v>1050</v>
      </c>
      <c r="C1017" s="132" t="s">
        <v>1050</v>
      </c>
    </row>
    <row r="1018" spans="1:3" ht="15.75" customHeight="1">
      <c r="A1018" s="132">
        <v>979</v>
      </c>
      <c r="B1018" s="132" t="s">
        <v>1051</v>
      </c>
      <c r="C1018" s="132" t="s">
        <v>1051</v>
      </c>
    </row>
    <row r="1019" spans="1:3" ht="15.75" customHeight="1">
      <c r="A1019" s="132">
        <v>980</v>
      </c>
      <c r="B1019" s="132" t="s">
        <v>1052</v>
      </c>
      <c r="C1019" s="132" t="s">
        <v>1052</v>
      </c>
    </row>
    <row r="1020" spans="1:3" ht="15.75" customHeight="1">
      <c r="A1020" s="132">
        <v>981</v>
      </c>
      <c r="B1020" s="132" t="s">
        <v>1053</v>
      </c>
      <c r="C1020" s="132" t="s">
        <v>1053</v>
      </c>
    </row>
    <row r="1021" spans="1:3" ht="15.75" customHeight="1">
      <c r="A1021" s="132">
        <v>982</v>
      </c>
      <c r="B1021" s="132" t="s">
        <v>1054</v>
      </c>
      <c r="C1021" s="132" t="s">
        <v>1054</v>
      </c>
    </row>
    <row r="1022" spans="1:3" ht="15.75" customHeight="1">
      <c r="A1022" s="132">
        <v>983</v>
      </c>
      <c r="B1022" s="132" t="s">
        <v>1055</v>
      </c>
      <c r="C1022" s="132" t="s">
        <v>1055</v>
      </c>
    </row>
    <row r="1023" spans="1:3" ht="15.75" customHeight="1">
      <c r="A1023" s="132">
        <v>984</v>
      </c>
      <c r="B1023" s="132" t="s">
        <v>1056</v>
      </c>
      <c r="C1023" s="132" t="s">
        <v>1056</v>
      </c>
    </row>
    <row r="1024" spans="1:3" ht="15.75" customHeight="1">
      <c r="A1024" s="132">
        <v>985</v>
      </c>
      <c r="B1024" s="132" t="s">
        <v>1057</v>
      </c>
      <c r="C1024" s="132" t="s">
        <v>1057</v>
      </c>
    </row>
    <row r="1025" spans="1:3" ht="15.75" customHeight="1">
      <c r="A1025" s="132">
        <v>986</v>
      </c>
      <c r="B1025" s="132" t="s">
        <v>1058</v>
      </c>
      <c r="C1025" s="132" t="s">
        <v>1058</v>
      </c>
    </row>
    <row r="1026" spans="1:3" ht="15.75" customHeight="1">
      <c r="A1026" s="132">
        <v>987</v>
      </c>
      <c r="B1026" s="132" t="s">
        <v>1059</v>
      </c>
      <c r="C1026" s="132" t="s">
        <v>1059</v>
      </c>
    </row>
    <row r="1027" spans="1:3" ht="15.75" customHeight="1">
      <c r="A1027" s="132">
        <v>988</v>
      </c>
      <c r="B1027" s="132" t="s">
        <v>1060</v>
      </c>
      <c r="C1027" s="132" t="s">
        <v>1060</v>
      </c>
    </row>
    <row r="1028" spans="1:3" ht="15.75" customHeight="1">
      <c r="A1028" s="132">
        <v>989</v>
      </c>
      <c r="B1028" s="132" t="s">
        <v>1061</v>
      </c>
      <c r="C1028" s="132" t="s">
        <v>1061</v>
      </c>
    </row>
    <row r="1029" spans="1:3" ht="15.75" customHeight="1">
      <c r="A1029" s="132">
        <v>990</v>
      </c>
      <c r="B1029" s="132" t="s">
        <v>1062</v>
      </c>
      <c r="C1029" s="132" t="s">
        <v>1062</v>
      </c>
    </row>
    <row r="1030" spans="1:3" ht="15.75" customHeight="1">
      <c r="A1030" s="132">
        <v>991</v>
      </c>
      <c r="B1030" s="132" t="s">
        <v>1063</v>
      </c>
      <c r="C1030" s="132" t="s">
        <v>1063</v>
      </c>
    </row>
    <row r="1031" spans="1:3" ht="15.75" customHeight="1">
      <c r="A1031" s="132">
        <v>992</v>
      </c>
      <c r="B1031" s="132" t="s">
        <v>1064</v>
      </c>
      <c r="C1031" s="132" t="s">
        <v>1064</v>
      </c>
    </row>
    <row r="1032" spans="1:3" ht="15.75" customHeight="1">
      <c r="A1032" s="132">
        <v>993</v>
      </c>
      <c r="B1032" s="132" t="s">
        <v>1065</v>
      </c>
      <c r="C1032" s="132" t="s">
        <v>1065</v>
      </c>
    </row>
    <row r="1033" spans="1:3" ht="15.75" customHeight="1">
      <c r="A1033" s="132">
        <v>994</v>
      </c>
      <c r="B1033" s="132" t="s">
        <v>1066</v>
      </c>
      <c r="C1033" s="132" t="s">
        <v>1066</v>
      </c>
    </row>
    <row r="1034" spans="1:3" ht="15.75" customHeight="1">
      <c r="A1034" s="132">
        <v>995</v>
      </c>
      <c r="B1034" s="132" t="s">
        <v>1067</v>
      </c>
      <c r="C1034" s="132" t="s">
        <v>1067</v>
      </c>
    </row>
    <row r="1035" spans="1:3" ht="15.75" customHeight="1">
      <c r="A1035" s="132">
        <v>996</v>
      </c>
      <c r="B1035" s="132" t="s">
        <v>1068</v>
      </c>
      <c r="C1035" s="132" t="s">
        <v>1068</v>
      </c>
    </row>
    <row r="1036" spans="1:3" ht="15.75" customHeight="1">
      <c r="A1036" s="132">
        <v>997</v>
      </c>
      <c r="B1036" s="132" t="s">
        <v>1069</v>
      </c>
      <c r="C1036" s="132" t="s">
        <v>1069</v>
      </c>
    </row>
    <row r="1037" spans="1:3" ht="15.75" customHeight="1">
      <c r="A1037" s="132">
        <v>998</v>
      </c>
      <c r="B1037" s="132" t="s">
        <v>1070</v>
      </c>
      <c r="C1037" s="132" t="s">
        <v>1070</v>
      </c>
    </row>
    <row r="1038" spans="1:3" ht="15.75" customHeight="1">
      <c r="A1038" s="132">
        <v>999</v>
      </c>
      <c r="B1038" s="132" t="s">
        <v>1071</v>
      </c>
      <c r="C1038" s="132" t="s">
        <v>1071</v>
      </c>
    </row>
    <row r="1039" spans="1:3" ht="15.75" customHeight="1">
      <c r="A1039" s="132">
        <v>1000</v>
      </c>
      <c r="B1039" s="132" t="s">
        <v>1072</v>
      </c>
      <c r="C1039" s="132" t="s">
        <v>1072</v>
      </c>
    </row>
    <row r="1040" spans="1:3" ht="15.75" customHeight="1">
      <c r="A1040" s="132">
        <v>1001</v>
      </c>
      <c r="B1040" s="132" t="s">
        <v>1073</v>
      </c>
      <c r="C1040" s="132" t="s">
        <v>1073</v>
      </c>
    </row>
    <row r="1041" spans="1:3" ht="15.75" customHeight="1">
      <c r="A1041" s="132">
        <v>1002</v>
      </c>
      <c r="B1041" s="132" t="s">
        <v>1074</v>
      </c>
      <c r="C1041" s="132" t="s">
        <v>1074</v>
      </c>
    </row>
    <row r="1042" spans="1:3" ht="15.75" customHeight="1">
      <c r="A1042" s="132">
        <v>1003</v>
      </c>
      <c r="B1042" s="132" t="s">
        <v>1075</v>
      </c>
      <c r="C1042" s="132" t="s">
        <v>1075</v>
      </c>
    </row>
    <row r="1043" spans="1:3" ht="15.75" customHeight="1">
      <c r="A1043" s="132">
        <v>1004</v>
      </c>
      <c r="B1043" s="132" t="s">
        <v>1076</v>
      </c>
      <c r="C1043" s="132" t="s">
        <v>1076</v>
      </c>
    </row>
    <row r="1044" spans="1:3" ht="15.75" customHeight="1">
      <c r="A1044" s="132">
        <v>1005</v>
      </c>
      <c r="B1044" s="132" t="s">
        <v>1077</v>
      </c>
      <c r="C1044" s="132" t="s">
        <v>1077</v>
      </c>
    </row>
    <row r="1045" spans="1:3" ht="15.75" customHeight="1">
      <c r="A1045" s="132">
        <v>1006</v>
      </c>
      <c r="B1045" s="132" t="s">
        <v>1078</v>
      </c>
      <c r="C1045" s="132" t="s">
        <v>1078</v>
      </c>
    </row>
    <row r="1046" spans="1:3" ht="15.75" customHeight="1">
      <c r="A1046" s="132">
        <v>1007</v>
      </c>
      <c r="B1046" s="132" t="s">
        <v>1079</v>
      </c>
      <c r="C1046" s="132" t="s">
        <v>1079</v>
      </c>
    </row>
    <row r="1047" spans="1:3" ht="15.75" customHeight="1">
      <c r="A1047" s="132">
        <v>1008</v>
      </c>
      <c r="B1047" s="132" t="s">
        <v>1080</v>
      </c>
      <c r="C1047" s="132" t="s">
        <v>1080</v>
      </c>
    </row>
    <row r="1048" spans="1:3" ht="15.75" customHeight="1">
      <c r="A1048" s="132">
        <v>1009</v>
      </c>
      <c r="B1048" s="132" t="s">
        <v>1081</v>
      </c>
      <c r="C1048" s="132" t="s">
        <v>1081</v>
      </c>
    </row>
    <row r="1049" spans="1:3" ht="15.75" customHeight="1">
      <c r="A1049" s="132">
        <v>1010</v>
      </c>
      <c r="B1049" s="132" t="s">
        <v>1082</v>
      </c>
      <c r="C1049" s="132" t="s">
        <v>1082</v>
      </c>
    </row>
    <row r="1050" spans="1:3" ht="15.75" customHeight="1">
      <c r="A1050" s="132">
        <v>1011</v>
      </c>
      <c r="B1050" s="132" t="s">
        <v>1083</v>
      </c>
      <c r="C1050" s="132" t="s">
        <v>1083</v>
      </c>
    </row>
    <row r="1051" spans="1:3" ht="15.75" customHeight="1">
      <c r="A1051" s="132">
        <v>1012</v>
      </c>
      <c r="B1051" s="132" t="s">
        <v>1084</v>
      </c>
      <c r="C1051" s="132" t="s">
        <v>1084</v>
      </c>
    </row>
    <row r="1052" spans="1:3" ht="15.75" customHeight="1">
      <c r="A1052" s="132">
        <v>1013</v>
      </c>
      <c r="B1052" s="132" t="s">
        <v>1085</v>
      </c>
      <c r="C1052" s="132" t="s">
        <v>1085</v>
      </c>
    </row>
    <row r="1053" spans="1:3" ht="15.75" customHeight="1">
      <c r="A1053" s="132">
        <v>1014</v>
      </c>
      <c r="B1053" s="132" t="s">
        <v>1086</v>
      </c>
      <c r="C1053" s="132" t="s">
        <v>1086</v>
      </c>
    </row>
    <row r="1054" spans="1:3" ht="15.75" customHeight="1">
      <c r="A1054" s="132">
        <v>1015</v>
      </c>
      <c r="B1054" s="132" t="s">
        <v>1087</v>
      </c>
      <c r="C1054" s="132" t="s">
        <v>1087</v>
      </c>
    </row>
    <row r="1055" spans="1:3" ht="15.75" customHeight="1">
      <c r="A1055" s="132">
        <v>1016</v>
      </c>
      <c r="B1055" s="132" t="s">
        <v>1088</v>
      </c>
      <c r="C1055" s="132" t="s">
        <v>1088</v>
      </c>
    </row>
    <row r="1056" spans="1:3" ht="15.75" customHeight="1">
      <c r="A1056" s="132">
        <v>1017</v>
      </c>
      <c r="B1056" s="132" t="s">
        <v>1089</v>
      </c>
      <c r="C1056" s="132" t="s">
        <v>1089</v>
      </c>
    </row>
    <row r="1057" spans="1:3" ht="15.75" customHeight="1">
      <c r="A1057" s="132">
        <v>1018</v>
      </c>
      <c r="B1057" s="132" t="s">
        <v>1090</v>
      </c>
      <c r="C1057" s="132" t="s">
        <v>1090</v>
      </c>
    </row>
    <row r="1058" spans="1:3" ht="15.75" customHeight="1">
      <c r="A1058" s="132">
        <v>1019</v>
      </c>
      <c r="B1058" s="132" t="s">
        <v>1091</v>
      </c>
      <c r="C1058" s="132" t="s">
        <v>1091</v>
      </c>
    </row>
    <row r="1059" spans="1:3" ht="15.75" customHeight="1">
      <c r="A1059" s="132">
        <v>1020</v>
      </c>
      <c r="B1059" s="132" t="s">
        <v>1092</v>
      </c>
      <c r="C1059" s="132" t="s">
        <v>1092</v>
      </c>
    </row>
    <row r="1060" spans="1:3" ht="15.75" customHeight="1">
      <c r="A1060" s="132">
        <v>1021</v>
      </c>
      <c r="B1060" s="132" t="s">
        <v>1093</v>
      </c>
      <c r="C1060" s="132" t="s">
        <v>1093</v>
      </c>
    </row>
    <row r="1061" spans="1:3" ht="15.75" customHeight="1">
      <c r="A1061" s="132">
        <v>1022</v>
      </c>
      <c r="B1061" s="132" t="s">
        <v>1094</v>
      </c>
      <c r="C1061" s="132" t="s">
        <v>1094</v>
      </c>
    </row>
    <row r="1062" spans="1:3" ht="15.75" customHeight="1">
      <c r="A1062" s="132">
        <v>1023</v>
      </c>
      <c r="B1062" s="132" t="s">
        <v>1095</v>
      </c>
      <c r="C1062" s="132" t="s">
        <v>1095</v>
      </c>
    </row>
    <row r="1063" spans="1:3" ht="15.75" customHeight="1">
      <c r="A1063" s="132">
        <v>1024</v>
      </c>
      <c r="B1063" s="132" t="s">
        <v>1096</v>
      </c>
      <c r="C1063" s="132" t="s">
        <v>1096</v>
      </c>
    </row>
    <row r="1064" spans="1:3" ht="15.75" customHeight="1">
      <c r="A1064" s="132">
        <v>1025</v>
      </c>
      <c r="B1064" s="132" t="s">
        <v>1097</v>
      </c>
      <c r="C1064" s="132" t="s">
        <v>1097</v>
      </c>
    </row>
    <row r="1065" spans="1:3" ht="15.75" customHeight="1">
      <c r="A1065" s="132">
        <v>1026</v>
      </c>
      <c r="B1065" s="132" t="s">
        <v>1098</v>
      </c>
      <c r="C1065" s="132" t="s">
        <v>1098</v>
      </c>
    </row>
    <row r="1066" spans="1:3" ht="15.75" customHeight="1">
      <c r="A1066" s="132">
        <v>1027</v>
      </c>
      <c r="B1066" s="132" t="s">
        <v>1099</v>
      </c>
      <c r="C1066" s="132" t="s">
        <v>1099</v>
      </c>
    </row>
    <row r="1067" spans="1:3" ht="15.75" customHeight="1">
      <c r="A1067" s="132">
        <v>1028</v>
      </c>
      <c r="B1067" s="132" t="s">
        <v>1100</v>
      </c>
      <c r="C1067" s="132" t="s">
        <v>1100</v>
      </c>
    </row>
    <row r="1068" spans="1:3" ht="15.75" customHeight="1">
      <c r="A1068" s="132">
        <v>1029</v>
      </c>
      <c r="B1068" s="132" t="s">
        <v>1101</v>
      </c>
      <c r="C1068" s="132" t="s">
        <v>1101</v>
      </c>
    </row>
    <row r="1069" spans="1:3" ht="15.75" customHeight="1">
      <c r="A1069" s="132">
        <v>1030</v>
      </c>
      <c r="B1069" s="132" t="s">
        <v>1102</v>
      </c>
      <c r="C1069" s="132" t="s">
        <v>1102</v>
      </c>
    </row>
    <row r="1070" spans="1:3" ht="15.75" customHeight="1">
      <c r="A1070" s="132">
        <v>1031</v>
      </c>
      <c r="B1070" s="132" t="s">
        <v>1103</v>
      </c>
      <c r="C1070" s="132" t="s">
        <v>1103</v>
      </c>
    </row>
    <row r="1071" spans="1:3" ht="15.75" customHeight="1">
      <c r="A1071" s="132">
        <v>1032</v>
      </c>
      <c r="B1071" s="132" t="s">
        <v>1104</v>
      </c>
      <c r="C1071" s="132" t="s">
        <v>1104</v>
      </c>
    </row>
    <row r="1072" spans="1:3" ht="15.75" customHeight="1">
      <c r="A1072" s="132">
        <v>1033</v>
      </c>
      <c r="B1072" s="132" t="s">
        <v>1105</v>
      </c>
      <c r="C1072" s="132" t="s">
        <v>1105</v>
      </c>
    </row>
    <row r="1073" spans="1:3" ht="15.75" customHeight="1">
      <c r="A1073" s="132">
        <v>1034</v>
      </c>
      <c r="B1073" s="132" t="s">
        <v>1106</v>
      </c>
      <c r="C1073" s="132" t="s">
        <v>1106</v>
      </c>
    </row>
    <row r="1074" spans="1:3" ht="15.75" customHeight="1">
      <c r="A1074" s="132">
        <v>1035</v>
      </c>
      <c r="B1074" s="132" t="s">
        <v>1107</v>
      </c>
      <c r="C1074" s="132" t="s">
        <v>1107</v>
      </c>
    </row>
    <row r="1075" spans="1:3" ht="15.75" customHeight="1">
      <c r="A1075" s="132">
        <v>1036</v>
      </c>
      <c r="B1075" s="132" t="s">
        <v>1108</v>
      </c>
      <c r="C1075" s="132" t="s">
        <v>1108</v>
      </c>
    </row>
    <row r="1076" spans="1:3" ht="15.75" customHeight="1">
      <c r="A1076" s="132">
        <v>1037</v>
      </c>
      <c r="B1076" s="132" t="s">
        <v>1109</v>
      </c>
      <c r="C1076" s="132" t="s">
        <v>1109</v>
      </c>
    </row>
    <row r="1077" spans="1:3" ht="15.75" customHeight="1">
      <c r="A1077" s="132">
        <v>1038</v>
      </c>
      <c r="B1077" s="132" t="s">
        <v>1110</v>
      </c>
      <c r="C1077" s="132" t="s">
        <v>1110</v>
      </c>
    </row>
    <row r="1078" spans="1:3" ht="15.75" customHeight="1">
      <c r="A1078" s="132">
        <v>1039</v>
      </c>
      <c r="B1078" s="132" t="s">
        <v>1111</v>
      </c>
      <c r="C1078" s="132" t="s">
        <v>1111</v>
      </c>
    </row>
    <row r="1079" spans="1:3" ht="15.75" customHeight="1">
      <c r="A1079" s="132">
        <v>1040</v>
      </c>
      <c r="B1079" s="132" t="s">
        <v>1112</v>
      </c>
      <c r="C1079" s="132" t="s">
        <v>1112</v>
      </c>
    </row>
    <row r="1080" spans="1:3" ht="15.75" customHeight="1">
      <c r="A1080" s="132">
        <v>1041</v>
      </c>
      <c r="B1080" s="132" t="s">
        <v>1113</v>
      </c>
      <c r="C1080" s="132" t="s">
        <v>1113</v>
      </c>
    </row>
    <row r="1081" spans="1:3" ht="15.75" customHeight="1">
      <c r="A1081" s="132">
        <v>1042</v>
      </c>
      <c r="B1081" s="132" t="s">
        <v>1114</v>
      </c>
      <c r="C1081" s="132" t="s">
        <v>1114</v>
      </c>
    </row>
    <row r="1082" spans="1:3" ht="15.75" customHeight="1">
      <c r="A1082" s="132">
        <v>1043</v>
      </c>
      <c r="B1082" s="132" t="s">
        <v>1115</v>
      </c>
      <c r="C1082" s="132" t="s">
        <v>1115</v>
      </c>
    </row>
    <row r="1083" spans="1:3" ht="15.75" customHeight="1">
      <c r="A1083" s="132">
        <v>1044</v>
      </c>
      <c r="B1083" s="132" t="s">
        <v>1116</v>
      </c>
      <c r="C1083" s="132" t="s">
        <v>1116</v>
      </c>
    </row>
    <row r="1084" spans="1:3" ht="15.75" customHeight="1">
      <c r="A1084" s="132">
        <v>1045</v>
      </c>
      <c r="B1084" s="132" t="s">
        <v>1117</v>
      </c>
      <c r="C1084" s="132" t="s">
        <v>1117</v>
      </c>
    </row>
    <row r="1085" spans="1:3" ht="15.75" customHeight="1">
      <c r="A1085" s="132">
        <v>1046</v>
      </c>
      <c r="B1085" s="132" t="s">
        <v>1118</v>
      </c>
      <c r="C1085" s="132" t="s">
        <v>1118</v>
      </c>
    </row>
    <row r="1086" spans="1:3" ht="15.75" customHeight="1">
      <c r="A1086" s="132">
        <v>1047</v>
      </c>
      <c r="B1086" s="132" t="s">
        <v>1119</v>
      </c>
      <c r="C1086" s="132" t="s">
        <v>1119</v>
      </c>
    </row>
    <row r="1087" spans="1:3" ht="15.75" customHeight="1">
      <c r="A1087" s="132">
        <v>1048</v>
      </c>
      <c r="B1087" s="132" t="s">
        <v>1120</v>
      </c>
      <c r="C1087" s="132" t="s">
        <v>1120</v>
      </c>
    </row>
    <row r="1088" spans="1:3" ht="15.75" customHeight="1">
      <c r="A1088" s="132">
        <v>1049</v>
      </c>
      <c r="B1088" s="132" t="s">
        <v>1121</v>
      </c>
      <c r="C1088" s="132" t="s">
        <v>1121</v>
      </c>
    </row>
    <row r="1089" spans="1:3" ht="15.75" customHeight="1">
      <c r="A1089" s="132">
        <v>1050</v>
      </c>
      <c r="B1089" s="132" t="s">
        <v>1122</v>
      </c>
      <c r="C1089" s="132" t="s">
        <v>1122</v>
      </c>
    </row>
    <row r="1090" spans="1:3" ht="15.75" customHeight="1">
      <c r="A1090" s="132">
        <v>1051</v>
      </c>
      <c r="B1090" s="132" t="s">
        <v>1123</v>
      </c>
      <c r="C1090" s="132" t="s">
        <v>1123</v>
      </c>
    </row>
    <row r="1091" spans="1:3" ht="15.75" customHeight="1">
      <c r="A1091" s="132">
        <v>1052</v>
      </c>
      <c r="B1091" s="132" t="s">
        <v>1124</v>
      </c>
      <c r="C1091" s="132" t="s">
        <v>1124</v>
      </c>
    </row>
    <row r="1092" spans="1:3" ht="15.75" customHeight="1">
      <c r="A1092" s="132">
        <v>1053</v>
      </c>
      <c r="B1092" s="132" t="s">
        <v>1125</v>
      </c>
      <c r="C1092" s="132" t="s">
        <v>1125</v>
      </c>
    </row>
    <row r="1093" spans="1:3" ht="15.75" customHeight="1">
      <c r="A1093" s="132">
        <v>1054</v>
      </c>
      <c r="B1093" s="132" t="s">
        <v>1126</v>
      </c>
      <c r="C1093" s="132" t="s">
        <v>1126</v>
      </c>
    </row>
    <row r="1094" spans="1:3" ht="15.75" customHeight="1">
      <c r="A1094" s="132">
        <v>1055</v>
      </c>
      <c r="B1094" s="132" t="s">
        <v>1127</v>
      </c>
      <c r="C1094" s="132" t="s">
        <v>1127</v>
      </c>
    </row>
    <row r="1095" spans="1:3" ht="15.75" customHeight="1">
      <c r="A1095" s="132">
        <v>1056</v>
      </c>
      <c r="B1095" s="132" t="s">
        <v>1128</v>
      </c>
      <c r="C1095" s="132" t="s">
        <v>1128</v>
      </c>
    </row>
    <row r="1096" spans="1:3" ht="15.75" customHeight="1">
      <c r="A1096" s="132">
        <v>1057</v>
      </c>
      <c r="B1096" s="132" t="s">
        <v>1129</v>
      </c>
      <c r="C1096" s="132" t="s">
        <v>1129</v>
      </c>
    </row>
    <row r="1097" spans="1:3" ht="15.75" customHeight="1">
      <c r="A1097" s="132">
        <v>1058</v>
      </c>
      <c r="B1097" s="132" t="s">
        <v>1130</v>
      </c>
      <c r="C1097" s="132" t="s">
        <v>1130</v>
      </c>
    </row>
    <row r="1098" spans="1:3" ht="15.75" customHeight="1">
      <c r="A1098" s="132">
        <v>1059</v>
      </c>
      <c r="B1098" s="132" t="s">
        <v>1131</v>
      </c>
      <c r="C1098" s="132" t="s">
        <v>1131</v>
      </c>
    </row>
    <row r="1099" spans="1:3" ht="15.75" customHeight="1">
      <c r="A1099" s="132">
        <v>1060</v>
      </c>
      <c r="B1099" s="132" t="s">
        <v>1132</v>
      </c>
      <c r="C1099" s="132" t="s">
        <v>1132</v>
      </c>
    </row>
    <row r="1100" spans="1:3" ht="15.75" customHeight="1">
      <c r="A1100" s="132">
        <v>1061</v>
      </c>
      <c r="B1100" s="132" t="s">
        <v>1133</v>
      </c>
      <c r="C1100" s="132" t="s">
        <v>1133</v>
      </c>
    </row>
    <row r="1101" spans="1:3" ht="15.75" customHeight="1">
      <c r="A1101" s="132">
        <v>1062</v>
      </c>
      <c r="B1101" s="132" t="s">
        <v>1134</v>
      </c>
      <c r="C1101" s="132" t="s">
        <v>1134</v>
      </c>
    </row>
    <row r="1102" spans="1:3" ht="15.75" customHeight="1">
      <c r="A1102" s="132">
        <v>1063</v>
      </c>
      <c r="B1102" s="132" t="s">
        <v>1135</v>
      </c>
      <c r="C1102" s="132" t="s">
        <v>1135</v>
      </c>
    </row>
    <row r="1103" spans="1:3" ht="15.75" customHeight="1">
      <c r="A1103" s="132">
        <v>1064</v>
      </c>
      <c r="B1103" s="132" t="s">
        <v>1136</v>
      </c>
      <c r="C1103" s="132" t="s">
        <v>1136</v>
      </c>
    </row>
    <row r="1104" spans="1:3" ht="15.75" customHeight="1">
      <c r="A1104" s="132">
        <v>1065</v>
      </c>
      <c r="B1104" s="132" t="s">
        <v>1137</v>
      </c>
      <c r="C1104" s="132" t="s">
        <v>1137</v>
      </c>
    </row>
    <row r="1105" spans="1:3" ht="15.75" customHeight="1">
      <c r="A1105" s="132">
        <v>1066</v>
      </c>
      <c r="B1105" s="132" t="s">
        <v>1138</v>
      </c>
      <c r="C1105" s="132" t="s">
        <v>1138</v>
      </c>
    </row>
    <row r="1106" spans="1:3" ht="15.75" customHeight="1">
      <c r="A1106" s="132">
        <v>1067</v>
      </c>
      <c r="B1106" s="132" t="s">
        <v>1139</v>
      </c>
      <c r="C1106" s="132" t="s">
        <v>1139</v>
      </c>
    </row>
    <row r="1107" spans="1:3" ht="15.75" customHeight="1">
      <c r="A1107" s="132">
        <v>1068</v>
      </c>
      <c r="B1107" s="132" t="s">
        <v>1140</v>
      </c>
      <c r="C1107" s="132" t="s">
        <v>1140</v>
      </c>
    </row>
    <row r="1108" spans="1:3" ht="15.75" customHeight="1">
      <c r="A1108" s="132">
        <v>1069</v>
      </c>
      <c r="B1108" s="132" t="s">
        <v>1141</v>
      </c>
      <c r="C1108" s="132" t="s">
        <v>1141</v>
      </c>
    </row>
    <row r="1109" spans="1:3" ht="15.75" customHeight="1">
      <c r="A1109" s="132">
        <v>1070</v>
      </c>
      <c r="B1109" s="132" t="s">
        <v>1142</v>
      </c>
      <c r="C1109" s="132" t="s">
        <v>1142</v>
      </c>
    </row>
    <row r="1110" spans="1:3" ht="15.75" customHeight="1">
      <c r="A1110" s="132">
        <v>1071</v>
      </c>
      <c r="B1110" s="132" t="s">
        <v>1143</v>
      </c>
      <c r="C1110" s="132" t="s">
        <v>1143</v>
      </c>
    </row>
    <row r="1111" spans="1:3" ht="15.75" customHeight="1">
      <c r="A1111" s="132">
        <v>1072</v>
      </c>
      <c r="B1111" s="132" t="s">
        <v>1144</v>
      </c>
      <c r="C1111" s="132" t="s">
        <v>1144</v>
      </c>
    </row>
    <row r="1112" spans="1:3" ht="15.75" customHeight="1">
      <c r="A1112" s="132">
        <v>1073</v>
      </c>
      <c r="B1112" s="132" t="s">
        <v>1145</v>
      </c>
      <c r="C1112" s="132" t="s">
        <v>1145</v>
      </c>
    </row>
    <row r="1113" spans="1:3" ht="15.75" customHeight="1">
      <c r="A1113" s="132">
        <v>1074</v>
      </c>
      <c r="B1113" s="132" t="s">
        <v>1146</v>
      </c>
      <c r="C1113" s="132" t="s">
        <v>1146</v>
      </c>
    </row>
    <row r="1114" spans="1:3" ht="15.75" customHeight="1">
      <c r="A1114" s="132">
        <v>1075</v>
      </c>
      <c r="B1114" s="132" t="s">
        <v>1147</v>
      </c>
      <c r="C1114" s="132" t="s">
        <v>1147</v>
      </c>
    </row>
    <row r="1115" spans="1:3" ht="15.75" customHeight="1">
      <c r="A1115" s="132">
        <v>1076</v>
      </c>
      <c r="B1115" s="132" t="s">
        <v>1148</v>
      </c>
      <c r="C1115" s="132" t="s">
        <v>1148</v>
      </c>
    </row>
    <row r="1116" spans="1:3" ht="15.75" customHeight="1">
      <c r="A1116" s="132">
        <v>1077</v>
      </c>
      <c r="B1116" s="132" t="s">
        <v>1149</v>
      </c>
      <c r="C1116" s="132" t="s">
        <v>1149</v>
      </c>
    </row>
    <row r="1117" spans="1:3" ht="15.75" customHeight="1">
      <c r="A1117" s="132">
        <v>1078</v>
      </c>
      <c r="B1117" s="132" t="s">
        <v>1150</v>
      </c>
      <c r="C1117" s="132" t="s">
        <v>1150</v>
      </c>
    </row>
    <row r="1118" spans="1:3" ht="15.75" customHeight="1">
      <c r="A1118" s="132">
        <v>1079</v>
      </c>
      <c r="B1118" s="132" t="s">
        <v>1151</v>
      </c>
      <c r="C1118" s="132" t="s">
        <v>1151</v>
      </c>
    </row>
    <row r="1119" spans="1:3" ht="15.75" customHeight="1">
      <c r="A1119" s="132">
        <v>1080</v>
      </c>
      <c r="B1119" s="132" t="s">
        <v>1152</v>
      </c>
      <c r="C1119" s="132" t="s">
        <v>1152</v>
      </c>
    </row>
    <row r="1120" spans="1:3" ht="15.75" customHeight="1">
      <c r="A1120" s="132">
        <v>1081</v>
      </c>
      <c r="B1120" s="132" t="s">
        <v>1153</v>
      </c>
      <c r="C1120" s="132" t="s">
        <v>1153</v>
      </c>
    </row>
    <row r="1121" spans="1:3" ht="15.75" customHeight="1">
      <c r="A1121" s="132">
        <v>1082</v>
      </c>
      <c r="B1121" s="132" t="s">
        <v>1154</v>
      </c>
      <c r="C1121" s="132" t="s">
        <v>1154</v>
      </c>
    </row>
    <row r="1122" spans="1:3" ht="15.75" customHeight="1">
      <c r="A1122" s="132">
        <v>1083</v>
      </c>
      <c r="B1122" s="132" t="s">
        <v>1155</v>
      </c>
      <c r="C1122" s="132" t="s">
        <v>1155</v>
      </c>
    </row>
    <row r="1123" spans="1:3" ht="15.75" customHeight="1">
      <c r="A1123" s="132">
        <v>1084</v>
      </c>
      <c r="B1123" s="132" t="s">
        <v>1156</v>
      </c>
      <c r="C1123" s="132" t="s">
        <v>1156</v>
      </c>
    </row>
    <row r="1124" spans="1:3" ht="15.75" customHeight="1">
      <c r="A1124" s="132">
        <v>1085</v>
      </c>
      <c r="B1124" s="132" t="s">
        <v>1157</v>
      </c>
      <c r="C1124" s="132" t="s">
        <v>1157</v>
      </c>
    </row>
    <row r="1125" spans="1:3" ht="15.75" customHeight="1">
      <c r="A1125" s="132">
        <v>1086</v>
      </c>
      <c r="B1125" s="132" t="s">
        <v>1158</v>
      </c>
      <c r="C1125" s="132" t="s">
        <v>1158</v>
      </c>
    </row>
    <row r="1126" spans="1:3" ht="15.75" customHeight="1">
      <c r="A1126" s="132">
        <v>1087</v>
      </c>
      <c r="B1126" s="132" t="s">
        <v>1159</v>
      </c>
      <c r="C1126" s="132" t="s">
        <v>1159</v>
      </c>
    </row>
    <row r="1127" spans="1:3" ht="15.75" customHeight="1">
      <c r="A1127" s="132">
        <v>1088</v>
      </c>
      <c r="B1127" s="132" t="s">
        <v>1160</v>
      </c>
      <c r="C1127" s="132" t="s">
        <v>1160</v>
      </c>
    </row>
    <row r="1128" spans="1:3" ht="15.75" customHeight="1">
      <c r="A1128" s="132">
        <v>1089</v>
      </c>
      <c r="B1128" s="132" t="s">
        <v>1161</v>
      </c>
      <c r="C1128" s="132" t="s">
        <v>1161</v>
      </c>
    </row>
    <row r="1129" spans="1:3" ht="15.75" customHeight="1">
      <c r="A1129" s="132">
        <v>1090</v>
      </c>
      <c r="B1129" s="132" t="s">
        <v>1162</v>
      </c>
      <c r="C1129" s="132" t="s">
        <v>1162</v>
      </c>
    </row>
    <row r="1130" spans="1:3" ht="15.75" customHeight="1">
      <c r="A1130" s="132">
        <v>1091</v>
      </c>
      <c r="B1130" s="132" t="s">
        <v>1163</v>
      </c>
      <c r="C1130" s="132" t="s">
        <v>1163</v>
      </c>
    </row>
    <row r="1131" spans="1:3" ht="15.75" customHeight="1">
      <c r="A1131" s="132">
        <v>1092</v>
      </c>
      <c r="B1131" s="132" t="s">
        <v>1164</v>
      </c>
      <c r="C1131" s="132" t="s">
        <v>1164</v>
      </c>
    </row>
    <row r="1132" spans="1:3" ht="15.75" customHeight="1">
      <c r="A1132" s="132">
        <v>1093</v>
      </c>
      <c r="B1132" s="132" t="s">
        <v>1165</v>
      </c>
      <c r="C1132" s="132" t="s">
        <v>1165</v>
      </c>
    </row>
    <row r="1133" spans="1:3" ht="15.75" customHeight="1">
      <c r="A1133" s="132">
        <v>1094</v>
      </c>
      <c r="B1133" s="132" t="s">
        <v>1166</v>
      </c>
      <c r="C1133" s="132" t="s">
        <v>1166</v>
      </c>
    </row>
    <row r="1134" spans="1:3" ht="15.75" customHeight="1">
      <c r="A1134" s="132">
        <v>1095</v>
      </c>
      <c r="B1134" s="132" t="s">
        <v>1167</v>
      </c>
      <c r="C1134" s="132" t="s">
        <v>1167</v>
      </c>
    </row>
    <row r="1135" spans="1:3" ht="15.75" customHeight="1">
      <c r="A1135" s="132">
        <v>1096</v>
      </c>
      <c r="B1135" s="132" t="s">
        <v>1168</v>
      </c>
      <c r="C1135" s="132" t="s">
        <v>1168</v>
      </c>
    </row>
    <row r="1136" spans="1:3" ht="15.75" customHeight="1">
      <c r="A1136" s="132">
        <v>1097</v>
      </c>
      <c r="B1136" s="132" t="s">
        <v>1169</v>
      </c>
      <c r="C1136" s="132" t="s">
        <v>1169</v>
      </c>
    </row>
    <row r="1137" spans="1:3" ht="15.75" customHeight="1">
      <c r="A1137" s="132">
        <v>1098</v>
      </c>
      <c r="B1137" s="132" t="s">
        <v>1170</v>
      </c>
      <c r="C1137" s="132" t="s">
        <v>1170</v>
      </c>
    </row>
    <row r="1138" spans="1:3" ht="15.75" customHeight="1">
      <c r="A1138" s="132">
        <v>1099</v>
      </c>
      <c r="B1138" s="132" t="s">
        <v>1171</v>
      </c>
      <c r="C1138" s="132" t="s">
        <v>1171</v>
      </c>
    </row>
    <row r="1139" spans="1:3" ht="15.75" customHeight="1">
      <c r="A1139" s="132">
        <v>1100</v>
      </c>
      <c r="B1139" s="132" t="s">
        <v>1172</v>
      </c>
      <c r="C1139" s="132" t="s">
        <v>1172</v>
      </c>
    </row>
    <row r="1140" spans="1:3" ht="15.75" customHeight="1">
      <c r="A1140" s="132">
        <v>1101</v>
      </c>
      <c r="B1140" s="132" t="s">
        <v>1173</v>
      </c>
      <c r="C1140" s="132" t="s">
        <v>1173</v>
      </c>
    </row>
    <row r="1141" spans="1:3" ht="15.75" customHeight="1">
      <c r="A1141" s="132">
        <v>1102</v>
      </c>
      <c r="B1141" s="132" t="s">
        <v>1174</v>
      </c>
      <c r="C1141" s="132" t="s">
        <v>1174</v>
      </c>
    </row>
    <row r="1142" spans="1:3" ht="15.75" customHeight="1">
      <c r="A1142" s="132">
        <v>1103</v>
      </c>
      <c r="B1142" s="132" t="s">
        <v>1175</v>
      </c>
      <c r="C1142" s="132" t="s">
        <v>1175</v>
      </c>
    </row>
    <row r="1143" spans="1:3" ht="15.75" customHeight="1">
      <c r="A1143" s="132">
        <v>1104</v>
      </c>
      <c r="B1143" s="132" t="s">
        <v>1176</v>
      </c>
      <c r="C1143" s="132" t="s">
        <v>1176</v>
      </c>
    </row>
    <row r="1144" spans="1:3" ht="15.75" customHeight="1">
      <c r="A1144" s="132">
        <v>1105</v>
      </c>
      <c r="B1144" s="132" t="s">
        <v>1177</v>
      </c>
      <c r="C1144" s="132" t="s">
        <v>1177</v>
      </c>
    </row>
    <row r="1145" spans="1:3" ht="15.75" customHeight="1">
      <c r="A1145" s="132">
        <v>1106</v>
      </c>
      <c r="B1145" s="132" t="s">
        <v>1178</v>
      </c>
      <c r="C1145" s="132" t="s">
        <v>1178</v>
      </c>
    </row>
    <row r="1146" spans="1:3" ht="15.75" customHeight="1">
      <c r="A1146" s="132">
        <v>1107</v>
      </c>
      <c r="B1146" s="132" t="s">
        <v>1179</v>
      </c>
      <c r="C1146" s="132" t="s">
        <v>1179</v>
      </c>
    </row>
    <row r="1147" spans="1:3" ht="15.75" customHeight="1">
      <c r="A1147" s="132">
        <v>1108</v>
      </c>
      <c r="B1147" s="132" t="s">
        <v>1180</v>
      </c>
      <c r="C1147" s="132" t="s">
        <v>1180</v>
      </c>
    </row>
    <row r="1148" spans="1:3" ht="15.75" customHeight="1">
      <c r="A1148" s="132">
        <v>1109</v>
      </c>
      <c r="B1148" s="132" t="s">
        <v>1181</v>
      </c>
      <c r="C1148" s="132" t="s">
        <v>1181</v>
      </c>
    </row>
    <row r="1149" spans="1:3" ht="15.75" customHeight="1">
      <c r="A1149" s="132">
        <v>1110</v>
      </c>
      <c r="B1149" s="132" t="s">
        <v>1182</v>
      </c>
      <c r="C1149" s="132" t="s">
        <v>1182</v>
      </c>
    </row>
    <row r="1150" spans="1:3" ht="15.75" customHeight="1">
      <c r="A1150" s="132">
        <v>1111</v>
      </c>
      <c r="B1150" s="132" t="s">
        <v>1183</v>
      </c>
      <c r="C1150" s="132" t="s">
        <v>1183</v>
      </c>
    </row>
    <row r="1151" spans="1:3" ht="15.75" customHeight="1">
      <c r="A1151" s="132">
        <v>1112</v>
      </c>
      <c r="B1151" s="132" t="s">
        <v>1184</v>
      </c>
      <c r="C1151" s="132" t="s">
        <v>1184</v>
      </c>
    </row>
    <row r="1152" spans="1:3" ht="15.75" customHeight="1">
      <c r="A1152" s="132">
        <v>1113</v>
      </c>
      <c r="B1152" s="132" t="s">
        <v>1185</v>
      </c>
      <c r="C1152" s="132" t="s">
        <v>1185</v>
      </c>
    </row>
    <row r="1153" spans="1:3" ht="15.75" customHeight="1">
      <c r="A1153" s="132">
        <v>1114</v>
      </c>
      <c r="B1153" s="132" t="s">
        <v>1186</v>
      </c>
      <c r="C1153" s="132" t="s">
        <v>1186</v>
      </c>
    </row>
    <row r="1154" spans="1:3" ht="15.75" customHeight="1">
      <c r="A1154" s="132">
        <v>1115</v>
      </c>
      <c r="B1154" s="132" t="s">
        <v>1187</v>
      </c>
      <c r="C1154" s="132" t="s">
        <v>1187</v>
      </c>
    </row>
    <row r="1155" spans="1:3" ht="15.75" customHeight="1">
      <c r="A1155" s="132">
        <v>1116</v>
      </c>
      <c r="B1155" s="132" t="s">
        <v>1188</v>
      </c>
      <c r="C1155" s="132" t="s">
        <v>1188</v>
      </c>
    </row>
    <row r="1156" spans="1:3" ht="15.75" customHeight="1">
      <c r="A1156" s="132">
        <v>1117</v>
      </c>
      <c r="B1156" s="132" t="s">
        <v>1189</v>
      </c>
      <c r="C1156" s="132" t="s">
        <v>1189</v>
      </c>
    </row>
    <row r="1157" spans="1:3" ht="15.75" customHeight="1">
      <c r="A1157" s="132">
        <v>1118</v>
      </c>
      <c r="B1157" s="132" t="s">
        <v>1190</v>
      </c>
      <c r="C1157" s="132" t="s">
        <v>1190</v>
      </c>
    </row>
    <row r="1158" spans="1:3" ht="15.75" customHeight="1">
      <c r="A1158" s="132">
        <v>1119</v>
      </c>
      <c r="B1158" s="132" t="s">
        <v>1191</v>
      </c>
      <c r="C1158" s="132" t="s">
        <v>1191</v>
      </c>
    </row>
    <row r="1159" spans="1:3" ht="15.75" customHeight="1">
      <c r="A1159" s="132">
        <v>1120</v>
      </c>
      <c r="B1159" s="132" t="s">
        <v>1192</v>
      </c>
      <c r="C1159" s="132" t="s">
        <v>1192</v>
      </c>
    </row>
    <row r="1160" spans="1:3" ht="15.75" customHeight="1">
      <c r="A1160" s="132">
        <v>1121</v>
      </c>
      <c r="B1160" s="132" t="s">
        <v>1193</v>
      </c>
      <c r="C1160" s="132" t="s">
        <v>1193</v>
      </c>
    </row>
    <row r="1161" spans="1:3" ht="15.75" customHeight="1">
      <c r="A1161" s="132">
        <v>1122</v>
      </c>
      <c r="B1161" s="132" t="s">
        <v>1194</v>
      </c>
      <c r="C1161" s="132" t="s">
        <v>1194</v>
      </c>
    </row>
    <row r="1162" spans="1:3" ht="15.75" customHeight="1">
      <c r="A1162" s="132">
        <v>1123</v>
      </c>
      <c r="B1162" s="132" t="s">
        <v>1195</v>
      </c>
      <c r="C1162" s="132" t="s">
        <v>1195</v>
      </c>
    </row>
    <row r="1163" spans="1:3" ht="15.75" customHeight="1">
      <c r="A1163" s="132">
        <v>1124</v>
      </c>
      <c r="B1163" s="132" t="s">
        <v>1196</v>
      </c>
      <c r="C1163" s="132" t="s">
        <v>1196</v>
      </c>
    </row>
    <row r="1164" spans="1:3" ht="15.75" customHeight="1">
      <c r="A1164" s="132">
        <v>1125</v>
      </c>
      <c r="B1164" s="132" t="s">
        <v>1197</v>
      </c>
      <c r="C1164" s="132" t="s">
        <v>1197</v>
      </c>
    </row>
    <row r="1165" spans="1:3" ht="15.75" customHeight="1">
      <c r="A1165" s="132">
        <v>1126</v>
      </c>
      <c r="B1165" s="132" t="s">
        <v>1198</v>
      </c>
      <c r="C1165" s="132" t="s">
        <v>1198</v>
      </c>
    </row>
    <row r="1166" spans="1:3" ht="15.75" customHeight="1">
      <c r="A1166" s="132">
        <v>1127</v>
      </c>
      <c r="B1166" s="132" t="s">
        <v>1199</v>
      </c>
      <c r="C1166" s="132" t="s">
        <v>1199</v>
      </c>
    </row>
    <row r="1167" spans="1:3" ht="15.75" customHeight="1">
      <c r="A1167" s="132">
        <v>1128</v>
      </c>
      <c r="B1167" s="132" t="s">
        <v>1200</v>
      </c>
      <c r="C1167" s="132" t="s">
        <v>1200</v>
      </c>
    </row>
    <row r="1168" spans="1:3" ht="15.75" customHeight="1">
      <c r="A1168" s="132">
        <v>1129</v>
      </c>
      <c r="B1168" s="132" t="s">
        <v>1201</v>
      </c>
      <c r="C1168" s="132" t="s">
        <v>1201</v>
      </c>
    </row>
    <row r="1169" spans="1:3" ht="15.75" customHeight="1">
      <c r="A1169" s="132">
        <v>1130</v>
      </c>
      <c r="B1169" s="132" t="s">
        <v>1202</v>
      </c>
      <c r="C1169" s="132" t="s">
        <v>1202</v>
      </c>
    </row>
    <row r="1170" spans="1:3" ht="15.75" customHeight="1">
      <c r="A1170" s="132">
        <v>1131</v>
      </c>
      <c r="B1170" s="132" t="s">
        <v>1203</v>
      </c>
      <c r="C1170" s="132" t="s">
        <v>1203</v>
      </c>
    </row>
    <row r="1171" spans="1:3" ht="15.75" customHeight="1">
      <c r="A1171" s="132">
        <v>1132</v>
      </c>
      <c r="B1171" s="132" t="s">
        <v>1204</v>
      </c>
      <c r="C1171" s="132" t="s">
        <v>1204</v>
      </c>
    </row>
    <row r="1172" spans="1:3" ht="15.75" customHeight="1">
      <c r="A1172" s="132">
        <v>1133</v>
      </c>
      <c r="B1172" s="132" t="s">
        <v>1205</v>
      </c>
      <c r="C1172" s="132" t="s">
        <v>1205</v>
      </c>
    </row>
    <row r="1173" spans="1:3" ht="15.75" customHeight="1">
      <c r="A1173" s="132">
        <v>1134</v>
      </c>
      <c r="B1173" s="132" t="s">
        <v>1206</v>
      </c>
      <c r="C1173" s="132" t="s">
        <v>1206</v>
      </c>
    </row>
    <row r="1174" spans="1:3" ht="15.75" customHeight="1">
      <c r="A1174" s="132">
        <v>1135</v>
      </c>
      <c r="B1174" s="132" t="s">
        <v>1207</v>
      </c>
      <c r="C1174" s="132" t="s">
        <v>1207</v>
      </c>
    </row>
    <row r="1175" spans="1:3" ht="15.75" customHeight="1">
      <c r="A1175" s="132">
        <v>1136</v>
      </c>
      <c r="B1175" s="132" t="s">
        <v>1208</v>
      </c>
      <c r="C1175" s="132" t="s">
        <v>1208</v>
      </c>
    </row>
    <row r="1176" spans="1:3" ht="15.75" customHeight="1">
      <c r="A1176" s="132">
        <v>1137</v>
      </c>
      <c r="B1176" s="132" t="s">
        <v>1209</v>
      </c>
      <c r="C1176" s="132" t="s">
        <v>1209</v>
      </c>
    </row>
    <row r="1177" spans="1:3" ht="15.75" customHeight="1">
      <c r="A1177" s="132">
        <v>1138</v>
      </c>
      <c r="B1177" s="132" t="s">
        <v>1210</v>
      </c>
      <c r="C1177" s="132" t="s">
        <v>1210</v>
      </c>
    </row>
    <row r="1178" spans="1:3" ht="15.75" customHeight="1">
      <c r="A1178" s="132">
        <v>1139</v>
      </c>
      <c r="B1178" s="132" t="s">
        <v>1211</v>
      </c>
      <c r="C1178" s="132" t="s">
        <v>1211</v>
      </c>
    </row>
    <row r="1179" spans="1:3" ht="15.75" customHeight="1">
      <c r="A1179" s="132">
        <v>1140</v>
      </c>
      <c r="B1179" s="132" t="s">
        <v>1212</v>
      </c>
      <c r="C1179" s="132" t="s">
        <v>1212</v>
      </c>
    </row>
    <row r="1180" spans="1:3" ht="15.75" customHeight="1">
      <c r="A1180" s="132">
        <v>1141</v>
      </c>
      <c r="B1180" s="132" t="s">
        <v>1213</v>
      </c>
      <c r="C1180" s="132" t="s">
        <v>1213</v>
      </c>
    </row>
    <row r="1181" spans="1:3" ht="15.75" customHeight="1">
      <c r="A1181" s="132">
        <v>1142</v>
      </c>
      <c r="B1181" s="132" t="s">
        <v>1214</v>
      </c>
      <c r="C1181" s="132" t="s">
        <v>1214</v>
      </c>
    </row>
    <row r="1182" spans="1:3" ht="15.75" customHeight="1">
      <c r="A1182" s="132">
        <v>1143</v>
      </c>
      <c r="B1182" s="132" t="s">
        <v>1215</v>
      </c>
      <c r="C1182" s="132" t="s">
        <v>1215</v>
      </c>
    </row>
    <row r="1183" spans="1:3" ht="15.75" customHeight="1">
      <c r="A1183" s="132">
        <v>1144</v>
      </c>
      <c r="B1183" s="132" t="s">
        <v>1216</v>
      </c>
      <c r="C1183" s="132" t="s">
        <v>1216</v>
      </c>
    </row>
    <row r="1184" spans="1:3" ht="15.75" customHeight="1">
      <c r="A1184" s="132">
        <v>1145</v>
      </c>
      <c r="B1184" s="132" t="s">
        <v>1217</v>
      </c>
      <c r="C1184" s="132" t="s">
        <v>1217</v>
      </c>
    </row>
    <row r="1185" spans="1:3" ht="15.75" customHeight="1">
      <c r="A1185" s="132">
        <v>1146</v>
      </c>
      <c r="B1185" s="132" t="s">
        <v>1218</v>
      </c>
      <c r="C1185" s="132" t="s">
        <v>1218</v>
      </c>
    </row>
    <row r="1186" spans="1:3" ht="15.75" customHeight="1">
      <c r="A1186" s="132">
        <v>1147</v>
      </c>
      <c r="B1186" s="132" t="s">
        <v>1219</v>
      </c>
      <c r="C1186" s="132" t="s">
        <v>1219</v>
      </c>
    </row>
    <row r="1187" spans="1:3" ht="15.75" customHeight="1">
      <c r="A1187" s="132">
        <v>1148</v>
      </c>
      <c r="B1187" s="132" t="s">
        <v>1220</v>
      </c>
      <c r="C1187" s="132" t="s">
        <v>1220</v>
      </c>
    </row>
    <row r="1188" spans="1:3" ht="15.75" customHeight="1">
      <c r="A1188" s="132">
        <v>1149</v>
      </c>
      <c r="B1188" s="132" t="s">
        <v>1221</v>
      </c>
      <c r="C1188" s="132" t="s">
        <v>1221</v>
      </c>
    </row>
    <row r="1189" spans="1:3" ht="15.75" customHeight="1">
      <c r="A1189" s="132">
        <v>1150</v>
      </c>
      <c r="B1189" s="132" t="s">
        <v>1222</v>
      </c>
      <c r="C1189" s="132" t="s">
        <v>1222</v>
      </c>
    </row>
    <row r="1190" spans="1:3" ht="15.75" customHeight="1">
      <c r="A1190" s="132">
        <v>1151</v>
      </c>
      <c r="B1190" s="132" t="s">
        <v>1223</v>
      </c>
      <c r="C1190" s="132" t="s">
        <v>1223</v>
      </c>
    </row>
    <row r="1191" spans="1:3" ht="15.75" customHeight="1">
      <c r="A1191" s="132">
        <v>1152</v>
      </c>
      <c r="B1191" s="132" t="s">
        <v>1224</v>
      </c>
      <c r="C1191" s="132" t="s">
        <v>1224</v>
      </c>
    </row>
    <row r="1192" spans="1:3" ht="15.75" customHeight="1">
      <c r="A1192" s="132">
        <v>1153</v>
      </c>
      <c r="B1192" s="132" t="s">
        <v>1225</v>
      </c>
      <c r="C1192" s="132" t="s">
        <v>1225</v>
      </c>
    </row>
    <row r="1193" spans="1:3" ht="15.75" customHeight="1">
      <c r="A1193" s="132">
        <v>1154</v>
      </c>
      <c r="B1193" s="132" t="s">
        <v>1226</v>
      </c>
      <c r="C1193" s="132" t="s">
        <v>1226</v>
      </c>
    </row>
    <row r="1194" spans="1:3" ht="15.75" customHeight="1">
      <c r="A1194" s="132">
        <v>1155</v>
      </c>
      <c r="B1194" s="132" t="s">
        <v>1227</v>
      </c>
      <c r="C1194" s="132" t="s">
        <v>1227</v>
      </c>
    </row>
    <row r="1195" spans="1:3" ht="15.75" customHeight="1">
      <c r="A1195" s="132">
        <v>1156</v>
      </c>
      <c r="B1195" s="132" t="s">
        <v>1228</v>
      </c>
      <c r="C1195" s="132" t="s">
        <v>1228</v>
      </c>
    </row>
    <row r="1196" spans="1:3" ht="15.75" customHeight="1">
      <c r="A1196" s="132">
        <v>1157</v>
      </c>
      <c r="B1196" s="132" t="s">
        <v>1229</v>
      </c>
      <c r="C1196" s="132" t="s">
        <v>1229</v>
      </c>
    </row>
    <row r="1197" spans="1:3" ht="15.75" customHeight="1">
      <c r="A1197" s="132">
        <v>1158</v>
      </c>
      <c r="B1197" s="132" t="s">
        <v>1230</v>
      </c>
      <c r="C1197" s="132" t="s">
        <v>1230</v>
      </c>
    </row>
    <row r="1198" spans="1:3" ht="15.75" customHeight="1">
      <c r="A1198" s="132">
        <v>1159</v>
      </c>
      <c r="B1198" s="132" t="s">
        <v>1231</v>
      </c>
      <c r="C1198" s="132" t="s">
        <v>1231</v>
      </c>
    </row>
    <row r="1199" spans="1:3" ht="15.75" customHeight="1">
      <c r="A1199" s="132">
        <v>1160</v>
      </c>
      <c r="B1199" s="132" t="s">
        <v>1232</v>
      </c>
      <c r="C1199" s="132" t="s">
        <v>1232</v>
      </c>
    </row>
    <row r="1200" spans="1:3" ht="15.75" customHeight="1">
      <c r="A1200" s="132">
        <v>1161</v>
      </c>
      <c r="B1200" s="132" t="s">
        <v>1233</v>
      </c>
      <c r="C1200" s="132" t="s">
        <v>1233</v>
      </c>
    </row>
    <row r="1201" spans="1:3" ht="15.75" customHeight="1">
      <c r="A1201" s="132">
        <v>1162</v>
      </c>
      <c r="B1201" s="132" t="s">
        <v>1234</v>
      </c>
      <c r="C1201" s="132" t="s">
        <v>1234</v>
      </c>
    </row>
    <row r="1202" spans="1:3" ht="15.75" customHeight="1">
      <c r="A1202" s="132">
        <v>1163</v>
      </c>
      <c r="B1202" s="132" t="s">
        <v>1235</v>
      </c>
      <c r="C1202" s="132" t="s">
        <v>1235</v>
      </c>
    </row>
    <row r="1203" spans="1:3" ht="15.75" customHeight="1">
      <c r="A1203" s="132">
        <v>1164</v>
      </c>
      <c r="B1203" s="132" t="s">
        <v>1236</v>
      </c>
      <c r="C1203" s="132" t="s">
        <v>1236</v>
      </c>
    </row>
    <row r="1204" spans="1:3" ht="15.75" customHeight="1">
      <c r="A1204" s="132">
        <v>1165</v>
      </c>
      <c r="B1204" s="132" t="s">
        <v>1237</v>
      </c>
      <c r="C1204" s="132" t="s">
        <v>1237</v>
      </c>
    </row>
    <row r="1205" spans="1:3" ht="15.75" customHeight="1">
      <c r="A1205" s="132">
        <v>1166</v>
      </c>
      <c r="B1205" s="132" t="s">
        <v>1238</v>
      </c>
      <c r="C1205" s="132" t="s">
        <v>1238</v>
      </c>
    </row>
    <row r="1206" spans="1:3" ht="15.75" customHeight="1">
      <c r="A1206" s="132">
        <v>1167</v>
      </c>
      <c r="B1206" s="132" t="s">
        <v>1239</v>
      </c>
      <c r="C1206" s="132" t="s">
        <v>1239</v>
      </c>
    </row>
    <row r="1207" spans="1:3" ht="15.75" customHeight="1">
      <c r="A1207" s="132">
        <v>1168</v>
      </c>
      <c r="B1207" s="132" t="s">
        <v>1240</v>
      </c>
      <c r="C1207" s="132" t="s">
        <v>1240</v>
      </c>
    </row>
    <row r="1208" spans="1:3" ht="15.75" customHeight="1">
      <c r="A1208" s="132">
        <v>1169</v>
      </c>
      <c r="B1208" s="132" t="s">
        <v>1241</v>
      </c>
      <c r="C1208" s="132" t="s">
        <v>1241</v>
      </c>
    </row>
    <row r="1209" spans="1:3" ht="15.75" customHeight="1">
      <c r="A1209" s="132">
        <v>1170</v>
      </c>
      <c r="B1209" s="132" t="s">
        <v>1242</v>
      </c>
      <c r="C1209" s="132" t="s">
        <v>1242</v>
      </c>
    </row>
    <row r="1210" spans="1:3" ht="15.75" customHeight="1">
      <c r="A1210" s="132">
        <v>1171</v>
      </c>
      <c r="B1210" s="132" t="s">
        <v>1243</v>
      </c>
      <c r="C1210" s="132" t="s">
        <v>1243</v>
      </c>
    </row>
    <row r="1211" spans="1:3" ht="15.75" customHeight="1">
      <c r="A1211" s="132">
        <v>1172</v>
      </c>
      <c r="B1211" s="132" t="s">
        <v>1244</v>
      </c>
      <c r="C1211" s="132" t="s">
        <v>1244</v>
      </c>
    </row>
    <row r="1212" spans="1:3" ht="15.75" customHeight="1">
      <c r="A1212" s="132">
        <v>1173</v>
      </c>
      <c r="B1212" s="132" t="s">
        <v>1245</v>
      </c>
      <c r="C1212" s="132" t="s">
        <v>1245</v>
      </c>
    </row>
    <row r="1213" spans="1:3" ht="15.75" customHeight="1">
      <c r="A1213" s="132">
        <v>1174</v>
      </c>
      <c r="B1213" s="132" t="s">
        <v>1246</v>
      </c>
      <c r="C1213" s="132" t="s">
        <v>1246</v>
      </c>
    </row>
    <row r="1214" spans="1:3" ht="15.75" customHeight="1">
      <c r="A1214" s="132">
        <v>1175</v>
      </c>
      <c r="B1214" s="132" t="s">
        <v>1247</v>
      </c>
      <c r="C1214" s="132" t="s">
        <v>1247</v>
      </c>
    </row>
    <row r="1215" spans="1:3" ht="15.75" customHeight="1">
      <c r="A1215" s="132">
        <v>1176</v>
      </c>
      <c r="B1215" s="132" t="s">
        <v>1248</v>
      </c>
      <c r="C1215" s="132" t="s">
        <v>1248</v>
      </c>
    </row>
    <row r="1216" spans="1:3" ht="15.75" customHeight="1">
      <c r="A1216" s="132">
        <v>1177</v>
      </c>
      <c r="B1216" s="132" t="s">
        <v>1249</v>
      </c>
      <c r="C1216" s="132" t="s">
        <v>1249</v>
      </c>
    </row>
    <row r="1217" spans="1:3" ht="15.75" customHeight="1">
      <c r="A1217" s="132">
        <v>1178</v>
      </c>
      <c r="B1217" s="132" t="s">
        <v>1250</v>
      </c>
      <c r="C1217" s="132" t="s">
        <v>1250</v>
      </c>
    </row>
    <row r="1218" spans="1:3" ht="15.75" customHeight="1">
      <c r="A1218" s="132">
        <v>1179</v>
      </c>
      <c r="B1218" s="132" t="s">
        <v>1251</v>
      </c>
      <c r="C1218" s="132" t="s">
        <v>1251</v>
      </c>
    </row>
    <row r="1219" spans="1:3" ht="15.75" customHeight="1">
      <c r="A1219" s="132">
        <v>1180</v>
      </c>
      <c r="B1219" s="132" t="s">
        <v>1252</v>
      </c>
      <c r="C1219" s="132" t="s">
        <v>1252</v>
      </c>
    </row>
    <row r="1220" spans="1:3" ht="15.75" customHeight="1">
      <c r="A1220" s="132">
        <v>1181</v>
      </c>
      <c r="B1220" s="132" t="s">
        <v>1253</v>
      </c>
      <c r="C1220" s="132" t="s">
        <v>1253</v>
      </c>
    </row>
    <row r="1221" spans="1:3" ht="15.75" customHeight="1">
      <c r="A1221" s="132">
        <v>1182</v>
      </c>
      <c r="B1221" s="132" t="s">
        <v>1254</v>
      </c>
      <c r="C1221" s="132" t="s">
        <v>1254</v>
      </c>
    </row>
    <row r="1222" spans="1:3" ht="15.75" customHeight="1">
      <c r="A1222" s="132">
        <v>1183</v>
      </c>
      <c r="B1222" s="132" t="s">
        <v>1255</v>
      </c>
      <c r="C1222" s="132" t="s">
        <v>1255</v>
      </c>
    </row>
    <row r="1223" spans="1:3" ht="15.75" customHeight="1">
      <c r="A1223" s="132">
        <v>1184</v>
      </c>
      <c r="B1223" s="132" t="s">
        <v>1256</v>
      </c>
      <c r="C1223" s="132" t="s">
        <v>1256</v>
      </c>
    </row>
    <row r="1224" spans="1:3" ht="15.75" customHeight="1">
      <c r="A1224" s="132">
        <v>1185</v>
      </c>
      <c r="B1224" s="132" t="s">
        <v>1257</v>
      </c>
      <c r="C1224" s="132" t="s">
        <v>1257</v>
      </c>
    </row>
    <row r="1225" spans="1:3" ht="15.75" customHeight="1">
      <c r="A1225" s="132">
        <v>1186</v>
      </c>
      <c r="B1225" s="132" t="s">
        <v>1258</v>
      </c>
      <c r="C1225" s="132" t="s">
        <v>1258</v>
      </c>
    </row>
    <row r="1226" spans="1:3" ht="15.75" customHeight="1">
      <c r="A1226" s="132">
        <v>1187</v>
      </c>
      <c r="B1226" s="132" t="s">
        <v>1259</v>
      </c>
      <c r="C1226" s="132" t="s">
        <v>1259</v>
      </c>
    </row>
    <row r="1227" spans="1:3" ht="15.75" customHeight="1">
      <c r="A1227" s="132">
        <v>1188</v>
      </c>
      <c r="B1227" s="132" t="s">
        <v>1260</v>
      </c>
      <c r="C1227" s="132" t="s">
        <v>1260</v>
      </c>
    </row>
    <row r="1228" spans="1:3" ht="15.75" customHeight="1">
      <c r="A1228" s="132">
        <v>1189</v>
      </c>
      <c r="B1228" s="132" t="s">
        <v>1261</v>
      </c>
      <c r="C1228" s="132" t="s">
        <v>1261</v>
      </c>
    </row>
    <row r="1229" spans="1:3" ht="15.75" customHeight="1">
      <c r="A1229" s="132">
        <v>1190</v>
      </c>
      <c r="B1229" s="132" t="s">
        <v>1262</v>
      </c>
      <c r="C1229" s="132" t="s">
        <v>1262</v>
      </c>
    </row>
    <row r="1230" spans="1:3" ht="15.75" customHeight="1">
      <c r="A1230" s="132">
        <v>1191</v>
      </c>
      <c r="B1230" s="132" t="s">
        <v>1263</v>
      </c>
      <c r="C1230" s="132" t="s">
        <v>1263</v>
      </c>
    </row>
    <row r="1231" spans="1:3" ht="15.75" customHeight="1">
      <c r="A1231" s="132">
        <v>1192</v>
      </c>
      <c r="B1231" s="132" t="s">
        <v>1264</v>
      </c>
      <c r="C1231" s="132" t="s">
        <v>1264</v>
      </c>
    </row>
    <row r="1232" spans="1:3" ht="15.75" customHeight="1">
      <c r="A1232" s="132">
        <v>1193</v>
      </c>
      <c r="B1232" s="132" t="s">
        <v>1265</v>
      </c>
      <c r="C1232" s="132" t="s">
        <v>1265</v>
      </c>
    </row>
    <row r="1233" spans="1:3" ht="15.75" customHeight="1">
      <c r="A1233" s="132">
        <v>1194</v>
      </c>
      <c r="B1233" s="132" t="s">
        <v>1266</v>
      </c>
      <c r="C1233" s="132" t="s">
        <v>1266</v>
      </c>
    </row>
    <row r="1234" spans="1:3" ht="15.75" customHeight="1">
      <c r="A1234" s="132">
        <v>1195</v>
      </c>
      <c r="B1234" s="132" t="s">
        <v>1267</v>
      </c>
      <c r="C1234" s="132" t="s">
        <v>1267</v>
      </c>
    </row>
    <row r="1235" spans="1:3" ht="15.75" customHeight="1">
      <c r="A1235" s="132">
        <v>1196</v>
      </c>
      <c r="B1235" s="132" t="s">
        <v>1268</v>
      </c>
      <c r="C1235" s="132" t="s">
        <v>1268</v>
      </c>
    </row>
    <row r="1236" spans="1:3" ht="15.75" customHeight="1">
      <c r="A1236" s="132">
        <v>1197</v>
      </c>
      <c r="B1236" s="132" t="s">
        <v>1269</v>
      </c>
      <c r="C1236" s="132" t="s">
        <v>1269</v>
      </c>
    </row>
    <row r="1237" spans="1:3" ht="15.75" customHeight="1">
      <c r="A1237" s="132">
        <v>1198</v>
      </c>
      <c r="B1237" s="132" t="s">
        <v>1270</v>
      </c>
      <c r="C1237" s="132" t="s">
        <v>1270</v>
      </c>
    </row>
    <row r="1238" spans="1:3" ht="15.75" customHeight="1">
      <c r="A1238" s="132">
        <v>1199</v>
      </c>
      <c r="B1238" s="132" t="s">
        <v>1271</v>
      </c>
      <c r="C1238" s="132" t="s">
        <v>1271</v>
      </c>
    </row>
    <row r="1239" spans="1:3" ht="15.75" customHeight="1">
      <c r="A1239" s="132">
        <v>1200</v>
      </c>
      <c r="B1239" s="132" t="s">
        <v>1272</v>
      </c>
      <c r="C1239" s="132" t="s">
        <v>1272</v>
      </c>
    </row>
    <row r="1240" spans="1:3" ht="15.75" customHeight="1">
      <c r="A1240" s="132">
        <v>1201</v>
      </c>
      <c r="B1240" s="132" t="s">
        <v>1273</v>
      </c>
      <c r="C1240" s="132" t="s">
        <v>1273</v>
      </c>
    </row>
    <row r="1241" spans="1:3" ht="15.75" customHeight="1">
      <c r="A1241" s="132">
        <v>1202</v>
      </c>
      <c r="B1241" s="132" t="s">
        <v>1274</v>
      </c>
      <c r="C1241" s="132" t="s">
        <v>1274</v>
      </c>
    </row>
    <row r="1242" spans="1:3" ht="15.75" customHeight="1">
      <c r="A1242" s="132">
        <v>1203</v>
      </c>
      <c r="B1242" s="132" t="s">
        <v>1275</v>
      </c>
      <c r="C1242" s="132" t="s">
        <v>1275</v>
      </c>
    </row>
    <row r="1243" spans="1:3" ht="15.75" customHeight="1">
      <c r="A1243" s="132">
        <v>1204</v>
      </c>
      <c r="B1243" s="132" t="s">
        <v>1276</v>
      </c>
      <c r="C1243" s="132" t="s">
        <v>1276</v>
      </c>
    </row>
    <row r="1244" spans="1:3" ht="15.75" customHeight="1">
      <c r="A1244" s="132">
        <v>1205</v>
      </c>
      <c r="B1244" s="132" t="s">
        <v>1277</v>
      </c>
      <c r="C1244" s="132" t="s">
        <v>1277</v>
      </c>
    </row>
    <row r="1245" spans="1:3" ht="15.75" customHeight="1">
      <c r="A1245" s="132">
        <v>1206</v>
      </c>
      <c r="B1245" s="132" t="s">
        <v>1278</v>
      </c>
      <c r="C1245" s="132" t="s">
        <v>1278</v>
      </c>
    </row>
    <row r="1246" spans="1:3" ht="15.75" customHeight="1">
      <c r="A1246" s="132">
        <v>1207</v>
      </c>
      <c r="B1246" s="132" t="s">
        <v>1279</v>
      </c>
      <c r="C1246" s="132" t="s">
        <v>1279</v>
      </c>
    </row>
    <row r="1247" spans="1:3" ht="15.75" customHeight="1">
      <c r="A1247" s="132">
        <v>1208</v>
      </c>
      <c r="B1247" s="132" t="s">
        <v>1280</v>
      </c>
      <c r="C1247" s="132" t="s">
        <v>1280</v>
      </c>
    </row>
    <row r="1248" spans="1:3" ht="15.75" customHeight="1">
      <c r="A1248" s="132">
        <v>1209</v>
      </c>
      <c r="B1248" s="132" t="s">
        <v>1281</v>
      </c>
      <c r="C1248" s="132" t="s">
        <v>1281</v>
      </c>
    </row>
    <row r="1249" spans="1:3" ht="15.75" customHeight="1">
      <c r="A1249" s="132">
        <v>1210</v>
      </c>
      <c r="B1249" s="132" t="s">
        <v>1282</v>
      </c>
      <c r="C1249" s="132" t="s">
        <v>1282</v>
      </c>
    </row>
    <row r="1250" spans="1:3" ht="15.75" customHeight="1">
      <c r="A1250" s="132">
        <v>1211</v>
      </c>
      <c r="B1250" s="132" t="s">
        <v>1283</v>
      </c>
      <c r="C1250" s="132" t="s">
        <v>1283</v>
      </c>
    </row>
    <row r="1251" spans="1:3" ht="15.75" customHeight="1">
      <c r="A1251" s="132">
        <v>1212</v>
      </c>
      <c r="B1251" s="132" t="s">
        <v>1284</v>
      </c>
      <c r="C1251" s="132" t="s">
        <v>1284</v>
      </c>
    </row>
    <row r="1252" spans="1:3" ht="15.75" customHeight="1">
      <c r="A1252" s="132">
        <v>1213</v>
      </c>
      <c r="B1252" s="132" t="s">
        <v>1285</v>
      </c>
      <c r="C1252" s="132" t="s">
        <v>1285</v>
      </c>
    </row>
    <row r="1253" spans="1:3" ht="15.75" customHeight="1">
      <c r="A1253" s="132">
        <v>1214</v>
      </c>
      <c r="B1253" s="132" t="s">
        <v>1286</v>
      </c>
      <c r="C1253" s="132" t="s">
        <v>1286</v>
      </c>
    </row>
    <row r="1254" spans="1:3" ht="15.75" customHeight="1">
      <c r="A1254" s="132">
        <v>1215</v>
      </c>
      <c r="B1254" s="132" t="s">
        <v>1287</v>
      </c>
      <c r="C1254" s="132" t="s">
        <v>1287</v>
      </c>
    </row>
    <row r="1255" spans="1:3" ht="15.75" customHeight="1">
      <c r="A1255" s="132">
        <v>1216</v>
      </c>
      <c r="B1255" s="132" t="s">
        <v>1288</v>
      </c>
      <c r="C1255" s="132" t="s">
        <v>1288</v>
      </c>
    </row>
    <row r="1256" spans="1:3" ht="15.75" customHeight="1">
      <c r="A1256" s="132">
        <v>1217</v>
      </c>
      <c r="B1256" s="132" t="s">
        <v>1289</v>
      </c>
      <c r="C1256" s="132" t="s">
        <v>1289</v>
      </c>
    </row>
    <row r="1257" spans="1:3" ht="15.75" customHeight="1">
      <c r="A1257" s="132">
        <v>1218</v>
      </c>
      <c r="B1257" s="132" t="s">
        <v>1290</v>
      </c>
      <c r="C1257" s="132" t="s">
        <v>1290</v>
      </c>
    </row>
    <row r="1258" spans="1:3" ht="15.75" customHeight="1">
      <c r="A1258" s="132">
        <v>1219</v>
      </c>
      <c r="B1258" s="132" t="s">
        <v>1291</v>
      </c>
      <c r="C1258" s="132" t="s">
        <v>1291</v>
      </c>
    </row>
    <row r="1259" spans="1:3" ht="15.75" customHeight="1">
      <c r="A1259" s="132">
        <v>1220</v>
      </c>
      <c r="B1259" s="132" t="s">
        <v>1292</v>
      </c>
      <c r="C1259" s="132" t="s">
        <v>1292</v>
      </c>
    </row>
    <row r="1260" spans="1:3" ht="15.75" customHeight="1">
      <c r="A1260" s="132">
        <v>1221</v>
      </c>
      <c r="B1260" s="132" t="s">
        <v>1293</v>
      </c>
      <c r="C1260" s="132" t="s">
        <v>1293</v>
      </c>
    </row>
    <row r="1261" spans="1:3" ht="15.75" customHeight="1">
      <c r="A1261" s="132">
        <v>1222</v>
      </c>
      <c r="B1261" s="132" t="s">
        <v>1294</v>
      </c>
      <c r="C1261" s="132" t="s">
        <v>1294</v>
      </c>
    </row>
    <row r="1262" spans="1:3" ht="15.75" customHeight="1">
      <c r="A1262" s="132">
        <v>1223</v>
      </c>
      <c r="B1262" s="132" t="s">
        <v>1295</v>
      </c>
      <c r="C1262" s="132" t="s">
        <v>1295</v>
      </c>
    </row>
    <row r="1263" spans="1:3" ht="15.75" customHeight="1">
      <c r="A1263" s="132">
        <v>1224</v>
      </c>
      <c r="B1263" s="132" t="s">
        <v>1296</v>
      </c>
      <c r="C1263" s="132" t="s">
        <v>1296</v>
      </c>
    </row>
    <row r="1264" spans="1:3" ht="15.75" customHeight="1">
      <c r="A1264" s="132">
        <v>1225</v>
      </c>
      <c r="B1264" s="132" t="s">
        <v>1297</v>
      </c>
      <c r="C1264" s="132" t="s">
        <v>1297</v>
      </c>
    </row>
    <row r="1265" spans="1:3" ht="15.75" customHeight="1">
      <c r="A1265" s="132">
        <v>1226</v>
      </c>
      <c r="B1265" s="132" t="s">
        <v>1298</v>
      </c>
      <c r="C1265" s="132" t="s">
        <v>1298</v>
      </c>
    </row>
    <row r="1266" spans="1:3" ht="15.75" customHeight="1">
      <c r="A1266" s="132">
        <v>1227</v>
      </c>
      <c r="B1266" s="132" t="s">
        <v>1299</v>
      </c>
      <c r="C1266" s="132" t="s">
        <v>1299</v>
      </c>
    </row>
    <row r="1267" spans="1:3" ht="15.75" customHeight="1">
      <c r="A1267" s="132">
        <v>1228</v>
      </c>
      <c r="B1267" s="132" t="s">
        <v>1300</v>
      </c>
      <c r="C1267" s="132" t="s">
        <v>1300</v>
      </c>
    </row>
    <row r="1268" spans="1:3" ht="15.75" customHeight="1">
      <c r="A1268" s="132">
        <v>1229</v>
      </c>
      <c r="B1268" s="132" t="s">
        <v>1301</v>
      </c>
      <c r="C1268" s="132" t="s">
        <v>1301</v>
      </c>
    </row>
    <row r="1269" spans="1:3" ht="15.75" customHeight="1">
      <c r="A1269" s="132">
        <v>1230</v>
      </c>
      <c r="B1269" s="132" t="s">
        <v>1302</v>
      </c>
      <c r="C1269" s="132" t="s">
        <v>1302</v>
      </c>
    </row>
    <row r="1270" spans="1:3" ht="15.75" customHeight="1">
      <c r="A1270" s="132">
        <v>1231</v>
      </c>
      <c r="B1270" s="132" t="s">
        <v>1303</v>
      </c>
      <c r="C1270" s="132" t="s">
        <v>1303</v>
      </c>
    </row>
    <row r="1271" spans="1:3" ht="15.75" customHeight="1">
      <c r="A1271" s="132">
        <v>1232</v>
      </c>
      <c r="B1271" s="132" t="s">
        <v>1304</v>
      </c>
      <c r="C1271" s="132" t="s">
        <v>1304</v>
      </c>
    </row>
    <row r="1272" spans="1:3" ht="15.75" customHeight="1">
      <c r="A1272" s="132">
        <v>1233</v>
      </c>
      <c r="B1272" s="132" t="s">
        <v>1305</v>
      </c>
      <c r="C1272" s="132" t="s">
        <v>1305</v>
      </c>
    </row>
    <row r="1273" spans="1:3" ht="15.75" customHeight="1">
      <c r="A1273" s="132">
        <v>1234</v>
      </c>
      <c r="B1273" s="132" t="s">
        <v>1306</v>
      </c>
      <c r="C1273" s="132" t="s">
        <v>1306</v>
      </c>
    </row>
    <row r="1274" spans="1:3" ht="15.75" customHeight="1">
      <c r="A1274" s="132">
        <v>1235</v>
      </c>
      <c r="B1274" s="132" t="s">
        <v>1307</v>
      </c>
      <c r="C1274" s="132" t="s">
        <v>1307</v>
      </c>
    </row>
    <row r="1275" spans="1:3" ht="15.75" customHeight="1">
      <c r="A1275" s="132">
        <v>1236</v>
      </c>
      <c r="B1275" s="132" t="s">
        <v>1308</v>
      </c>
      <c r="C1275" s="132" t="s">
        <v>1308</v>
      </c>
    </row>
    <row r="1276" spans="1:3" ht="15.75" customHeight="1">
      <c r="A1276" s="132">
        <v>1237</v>
      </c>
      <c r="B1276" s="132" t="s">
        <v>1309</v>
      </c>
      <c r="C1276" s="132" t="s">
        <v>1309</v>
      </c>
    </row>
    <row r="1277" spans="1:3" ht="15.75" customHeight="1">
      <c r="A1277" s="132">
        <v>1238</v>
      </c>
      <c r="B1277" s="132" t="s">
        <v>1310</v>
      </c>
      <c r="C1277" s="132" t="s">
        <v>1310</v>
      </c>
    </row>
    <row r="1278" spans="1:3" ht="15.75" customHeight="1">
      <c r="A1278" s="132">
        <v>1239</v>
      </c>
      <c r="B1278" s="132" t="s">
        <v>1311</v>
      </c>
      <c r="C1278" s="132" t="s">
        <v>1311</v>
      </c>
    </row>
    <row r="1279" spans="1:3" ht="15.75" customHeight="1">
      <c r="A1279" s="132">
        <v>1240</v>
      </c>
      <c r="B1279" s="132" t="s">
        <v>1312</v>
      </c>
      <c r="C1279" s="132" t="s">
        <v>1312</v>
      </c>
    </row>
    <row r="1280" spans="1:3" ht="15.75" customHeight="1">
      <c r="A1280" s="132">
        <v>1241</v>
      </c>
      <c r="B1280" s="132" t="s">
        <v>1313</v>
      </c>
      <c r="C1280" s="132" t="s">
        <v>1313</v>
      </c>
    </row>
    <row r="1281" spans="1:3" ht="15.75" customHeight="1">
      <c r="A1281" s="132">
        <v>1242</v>
      </c>
      <c r="B1281" s="132" t="s">
        <v>1314</v>
      </c>
      <c r="C1281" s="132" t="s">
        <v>1314</v>
      </c>
    </row>
    <row r="1282" spans="1:3" ht="15.75" customHeight="1">
      <c r="A1282" s="132">
        <v>1243</v>
      </c>
      <c r="B1282" s="132" t="s">
        <v>1315</v>
      </c>
      <c r="C1282" s="132" t="s">
        <v>1315</v>
      </c>
    </row>
    <row r="1283" spans="1:3" ht="15.75" customHeight="1">
      <c r="A1283" s="132">
        <v>1244</v>
      </c>
      <c r="B1283" s="132" t="s">
        <v>1316</v>
      </c>
      <c r="C1283" s="132" t="s">
        <v>1316</v>
      </c>
    </row>
    <row r="1284" spans="1:3" ht="15.75" customHeight="1">
      <c r="A1284" s="132">
        <v>1245</v>
      </c>
      <c r="B1284" s="132" t="s">
        <v>1317</v>
      </c>
      <c r="C1284" s="132" t="s">
        <v>1317</v>
      </c>
    </row>
    <row r="1285" spans="1:3" ht="15.75" customHeight="1">
      <c r="A1285" s="132">
        <v>1246</v>
      </c>
      <c r="B1285" s="132" t="s">
        <v>1318</v>
      </c>
      <c r="C1285" s="132" t="s">
        <v>1318</v>
      </c>
    </row>
    <row r="1286" spans="1:3" ht="15.75" customHeight="1">
      <c r="A1286" s="132">
        <v>1247</v>
      </c>
      <c r="B1286" s="132" t="s">
        <v>1319</v>
      </c>
      <c r="C1286" s="132" t="s">
        <v>1319</v>
      </c>
    </row>
    <row r="1287" spans="1:3" ht="15.75" customHeight="1">
      <c r="A1287" s="132">
        <v>1248</v>
      </c>
      <c r="B1287" s="132" t="s">
        <v>1320</v>
      </c>
      <c r="C1287" s="132" t="s">
        <v>1320</v>
      </c>
    </row>
    <row r="1288" spans="1:3" ht="15.75" customHeight="1">
      <c r="A1288" s="132">
        <v>1249</v>
      </c>
      <c r="B1288" s="132" t="s">
        <v>1321</v>
      </c>
      <c r="C1288" s="132" t="s">
        <v>1321</v>
      </c>
    </row>
    <row r="1289" spans="1:3" ht="15.75" customHeight="1">
      <c r="A1289" s="132">
        <v>1250</v>
      </c>
      <c r="B1289" s="132" t="s">
        <v>1322</v>
      </c>
      <c r="C1289" s="132" t="s">
        <v>1322</v>
      </c>
    </row>
    <row r="1290" spans="1:3" ht="15.75" customHeight="1">
      <c r="A1290" s="132">
        <v>1251</v>
      </c>
      <c r="B1290" s="132" t="s">
        <v>1323</v>
      </c>
      <c r="C1290" s="132" t="s">
        <v>1323</v>
      </c>
    </row>
    <row r="1291" spans="1:3" ht="15.75" customHeight="1">
      <c r="A1291" s="132">
        <v>1252</v>
      </c>
      <c r="B1291" s="132" t="s">
        <v>1324</v>
      </c>
      <c r="C1291" s="132" t="s">
        <v>1324</v>
      </c>
    </row>
    <row r="1292" spans="1:3" ht="15.75" customHeight="1">
      <c r="A1292" s="132">
        <v>1253</v>
      </c>
      <c r="B1292" s="132" t="s">
        <v>1325</v>
      </c>
      <c r="C1292" s="132" t="s">
        <v>1325</v>
      </c>
    </row>
    <row r="1293" spans="1:3" ht="15.75" customHeight="1">
      <c r="A1293" s="132">
        <v>1254</v>
      </c>
      <c r="B1293" s="132" t="s">
        <v>1326</v>
      </c>
      <c r="C1293" s="132" t="s">
        <v>1326</v>
      </c>
    </row>
    <row r="1294" spans="1:3" ht="15.75" customHeight="1">
      <c r="A1294" s="132">
        <v>1255</v>
      </c>
      <c r="B1294" s="132" t="s">
        <v>1327</v>
      </c>
      <c r="C1294" s="132" t="s">
        <v>1327</v>
      </c>
    </row>
    <row r="1295" spans="1:3" ht="15.75" customHeight="1">
      <c r="A1295" s="132">
        <v>1256</v>
      </c>
      <c r="B1295" s="132" t="s">
        <v>1328</v>
      </c>
      <c r="C1295" s="132" t="s">
        <v>1328</v>
      </c>
    </row>
    <row r="1296" spans="1:3" ht="15.75" customHeight="1">
      <c r="A1296" s="132">
        <v>1257</v>
      </c>
      <c r="B1296" s="132" t="s">
        <v>1329</v>
      </c>
      <c r="C1296" s="132" t="s">
        <v>1329</v>
      </c>
    </row>
    <row r="1297" spans="1:3" ht="15.75" customHeight="1">
      <c r="A1297" s="132">
        <v>1258</v>
      </c>
      <c r="B1297" s="132" t="s">
        <v>1330</v>
      </c>
      <c r="C1297" s="132" t="s">
        <v>1330</v>
      </c>
    </row>
    <row r="1298" spans="1:3" ht="15.75" customHeight="1">
      <c r="A1298" s="132">
        <v>1259</v>
      </c>
      <c r="B1298" s="132" t="s">
        <v>1331</v>
      </c>
      <c r="C1298" s="132" t="s">
        <v>1331</v>
      </c>
    </row>
    <row r="1299" spans="1:3" ht="15.75" customHeight="1">
      <c r="A1299" s="132">
        <v>1260</v>
      </c>
      <c r="B1299" s="132" t="s">
        <v>1332</v>
      </c>
      <c r="C1299" s="132" t="s">
        <v>1332</v>
      </c>
    </row>
    <row r="1300" spans="1:3" ht="15.75" customHeight="1">
      <c r="A1300" s="132">
        <v>1261</v>
      </c>
      <c r="B1300" s="132" t="s">
        <v>1333</v>
      </c>
      <c r="C1300" s="132" t="s">
        <v>1333</v>
      </c>
    </row>
    <row r="1301" spans="1:3" ht="15.75" customHeight="1">
      <c r="A1301" s="132">
        <v>1262</v>
      </c>
      <c r="B1301" s="132" t="s">
        <v>1334</v>
      </c>
      <c r="C1301" s="132" t="s">
        <v>1334</v>
      </c>
    </row>
    <row r="1302" spans="1:3" ht="15.75" customHeight="1">
      <c r="A1302" s="132">
        <v>1263</v>
      </c>
      <c r="B1302" s="132" t="s">
        <v>1335</v>
      </c>
      <c r="C1302" s="132" t="s">
        <v>1335</v>
      </c>
    </row>
    <row r="1303" spans="1:3" ht="15.75" customHeight="1">
      <c r="A1303" s="132">
        <v>1264</v>
      </c>
      <c r="B1303" s="132" t="s">
        <v>1336</v>
      </c>
      <c r="C1303" s="132" t="s">
        <v>1336</v>
      </c>
    </row>
    <row r="1304" spans="1:3" ht="15.75" customHeight="1">
      <c r="A1304" s="132">
        <v>1265</v>
      </c>
      <c r="B1304" s="132" t="s">
        <v>1337</v>
      </c>
      <c r="C1304" s="132" t="s">
        <v>1337</v>
      </c>
    </row>
    <row r="1305" spans="1:3" ht="15.75" customHeight="1">
      <c r="A1305" s="132">
        <v>1266</v>
      </c>
      <c r="B1305" s="132" t="s">
        <v>1338</v>
      </c>
      <c r="C1305" s="132" t="s">
        <v>1338</v>
      </c>
    </row>
    <row r="1306" spans="1:3" ht="15.75" customHeight="1">
      <c r="A1306" s="132">
        <v>1267</v>
      </c>
      <c r="B1306" s="132" t="s">
        <v>1339</v>
      </c>
      <c r="C1306" s="132" t="s">
        <v>1339</v>
      </c>
    </row>
    <row r="1307" spans="1:3" ht="15.75" customHeight="1">
      <c r="A1307" s="132">
        <v>1268</v>
      </c>
      <c r="B1307" s="132" t="s">
        <v>1340</v>
      </c>
      <c r="C1307" s="132" t="s">
        <v>1340</v>
      </c>
    </row>
    <row r="1308" spans="1:3" ht="15.75" customHeight="1">
      <c r="A1308" s="132">
        <v>1269</v>
      </c>
      <c r="B1308" s="132" t="s">
        <v>1341</v>
      </c>
      <c r="C1308" s="132" t="s">
        <v>1341</v>
      </c>
    </row>
    <row r="1309" spans="1:3" ht="15.75" customHeight="1">
      <c r="A1309" s="132">
        <v>1270</v>
      </c>
      <c r="B1309" s="132" t="s">
        <v>1342</v>
      </c>
      <c r="C1309" s="132" t="s">
        <v>1342</v>
      </c>
    </row>
    <row r="1310" spans="1:3" ht="15.75" customHeight="1">
      <c r="A1310" s="132">
        <v>1271</v>
      </c>
      <c r="B1310" s="132" t="s">
        <v>1343</v>
      </c>
      <c r="C1310" s="132" t="s">
        <v>1343</v>
      </c>
    </row>
    <row r="1311" spans="1:3" ht="15.75" customHeight="1">
      <c r="A1311" s="132">
        <v>1272</v>
      </c>
      <c r="B1311" s="132" t="s">
        <v>1344</v>
      </c>
      <c r="C1311" s="132" t="s">
        <v>1344</v>
      </c>
    </row>
    <row r="1312" spans="1:3" ht="15.75" customHeight="1">
      <c r="A1312" s="132">
        <v>1273</v>
      </c>
      <c r="B1312" s="132" t="s">
        <v>1345</v>
      </c>
      <c r="C1312" s="132" t="s">
        <v>1345</v>
      </c>
    </row>
    <row r="1313" spans="1:3" ht="15.75" customHeight="1">
      <c r="A1313" s="132">
        <v>1274</v>
      </c>
      <c r="B1313" s="132" t="s">
        <v>1346</v>
      </c>
      <c r="C1313" s="132" t="s">
        <v>1346</v>
      </c>
    </row>
    <row r="1314" spans="1:3" ht="15.75" customHeight="1">
      <c r="A1314" s="132">
        <v>1275</v>
      </c>
      <c r="B1314" s="132" t="s">
        <v>1347</v>
      </c>
      <c r="C1314" s="132" t="s">
        <v>1347</v>
      </c>
    </row>
    <row r="1315" spans="1:3" ht="15.75" customHeight="1">
      <c r="A1315" s="132">
        <v>1276</v>
      </c>
      <c r="B1315" s="132" t="s">
        <v>1348</v>
      </c>
      <c r="C1315" s="132" t="s">
        <v>1348</v>
      </c>
    </row>
    <row r="1316" spans="1:3" ht="15.75" customHeight="1">
      <c r="A1316" s="132">
        <v>1277</v>
      </c>
      <c r="B1316" s="132" t="s">
        <v>1349</v>
      </c>
      <c r="C1316" s="132" t="s">
        <v>1349</v>
      </c>
    </row>
    <row r="1317" spans="1:3" ht="15.75" customHeight="1">
      <c r="A1317" s="132">
        <v>1278</v>
      </c>
      <c r="B1317" s="132" t="s">
        <v>1350</v>
      </c>
      <c r="C1317" s="132" t="s">
        <v>1350</v>
      </c>
    </row>
    <row r="1318" spans="1:3" ht="15.75" customHeight="1">
      <c r="A1318" s="132">
        <v>1279</v>
      </c>
      <c r="B1318" s="132" t="s">
        <v>1351</v>
      </c>
      <c r="C1318" s="132" t="s">
        <v>1351</v>
      </c>
    </row>
    <row r="1319" spans="1:3" ht="15.75" customHeight="1">
      <c r="A1319" s="132">
        <v>1280</v>
      </c>
      <c r="B1319" s="132" t="s">
        <v>1352</v>
      </c>
      <c r="C1319" s="132" t="s">
        <v>1352</v>
      </c>
    </row>
    <row r="1320" spans="1:3" ht="15.75" customHeight="1">
      <c r="A1320" s="132">
        <v>1281</v>
      </c>
      <c r="B1320" s="132" t="s">
        <v>1353</v>
      </c>
      <c r="C1320" s="132" t="s">
        <v>1353</v>
      </c>
    </row>
    <row r="1321" spans="1:3" ht="15.75" customHeight="1">
      <c r="A1321" s="132">
        <v>1282</v>
      </c>
      <c r="B1321" s="132" t="s">
        <v>1354</v>
      </c>
      <c r="C1321" s="132" t="s">
        <v>1354</v>
      </c>
    </row>
    <row r="1322" spans="1:3" ht="15.75" customHeight="1">
      <c r="A1322" s="132">
        <v>1283</v>
      </c>
      <c r="B1322" s="132" t="s">
        <v>1355</v>
      </c>
      <c r="C1322" s="132" t="s">
        <v>1355</v>
      </c>
    </row>
    <row r="1323" spans="1:3" ht="15.75" customHeight="1">
      <c r="A1323" s="132">
        <v>1284</v>
      </c>
      <c r="B1323" s="132" t="s">
        <v>1356</v>
      </c>
      <c r="C1323" s="132" t="s">
        <v>1356</v>
      </c>
    </row>
    <row r="1324" spans="1:3" ht="15.75" customHeight="1">
      <c r="A1324" s="132">
        <v>1285</v>
      </c>
      <c r="B1324" s="132" t="s">
        <v>1357</v>
      </c>
      <c r="C1324" s="132" t="s">
        <v>1357</v>
      </c>
    </row>
    <row r="1325" spans="1:3" ht="15.75" customHeight="1">
      <c r="A1325" s="132">
        <v>1286</v>
      </c>
      <c r="B1325" s="132" t="s">
        <v>1358</v>
      </c>
      <c r="C1325" s="132" t="s">
        <v>1358</v>
      </c>
    </row>
    <row r="1326" spans="1:3" ht="15.75" customHeight="1">
      <c r="A1326" s="132">
        <v>1287</v>
      </c>
      <c r="B1326" s="132" t="s">
        <v>1359</v>
      </c>
      <c r="C1326" s="132" t="s">
        <v>1359</v>
      </c>
    </row>
    <row r="1327" spans="1:3" ht="15.75" customHeight="1">
      <c r="A1327" s="132">
        <v>1288</v>
      </c>
      <c r="B1327" s="132" t="s">
        <v>1360</v>
      </c>
      <c r="C1327" s="132" t="s">
        <v>1360</v>
      </c>
    </row>
    <row r="1328" spans="1:3" ht="15.75" customHeight="1">
      <c r="A1328" s="132">
        <v>1289</v>
      </c>
      <c r="B1328" s="132" t="s">
        <v>1361</v>
      </c>
      <c r="C1328" s="132" t="s">
        <v>1361</v>
      </c>
    </row>
    <row r="1329" spans="1:3" ht="15.75" customHeight="1">
      <c r="A1329" s="132">
        <v>1290</v>
      </c>
      <c r="B1329" s="132" t="s">
        <v>1362</v>
      </c>
      <c r="C1329" s="132" t="s">
        <v>1362</v>
      </c>
    </row>
    <row r="1330" spans="1:3" ht="15.75" customHeight="1">
      <c r="A1330" s="132">
        <v>1291</v>
      </c>
      <c r="B1330" s="132" t="s">
        <v>1363</v>
      </c>
      <c r="C1330" s="132" t="s">
        <v>1363</v>
      </c>
    </row>
    <row r="1331" spans="1:3" ht="15.75" customHeight="1">
      <c r="A1331" s="132">
        <v>1292</v>
      </c>
      <c r="B1331" s="132" t="s">
        <v>1364</v>
      </c>
      <c r="C1331" s="132" t="s">
        <v>1364</v>
      </c>
    </row>
    <row r="1332" spans="1:3" ht="15.75" customHeight="1">
      <c r="A1332" s="132">
        <v>1293</v>
      </c>
      <c r="B1332" s="132" t="s">
        <v>1365</v>
      </c>
      <c r="C1332" s="132" t="s">
        <v>1365</v>
      </c>
    </row>
    <row r="1333" spans="1:3" ht="15.75" customHeight="1">
      <c r="A1333" s="132">
        <v>1294</v>
      </c>
      <c r="B1333" s="132" t="s">
        <v>1366</v>
      </c>
      <c r="C1333" s="132" t="s">
        <v>1366</v>
      </c>
    </row>
    <row r="1334" spans="1:3" ht="15.75" customHeight="1">
      <c r="A1334" s="132">
        <v>1295</v>
      </c>
      <c r="B1334" s="132" t="s">
        <v>1367</v>
      </c>
      <c r="C1334" s="132" t="s">
        <v>1367</v>
      </c>
    </row>
    <row r="1335" spans="1:3" ht="15.75" customHeight="1">
      <c r="A1335" s="132">
        <v>1296</v>
      </c>
      <c r="B1335" s="132" t="s">
        <v>1368</v>
      </c>
      <c r="C1335" s="132" t="s">
        <v>1368</v>
      </c>
    </row>
    <row r="1336" spans="1:3" ht="15.75" customHeight="1">
      <c r="A1336" s="132">
        <v>1297</v>
      </c>
      <c r="B1336" s="132" t="s">
        <v>1369</v>
      </c>
      <c r="C1336" s="132" t="s">
        <v>1369</v>
      </c>
    </row>
    <row r="1337" spans="1:3" ht="15.75" customHeight="1">
      <c r="A1337" s="132">
        <v>1298</v>
      </c>
      <c r="B1337" s="132" t="s">
        <v>1370</v>
      </c>
      <c r="C1337" s="132" t="s">
        <v>1370</v>
      </c>
    </row>
    <row r="1338" spans="1:3" ht="15.75" customHeight="1">
      <c r="A1338" s="132">
        <v>1299</v>
      </c>
      <c r="B1338" s="132" t="s">
        <v>1371</v>
      </c>
      <c r="C1338" s="132" t="s">
        <v>1371</v>
      </c>
    </row>
    <row r="1339" spans="1:3" ht="15.75" customHeight="1">
      <c r="A1339" s="132">
        <v>1300</v>
      </c>
      <c r="B1339" s="132" t="s">
        <v>1372</v>
      </c>
      <c r="C1339" s="132" t="s">
        <v>1372</v>
      </c>
    </row>
    <row r="1340" spans="1:3" ht="15.75" customHeight="1">
      <c r="A1340" s="132">
        <v>1301</v>
      </c>
      <c r="B1340" s="132" t="s">
        <v>1373</v>
      </c>
      <c r="C1340" s="132" t="s">
        <v>1373</v>
      </c>
    </row>
    <row r="1341" spans="1:3" ht="15.75" customHeight="1">
      <c r="A1341" s="132">
        <v>1302</v>
      </c>
      <c r="B1341" s="132" t="s">
        <v>1374</v>
      </c>
      <c r="C1341" s="132" t="s">
        <v>1374</v>
      </c>
    </row>
    <row r="1342" spans="1:3" ht="15.75" customHeight="1">
      <c r="A1342" s="132">
        <v>1303</v>
      </c>
      <c r="B1342" s="132" t="s">
        <v>1375</v>
      </c>
      <c r="C1342" s="132" t="s">
        <v>1375</v>
      </c>
    </row>
    <row r="1343" spans="1:3" ht="15.75" customHeight="1">
      <c r="A1343" s="132">
        <v>1304</v>
      </c>
      <c r="B1343" s="132" t="s">
        <v>1376</v>
      </c>
      <c r="C1343" s="132" t="s">
        <v>1376</v>
      </c>
    </row>
    <row r="1344" spans="1:3" ht="15.75" customHeight="1">
      <c r="A1344" s="132">
        <v>1305</v>
      </c>
      <c r="B1344" s="132" t="s">
        <v>1377</v>
      </c>
      <c r="C1344" s="132" t="s">
        <v>1377</v>
      </c>
    </row>
    <row r="1345" spans="1:3" ht="15.75" customHeight="1">
      <c r="A1345" s="132">
        <v>1306</v>
      </c>
      <c r="B1345" s="132" t="s">
        <v>1378</v>
      </c>
      <c r="C1345" s="132" t="s">
        <v>1378</v>
      </c>
    </row>
    <row r="1346" spans="1:3" ht="15.75" customHeight="1">
      <c r="A1346" s="132">
        <v>1307</v>
      </c>
      <c r="B1346" s="132" t="s">
        <v>1379</v>
      </c>
      <c r="C1346" s="132" t="s">
        <v>1379</v>
      </c>
    </row>
    <row r="1347" spans="1:3" ht="15.75" customHeight="1">
      <c r="A1347" s="132">
        <v>1308</v>
      </c>
      <c r="B1347" s="132" t="s">
        <v>1380</v>
      </c>
      <c r="C1347" s="132" t="s">
        <v>1380</v>
      </c>
    </row>
    <row r="1348" spans="1:3" ht="15.75" customHeight="1">
      <c r="A1348" s="132">
        <v>1309</v>
      </c>
      <c r="B1348" s="132" t="s">
        <v>1381</v>
      </c>
      <c r="C1348" s="132" t="s">
        <v>1381</v>
      </c>
    </row>
    <row r="1349" spans="1:3" ht="15.75" customHeight="1">
      <c r="A1349" s="132">
        <v>1310</v>
      </c>
      <c r="B1349" s="132" t="s">
        <v>1382</v>
      </c>
      <c r="C1349" s="132" t="s">
        <v>1382</v>
      </c>
    </row>
    <row r="1350" spans="1:3" ht="15.75" customHeight="1">
      <c r="A1350" s="132">
        <v>1311</v>
      </c>
      <c r="B1350" s="132" t="s">
        <v>1383</v>
      </c>
      <c r="C1350" s="132" t="s">
        <v>1383</v>
      </c>
    </row>
    <row r="1351" spans="1:3" ht="15.75" customHeight="1">
      <c r="A1351" s="132">
        <v>1312</v>
      </c>
      <c r="B1351" s="132" t="s">
        <v>1384</v>
      </c>
      <c r="C1351" s="132" t="s">
        <v>1384</v>
      </c>
    </row>
    <row r="1352" spans="1:3" ht="15.75" customHeight="1">
      <c r="A1352" s="132">
        <v>1313</v>
      </c>
      <c r="B1352" s="132" t="s">
        <v>1385</v>
      </c>
      <c r="C1352" s="132" t="s">
        <v>1385</v>
      </c>
    </row>
    <row r="1353" spans="1:3" ht="15.75" customHeight="1">
      <c r="A1353" s="132">
        <v>1314</v>
      </c>
      <c r="B1353" s="132" t="s">
        <v>1386</v>
      </c>
      <c r="C1353" s="132" t="s">
        <v>1386</v>
      </c>
    </row>
    <row r="1354" spans="1:3" ht="15.75" customHeight="1">
      <c r="A1354" s="132">
        <v>1315</v>
      </c>
      <c r="B1354" s="132" t="s">
        <v>1387</v>
      </c>
      <c r="C1354" s="132" t="s">
        <v>1387</v>
      </c>
    </row>
    <row r="1355" spans="1:3" ht="15.75" customHeight="1">
      <c r="A1355" s="132">
        <v>1316</v>
      </c>
      <c r="B1355" s="132" t="s">
        <v>1388</v>
      </c>
      <c r="C1355" s="132" t="s">
        <v>1388</v>
      </c>
    </row>
    <row r="1356" spans="1:3" ht="15.75" customHeight="1">
      <c r="A1356" s="132">
        <v>1317</v>
      </c>
      <c r="B1356" s="132" t="s">
        <v>1389</v>
      </c>
      <c r="C1356" s="132" t="s">
        <v>1389</v>
      </c>
    </row>
    <row r="1357" spans="1:3" ht="15.75" customHeight="1">
      <c r="A1357" s="132">
        <v>1318</v>
      </c>
      <c r="B1357" s="132" t="s">
        <v>1390</v>
      </c>
      <c r="C1357" s="132" t="s">
        <v>1390</v>
      </c>
    </row>
    <row r="1358" spans="1:3" ht="15.75" customHeight="1">
      <c r="A1358" s="132">
        <v>1319</v>
      </c>
      <c r="B1358" s="132" t="s">
        <v>1391</v>
      </c>
      <c r="C1358" s="132" t="s">
        <v>1391</v>
      </c>
    </row>
    <row r="1359" spans="1:3" ht="15.75" customHeight="1">
      <c r="A1359" s="132">
        <v>1320</v>
      </c>
      <c r="B1359" s="132" t="s">
        <v>1392</v>
      </c>
      <c r="C1359" s="132" t="s">
        <v>1392</v>
      </c>
    </row>
    <row r="1360" spans="1:3" ht="15.75" customHeight="1">
      <c r="A1360" s="132">
        <v>1321</v>
      </c>
      <c r="B1360" s="132" t="s">
        <v>1393</v>
      </c>
      <c r="C1360" s="132" t="s">
        <v>1393</v>
      </c>
    </row>
    <row r="1361" spans="1:3" ht="15.75" customHeight="1">
      <c r="A1361" s="132">
        <v>1322</v>
      </c>
      <c r="B1361" s="132" t="s">
        <v>1394</v>
      </c>
      <c r="C1361" s="132" t="s">
        <v>1394</v>
      </c>
    </row>
    <row r="1362" spans="1:3" ht="15.75" customHeight="1">
      <c r="A1362" s="132">
        <v>1323</v>
      </c>
      <c r="B1362" s="132" t="s">
        <v>1395</v>
      </c>
      <c r="C1362" s="132" t="s">
        <v>1395</v>
      </c>
    </row>
    <row r="1363" spans="1:3" ht="15.75" customHeight="1">
      <c r="A1363" s="132">
        <v>1324</v>
      </c>
      <c r="B1363" s="132" t="s">
        <v>1396</v>
      </c>
      <c r="C1363" s="132" t="s">
        <v>1396</v>
      </c>
    </row>
    <row r="1364" spans="1:3" ht="15.75" customHeight="1">
      <c r="A1364" s="132">
        <v>1325</v>
      </c>
      <c r="B1364" s="132" t="s">
        <v>1397</v>
      </c>
      <c r="C1364" s="132" t="s">
        <v>1397</v>
      </c>
    </row>
    <row r="1365" spans="1:3" ht="15.75" customHeight="1">
      <c r="A1365" s="132">
        <v>1326</v>
      </c>
      <c r="B1365" s="132" t="s">
        <v>1398</v>
      </c>
      <c r="C1365" s="132" t="s">
        <v>1398</v>
      </c>
    </row>
    <row r="1366" spans="1:3" ht="15.75" customHeight="1">
      <c r="A1366" s="132">
        <v>1327</v>
      </c>
      <c r="B1366" s="132" t="s">
        <v>1399</v>
      </c>
      <c r="C1366" s="132" t="s">
        <v>1399</v>
      </c>
    </row>
    <row r="1367" spans="1:3" ht="15.75" customHeight="1">
      <c r="A1367" s="132">
        <v>1328</v>
      </c>
      <c r="B1367" s="132" t="s">
        <v>1400</v>
      </c>
      <c r="C1367" s="132" t="s">
        <v>1400</v>
      </c>
    </row>
    <row r="1368" spans="1:3" ht="15.75" customHeight="1">
      <c r="A1368" s="132">
        <v>1329</v>
      </c>
      <c r="B1368" s="132" t="s">
        <v>1401</v>
      </c>
      <c r="C1368" s="132" t="s">
        <v>1401</v>
      </c>
    </row>
    <row r="1369" spans="1:3" ht="15.75" customHeight="1">
      <c r="A1369" s="132">
        <v>1330</v>
      </c>
      <c r="B1369" s="132" t="s">
        <v>1402</v>
      </c>
      <c r="C1369" s="132" t="s">
        <v>1402</v>
      </c>
    </row>
    <row r="1370" spans="1:3" ht="15.75" customHeight="1">
      <c r="A1370" s="132">
        <v>1331</v>
      </c>
      <c r="B1370" s="132" t="s">
        <v>1403</v>
      </c>
      <c r="C1370" s="132" t="s">
        <v>1403</v>
      </c>
    </row>
    <row r="1371" spans="1:3" ht="15.75" customHeight="1">
      <c r="A1371" s="132">
        <v>1332</v>
      </c>
      <c r="B1371" s="132" t="s">
        <v>1404</v>
      </c>
      <c r="C1371" s="132" t="s">
        <v>1404</v>
      </c>
    </row>
    <row r="1372" spans="1:3" ht="15.75" customHeight="1">
      <c r="A1372" s="132">
        <v>1333</v>
      </c>
      <c r="B1372" s="132" t="s">
        <v>1405</v>
      </c>
      <c r="C1372" s="132" t="s">
        <v>1405</v>
      </c>
    </row>
    <row r="1373" spans="1:3" ht="15.75" customHeight="1">
      <c r="A1373" s="132">
        <v>1334</v>
      </c>
      <c r="B1373" s="132" t="s">
        <v>1406</v>
      </c>
      <c r="C1373" s="132" t="s">
        <v>1406</v>
      </c>
    </row>
    <row r="1374" spans="1:3" ht="15.75" customHeight="1">
      <c r="A1374" s="132">
        <v>1335</v>
      </c>
      <c r="B1374" s="132" t="s">
        <v>1407</v>
      </c>
      <c r="C1374" s="132" t="s">
        <v>1407</v>
      </c>
    </row>
    <row r="1375" spans="1:3" ht="15.75" customHeight="1">
      <c r="A1375" s="132">
        <v>1336</v>
      </c>
      <c r="B1375" s="132" t="s">
        <v>1408</v>
      </c>
      <c r="C1375" s="132" t="s">
        <v>1408</v>
      </c>
    </row>
    <row r="1376" spans="1:3" ht="15.75" customHeight="1">
      <c r="A1376" s="132">
        <v>1337</v>
      </c>
      <c r="B1376" s="132" t="s">
        <v>1409</v>
      </c>
      <c r="C1376" s="132" t="s">
        <v>1409</v>
      </c>
    </row>
    <row r="1377" spans="1:3" ht="15.75" customHeight="1">
      <c r="A1377" s="132">
        <v>1338</v>
      </c>
      <c r="B1377" s="132" t="s">
        <v>1410</v>
      </c>
      <c r="C1377" s="132" t="s">
        <v>1410</v>
      </c>
    </row>
    <row r="1378" spans="1:3" ht="15.75" customHeight="1">
      <c r="A1378" s="132">
        <v>1339</v>
      </c>
      <c r="B1378" s="132" t="s">
        <v>1411</v>
      </c>
      <c r="C1378" s="132" t="s">
        <v>1411</v>
      </c>
    </row>
    <row r="1379" spans="1:3" ht="15.75" customHeight="1">
      <c r="A1379" s="132">
        <v>1340</v>
      </c>
      <c r="B1379" s="132" t="s">
        <v>1412</v>
      </c>
      <c r="C1379" s="132" t="s">
        <v>1412</v>
      </c>
    </row>
    <row r="1380" spans="1:3" ht="15.75" customHeight="1">
      <c r="A1380" s="132">
        <v>1341</v>
      </c>
      <c r="B1380" s="132" t="s">
        <v>1413</v>
      </c>
      <c r="C1380" s="132" t="s">
        <v>1413</v>
      </c>
    </row>
    <row r="1381" spans="1:3" ht="15.75" customHeight="1">
      <c r="A1381" s="132">
        <v>1342</v>
      </c>
      <c r="B1381" s="132" t="s">
        <v>1414</v>
      </c>
      <c r="C1381" s="132" t="s">
        <v>1414</v>
      </c>
    </row>
    <row r="1382" spans="1:3" ht="15.75" customHeight="1">
      <c r="A1382" s="132">
        <v>1343</v>
      </c>
      <c r="B1382" s="132" t="s">
        <v>1415</v>
      </c>
      <c r="C1382" s="132" t="s">
        <v>1415</v>
      </c>
    </row>
    <row r="1383" spans="1:3" ht="15.75" customHeight="1">
      <c r="A1383" s="132">
        <v>1344</v>
      </c>
      <c r="B1383" s="132" t="s">
        <v>1416</v>
      </c>
      <c r="C1383" s="132" t="s">
        <v>1416</v>
      </c>
    </row>
    <row r="1384" spans="1:3" ht="15.75" customHeight="1">
      <c r="A1384" s="132">
        <v>1345</v>
      </c>
      <c r="B1384" s="132" t="s">
        <v>1417</v>
      </c>
      <c r="C1384" s="132" t="s">
        <v>1417</v>
      </c>
    </row>
    <row r="1385" spans="1:3" ht="15.75" customHeight="1">
      <c r="A1385" s="132">
        <v>1346</v>
      </c>
      <c r="B1385" s="132" t="s">
        <v>1418</v>
      </c>
      <c r="C1385" s="132" t="s">
        <v>1418</v>
      </c>
    </row>
    <row r="1386" spans="1:3" ht="15.75" customHeight="1">
      <c r="A1386" s="132">
        <v>1347</v>
      </c>
      <c r="B1386" s="132" t="s">
        <v>1419</v>
      </c>
      <c r="C1386" s="132" t="s">
        <v>1419</v>
      </c>
    </row>
    <row r="1387" spans="1:3" ht="15.75" customHeight="1">
      <c r="A1387" s="132">
        <v>1348</v>
      </c>
      <c r="B1387" s="132" t="s">
        <v>1420</v>
      </c>
      <c r="C1387" s="132" t="s">
        <v>1420</v>
      </c>
    </row>
    <row r="1388" spans="1:3" ht="15.75" customHeight="1">
      <c r="A1388" s="132">
        <v>1349</v>
      </c>
      <c r="B1388" s="132" t="s">
        <v>1421</v>
      </c>
      <c r="C1388" s="132" t="s">
        <v>1421</v>
      </c>
    </row>
    <row r="1389" spans="1:3" ht="15.75" customHeight="1">
      <c r="A1389" s="132">
        <v>1350</v>
      </c>
      <c r="B1389" s="132" t="s">
        <v>1422</v>
      </c>
      <c r="C1389" s="132" t="s">
        <v>1422</v>
      </c>
    </row>
    <row r="1390" spans="1:3" ht="15.75" customHeight="1">
      <c r="A1390" s="132">
        <v>1351</v>
      </c>
      <c r="B1390" s="132" t="s">
        <v>1423</v>
      </c>
      <c r="C1390" s="132" t="s">
        <v>1423</v>
      </c>
    </row>
    <row r="1391" spans="1:3" ht="15.75" customHeight="1">
      <c r="A1391" s="132">
        <v>1352</v>
      </c>
      <c r="B1391" s="132" t="s">
        <v>1424</v>
      </c>
      <c r="C1391" s="132" t="s">
        <v>1424</v>
      </c>
    </row>
    <row r="1392" spans="1:3" ht="15.75" customHeight="1">
      <c r="A1392" s="132">
        <v>1353</v>
      </c>
      <c r="B1392" s="132" t="s">
        <v>1425</v>
      </c>
      <c r="C1392" s="132" t="s">
        <v>1425</v>
      </c>
    </row>
    <row r="1393" spans="1:3" ht="15.75" customHeight="1">
      <c r="A1393" s="132">
        <v>1354</v>
      </c>
      <c r="B1393" s="132" t="s">
        <v>1426</v>
      </c>
      <c r="C1393" s="132" t="s">
        <v>1426</v>
      </c>
    </row>
    <row r="1394" spans="1:3" ht="15.75" customHeight="1">
      <c r="A1394" s="132">
        <v>1355</v>
      </c>
      <c r="B1394" s="132" t="s">
        <v>1427</v>
      </c>
      <c r="C1394" s="132" t="s">
        <v>1427</v>
      </c>
    </row>
    <row r="1395" spans="1:3" ht="15.75" customHeight="1">
      <c r="A1395" s="132">
        <v>1356</v>
      </c>
      <c r="B1395" s="132" t="s">
        <v>1428</v>
      </c>
      <c r="C1395" s="132" t="s">
        <v>1428</v>
      </c>
    </row>
    <row r="1396" spans="1:3" ht="15.75" customHeight="1">
      <c r="A1396" s="132">
        <v>1357</v>
      </c>
      <c r="B1396" s="132" t="s">
        <v>1429</v>
      </c>
      <c r="C1396" s="132" t="s">
        <v>1429</v>
      </c>
    </row>
    <row r="1397" spans="1:3" ht="15.75" customHeight="1">
      <c r="A1397" s="132">
        <v>1358</v>
      </c>
      <c r="B1397" s="132" t="s">
        <v>1430</v>
      </c>
      <c r="C1397" s="132" t="s">
        <v>1430</v>
      </c>
    </row>
    <row r="1398" spans="1:3" ht="15.75" customHeight="1">
      <c r="A1398" s="132">
        <v>1359</v>
      </c>
      <c r="B1398" s="132" t="s">
        <v>1431</v>
      </c>
      <c r="C1398" s="132" t="s">
        <v>1431</v>
      </c>
    </row>
    <row r="1399" spans="1:3" ht="15.75" customHeight="1">
      <c r="A1399" s="132">
        <v>1360</v>
      </c>
      <c r="B1399" s="132" t="s">
        <v>1432</v>
      </c>
      <c r="C1399" s="132" t="s">
        <v>1432</v>
      </c>
    </row>
    <row r="1400" spans="1:3" ht="15.75" customHeight="1">
      <c r="A1400" s="132">
        <v>1361</v>
      </c>
      <c r="B1400" s="132" t="s">
        <v>1433</v>
      </c>
      <c r="C1400" s="132" t="s">
        <v>1433</v>
      </c>
    </row>
    <row r="1401" spans="1:3" ht="15.75" customHeight="1">
      <c r="A1401" s="132">
        <v>1362</v>
      </c>
      <c r="B1401" s="132" t="s">
        <v>1434</v>
      </c>
      <c r="C1401" s="132" t="s">
        <v>1434</v>
      </c>
    </row>
    <row r="1402" spans="1:3" ht="15.75" customHeight="1">
      <c r="A1402" s="132">
        <v>1363</v>
      </c>
      <c r="B1402" s="132" t="s">
        <v>1435</v>
      </c>
      <c r="C1402" s="132" t="s">
        <v>1435</v>
      </c>
    </row>
    <row r="1403" spans="1:3" ht="15.75" customHeight="1">
      <c r="A1403" s="132">
        <v>1364</v>
      </c>
      <c r="B1403" s="132" t="s">
        <v>1436</v>
      </c>
      <c r="C1403" s="132" t="s">
        <v>1436</v>
      </c>
    </row>
    <row r="1404" spans="1:3" ht="15.75" customHeight="1">
      <c r="A1404" s="132">
        <v>1365</v>
      </c>
      <c r="B1404" s="132" t="s">
        <v>1437</v>
      </c>
      <c r="C1404" s="132" t="s">
        <v>1437</v>
      </c>
    </row>
    <row r="1405" spans="1:3" ht="15.75" customHeight="1">
      <c r="A1405" s="132">
        <v>1366</v>
      </c>
      <c r="B1405" s="132" t="s">
        <v>1438</v>
      </c>
      <c r="C1405" s="132" t="s">
        <v>1438</v>
      </c>
    </row>
    <row r="1406" spans="1:3" ht="15.75" customHeight="1">
      <c r="A1406" s="132">
        <v>1367</v>
      </c>
      <c r="B1406" s="132" t="s">
        <v>1439</v>
      </c>
      <c r="C1406" s="132" t="s">
        <v>1439</v>
      </c>
    </row>
    <row r="1407" spans="1:3" ht="15.75" customHeight="1">
      <c r="A1407" s="132">
        <v>1368</v>
      </c>
      <c r="B1407" s="132" t="s">
        <v>1440</v>
      </c>
      <c r="C1407" s="132" t="s">
        <v>1440</v>
      </c>
    </row>
    <row r="1408" spans="1:3" ht="15.75" customHeight="1">
      <c r="A1408" s="132">
        <v>1369</v>
      </c>
      <c r="B1408" s="132" t="s">
        <v>1441</v>
      </c>
      <c r="C1408" s="132" t="s">
        <v>1441</v>
      </c>
    </row>
    <row r="1409" spans="1:3" ht="15.75" customHeight="1">
      <c r="A1409" s="132">
        <v>1370</v>
      </c>
      <c r="B1409" s="132" t="s">
        <v>1442</v>
      </c>
      <c r="C1409" s="132" t="s">
        <v>1442</v>
      </c>
    </row>
    <row r="1410" spans="1:3" ht="15.75" customHeight="1">
      <c r="A1410" s="132">
        <v>1371</v>
      </c>
      <c r="B1410" s="132" t="s">
        <v>1443</v>
      </c>
      <c r="C1410" s="132" t="s">
        <v>1443</v>
      </c>
    </row>
    <row r="1411" spans="1:3" ht="15.75" customHeight="1">
      <c r="A1411" s="132">
        <v>1372</v>
      </c>
      <c r="B1411" s="132" t="s">
        <v>1444</v>
      </c>
      <c r="C1411" s="132" t="s">
        <v>1444</v>
      </c>
    </row>
    <row r="1412" spans="1:3" ht="15.75" customHeight="1">
      <c r="A1412" s="132">
        <v>1373</v>
      </c>
      <c r="B1412" s="132" t="s">
        <v>1445</v>
      </c>
      <c r="C1412" s="132" t="s">
        <v>1445</v>
      </c>
    </row>
    <row r="1413" spans="1:3" ht="15.75" customHeight="1">
      <c r="A1413" s="132">
        <v>1374</v>
      </c>
      <c r="B1413" s="132" t="s">
        <v>1446</v>
      </c>
      <c r="C1413" s="132" t="s">
        <v>1446</v>
      </c>
    </row>
    <row r="1414" spans="1:3" ht="15.75" customHeight="1">
      <c r="A1414" s="132">
        <v>1375</v>
      </c>
      <c r="B1414" s="132" t="s">
        <v>1447</v>
      </c>
      <c r="C1414" s="132" t="s">
        <v>1447</v>
      </c>
    </row>
    <row r="1415" spans="1:3" ht="15.75" customHeight="1">
      <c r="A1415" s="132">
        <v>1376</v>
      </c>
      <c r="B1415" s="132" t="s">
        <v>1448</v>
      </c>
      <c r="C1415" s="132" t="s">
        <v>1448</v>
      </c>
    </row>
    <row r="1416" spans="1:3" ht="15.75" customHeight="1">
      <c r="A1416" s="132">
        <v>1377</v>
      </c>
      <c r="B1416" s="132" t="s">
        <v>1449</v>
      </c>
      <c r="C1416" s="132" t="s">
        <v>1449</v>
      </c>
    </row>
    <row r="1417" spans="1:3" ht="15.75" customHeight="1">
      <c r="A1417" s="132">
        <v>1378</v>
      </c>
      <c r="B1417" s="132" t="s">
        <v>1450</v>
      </c>
      <c r="C1417" s="132" t="s">
        <v>1450</v>
      </c>
    </row>
    <row r="1418" spans="1:3" ht="15.75" customHeight="1">
      <c r="A1418" s="132">
        <v>1379</v>
      </c>
      <c r="B1418" s="132" t="s">
        <v>1451</v>
      </c>
      <c r="C1418" s="132" t="s">
        <v>1451</v>
      </c>
    </row>
    <row r="1419" spans="1:3" ht="15.75" customHeight="1">
      <c r="A1419" s="132">
        <v>1380</v>
      </c>
      <c r="B1419" s="132" t="s">
        <v>1452</v>
      </c>
      <c r="C1419" s="132" t="s">
        <v>1452</v>
      </c>
    </row>
    <row r="1420" spans="1:3" ht="15.75" customHeight="1">
      <c r="A1420" s="132">
        <v>1381</v>
      </c>
      <c r="B1420" s="132" t="s">
        <v>1453</v>
      </c>
      <c r="C1420" s="132" t="s">
        <v>1453</v>
      </c>
    </row>
    <row r="1421" spans="1:3" ht="15.75" customHeight="1">
      <c r="A1421" s="132">
        <v>1382</v>
      </c>
      <c r="B1421" s="132" t="s">
        <v>1454</v>
      </c>
      <c r="C1421" s="132" t="s">
        <v>1454</v>
      </c>
    </row>
    <row r="1422" spans="1:3" ht="15.75" customHeight="1">
      <c r="A1422" s="132">
        <v>1383</v>
      </c>
      <c r="B1422" s="132" t="s">
        <v>1455</v>
      </c>
      <c r="C1422" s="132" t="s">
        <v>1455</v>
      </c>
    </row>
    <row r="1423" spans="1:3" ht="15.75" customHeight="1">
      <c r="A1423" s="132">
        <v>1384</v>
      </c>
      <c r="B1423" s="132" t="s">
        <v>1456</v>
      </c>
      <c r="C1423" s="132" t="s">
        <v>1456</v>
      </c>
    </row>
    <row r="1424" spans="1:3" ht="15.75" customHeight="1">
      <c r="A1424" s="132">
        <v>1385</v>
      </c>
      <c r="B1424" s="132" t="s">
        <v>1457</v>
      </c>
      <c r="C1424" s="132" t="s">
        <v>1457</v>
      </c>
    </row>
    <row r="1425" spans="1:3" ht="15.75" customHeight="1">
      <c r="A1425" s="132">
        <v>1386</v>
      </c>
      <c r="B1425" s="132" t="s">
        <v>1458</v>
      </c>
      <c r="C1425" s="132" t="s">
        <v>1458</v>
      </c>
    </row>
    <row r="1426" spans="1:3" ht="15.75" customHeight="1">
      <c r="A1426" s="132">
        <v>1387</v>
      </c>
      <c r="B1426" s="132" t="s">
        <v>1459</v>
      </c>
      <c r="C1426" s="132" t="s">
        <v>1459</v>
      </c>
    </row>
    <row r="1427" spans="1:3" ht="15.75" customHeight="1">
      <c r="A1427" s="132">
        <v>1388</v>
      </c>
      <c r="B1427" s="132" t="s">
        <v>1460</v>
      </c>
      <c r="C1427" s="132" t="s">
        <v>1460</v>
      </c>
    </row>
    <row r="1428" spans="1:3" ht="15.75" customHeight="1">
      <c r="A1428" s="132">
        <v>1389</v>
      </c>
      <c r="B1428" s="132" t="s">
        <v>1461</v>
      </c>
      <c r="C1428" s="132" t="s">
        <v>1461</v>
      </c>
    </row>
    <row r="1429" spans="1:3" ht="15.75" customHeight="1">
      <c r="A1429" s="132">
        <v>1390</v>
      </c>
      <c r="B1429" s="132" t="s">
        <v>1462</v>
      </c>
      <c r="C1429" s="132" t="s">
        <v>1462</v>
      </c>
    </row>
    <row r="1430" spans="1:3" ht="15.75" customHeight="1">
      <c r="A1430" s="132">
        <v>1391</v>
      </c>
      <c r="B1430" s="132" t="s">
        <v>1463</v>
      </c>
      <c r="C1430" s="132" t="s">
        <v>1463</v>
      </c>
    </row>
    <row r="1431" spans="1:3" ht="15.75" customHeight="1">
      <c r="A1431" s="132">
        <v>1392</v>
      </c>
      <c r="B1431" s="132" t="s">
        <v>1464</v>
      </c>
      <c r="C1431" s="132" t="s">
        <v>1464</v>
      </c>
    </row>
    <row r="1432" spans="1:3" ht="15.75" customHeight="1">
      <c r="A1432" s="132">
        <v>1393</v>
      </c>
      <c r="B1432" s="132" t="s">
        <v>1465</v>
      </c>
      <c r="C1432" s="132" t="s">
        <v>1465</v>
      </c>
    </row>
    <row r="1433" spans="1:3" ht="15.75" customHeight="1">
      <c r="A1433" s="132">
        <v>1394</v>
      </c>
      <c r="B1433" s="132" t="s">
        <v>1466</v>
      </c>
      <c r="C1433" s="132" t="s">
        <v>1466</v>
      </c>
    </row>
    <row r="1434" spans="1:3" ht="15.75" customHeight="1">
      <c r="A1434" s="132">
        <v>1395</v>
      </c>
      <c r="B1434" s="132" t="s">
        <v>1467</v>
      </c>
      <c r="C1434" s="132" t="s">
        <v>1467</v>
      </c>
    </row>
    <row r="1435" spans="1:3" ht="15.75" customHeight="1">
      <c r="A1435" s="132">
        <v>1396</v>
      </c>
      <c r="B1435" s="132" t="s">
        <v>1468</v>
      </c>
      <c r="C1435" s="132" t="s">
        <v>1468</v>
      </c>
    </row>
    <row r="1436" spans="1:3" ht="15.75" customHeight="1">
      <c r="A1436" s="132">
        <v>1397</v>
      </c>
      <c r="B1436" s="132" t="s">
        <v>1469</v>
      </c>
      <c r="C1436" s="132" t="s">
        <v>1469</v>
      </c>
    </row>
    <row r="1437" spans="1:3" ht="15.75" customHeight="1">
      <c r="A1437" s="132">
        <v>1398</v>
      </c>
      <c r="B1437" s="132" t="s">
        <v>1470</v>
      </c>
      <c r="C1437" s="132" t="s">
        <v>1470</v>
      </c>
    </row>
    <row r="1438" spans="1:3" ht="15.75" customHeight="1">
      <c r="A1438" s="132">
        <v>1399</v>
      </c>
      <c r="B1438" s="132" t="s">
        <v>1471</v>
      </c>
      <c r="C1438" s="132" t="s">
        <v>1471</v>
      </c>
    </row>
    <row r="1439" spans="1:3" ht="15.75" customHeight="1">
      <c r="A1439" s="132">
        <v>1400</v>
      </c>
      <c r="B1439" s="132" t="s">
        <v>1472</v>
      </c>
      <c r="C1439" s="132" t="s">
        <v>1472</v>
      </c>
    </row>
    <row r="1440" spans="1:3" ht="15.75" customHeight="1">
      <c r="A1440" s="132">
        <v>1401</v>
      </c>
      <c r="B1440" s="132" t="s">
        <v>1473</v>
      </c>
      <c r="C1440" s="132" t="s">
        <v>1473</v>
      </c>
    </row>
    <row r="1441" spans="1:3" ht="15.75" customHeight="1">
      <c r="A1441" s="132">
        <v>1402</v>
      </c>
      <c r="B1441" s="132" t="s">
        <v>1474</v>
      </c>
      <c r="C1441" s="132" t="s">
        <v>1474</v>
      </c>
    </row>
    <row r="1442" spans="1:3" ht="15.75" customHeight="1">
      <c r="A1442" s="132">
        <v>1403</v>
      </c>
      <c r="B1442" s="132" t="s">
        <v>1475</v>
      </c>
      <c r="C1442" s="132" t="s">
        <v>1475</v>
      </c>
    </row>
    <row r="1443" spans="1:3" ht="15.75" customHeight="1">
      <c r="A1443" s="132">
        <v>1404</v>
      </c>
      <c r="B1443" s="132" t="s">
        <v>1476</v>
      </c>
      <c r="C1443" s="132" t="s">
        <v>1476</v>
      </c>
    </row>
    <row r="1444" spans="1:3" ht="15.75" customHeight="1">
      <c r="A1444" s="132">
        <v>1405</v>
      </c>
      <c r="B1444" s="132" t="s">
        <v>1477</v>
      </c>
      <c r="C1444" s="132" t="s">
        <v>1477</v>
      </c>
    </row>
    <row r="1445" spans="1:3" ht="15.75" customHeight="1">
      <c r="A1445" s="132">
        <v>1406</v>
      </c>
      <c r="B1445" s="132" t="s">
        <v>1478</v>
      </c>
      <c r="C1445" s="132" t="s">
        <v>1478</v>
      </c>
    </row>
    <row r="1446" spans="1:3" ht="15.75" customHeight="1">
      <c r="A1446" s="132">
        <v>1407</v>
      </c>
      <c r="B1446" s="132" t="s">
        <v>1479</v>
      </c>
      <c r="C1446" s="132" t="s">
        <v>1479</v>
      </c>
    </row>
    <row r="1447" spans="1:3" ht="15.75" customHeight="1">
      <c r="A1447" s="132">
        <v>1408</v>
      </c>
      <c r="B1447" s="132" t="s">
        <v>1480</v>
      </c>
      <c r="C1447" s="132" t="s">
        <v>1480</v>
      </c>
    </row>
    <row r="1448" spans="1:3" ht="15.75" customHeight="1">
      <c r="A1448" s="132">
        <v>1409</v>
      </c>
      <c r="B1448" s="132" t="s">
        <v>1481</v>
      </c>
      <c r="C1448" s="132" t="s">
        <v>1481</v>
      </c>
    </row>
    <row r="1449" spans="1:3" ht="15.75" customHeight="1">
      <c r="A1449" s="132">
        <v>1410</v>
      </c>
      <c r="B1449" s="132" t="s">
        <v>1482</v>
      </c>
      <c r="C1449" s="132" t="s">
        <v>1482</v>
      </c>
    </row>
    <row r="1450" spans="1:3" ht="15.75" customHeight="1">
      <c r="A1450" s="132">
        <v>1411</v>
      </c>
      <c r="B1450" s="132" t="s">
        <v>1483</v>
      </c>
      <c r="C1450" s="132" t="s">
        <v>1483</v>
      </c>
    </row>
    <row r="1451" spans="1:3" ht="15.75" customHeight="1">
      <c r="A1451" s="132">
        <v>1412</v>
      </c>
      <c r="B1451" s="132" t="s">
        <v>1484</v>
      </c>
      <c r="C1451" s="132" t="s">
        <v>1484</v>
      </c>
    </row>
    <row r="1452" spans="1:3" ht="15.75" customHeight="1">
      <c r="A1452" s="132">
        <v>1413</v>
      </c>
      <c r="B1452" s="132" t="s">
        <v>1485</v>
      </c>
      <c r="C1452" s="132" t="s">
        <v>1485</v>
      </c>
    </row>
    <row r="1453" spans="1:3" ht="15.75" customHeight="1">
      <c r="A1453" s="132">
        <v>1414</v>
      </c>
      <c r="B1453" s="132" t="s">
        <v>1486</v>
      </c>
      <c r="C1453" s="132" t="s">
        <v>1486</v>
      </c>
    </row>
    <row r="1454" spans="1:3" ht="15.75" customHeight="1">
      <c r="A1454" s="132">
        <v>1415</v>
      </c>
      <c r="B1454" s="132" t="s">
        <v>1487</v>
      </c>
      <c r="C1454" s="132" t="s">
        <v>1487</v>
      </c>
    </row>
    <row r="1455" spans="1:3" ht="15.75" customHeight="1">
      <c r="A1455" s="132">
        <v>1416</v>
      </c>
      <c r="B1455" s="132" t="s">
        <v>1488</v>
      </c>
      <c r="C1455" s="132" t="s">
        <v>1488</v>
      </c>
    </row>
    <row r="1456" spans="1:3" ht="15.75" customHeight="1">
      <c r="A1456" s="132">
        <v>1417</v>
      </c>
      <c r="B1456" s="132" t="s">
        <v>1489</v>
      </c>
      <c r="C1456" s="132" t="s">
        <v>1489</v>
      </c>
    </row>
    <row r="1457" spans="1:3" ht="15.75" customHeight="1">
      <c r="A1457" s="132">
        <v>1418</v>
      </c>
      <c r="B1457" s="132" t="s">
        <v>1490</v>
      </c>
      <c r="C1457" s="132" t="s">
        <v>1490</v>
      </c>
    </row>
    <row r="1458" spans="1:3" ht="15.75" customHeight="1">
      <c r="A1458" s="132">
        <v>1419</v>
      </c>
      <c r="B1458" s="132" t="s">
        <v>1491</v>
      </c>
      <c r="C1458" s="132" t="s">
        <v>1491</v>
      </c>
    </row>
    <row r="1459" spans="1:3" ht="15.75" customHeight="1">
      <c r="A1459" s="132">
        <v>1420</v>
      </c>
      <c r="B1459" s="132" t="s">
        <v>1492</v>
      </c>
      <c r="C1459" s="132" t="s">
        <v>1492</v>
      </c>
    </row>
    <row r="1460" spans="1:3" ht="15.75" customHeight="1">
      <c r="A1460" s="132">
        <v>1421</v>
      </c>
      <c r="B1460" s="132" t="s">
        <v>1493</v>
      </c>
      <c r="C1460" s="132" t="s">
        <v>1493</v>
      </c>
    </row>
    <row r="1461" spans="1:3" ht="15.75" customHeight="1">
      <c r="A1461" s="132">
        <v>1422</v>
      </c>
      <c r="B1461" s="132" t="s">
        <v>1494</v>
      </c>
      <c r="C1461" s="132" t="s">
        <v>1494</v>
      </c>
    </row>
    <row r="1462" spans="1:3" ht="15.75" customHeight="1">
      <c r="A1462" s="132">
        <v>1423</v>
      </c>
      <c r="B1462" s="132" t="s">
        <v>1495</v>
      </c>
      <c r="C1462" s="132" t="s">
        <v>1495</v>
      </c>
    </row>
    <row r="1463" spans="1:3" ht="15.75" customHeight="1">
      <c r="A1463" s="132">
        <v>1424</v>
      </c>
      <c r="B1463" s="132" t="s">
        <v>1496</v>
      </c>
      <c r="C1463" s="132" t="s">
        <v>1496</v>
      </c>
    </row>
    <row r="1464" spans="1:3" ht="15.75" customHeight="1">
      <c r="A1464" s="132">
        <v>1425</v>
      </c>
      <c r="B1464" s="132" t="s">
        <v>1497</v>
      </c>
      <c r="C1464" s="132" t="s">
        <v>1497</v>
      </c>
    </row>
    <row r="1465" spans="1:3" ht="15.75" customHeight="1">
      <c r="A1465" s="132">
        <v>1426</v>
      </c>
      <c r="B1465" s="132" t="s">
        <v>1498</v>
      </c>
      <c r="C1465" s="132" t="s">
        <v>1498</v>
      </c>
    </row>
    <row r="1466" spans="1:3" ht="15.75" customHeight="1">
      <c r="A1466" s="132">
        <v>1427</v>
      </c>
      <c r="B1466" s="132" t="s">
        <v>1499</v>
      </c>
      <c r="C1466" s="132" t="s">
        <v>1499</v>
      </c>
    </row>
    <row r="1467" spans="1:3" ht="15.75" customHeight="1">
      <c r="A1467" s="132">
        <v>1428</v>
      </c>
      <c r="B1467" s="132" t="s">
        <v>1500</v>
      </c>
      <c r="C1467" s="132" t="s">
        <v>1500</v>
      </c>
    </row>
    <row r="1468" spans="1:3" ht="15.75" customHeight="1">
      <c r="A1468" s="132">
        <v>1429</v>
      </c>
      <c r="B1468" s="132" t="s">
        <v>1501</v>
      </c>
      <c r="C1468" s="132" t="s">
        <v>1501</v>
      </c>
    </row>
    <row r="1469" spans="1:3" ht="15.75" customHeight="1">
      <c r="A1469" s="132">
        <v>1430</v>
      </c>
      <c r="B1469" s="132" t="s">
        <v>1502</v>
      </c>
      <c r="C1469" s="132" t="s">
        <v>1502</v>
      </c>
    </row>
    <row r="1470" spans="1:3" ht="15.75" customHeight="1">
      <c r="A1470" s="132">
        <v>1431</v>
      </c>
      <c r="B1470" s="132" t="s">
        <v>1503</v>
      </c>
      <c r="C1470" s="132" t="s">
        <v>1503</v>
      </c>
    </row>
    <row r="1471" spans="1:3" ht="15.75" customHeight="1">
      <c r="A1471" s="132">
        <v>1432</v>
      </c>
      <c r="B1471" s="132" t="s">
        <v>1504</v>
      </c>
      <c r="C1471" s="132" t="s">
        <v>1504</v>
      </c>
    </row>
    <row r="1472" spans="1:3" ht="15.75" customHeight="1">
      <c r="A1472" s="132">
        <v>1433</v>
      </c>
      <c r="B1472" s="132" t="s">
        <v>1505</v>
      </c>
      <c r="C1472" s="132" t="s">
        <v>1505</v>
      </c>
    </row>
    <row r="1473" spans="1:3" ht="15.75" customHeight="1">
      <c r="A1473" s="132">
        <v>1434</v>
      </c>
      <c r="B1473" s="132" t="s">
        <v>1506</v>
      </c>
      <c r="C1473" s="132" t="s">
        <v>1506</v>
      </c>
    </row>
    <row r="1474" spans="1:3" ht="15.75" customHeight="1">
      <c r="A1474" s="132">
        <v>1435</v>
      </c>
      <c r="B1474" s="132" t="s">
        <v>1507</v>
      </c>
      <c r="C1474" s="132" t="s">
        <v>1507</v>
      </c>
    </row>
    <row r="1475" spans="1:3" ht="15.75" customHeight="1">
      <c r="A1475" s="132">
        <v>1436</v>
      </c>
      <c r="B1475" s="132" t="s">
        <v>1508</v>
      </c>
      <c r="C1475" s="132" t="s">
        <v>1508</v>
      </c>
    </row>
    <row r="1476" spans="1:3" ht="15.75" customHeight="1">
      <c r="A1476" s="132">
        <v>1437</v>
      </c>
      <c r="B1476" s="132" t="s">
        <v>1509</v>
      </c>
      <c r="C1476" s="132" t="s">
        <v>1509</v>
      </c>
    </row>
    <row r="1477" spans="1:3" ht="15.75" customHeight="1">
      <c r="A1477" s="132">
        <v>1438</v>
      </c>
      <c r="B1477" s="132" t="s">
        <v>1510</v>
      </c>
      <c r="C1477" s="132" t="s">
        <v>1510</v>
      </c>
    </row>
    <row r="1478" spans="1:3" ht="15.75" customHeight="1">
      <c r="A1478" s="132">
        <v>1439</v>
      </c>
      <c r="B1478" s="132" t="s">
        <v>1511</v>
      </c>
      <c r="C1478" s="132" t="s">
        <v>1511</v>
      </c>
    </row>
    <row r="1479" spans="1:3" ht="15.75" customHeight="1">
      <c r="A1479" s="132">
        <v>1440</v>
      </c>
      <c r="B1479" s="132" t="s">
        <v>1512</v>
      </c>
      <c r="C1479" s="132" t="s">
        <v>1512</v>
      </c>
    </row>
    <row r="1480" spans="1:3" ht="15.75" customHeight="1">
      <c r="A1480" s="132">
        <v>1441</v>
      </c>
      <c r="B1480" s="132" t="s">
        <v>1513</v>
      </c>
      <c r="C1480" s="132" t="s">
        <v>1513</v>
      </c>
    </row>
    <row r="1481" spans="1:3" ht="15.75" customHeight="1">
      <c r="A1481" s="132">
        <v>1442</v>
      </c>
      <c r="B1481" s="132" t="s">
        <v>1514</v>
      </c>
      <c r="C1481" s="132" t="s">
        <v>1514</v>
      </c>
    </row>
    <row r="1482" spans="1:3" ht="15.75" customHeight="1">
      <c r="A1482" s="132">
        <v>1443</v>
      </c>
      <c r="B1482" s="132" t="s">
        <v>1515</v>
      </c>
      <c r="C1482" s="132" t="s">
        <v>1515</v>
      </c>
    </row>
    <row r="1483" spans="1:3" ht="15.75" customHeight="1">
      <c r="A1483" s="132">
        <v>1444</v>
      </c>
      <c r="B1483" s="132" t="s">
        <v>1516</v>
      </c>
      <c r="C1483" s="132" t="s">
        <v>1516</v>
      </c>
    </row>
    <row r="1484" spans="1:3" ht="15.75" customHeight="1">
      <c r="A1484" s="132">
        <v>1445</v>
      </c>
      <c r="B1484" s="132" t="s">
        <v>1517</v>
      </c>
      <c r="C1484" s="132" t="s">
        <v>1517</v>
      </c>
    </row>
    <row r="1485" spans="1:3" ht="15.75" customHeight="1">
      <c r="A1485" s="132">
        <v>1446</v>
      </c>
      <c r="B1485" s="132" t="s">
        <v>1518</v>
      </c>
      <c r="C1485" s="132" t="s">
        <v>1518</v>
      </c>
    </row>
    <row r="1486" spans="1:3" ht="15.75" customHeight="1">
      <c r="A1486" s="132">
        <v>1447</v>
      </c>
      <c r="B1486" s="132" t="s">
        <v>1519</v>
      </c>
      <c r="C1486" s="132" t="s">
        <v>1519</v>
      </c>
    </row>
    <row r="1487" spans="1:3" ht="15.75" customHeight="1">
      <c r="A1487" s="132">
        <v>1448</v>
      </c>
      <c r="B1487" s="132" t="s">
        <v>1520</v>
      </c>
      <c r="C1487" s="132" t="s">
        <v>1520</v>
      </c>
    </row>
    <row r="1488" spans="1:3" ht="15.75" customHeight="1">
      <c r="A1488" s="132">
        <v>1449</v>
      </c>
      <c r="B1488" s="132" t="s">
        <v>1521</v>
      </c>
      <c r="C1488" s="132" t="s">
        <v>1521</v>
      </c>
    </row>
    <row r="1489" spans="1:3" ht="15.75" customHeight="1">
      <c r="A1489" s="132">
        <v>1450</v>
      </c>
      <c r="B1489" s="132" t="s">
        <v>1522</v>
      </c>
      <c r="C1489" s="132" t="s">
        <v>1522</v>
      </c>
    </row>
    <row r="1490" spans="1:3" ht="15.75" customHeight="1">
      <c r="A1490" s="132">
        <v>1451</v>
      </c>
      <c r="B1490" s="132" t="s">
        <v>1523</v>
      </c>
      <c r="C1490" s="132" t="s">
        <v>1523</v>
      </c>
    </row>
    <row r="1491" spans="1:3" ht="15.75" customHeight="1">
      <c r="A1491" s="132">
        <v>1452</v>
      </c>
      <c r="B1491" s="132" t="s">
        <v>1524</v>
      </c>
      <c r="C1491" s="132" t="s">
        <v>1524</v>
      </c>
    </row>
    <row r="1492" spans="1:3" ht="15.75" customHeight="1">
      <c r="A1492" s="132">
        <v>1453</v>
      </c>
      <c r="B1492" s="132" t="s">
        <v>1525</v>
      </c>
      <c r="C1492" s="132" t="s">
        <v>1525</v>
      </c>
    </row>
    <row r="1493" spans="1:3" ht="15.75" customHeight="1">
      <c r="A1493" s="132">
        <v>1454</v>
      </c>
      <c r="B1493" s="132" t="s">
        <v>1526</v>
      </c>
      <c r="C1493" s="132" t="s">
        <v>1526</v>
      </c>
    </row>
    <row r="1494" spans="1:3" ht="15.75" customHeight="1">
      <c r="A1494" s="132">
        <v>1455</v>
      </c>
      <c r="B1494" s="132" t="s">
        <v>1527</v>
      </c>
      <c r="C1494" s="132" t="s">
        <v>1527</v>
      </c>
    </row>
    <row r="1495" spans="1:3" ht="15.75" customHeight="1">
      <c r="A1495" s="132">
        <v>1456</v>
      </c>
      <c r="B1495" s="132" t="s">
        <v>1528</v>
      </c>
      <c r="C1495" s="132" t="s">
        <v>1528</v>
      </c>
    </row>
    <row r="1496" spans="1:3" ht="15.75" customHeight="1">
      <c r="A1496" s="132">
        <v>1457</v>
      </c>
      <c r="B1496" s="132" t="s">
        <v>1529</v>
      </c>
      <c r="C1496" s="132" t="s">
        <v>1529</v>
      </c>
    </row>
    <row r="1497" spans="1:3" ht="15.75" customHeight="1">
      <c r="A1497" s="132">
        <v>1458</v>
      </c>
      <c r="B1497" s="132" t="s">
        <v>1530</v>
      </c>
      <c r="C1497" s="132" t="s">
        <v>1530</v>
      </c>
    </row>
    <row r="1498" spans="1:3" ht="15.75" customHeight="1">
      <c r="A1498" s="132">
        <v>1459</v>
      </c>
      <c r="B1498" s="132" t="s">
        <v>1531</v>
      </c>
      <c r="C1498" s="132" t="s">
        <v>1531</v>
      </c>
    </row>
    <row r="1499" spans="1:3" ht="15.75" customHeight="1">
      <c r="A1499" s="132">
        <v>1460</v>
      </c>
      <c r="B1499" s="132" t="s">
        <v>1532</v>
      </c>
      <c r="C1499" s="132" t="s">
        <v>1532</v>
      </c>
    </row>
    <row r="1500" spans="1:3" ht="15.75" customHeight="1">
      <c r="A1500" s="132">
        <v>1461</v>
      </c>
      <c r="B1500" s="132" t="s">
        <v>1533</v>
      </c>
      <c r="C1500" s="132" t="s">
        <v>1533</v>
      </c>
    </row>
    <row r="1501" spans="1:3" ht="15.75" customHeight="1">
      <c r="A1501" s="132">
        <v>1462</v>
      </c>
      <c r="B1501" s="132" t="s">
        <v>1534</v>
      </c>
      <c r="C1501" s="132" t="s">
        <v>1534</v>
      </c>
    </row>
    <row r="1502" spans="1:3" ht="15.75" customHeight="1">
      <c r="A1502" s="132">
        <v>1463</v>
      </c>
      <c r="B1502" s="132" t="s">
        <v>1535</v>
      </c>
      <c r="C1502" s="132" t="s">
        <v>1535</v>
      </c>
    </row>
    <row r="1503" spans="1:3" ht="15.75" customHeight="1">
      <c r="A1503" s="132">
        <v>1464</v>
      </c>
      <c r="B1503" s="132" t="s">
        <v>1536</v>
      </c>
      <c r="C1503" s="132" t="s">
        <v>1536</v>
      </c>
    </row>
    <row r="1504" spans="1:3" ht="15.75" customHeight="1">
      <c r="A1504" s="132">
        <v>1465</v>
      </c>
      <c r="B1504" s="132" t="s">
        <v>1537</v>
      </c>
      <c r="C1504" s="132" t="s">
        <v>1537</v>
      </c>
    </row>
    <row r="1505" spans="1:3" ht="15.75" customHeight="1">
      <c r="A1505" s="132">
        <v>1466</v>
      </c>
      <c r="B1505" s="132" t="s">
        <v>1538</v>
      </c>
      <c r="C1505" s="132" t="s">
        <v>1538</v>
      </c>
    </row>
    <row r="1506" spans="1:3" ht="15.75" customHeight="1">
      <c r="A1506" s="132">
        <v>1467</v>
      </c>
      <c r="B1506" s="132" t="s">
        <v>1539</v>
      </c>
      <c r="C1506" s="132" t="s">
        <v>1539</v>
      </c>
    </row>
    <row r="1507" spans="1:3" ht="15.75" customHeight="1">
      <c r="A1507" s="132">
        <v>1468</v>
      </c>
      <c r="B1507" s="132" t="s">
        <v>1540</v>
      </c>
      <c r="C1507" s="132" t="s">
        <v>1540</v>
      </c>
    </row>
    <row r="1508" spans="1:3" ht="15.75" customHeight="1">
      <c r="A1508" s="132">
        <v>1469</v>
      </c>
      <c r="B1508" s="132" t="s">
        <v>1541</v>
      </c>
      <c r="C1508" s="132" t="s">
        <v>1541</v>
      </c>
    </row>
    <row r="1509" spans="1:3" ht="15.75" customHeight="1">
      <c r="A1509" s="132">
        <v>1470</v>
      </c>
      <c r="B1509" s="132" t="s">
        <v>1542</v>
      </c>
      <c r="C1509" s="132" t="s">
        <v>1542</v>
      </c>
    </row>
    <row r="1510" spans="1:3" ht="15.75" customHeight="1">
      <c r="A1510" s="132">
        <v>1471</v>
      </c>
      <c r="B1510" s="132" t="s">
        <v>1543</v>
      </c>
      <c r="C1510" s="132" t="s">
        <v>1543</v>
      </c>
    </row>
    <row r="1511" spans="1:3" ht="15.75" customHeight="1">
      <c r="A1511" s="132">
        <v>1472</v>
      </c>
      <c r="B1511" s="132" t="s">
        <v>1544</v>
      </c>
      <c r="C1511" s="132" t="s">
        <v>1544</v>
      </c>
    </row>
    <row r="1512" spans="1:3" ht="15.75" customHeight="1">
      <c r="A1512" s="132">
        <v>1473</v>
      </c>
      <c r="B1512" s="132" t="s">
        <v>1545</v>
      </c>
      <c r="C1512" s="132" t="s">
        <v>1545</v>
      </c>
    </row>
    <row r="1513" spans="1:3" ht="15.75" customHeight="1">
      <c r="A1513" s="132">
        <v>1474</v>
      </c>
      <c r="B1513" s="132" t="s">
        <v>1546</v>
      </c>
      <c r="C1513" s="132" t="s">
        <v>1546</v>
      </c>
    </row>
    <row r="1514" spans="1:3" ht="15.75" customHeight="1">
      <c r="A1514" s="132">
        <v>1475</v>
      </c>
      <c r="B1514" s="132" t="s">
        <v>1547</v>
      </c>
      <c r="C1514" s="132" t="s">
        <v>1547</v>
      </c>
    </row>
    <row r="1515" spans="1:3" ht="15.75" customHeight="1">
      <c r="A1515" s="132">
        <v>1476</v>
      </c>
      <c r="B1515" s="132" t="s">
        <v>1548</v>
      </c>
      <c r="C1515" s="132" t="s">
        <v>1548</v>
      </c>
    </row>
    <row r="1516" spans="1:3" ht="15.75" customHeight="1">
      <c r="A1516" s="132">
        <v>1477</v>
      </c>
      <c r="B1516" s="132" t="s">
        <v>1549</v>
      </c>
      <c r="C1516" s="132" t="s">
        <v>1549</v>
      </c>
    </row>
    <row r="1517" spans="1:3" ht="15.75" customHeight="1">
      <c r="A1517" s="132">
        <v>1478</v>
      </c>
      <c r="B1517" s="132" t="s">
        <v>1550</v>
      </c>
      <c r="C1517" s="132" t="s">
        <v>1550</v>
      </c>
    </row>
    <row r="1518" spans="1:3" ht="15.75" customHeight="1">
      <c r="A1518" s="132">
        <v>1479</v>
      </c>
      <c r="B1518" s="132" t="s">
        <v>1551</v>
      </c>
      <c r="C1518" s="132" t="s">
        <v>1551</v>
      </c>
    </row>
    <row r="1519" spans="1:3" ht="15.75" customHeight="1">
      <c r="A1519" s="132">
        <v>1480</v>
      </c>
      <c r="B1519" s="132" t="s">
        <v>1552</v>
      </c>
      <c r="C1519" s="132" t="s">
        <v>1552</v>
      </c>
    </row>
    <row r="1520" spans="1:3" ht="15.75" customHeight="1">
      <c r="A1520" s="132">
        <v>1481</v>
      </c>
      <c r="B1520" s="132" t="s">
        <v>1553</v>
      </c>
      <c r="C1520" s="132" t="s">
        <v>1553</v>
      </c>
    </row>
    <row r="1521" spans="1:3" ht="15.75" customHeight="1">
      <c r="A1521" s="132">
        <v>1482</v>
      </c>
      <c r="B1521" s="132" t="s">
        <v>1554</v>
      </c>
      <c r="C1521" s="132" t="s">
        <v>1554</v>
      </c>
    </row>
    <row r="1522" spans="1:3" ht="15.75" customHeight="1">
      <c r="A1522" s="132">
        <v>1483</v>
      </c>
      <c r="B1522" s="132" t="s">
        <v>1555</v>
      </c>
      <c r="C1522" s="132" t="s">
        <v>1555</v>
      </c>
    </row>
    <row r="1523" spans="1:3" ht="15.75" customHeight="1">
      <c r="A1523" s="132">
        <v>1484</v>
      </c>
      <c r="B1523" s="132" t="s">
        <v>1556</v>
      </c>
      <c r="C1523" s="132" t="s">
        <v>1556</v>
      </c>
    </row>
    <row r="1524" spans="1:3" ht="15.75" customHeight="1">
      <c r="A1524" s="132">
        <v>1485</v>
      </c>
      <c r="B1524" s="132" t="s">
        <v>1557</v>
      </c>
      <c r="C1524" s="132" t="s">
        <v>1557</v>
      </c>
    </row>
    <row r="1525" spans="1:3" ht="15.75" customHeight="1">
      <c r="A1525" s="132">
        <v>1486</v>
      </c>
      <c r="B1525" s="132" t="s">
        <v>1558</v>
      </c>
      <c r="C1525" s="132" t="s">
        <v>1558</v>
      </c>
    </row>
    <row r="1526" spans="1:3" ht="15.75" customHeight="1">
      <c r="A1526" s="132">
        <v>1487</v>
      </c>
      <c r="B1526" s="132" t="s">
        <v>1559</v>
      </c>
      <c r="C1526" s="132" t="s">
        <v>1559</v>
      </c>
    </row>
    <row r="1527" spans="1:3" ht="15.75" customHeight="1">
      <c r="A1527" s="132">
        <v>1488</v>
      </c>
      <c r="B1527" s="132" t="s">
        <v>1560</v>
      </c>
      <c r="C1527" s="132" t="s">
        <v>1560</v>
      </c>
    </row>
    <row r="1528" spans="1:3" ht="15.75" customHeight="1">
      <c r="A1528" s="132">
        <v>1489</v>
      </c>
      <c r="B1528" s="132" t="s">
        <v>1561</v>
      </c>
      <c r="C1528" s="132" t="s">
        <v>1561</v>
      </c>
    </row>
    <row r="1529" spans="1:3" ht="15.75" customHeight="1">
      <c r="A1529" s="132">
        <v>1490</v>
      </c>
      <c r="B1529" s="132" t="s">
        <v>1562</v>
      </c>
      <c r="C1529" s="132" t="s">
        <v>1562</v>
      </c>
    </row>
    <row r="1530" spans="1:3" ht="15.75" customHeight="1">
      <c r="A1530" s="132">
        <v>1491</v>
      </c>
      <c r="B1530" s="132" t="s">
        <v>1563</v>
      </c>
      <c r="C1530" s="132" t="s">
        <v>1563</v>
      </c>
    </row>
    <row r="1531" spans="1:3" ht="15.75" customHeight="1">
      <c r="A1531" s="132">
        <v>1492</v>
      </c>
      <c r="B1531" s="132" t="s">
        <v>1564</v>
      </c>
      <c r="C1531" s="132" t="s">
        <v>1564</v>
      </c>
    </row>
    <row r="1532" spans="1:3" ht="15.75" customHeight="1">
      <c r="A1532" s="132">
        <v>1493</v>
      </c>
      <c r="B1532" s="132" t="s">
        <v>1565</v>
      </c>
      <c r="C1532" s="132" t="s">
        <v>1565</v>
      </c>
    </row>
    <row r="1533" spans="1:3" ht="15.75" customHeight="1">
      <c r="A1533" s="132">
        <v>1494</v>
      </c>
      <c r="B1533" s="132" t="s">
        <v>1566</v>
      </c>
      <c r="C1533" s="132" t="s">
        <v>1566</v>
      </c>
    </row>
    <row r="1534" spans="1:3" ht="15.75" customHeight="1">
      <c r="A1534" s="132">
        <v>1495</v>
      </c>
      <c r="B1534" s="132" t="s">
        <v>1567</v>
      </c>
      <c r="C1534" s="132" t="s">
        <v>1567</v>
      </c>
    </row>
    <row r="1535" spans="1:3" ht="15.75" customHeight="1">
      <c r="A1535" s="132">
        <v>1496</v>
      </c>
      <c r="B1535" s="132" t="s">
        <v>1568</v>
      </c>
      <c r="C1535" s="132" t="s">
        <v>1568</v>
      </c>
    </row>
    <row r="1536" spans="1:3" ht="15.75" customHeight="1">
      <c r="A1536" s="132">
        <v>1497</v>
      </c>
      <c r="B1536" s="132" t="s">
        <v>1569</v>
      </c>
      <c r="C1536" s="132" t="s">
        <v>1569</v>
      </c>
    </row>
    <row r="1537" spans="1:3" ht="15.75" customHeight="1">
      <c r="A1537" s="132">
        <v>1498</v>
      </c>
      <c r="B1537" s="132" t="s">
        <v>1570</v>
      </c>
      <c r="C1537" s="132" t="s">
        <v>1570</v>
      </c>
    </row>
    <row r="1538" spans="1:3" ht="15.75" customHeight="1">
      <c r="A1538" s="132">
        <v>1499</v>
      </c>
      <c r="B1538" s="132" t="s">
        <v>1571</v>
      </c>
      <c r="C1538" s="132" t="s">
        <v>1571</v>
      </c>
    </row>
    <row r="1539" spans="1:3" ht="15.75" customHeight="1">
      <c r="A1539" s="132">
        <v>1500</v>
      </c>
      <c r="B1539" s="132" t="s">
        <v>1572</v>
      </c>
      <c r="C1539" s="132" t="s">
        <v>1572</v>
      </c>
    </row>
    <row r="1540" spans="1:3" ht="15.75" customHeight="1">
      <c r="A1540" s="132">
        <v>1501</v>
      </c>
      <c r="B1540" s="132" t="s">
        <v>1573</v>
      </c>
      <c r="C1540" s="132" t="s">
        <v>1573</v>
      </c>
    </row>
    <row r="1541" spans="1:3" ht="15.75" customHeight="1">
      <c r="A1541" s="132">
        <v>1502</v>
      </c>
      <c r="B1541" s="132" t="s">
        <v>1574</v>
      </c>
      <c r="C1541" s="132" t="s">
        <v>1574</v>
      </c>
    </row>
    <row r="1542" spans="1:3" ht="15.75" customHeight="1">
      <c r="A1542" s="132">
        <v>1503</v>
      </c>
      <c r="B1542" s="132" t="s">
        <v>1575</v>
      </c>
      <c r="C1542" s="132" t="s">
        <v>1575</v>
      </c>
    </row>
    <row r="1543" spans="1:3" ht="15.75" customHeight="1">
      <c r="A1543" s="132">
        <v>1504</v>
      </c>
      <c r="B1543" s="132" t="s">
        <v>1576</v>
      </c>
      <c r="C1543" s="132" t="s">
        <v>1576</v>
      </c>
    </row>
    <row r="1544" spans="1:3" ht="15.75" customHeight="1">
      <c r="A1544" s="132">
        <v>1505</v>
      </c>
      <c r="B1544" s="132" t="s">
        <v>1577</v>
      </c>
      <c r="C1544" s="132" t="s">
        <v>1577</v>
      </c>
    </row>
    <row r="1545" spans="1:3" ht="15.75" customHeight="1">
      <c r="A1545" s="132">
        <v>1506</v>
      </c>
      <c r="B1545" s="132" t="s">
        <v>1578</v>
      </c>
      <c r="C1545" s="132" t="s">
        <v>1578</v>
      </c>
    </row>
    <row r="1546" spans="1:3" ht="15.75" customHeight="1">
      <c r="A1546" s="132">
        <v>1507</v>
      </c>
      <c r="B1546" s="132" t="s">
        <v>1579</v>
      </c>
      <c r="C1546" s="132" t="s">
        <v>1579</v>
      </c>
    </row>
    <row r="1547" spans="1:3" ht="15.75" customHeight="1">
      <c r="A1547" s="132">
        <v>1508</v>
      </c>
      <c r="B1547" s="132" t="s">
        <v>1580</v>
      </c>
      <c r="C1547" s="132" t="s">
        <v>1580</v>
      </c>
    </row>
    <row r="1548" spans="1:3" ht="15.75" customHeight="1">
      <c r="A1548" s="132">
        <v>1509</v>
      </c>
      <c r="B1548" s="132" t="s">
        <v>1581</v>
      </c>
      <c r="C1548" s="132" t="s">
        <v>1581</v>
      </c>
    </row>
    <row r="1549" spans="1:3" ht="15.75" customHeight="1">
      <c r="A1549" s="132">
        <v>1510</v>
      </c>
      <c r="B1549" s="132" t="s">
        <v>1582</v>
      </c>
      <c r="C1549" s="132" t="s">
        <v>1582</v>
      </c>
    </row>
    <row r="1550" spans="1:3" ht="15.75" customHeight="1">
      <c r="A1550" s="132">
        <v>1511</v>
      </c>
      <c r="B1550" s="132" t="s">
        <v>1583</v>
      </c>
      <c r="C1550" s="132" t="s">
        <v>1583</v>
      </c>
    </row>
    <row r="1551" spans="1:3" ht="15.75" customHeight="1">
      <c r="A1551" s="132">
        <v>1512</v>
      </c>
      <c r="B1551" s="132" t="s">
        <v>1584</v>
      </c>
      <c r="C1551" s="132" t="s">
        <v>1584</v>
      </c>
    </row>
    <row r="1552" spans="1:3" ht="15.75" customHeight="1">
      <c r="A1552" s="132">
        <v>1513</v>
      </c>
      <c r="B1552" s="132" t="s">
        <v>1585</v>
      </c>
      <c r="C1552" s="132" t="s">
        <v>1585</v>
      </c>
    </row>
    <row r="1553" spans="1:3" ht="15.75" customHeight="1">
      <c r="A1553" s="132">
        <v>1514</v>
      </c>
      <c r="B1553" s="132" t="s">
        <v>1586</v>
      </c>
      <c r="C1553" s="132" t="s">
        <v>1586</v>
      </c>
    </row>
    <row r="1554" spans="1:3" ht="15.75" customHeight="1">
      <c r="A1554" s="132">
        <v>1515</v>
      </c>
      <c r="B1554" s="132" t="s">
        <v>1587</v>
      </c>
      <c r="C1554" s="132" t="s">
        <v>1587</v>
      </c>
    </row>
    <row r="1555" spans="1:3" ht="15.75" customHeight="1">
      <c r="A1555" s="132">
        <v>1516</v>
      </c>
      <c r="B1555" s="132" t="s">
        <v>1588</v>
      </c>
      <c r="C1555" s="132" t="s">
        <v>1588</v>
      </c>
    </row>
    <row r="1556" spans="1:3" ht="15.75" customHeight="1">
      <c r="A1556" s="132">
        <v>1517</v>
      </c>
      <c r="B1556" s="132" t="s">
        <v>1589</v>
      </c>
      <c r="C1556" s="132" t="s">
        <v>1589</v>
      </c>
    </row>
    <row r="1557" spans="1:3" ht="15.75" customHeight="1">
      <c r="A1557" s="132">
        <v>1518</v>
      </c>
      <c r="B1557" s="132" t="s">
        <v>1590</v>
      </c>
      <c r="C1557" s="132" t="s">
        <v>1590</v>
      </c>
    </row>
    <row r="1558" spans="1:3" ht="15.75" customHeight="1">
      <c r="A1558" s="132">
        <v>1519</v>
      </c>
      <c r="B1558" s="132" t="s">
        <v>1591</v>
      </c>
      <c r="C1558" s="132" t="s">
        <v>1591</v>
      </c>
    </row>
    <row r="1559" spans="1:3" ht="15.75" customHeight="1">
      <c r="A1559" s="132">
        <v>1520</v>
      </c>
      <c r="B1559" s="132" t="s">
        <v>1592</v>
      </c>
      <c r="C1559" s="132" t="s">
        <v>1592</v>
      </c>
    </row>
    <row r="1560" spans="1:3" ht="15.75" customHeight="1">
      <c r="A1560" s="132">
        <v>1521</v>
      </c>
      <c r="B1560" s="132" t="s">
        <v>1593</v>
      </c>
      <c r="C1560" s="132" t="s">
        <v>1593</v>
      </c>
    </row>
    <row r="1561" spans="1:3" ht="15.75" customHeight="1">
      <c r="A1561" s="132">
        <v>1522</v>
      </c>
      <c r="B1561" s="132" t="s">
        <v>1594</v>
      </c>
      <c r="C1561" s="132" t="s">
        <v>1594</v>
      </c>
    </row>
    <row r="1562" spans="1:3" ht="15.75" customHeight="1">
      <c r="A1562" s="132">
        <v>1523</v>
      </c>
      <c r="B1562" s="132" t="s">
        <v>1595</v>
      </c>
      <c r="C1562" s="132" t="s">
        <v>1595</v>
      </c>
    </row>
    <row r="1563" spans="1:3" ht="15.75" customHeight="1">
      <c r="A1563" s="132">
        <v>1524</v>
      </c>
      <c r="B1563" s="132" t="s">
        <v>1596</v>
      </c>
      <c r="C1563" s="132" t="s">
        <v>1596</v>
      </c>
    </row>
    <row r="1564" spans="1:3" ht="15.75" customHeight="1">
      <c r="A1564" s="132">
        <v>1525</v>
      </c>
      <c r="B1564" s="132" t="s">
        <v>1597</v>
      </c>
      <c r="C1564" s="132" t="s">
        <v>1597</v>
      </c>
    </row>
    <row r="1565" spans="1:3" ht="15.75" customHeight="1">
      <c r="A1565" s="132">
        <v>1526</v>
      </c>
      <c r="B1565" s="132" t="s">
        <v>1598</v>
      </c>
      <c r="C1565" s="132" t="s">
        <v>1598</v>
      </c>
    </row>
    <row r="1566" spans="1:3" ht="15.75" customHeight="1">
      <c r="A1566" s="132">
        <v>1527</v>
      </c>
      <c r="B1566" s="132" t="s">
        <v>1599</v>
      </c>
      <c r="C1566" s="132" t="s">
        <v>1599</v>
      </c>
    </row>
    <row r="1567" spans="1:3" ht="15.75" customHeight="1">
      <c r="A1567" s="132">
        <v>1528</v>
      </c>
      <c r="B1567" s="132" t="s">
        <v>1600</v>
      </c>
      <c r="C1567" s="132" t="s">
        <v>1600</v>
      </c>
    </row>
    <row r="1568" spans="1:3" ht="15.75" customHeight="1">
      <c r="A1568" s="132">
        <v>1529</v>
      </c>
      <c r="B1568" s="132" t="s">
        <v>1601</v>
      </c>
      <c r="C1568" s="132" t="s">
        <v>1601</v>
      </c>
    </row>
    <row r="1569" spans="1:3" ht="15.75" customHeight="1">
      <c r="A1569" s="132">
        <v>1530</v>
      </c>
      <c r="B1569" s="132" t="s">
        <v>1602</v>
      </c>
      <c r="C1569" s="132" t="s">
        <v>1602</v>
      </c>
    </row>
    <row r="1570" spans="1:3" ht="15.75" customHeight="1">
      <c r="A1570" s="132">
        <v>1531</v>
      </c>
      <c r="B1570" s="132" t="s">
        <v>1603</v>
      </c>
      <c r="C1570" s="132" t="s">
        <v>1603</v>
      </c>
    </row>
    <row r="1571" spans="1:3" ht="15.75" customHeight="1">
      <c r="A1571" s="132">
        <v>1532</v>
      </c>
      <c r="B1571" s="132" t="s">
        <v>1604</v>
      </c>
      <c r="C1571" s="132" t="s">
        <v>1604</v>
      </c>
    </row>
    <row r="1572" spans="1:3" ht="15.75" customHeight="1">
      <c r="A1572" s="132">
        <v>1533</v>
      </c>
      <c r="B1572" s="132" t="s">
        <v>1605</v>
      </c>
      <c r="C1572" s="132" t="s">
        <v>1605</v>
      </c>
    </row>
    <row r="1573" spans="1:3" ht="15.75" customHeight="1">
      <c r="A1573" s="132">
        <v>1534</v>
      </c>
      <c r="B1573" s="132" t="s">
        <v>1606</v>
      </c>
      <c r="C1573" s="132" t="s">
        <v>1606</v>
      </c>
    </row>
    <row r="1574" spans="1:3" ht="15.75" customHeight="1">
      <c r="A1574" s="132">
        <v>1535</v>
      </c>
      <c r="B1574" s="132" t="s">
        <v>1607</v>
      </c>
      <c r="C1574" s="132" t="s">
        <v>1607</v>
      </c>
    </row>
    <row r="1575" spans="1:3" ht="15.75" customHeight="1">
      <c r="A1575" s="132">
        <v>1536</v>
      </c>
      <c r="B1575" s="132" t="s">
        <v>1608</v>
      </c>
      <c r="C1575" s="132" t="s">
        <v>1608</v>
      </c>
    </row>
    <row r="1576" spans="1:3" ht="15.75" customHeight="1">
      <c r="A1576" s="132">
        <v>1537</v>
      </c>
      <c r="B1576" s="132" t="s">
        <v>1609</v>
      </c>
      <c r="C1576" s="132" t="s">
        <v>1609</v>
      </c>
    </row>
    <row r="1577" spans="1:3" ht="15.75" customHeight="1">
      <c r="A1577" s="132">
        <v>1538</v>
      </c>
      <c r="B1577" s="132" t="s">
        <v>1610</v>
      </c>
      <c r="C1577" s="132" t="s">
        <v>1610</v>
      </c>
    </row>
    <row r="1578" spans="1:3" ht="15.75" customHeight="1">
      <c r="A1578" s="132">
        <v>1539</v>
      </c>
      <c r="B1578" s="132" t="s">
        <v>1611</v>
      </c>
      <c r="C1578" s="132" t="s">
        <v>1611</v>
      </c>
    </row>
    <row r="1579" spans="1:3" ht="15.75" customHeight="1">
      <c r="A1579" s="132">
        <v>1540</v>
      </c>
      <c r="B1579" s="132" t="s">
        <v>1612</v>
      </c>
      <c r="C1579" s="132" t="s">
        <v>1612</v>
      </c>
    </row>
    <row r="1580" spans="1:3" ht="15.75" customHeight="1">
      <c r="A1580" s="132">
        <v>1541</v>
      </c>
      <c r="B1580" s="132" t="s">
        <v>1613</v>
      </c>
      <c r="C1580" s="132" t="s">
        <v>1613</v>
      </c>
    </row>
    <row r="1581" spans="1:3" ht="15.75" customHeight="1">
      <c r="A1581" s="132">
        <v>1542</v>
      </c>
      <c r="B1581" s="132" t="s">
        <v>1614</v>
      </c>
      <c r="C1581" s="132" t="s">
        <v>1614</v>
      </c>
    </row>
    <row r="1582" spans="1:3" ht="15.75" customHeight="1">
      <c r="A1582" s="132">
        <v>1543</v>
      </c>
      <c r="B1582" s="132" t="s">
        <v>1615</v>
      </c>
      <c r="C1582" s="132" t="s">
        <v>1615</v>
      </c>
    </row>
    <row r="1583" spans="1:3" ht="15.75" customHeight="1">
      <c r="A1583" s="132">
        <v>1544</v>
      </c>
      <c r="B1583" s="132" t="s">
        <v>1616</v>
      </c>
      <c r="C1583" s="132" t="s">
        <v>1616</v>
      </c>
    </row>
    <row r="1584" spans="1:3" ht="15.75" customHeight="1">
      <c r="A1584" s="132">
        <v>1545</v>
      </c>
      <c r="B1584" s="132" t="s">
        <v>1617</v>
      </c>
      <c r="C1584" s="132" t="s">
        <v>1617</v>
      </c>
    </row>
    <row r="1585" spans="1:3" ht="15.75" customHeight="1">
      <c r="A1585" s="132">
        <v>1546</v>
      </c>
      <c r="B1585" s="132" t="s">
        <v>1618</v>
      </c>
      <c r="C1585" s="132" t="s">
        <v>1618</v>
      </c>
    </row>
    <row r="1586" spans="1:3" ht="15.75" customHeight="1">
      <c r="A1586" s="132">
        <v>1547</v>
      </c>
      <c r="B1586" s="132" t="s">
        <v>1619</v>
      </c>
      <c r="C1586" s="132" t="s">
        <v>1619</v>
      </c>
    </row>
    <row r="1587" spans="1:3" ht="15.75" customHeight="1">
      <c r="A1587" s="132">
        <v>1548</v>
      </c>
      <c r="B1587" s="132" t="s">
        <v>1620</v>
      </c>
      <c r="C1587" s="132" t="s">
        <v>1620</v>
      </c>
    </row>
    <row r="1588" spans="1:3" ht="15.75" customHeight="1">
      <c r="A1588" s="132">
        <v>1549</v>
      </c>
      <c r="B1588" s="132" t="s">
        <v>1621</v>
      </c>
      <c r="C1588" s="132" t="s">
        <v>1621</v>
      </c>
    </row>
    <row r="1589" spans="1:3" ht="15.75" customHeight="1">
      <c r="A1589" s="132">
        <v>1550</v>
      </c>
      <c r="B1589" s="132" t="s">
        <v>1622</v>
      </c>
      <c r="C1589" s="132" t="s">
        <v>1622</v>
      </c>
    </row>
    <row r="1590" spans="1:3" ht="15.75" customHeight="1">
      <c r="A1590" s="132">
        <v>1551</v>
      </c>
      <c r="B1590" s="132" t="s">
        <v>1623</v>
      </c>
      <c r="C1590" s="132" t="s">
        <v>1623</v>
      </c>
    </row>
    <row r="1591" spans="1:3" ht="15.75" customHeight="1">
      <c r="A1591" s="132">
        <v>1552</v>
      </c>
      <c r="B1591" s="132" t="s">
        <v>1624</v>
      </c>
      <c r="C1591" s="132" t="s">
        <v>1624</v>
      </c>
    </row>
    <row r="1592" spans="1:3" ht="15.75" customHeight="1">
      <c r="A1592" s="132">
        <v>1553</v>
      </c>
      <c r="B1592" s="132" t="s">
        <v>1625</v>
      </c>
      <c r="C1592" s="132" t="s">
        <v>1625</v>
      </c>
    </row>
    <row r="1593" spans="1:3" ht="15.75" customHeight="1">
      <c r="A1593" s="132">
        <v>1554</v>
      </c>
      <c r="B1593" s="132" t="s">
        <v>1626</v>
      </c>
      <c r="C1593" s="132" t="s">
        <v>1626</v>
      </c>
    </row>
    <row r="1594" spans="1:3" ht="15.75" customHeight="1">
      <c r="A1594" s="132">
        <v>1555</v>
      </c>
      <c r="B1594" s="132" t="s">
        <v>1627</v>
      </c>
      <c r="C1594" s="132" t="s">
        <v>1627</v>
      </c>
    </row>
    <row r="1595" spans="1:3" ht="15.75" customHeight="1">
      <c r="A1595" s="132">
        <v>1556</v>
      </c>
      <c r="B1595" s="132" t="s">
        <v>1628</v>
      </c>
      <c r="C1595" s="132" t="s">
        <v>1628</v>
      </c>
    </row>
    <row r="1596" spans="1:3" ht="15.75" customHeight="1">
      <c r="A1596" s="132">
        <v>1557</v>
      </c>
      <c r="B1596" s="132" t="s">
        <v>1629</v>
      </c>
      <c r="C1596" s="132" t="s">
        <v>1629</v>
      </c>
    </row>
    <row r="1597" spans="1:3" ht="15.75" customHeight="1">
      <c r="A1597" s="132">
        <v>1558</v>
      </c>
      <c r="B1597" s="132" t="s">
        <v>1630</v>
      </c>
      <c r="C1597" s="132" t="s">
        <v>1630</v>
      </c>
    </row>
    <row r="1598" spans="1:3" ht="15.75" customHeight="1">
      <c r="A1598" s="132">
        <v>1559</v>
      </c>
      <c r="B1598" s="132" t="s">
        <v>1631</v>
      </c>
      <c r="C1598" s="132" t="s">
        <v>1631</v>
      </c>
    </row>
    <row r="1599" spans="1:3" ht="15.75" customHeight="1">
      <c r="A1599" s="132">
        <v>1560</v>
      </c>
      <c r="B1599" s="132" t="s">
        <v>1632</v>
      </c>
      <c r="C1599" s="132" t="s">
        <v>1632</v>
      </c>
    </row>
    <row r="1600" spans="1:3" ht="15.75" customHeight="1">
      <c r="A1600" s="132">
        <v>1561</v>
      </c>
      <c r="B1600" s="132" t="s">
        <v>1633</v>
      </c>
      <c r="C1600" s="132" t="s">
        <v>1633</v>
      </c>
    </row>
    <row r="1601" spans="1:3" ht="15.75" customHeight="1">
      <c r="A1601" s="132">
        <v>1562</v>
      </c>
      <c r="B1601" s="132" t="s">
        <v>1634</v>
      </c>
      <c r="C1601" s="132" t="s">
        <v>1634</v>
      </c>
    </row>
    <row r="1602" spans="1:3" ht="15.75" customHeight="1">
      <c r="A1602" s="132">
        <v>1563</v>
      </c>
      <c r="B1602" s="132" t="s">
        <v>1635</v>
      </c>
      <c r="C1602" s="132" t="s">
        <v>1635</v>
      </c>
    </row>
    <row r="1603" spans="1:3" ht="15.75" customHeight="1">
      <c r="A1603" s="132">
        <v>1564</v>
      </c>
      <c r="B1603" s="132" t="s">
        <v>1636</v>
      </c>
      <c r="C1603" s="132" t="s">
        <v>1636</v>
      </c>
    </row>
    <row r="1604" spans="1:3" ht="15.75" customHeight="1">
      <c r="A1604" s="132">
        <v>1565</v>
      </c>
      <c r="B1604" s="132" t="s">
        <v>1637</v>
      </c>
      <c r="C1604" s="132" t="s">
        <v>1637</v>
      </c>
    </row>
    <row r="1605" spans="1:3" ht="15.75" customHeight="1">
      <c r="A1605" s="132">
        <v>1566</v>
      </c>
      <c r="B1605" s="132" t="s">
        <v>1638</v>
      </c>
      <c r="C1605" s="132" t="s">
        <v>1638</v>
      </c>
    </row>
    <row r="1606" spans="1:3" ht="15.75" customHeight="1">
      <c r="A1606" s="132">
        <v>1567</v>
      </c>
      <c r="B1606" s="132" t="s">
        <v>1639</v>
      </c>
      <c r="C1606" s="132" t="s">
        <v>1639</v>
      </c>
    </row>
    <row r="1607" spans="1:3" ht="15.75" customHeight="1">
      <c r="A1607" s="132">
        <v>1568</v>
      </c>
      <c r="B1607" s="132" t="s">
        <v>1640</v>
      </c>
      <c r="C1607" s="132" t="s">
        <v>1640</v>
      </c>
    </row>
    <row r="1608" spans="1:3" ht="15.75" customHeight="1">
      <c r="A1608" s="132">
        <v>1569</v>
      </c>
      <c r="B1608" s="132" t="s">
        <v>1641</v>
      </c>
      <c r="C1608" s="132" t="s">
        <v>1641</v>
      </c>
    </row>
    <row r="1609" spans="1:3" ht="15.75" customHeight="1">
      <c r="A1609" s="132">
        <v>1570</v>
      </c>
      <c r="B1609" s="132" t="s">
        <v>1642</v>
      </c>
      <c r="C1609" s="132" t="s">
        <v>1642</v>
      </c>
    </row>
    <row r="1610" spans="1:3" ht="15.75" customHeight="1">
      <c r="A1610" s="132">
        <v>1571</v>
      </c>
      <c r="B1610" s="132" t="s">
        <v>1643</v>
      </c>
      <c r="C1610" s="132" t="s">
        <v>1643</v>
      </c>
    </row>
    <row r="1611" spans="1:3" ht="15.75" customHeight="1">
      <c r="A1611" s="132">
        <v>1572</v>
      </c>
      <c r="B1611" s="132" t="s">
        <v>1644</v>
      </c>
      <c r="C1611" s="132" t="s">
        <v>1644</v>
      </c>
    </row>
    <row r="1612" spans="1:3" ht="15.75" customHeight="1">
      <c r="A1612" s="132">
        <v>1573</v>
      </c>
      <c r="B1612" s="132" t="s">
        <v>1645</v>
      </c>
      <c r="C1612" s="132" t="s">
        <v>1645</v>
      </c>
    </row>
    <row r="1613" spans="1:3" ht="15.75" customHeight="1">
      <c r="A1613" s="132">
        <v>1574</v>
      </c>
      <c r="B1613" s="132" t="s">
        <v>1646</v>
      </c>
      <c r="C1613" s="132" t="s">
        <v>1646</v>
      </c>
    </row>
    <row r="1614" spans="1:3" ht="15.75" customHeight="1">
      <c r="A1614" s="132">
        <v>1575</v>
      </c>
      <c r="B1614" s="132" t="s">
        <v>1647</v>
      </c>
      <c r="C1614" s="132" t="s">
        <v>1647</v>
      </c>
    </row>
    <row r="1615" spans="1:3" ht="15.75" customHeight="1">
      <c r="A1615" s="132">
        <v>1576</v>
      </c>
      <c r="B1615" s="132" t="s">
        <v>1648</v>
      </c>
      <c r="C1615" s="132" t="s">
        <v>1648</v>
      </c>
    </row>
    <row r="1616" spans="1:3" ht="15.75" customHeight="1">
      <c r="A1616" s="132">
        <v>1577</v>
      </c>
      <c r="B1616" s="132" t="s">
        <v>1649</v>
      </c>
      <c r="C1616" s="132" t="s">
        <v>1649</v>
      </c>
    </row>
    <row r="1617" spans="1:3" ht="15.75" customHeight="1">
      <c r="A1617" s="132">
        <v>1578</v>
      </c>
      <c r="B1617" s="132" t="s">
        <v>1650</v>
      </c>
      <c r="C1617" s="132" t="s">
        <v>1650</v>
      </c>
    </row>
    <row r="1618" spans="1:3" ht="15.75" customHeight="1">
      <c r="A1618" s="132">
        <v>1579</v>
      </c>
      <c r="B1618" s="132" t="s">
        <v>1651</v>
      </c>
      <c r="C1618" s="132" t="s">
        <v>1651</v>
      </c>
    </row>
    <row r="1619" spans="1:3" ht="15.75" customHeight="1">
      <c r="A1619" s="132">
        <v>1580</v>
      </c>
      <c r="B1619" s="132" t="s">
        <v>1652</v>
      </c>
      <c r="C1619" s="132" t="s">
        <v>1652</v>
      </c>
    </row>
    <row r="1620" spans="1:3" ht="15.75" customHeight="1">
      <c r="A1620" s="132">
        <v>1581</v>
      </c>
      <c r="B1620" s="132" t="s">
        <v>1653</v>
      </c>
      <c r="C1620" s="132" t="s">
        <v>1653</v>
      </c>
    </row>
    <row r="1621" spans="1:3" ht="15.75" customHeight="1">
      <c r="A1621" s="132">
        <v>1582</v>
      </c>
      <c r="B1621" s="132" t="s">
        <v>1654</v>
      </c>
      <c r="C1621" s="132" t="s">
        <v>1654</v>
      </c>
    </row>
    <row r="1622" spans="1:3" ht="15.75" customHeight="1">
      <c r="A1622" s="132">
        <v>1583</v>
      </c>
      <c r="B1622" s="132" t="s">
        <v>1655</v>
      </c>
      <c r="C1622" s="132" t="s">
        <v>1655</v>
      </c>
    </row>
    <row r="1623" spans="1:3" ht="15.75" customHeight="1">
      <c r="A1623" s="132">
        <v>1584</v>
      </c>
      <c r="B1623" s="132" t="s">
        <v>1656</v>
      </c>
      <c r="C1623" s="132" t="s">
        <v>1656</v>
      </c>
    </row>
    <row r="1624" spans="1:3" ht="15.75" customHeight="1">
      <c r="A1624" s="132">
        <v>1585</v>
      </c>
      <c r="B1624" s="132" t="s">
        <v>1657</v>
      </c>
      <c r="C1624" s="132" t="s">
        <v>1657</v>
      </c>
    </row>
    <row r="1625" spans="1:3" ht="15.75" customHeight="1">
      <c r="A1625" s="132">
        <v>1586</v>
      </c>
      <c r="B1625" s="132" t="s">
        <v>1658</v>
      </c>
      <c r="C1625" s="132" t="s">
        <v>1658</v>
      </c>
    </row>
    <row r="1626" spans="1:3" ht="15.75" customHeight="1">
      <c r="A1626" s="132">
        <v>1587</v>
      </c>
      <c r="B1626" s="132" t="s">
        <v>1659</v>
      </c>
      <c r="C1626" s="132" t="s">
        <v>1659</v>
      </c>
    </row>
    <row r="1627" spans="1:3" ht="15.75" customHeight="1">
      <c r="A1627" s="132">
        <v>1588</v>
      </c>
      <c r="B1627" s="132" t="s">
        <v>1660</v>
      </c>
      <c r="C1627" s="132" t="s">
        <v>1660</v>
      </c>
    </row>
    <row r="1628" spans="1:3" ht="15.75" customHeight="1">
      <c r="A1628" s="132">
        <v>1589</v>
      </c>
      <c r="B1628" s="132" t="s">
        <v>1661</v>
      </c>
      <c r="C1628" s="132" t="s">
        <v>1661</v>
      </c>
    </row>
    <row r="1629" spans="1:3" ht="15.75" customHeight="1">
      <c r="A1629" s="132">
        <v>1590</v>
      </c>
      <c r="B1629" s="132" t="s">
        <v>1662</v>
      </c>
      <c r="C1629" s="132" t="s">
        <v>1662</v>
      </c>
    </row>
    <row r="1630" spans="1:3" ht="15.75" customHeight="1">
      <c r="A1630" s="132">
        <v>1591</v>
      </c>
      <c r="B1630" s="132" t="s">
        <v>1663</v>
      </c>
      <c r="C1630" s="132" t="s">
        <v>1663</v>
      </c>
    </row>
    <row r="1631" spans="1:3" ht="15.75" customHeight="1">
      <c r="A1631" s="132">
        <v>1592</v>
      </c>
      <c r="B1631" s="132" t="s">
        <v>1664</v>
      </c>
      <c r="C1631" s="132" t="s">
        <v>1664</v>
      </c>
    </row>
    <row r="1632" spans="1:3" ht="15.75" customHeight="1">
      <c r="A1632" s="132">
        <v>1593</v>
      </c>
      <c r="B1632" s="132" t="s">
        <v>1665</v>
      </c>
      <c r="C1632" s="132" t="s">
        <v>1665</v>
      </c>
    </row>
    <row r="1633" spans="1:3" ht="15.75" customHeight="1">
      <c r="A1633" s="132">
        <v>1594</v>
      </c>
      <c r="B1633" s="132" t="s">
        <v>1666</v>
      </c>
      <c r="C1633" s="132" t="s">
        <v>1666</v>
      </c>
    </row>
    <row r="1634" spans="1:3" ht="15.75" customHeight="1">
      <c r="A1634" s="132">
        <v>1595</v>
      </c>
      <c r="B1634" s="132" t="s">
        <v>1667</v>
      </c>
      <c r="C1634" s="132" t="s">
        <v>1667</v>
      </c>
    </row>
    <row r="1635" spans="1:3" ht="15.75" customHeight="1">
      <c r="A1635" s="132">
        <v>1596</v>
      </c>
      <c r="B1635" s="132" t="s">
        <v>1668</v>
      </c>
      <c r="C1635" s="132" t="s">
        <v>1668</v>
      </c>
    </row>
    <row r="1636" spans="1:3" ht="15.75" customHeight="1">
      <c r="A1636" s="132">
        <v>1597</v>
      </c>
      <c r="B1636" s="132" t="s">
        <v>1669</v>
      </c>
      <c r="C1636" s="132" t="s">
        <v>1669</v>
      </c>
    </row>
    <row r="1637" spans="1:3" ht="15.75" customHeight="1">
      <c r="A1637" s="132">
        <v>1598</v>
      </c>
      <c r="B1637" s="132" t="s">
        <v>1670</v>
      </c>
      <c r="C1637" s="132" t="s">
        <v>1670</v>
      </c>
    </row>
    <row r="1638" spans="1:3" ht="15.75" customHeight="1">
      <c r="A1638" s="132">
        <v>1599</v>
      </c>
      <c r="B1638" s="132" t="s">
        <v>1671</v>
      </c>
      <c r="C1638" s="132" t="s">
        <v>1671</v>
      </c>
    </row>
    <row r="1639" spans="1:3" ht="15.75" customHeight="1">
      <c r="A1639" s="132">
        <v>1600</v>
      </c>
      <c r="B1639" s="132" t="s">
        <v>1672</v>
      </c>
      <c r="C1639" s="132" t="s">
        <v>1672</v>
      </c>
    </row>
    <row r="1640" spans="1:3" ht="15.75" customHeight="1">
      <c r="A1640" s="132">
        <v>1601</v>
      </c>
      <c r="B1640" s="132" t="s">
        <v>1673</v>
      </c>
      <c r="C1640" s="132" t="s">
        <v>1673</v>
      </c>
    </row>
    <row r="1641" spans="1:3" ht="15.75" customHeight="1">
      <c r="A1641" s="132">
        <v>1602</v>
      </c>
      <c r="B1641" s="132" t="s">
        <v>1674</v>
      </c>
      <c r="C1641" s="132" t="s">
        <v>1674</v>
      </c>
    </row>
    <row r="1642" spans="1:3" ht="15.75" customHeight="1">
      <c r="A1642" s="132">
        <v>1603</v>
      </c>
      <c r="B1642" s="132" t="s">
        <v>1675</v>
      </c>
      <c r="C1642" s="132" t="s">
        <v>1675</v>
      </c>
    </row>
    <row r="1643" spans="1:3" ht="15.75" customHeight="1">
      <c r="A1643" s="132">
        <v>1604</v>
      </c>
      <c r="B1643" s="132" t="s">
        <v>1676</v>
      </c>
      <c r="C1643" s="132" t="s">
        <v>1676</v>
      </c>
    </row>
    <row r="1644" spans="1:3" ht="15.75" customHeight="1">
      <c r="A1644" s="132">
        <v>1605</v>
      </c>
      <c r="B1644" s="132" t="s">
        <v>1677</v>
      </c>
      <c r="C1644" s="132" t="s">
        <v>1677</v>
      </c>
    </row>
    <row r="1645" spans="1:3" ht="15.75" customHeight="1">
      <c r="A1645" s="132">
        <v>1606</v>
      </c>
      <c r="B1645" s="132" t="s">
        <v>1678</v>
      </c>
      <c r="C1645" s="132" t="s">
        <v>1678</v>
      </c>
    </row>
    <row r="1646" spans="1:3" ht="15.75" customHeight="1">
      <c r="A1646" s="132">
        <v>1607</v>
      </c>
      <c r="B1646" s="132" t="s">
        <v>1679</v>
      </c>
      <c r="C1646" s="132" t="s">
        <v>1679</v>
      </c>
    </row>
    <row r="1647" spans="1:3" ht="15.75" customHeight="1">
      <c r="A1647" s="132">
        <v>1608</v>
      </c>
      <c r="B1647" s="132" t="s">
        <v>1680</v>
      </c>
      <c r="C1647" s="132" t="s">
        <v>1680</v>
      </c>
    </row>
    <row r="1648" spans="1:3" ht="15.75" customHeight="1">
      <c r="A1648" s="132">
        <v>1609</v>
      </c>
      <c r="B1648" s="132" t="s">
        <v>1681</v>
      </c>
      <c r="C1648" s="132" t="s">
        <v>1681</v>
      </c>
    </row>
    <row r="1649" spans="1:3" ht="15.75" customHeight="1">
      <c r="A1649" s="132">
        <v>1610</v>
      </c>
      <c r="B1649" s="132" t="s">
        <v>1682</v>
      </c>
      <c r="C1649" s="132" t="s">
        <v>1682</v>
      </c>
    </row>
    <row r="1650" spans="1:3" ht="15.75" customHeight="1">
      <c r="A1650" s="132">
        <v>1611</v>
      </c>
      <c r="B1650" s="132" t="s">
        <v>1683</v>
      </c>
      <c r="C1650" s="132" t="s">
        <v>1683</v>
      </c>
    </row>
    <row r="1651" spans="1:3" ht="15.75" customHeight="1">
      <c r="A1651" s="132">
        <v>1612</v>
      </c>
      <c r="B1651" s="132" t="s">
        <v>1684</v>
      </c>
      <c r="C1651" s="132" t="s">
        <v>1684</v>
      </c>
    </row>
    <row r="1652" spans="1:3" ht="15.75" customHeight="1">
      <c r="A1652" s="132">
        <v>1613</v>
      </c>
      <c r="B1652" s="132" t="s">
        <v>1685</v>
      </c>
      <c r="C1652" s="132" t="s">
        <v>1685</v>
      </c>
    </row>
    <row r="1653" spans="1:3" ht="15.75" customHeight="1">
      <c r="A1653" s="132">
        <v>1614</v>
      </c>
      <c r="B1653" s="132" t="s">
        <v>1686</v>
      </c>
      <c r="C1653" s="132" t="s">
        <v>1686</v>
      </c>
    </row>
    <row r="1654" spans="1:3" ht="15.75" customHeight="1">
      <c r="A1654" s="132">
        <v>1615</v>
      </c>
      <c r="B1654" s="132" t="s">
        <v>1687</v>
      </c>
      <c r="C1654" s="132" t="s">
        <v>1687</v>
      </c>
    </row>
    <row r="1655" spans="1:3" ht="15.75" customHeight="1">
      <c r="A1655" s="132">
        <v>1616</v>
      </c>
      <c r="B1655" s="132" t="s">
        <v>1688</v>
      </c>
      <c r="C1655" s="132" t="s">
        <v>1688</v>
      </c>
    </row>
    <row r="1656" spans="1:3" ht="15.75" customHeight="1">
      <c r="A1656" s="132">
        <v>1617</v>
      </c>
      <c r="B1656" s="132" t="s">
        <v>1689</v>
      </c>
      <c r="C1656" s="132" t="s">
        <v>1689</v>
      </c>
    </row>
    <row r="1657" spans="1:3" ht="15.75" customHeight="1">
      <c r="A1657" s="132">
        <v>1618</v>
      </c>
      <c r="B1657" s="132" t="s">
        <v>1690</v>
      </c>
      <c r="C1657" s="132" t="s">
        <v>1690</v>
      </c>
    </row>
    <row r="1658" spans="1:3" ht="15.75" customHeight="1">
      <c r="A1658" s="132">
        <v>1619</v>
      </c>
      <c r="B1658" s="132" t="s">
        <v>1691</v>
      </c>
      <c r="C1658" s="132" t="s">
        <v>1691</v>
      </c>
    </row>
    <row r="1659" spans="1:3" ht="15.75" customHeight="1">
      <c r="A1659" s="132">
        <v>1620</v>
      </c>
      <c r="B1659" s="132" t="s">
        <v>1692</v>
      </c>
      <c r="C1659" s="132" t="s">
        <v>1692</v>
      </c>
    </row>
    <row r="1660" spans="1:3" ht="15.75" customHeight="1">
      <c r="A1660" s="132">
        <v>1621</v>
      </c>
      <c r="B1660" s="132" t="s">
        <v>1693</v>
      </c>
      <c r="C1660" s="132" t="s">
        <v>1693</v>
      </c>
    </row>
    <row r="1661" spans="1:3" ht="15.75" customHeight="1">
      <c r="A1661" s="132">
        <v>1622</v>
      </c>
      <c r="B1661" s="132" t="s">
        <v>1694</v>
      </c>
      <c r="C1661" s="132" t="s">
        <v>1694</v>
      </c>
    </row>
    <row r="1662" spans="1:3" ht="15.75" customHeight="1">
      <c r="A1662" s="132">
        <v>1623</v>
      </c>
      <c r="B1662" s="132" t="s">
        <v>1695</v>
      </c>
      <c r="C1662" s="132" t="s">
        <v>1695</v>
      </c>
    </row>
    <row r="1663" spans="1:3" ht="15.75" customHeight="1">
      <c r="A1663" s="132">
        <v>1624</v>
      </c>
      <c r="B1663" s="132" t="s">
        <v>1696</v>
      </c>
      <c r="C1663" s="132" t="s">
        <v>1696</v>
      </c>
    </row>
    <row r="1664" spans="1:3" ht="15.75" customHeight="1">
      <c r="A1664" s="132">
        <v>1625</v>
      </c>
      <c r="B1664" s="132" t="s">
        <v>1697</v>
      </c>
      <c r="C1664" s="132" t="s">
        <v>1697</v>
      </c>
    </row>
    <row r="1665" spans="1:3" ht="15.75" customHeight="1">
      <c r="A1665" s="132">
        <v>1626</v>
      </c>
      <c r="B1665" s="132" t="s">
        <v>1698</v>
      </c>
      <c r="C1665" s="132" t="s">
        <v>1698</v>
      </c>
    </row>
    <row r="1666" spans="1:3" ht="15.75" customHeight="1">
      <c r="A1666" s="132">
        <v>1627</v>
      </c>
      <c r="B1666" s="132" t="s">
        <v>1699</v>
      </c>
      <c r="C1666" s="132" t="s">
        <v>1699</v>
      </c>
    </row>
    <row r="1667" spans="1:3" ht="15.75" customHeight="1">
      <c r="A1667" s="132">
        <v>1628</v>
      </c>
      <c r="B1667" s="132" t="s">
        <v>1700</v>
      </c>
      <c r="C1667" s="132" t="s">
        <v>1700</v>
      </c>
    </row>
    <row r="1668" spans="1:3" ht="15.75" customHeight="1">
      <c r="A1668" s="132">
        <v>1629</v>
      </c>
      <c r="B1668" s="132" t="s">
        <v>1701</v>
      </c>
      <c r="C1668" s="132" t="s">
        <v>1701</v>
      </c>
    </row>
    <row r="1669" spans="1:3" ht="15.75" customHeight="1">
      <c r="A1669" s="132">
        <v>1630</v>
      </c>
      <c r="B1669" s="132" t="s">
        <v>1702</v>
      </c>
      <c r="C1669" s="132" t="s">
        <v>1702</v>
      </c>
    </row>
    <row r="1670" spans="1:3" ht="15.75" customHeight="1">
      <c r="A1670" s="132">
        <v>1631</v>
      </c>
      <c r="B1670" s="132" t="s">
        <v>1703</v>
      </c>
      <c r="C1670" s="132" t="s">
        <v>1703</v>
      </c>
    </row>
    <row r="1671" spans="1:3" ht="15.75" customHeight="1">
      <c r="A1671" s="132">
        <v>1632</v>
      </c>
      <c r="B1671" s="132" t="s">
        <v>1704</v>
      </c>
      <c r="C1671" s="132" t="s">
        <v>1704</v>
      </c>
    </row>
    <row r="1672" spans="1:3" ht="15.75" customHeight="1">
      <c r="A1672" s="132">
        <v>1633</v>
      </c>
      <c r="B1672" s="132" t="s">
        <v>1705</v>
      </c>
      <c r="C1672" s="132" t="s">
        <v>1705</v>
      </c>
    </row>
    <row r="1673" spans="1:3" ht="15.75" customHeight="1">
      <c r="A1673" s="132">
        <v>1634</v>
      </c>
      <c r="B1673" s="132" t="s">
        <v>1706</v>
      </c>
      <c r="C1673" s="132" t="s">
        <v>1706</v>
      </c>
    </row>
    <row r="1674" spans="1:3" ht="15.75" customHeight="1">
      <c r="A1674" s="132">
        <v>1635</v>
      </c>
      <c r="B1674" s="132" t="s">
        <v>1707</v>
      </c>
      <c r="C1674" s="132" t="s">
        <v>1707</v>
      </c>
    </row>
    <row r="1675" spans="1:3" ht="15.75" customHeight="1">
      <c r="A1675" s="132">
        <v>1636</v>
      </c>
      <c r="B1675" s="132" t="s">
        <v>1708</v>
      </c>
      <c r="C1675" s="132" t="s">
        <v>1708</v>
      </c>
    </row>
    <row r="1676" spans="1:3" ht="15.75" customHeight="1">
      <c r="A1676" s="132">
        <v>1637</v>
      </c>
      <c r="B1676" s="132" t="s">
        <v>1709</v>
      </c>
      <c r="C1676" s="132" t="s">
        <v>1709</v>
      </c>
    </row>
    <row r="1677" spans="1:3" ht="15.75" customHeight="1">
      <c r="A1677" s="132">
        <v>1638</v>
      </c>
      <c r="B1677" s="132" t="s">
        <v>1710</v>
      </c>
      <c r="C1677" s="132" t="s">
        <v>1710</v>
      </c>
    </row>
    <row r="1678" spans="1:3" ht="15.75" customHeight="1">
      <c r="A1678" s="132">
        <v>1639</v>
      </c>
      <c r="B1678" s="132" t="s">
        <v>1711</v>
      </c>
      <c r="C1678" s="132" t="s">
        <v>1711</v>
      </c>
    </row>
    <row r="1679" spans="1:3" ht="15.75" customHeight="1">
      <c r="A1679" s="132">
        <v>1640</v>
      </c>
      <c r="B1679" s="132" t="s">
        <v>1712</v>
      </c>
      <c r="C1679" s="132" t="s">
        <v>1712</v>
      </c>
    </row>
    <row r="1680" spans="1:3" ht="15.75" customHeight="1">
      <c r="A1680" s="132">
        <v>1641</v>
      </c>
      <c r="B1680" s="132" t="s">
        <v>1713</v>
      </c>
      <c r="C1680" s="132" t="s">
        <v>1713</v>
      </c>
    </row>
    <row r="1681" spans="1:3" ht="15.75" customHeight="1">
      <c r="A1681" s="132">
        <v>1642</v>
      </c>
      <c r="B1681" s="132" t="s">
        <v>1714</v>
      </c>
      <c r="C1681" s="132" t="s">
        <v>1714</v>
      </c>
    </row>
    <row r="1682" spans="1:3" ht="15.75" customHeight="1">
      <c r="A1682" s="132">
        <v>1643</v>
      </c>
      <c r="B1682" s="132" t="s">
        <v>1715</v>
      </c>
      <c r="C1682" s="132" t="s">
        <v>1715</v>
      </c>
    </row>
    <row r="1683" spans="1:3" ht="15.75" customHeight="1">
      <c r="A1683" s="132">
        <v>1644</v>
      </c>
      <c r="B1683" s="132" t="s">
        <v>1716</v>
      </c>
      <c r="C1683" s="132" t="s">
        <v>1716</v>
      </c>
    </row>
    <row r="1684" spans="1:3" ht="15.75" customHeight="1">
      <c r="A1684" s="132">
        <v>1645</v>
      </c>
      <c r="B1684" s="132" t="s">
        <v>1717</v>
      </c>
      <c r="C1684" s="132" t="s">
        <v>1717</v>
      </c>
    </row>
    <row r="1685" spans="1:3" ht="15.75" customHeight="1">
      <c r="A1685" s="132">
        <v>1646</v>
      </c>
      <c r="B1685" s="132" t="s">
        <v>1718</v>
      </c>
      <c r="C1685" s="132" t="s">
        <v>1718</v>
      </c>
    </row>
    <row r="1686" spans="1:3" ht="15.75" customHeight="1">
      <c r="A1686" s="132">
        <v>1647</v>
      </c>
      <c r="B1686" s="132" t="s">
        <v>1719</v>
      </c>
      <c r="C1686" s="132" t="s">
        <v>1719</v>
      </c>
    </row>
    <row r="1687" spans="1:3" ht="15.75" customHeight="1">
      <c r="A1687" s="132">
        <v>1648</v>
      </c>
      <c r="B1687" s="132" t="s">
        <v>1720</v>
      </c>
      <c r="C1687" s="132" t="s">
        <v>1720</v>
      </c>
    </row>
    <row r="1688" spans="1:3" ht="15.75" customHeight="1">
      <c r="A1688" s="132">
        <v>1649</v>
      </c>
      <c r="B1688" s="132" t="s">
        <v>1721</v>
      </c>
      <c r="C1688" s="132" t="s">
        <v>1721</v>
      </c>
    </row>
    <row r="1689" spans="1:3" ht="15.75" customHeight="1">
      <c r="A1689" s="132">
        <v>1650</v>
      </c>
      <c r="B1689" s="132" t="s">
        <v>1722</v>
      </c>
      <c r="C1689" s="132" t="s">
        <v>1722</v>
      </c>
    </row>
    <row r="1690" spans="1:3" ht="15.75" customHeight="1">
      <c r="A1690" s="132">
        <v>1651</v>
      </c>
      <c r="B1690" s="132" t="s">
        <v>1723</v>
      </c>
      <c r="C1690" s="132" t="s">
        <v>1723</v>
      </c>
    </row>
    <row r="1691" spans="1:3" ht="15.75" customHeight="1">
      <c r="A1691" s="132">
        <v>1652</v>
      </c>
      <c r="B1691" s="132" t="s">
        <v>1724</v>
      </c>
      <c r="C1691" s="132" t="s">
        <v>1724</v>
      </c>
    </row>
    <row r="1692" spans="1:3" ht="15.75" customHeight="1">
      <c r="A1692" s="132">
        <v>1653</v>
      </c>
      <c r="B1692" s="132" t="s">
        <v>1725</v>
      </c>
      <c r="C1692" s="132" t="s">
        <v>1725</v>
      </c>
    </row>
    <row r="1693" spans="1:3" ht="15.75" customHeight="1">
      <c r="A1693" s="132">
        <v>1654</v>
      </c>
      <c r="B1693" s="132" t="s">
        <v>1726</v>
      </c>
      <c r="C1693" s="132" t="s">
        <v>1726</v>
      </c>
    </row>
    <row r="1694" spans="1:3" ht="15.75" customHeight="1">
      <c r="A1694" s="132">
        <v>1655</v>
      </c>
      <c r="B1694" s="132" t="s">
        <v>1727</v>
      </c>
      <c r="C1694" s="132" t="s">
        <v>1727</v>
      </c>
    </row>
    <row r="1695" spans="1:3" ht="15.75" customHeight="1">
      <c r="A1695" s="132">
        <v>1656</v>
      </c>
      <c r="B1695" s="132" t="s">
        <v>1728</v>
      </c>
      <c r="C1695" s="132" t="s">
        <v>1728</v>
      </c>
    </row>
    <row r="1696" spans="1:3" ht="15.75" customHeight="1">
      <c r="A1696" s="132">
        <v>1657</v>
      </c>
      <c r="B1696" s="132" t="s">
        <v>1729</v>
      </c>
      <c r="C1696" s="132" t="s">
        <v>1729</v>
      </c>
    </row>
    <row r="1697" spans="1:3" ht="15.75" customHeight="1">
      <c r="A1697" s="132">
        <v>1658</v>
      </c>
      <c r="B1697" s="132" t="s">
        <v>1730</v>
      </c>
      <c r="C1697" s="132" t="s">
        <v>1730</v>
      </c>
    </row>
    <row r="1698" spans="1:3" ht="15.75" customHeight="1">
      <c r="A1698" s="132">
        <v>1659</v>
      </c>
      <c r="B1698" s="132" t="s">
        <v>1731</v>
      </c>
      <c r="C1698" s="132" t="s">
        <v>1731</v>
      </c>
    </row>
    <row r="1699" spans="1:3" ht="15.75" customHeight="1">
      <c r="A1699" s="132">
        <v>1660</v>
      </c>
      <c r="B1699" s="132" t="s">
        <v>1732</v>
      </c>
      <c r="C1699" s="132" t="s">
        <v>1732</v>
      </c>
    </row>
    <row r="1700" spans="1:3" ht="15.75" customHeight="1">
      <c r="A1700" s="132">
        <v>1661</v>
      </c>
      <c r="B1700" s="132" t="s">
        <v>1733</v>
      </c>
      <c r="C1700" s="132" t="s">
        <v>1733</v>
      </c>
    </row>
    <row r="1701" spans="1:3" ht="15.75" customHeight="1">
      <c r="A1701" s="132">
        <v>1662</v>
      </c>
      <c r="B1701" s="132" t="s">
        <v>1734</v>
      </c>
      <c r="C1701" s="132" t="s">
        <v>1734</v>
      </c>
    </row>
    <row r="1702" spans="1:3" ht="15.75" customHeight="1">
      <c r="A1702" s="132">
        <v>1663</v>
      </c>
      <c r="B1702" s="132" t="s">
        <v>1735</v>
      </c>
      <c r="C1702" s="132" t="s">
        <v>1735</v>
      </c>
    </row>
    <row r="1703" spans="1:3" ht="15.75" customHeight="1">
      <c r="A1703" s="132">
        <v>1664</v>
      </c>
      <c r="B1703" s="132" t="s">
        <v>1736</v>
      </c>
      <c r="C1703" s="132" t="s">
        <v>1736</v>
      </c>
    </row>
    <row r="1704" spans="1:3" ht="15.75" customHeight="1">
      <c r="A1704" s="132">
        <v>1665</v>
      </c>
      <c r="B1704" s="132" t="s">
        <v>1737</v>
      </c>
      <c r="C1704" s="132" t="s">
        <v>1737</v>
      </c>
    </row>
    <row r="1705" spans="1:3" ht="15.75" customHeight="1">
      <c r="A1705" s="132">
        <v>1666</v>
      </c>
      <c r="B1705" s="132" t="s">
        <v>1738</v>
      </c>
      <c r="C1705" s="132" t="s">
        <v>1738</v>
      </c>
    </row>
    <row r="1706" spans="1:3" ht="15.75" customHeight="1">
      <c r="A1706" s="132">
        <v>1667</v>
      </c>
      <c r="B1706" s="132" t="s">
        <v>1739</v>
      </c>
      <c r="C1706" s="132" t="s">
        <v>1739</v>
      </c>
    </row>
    <row r="1707" spans="1:3" ht="15.75" customHeight="1">
      <c r="A1707" s="132">
        <v>1668</v>
      </c>
      <c r="B1707" s="132" t="s">
        <v>1740</v>
      </c>
      <c r="C1707" s="132" t="s">
        <v>1740</v>
      </c>
    </row>
    <row r="1708" spans="1:3" ht="15.75" customHeight="1">
      <c r="A1708" s="132">
        <v>1669</v>
      </c>
      <c r="B1708" s="132" t="s">
        <v>1741</v>
      </c>
      <c r="C1708" s="132" t="s">
        <v>1741</v>
      </c>
    </row>
    <row r="1709" spans="1:3" ht="15.75" customHeight="1">
      <c r="A1709" s="132">
        <v>1670</v>
      </c>
      <c r="B1709" s="132" t="s">
        <v>1742</v>
      </c>
      <c r="C1709" s="132" t="s">
        <v>1742</v>
      </c>
    </row>
    <row r="1710" spans="1:3" ht="15.75" customHeight="1">
      <c r="A1710" s="132">
        <v>1671</v>
      </c>
      <c r="B1710" s="132" t="s">
        <v>1743</v>
      </c>
      <c r="C1710" s="132" t="s">
        <v>1743</v>
      </c>
    </row>
    <row r="1711" spans="1:3" ht="15.75" customHeight="1">
      <c r="A1711" s="132">
        <v>1672</v>
      </c>
      <c r="B1711" s="132" t="s">
        <v>1744</v>
      </c>
      <c r="C1711" s="132" t="s">
        <v>1744</v>
      </c>
    </row>
    <row r="1712" spans="1:3" ht="15.75" customHeight="1">
      <c r="A1712" s="132">
        <v>1673</v>
      </c>
      <c r="B1712" s="132" t="s">
        <v>1745</v>
      </c>
      <c r="C1712" s="132" t="s">
        <v>1745</v>
      </c>
    </row>
    <row r="1713" spans="1:3" ht="15.75" customHeight="1">
      <c r="A1713" s="132">
        <v>1674</v>
      </c>
      <c r="B1713" s="132" t="s">
        <v>1746</v>
      </c>
      <c r="C1713" s="132" t="s">
        <v>1746</v>
      </c>
    </row>
    <row r="1714" spans="1:3" ht="15.75" customHeight="1">
      <c r="A1714" s="132">
        <v>1675</v>
      </c>
      <c r="B1714" s="132" t="s">
        <v>1747</v>
      </c>
      <c r="C1714" s="132" t="s">
        <v>1747</v>
      </c>
    </row>
    <row r="1715" spans="1:3" ht="15.75" customHeight="1">
      <c r="A1715" s="132">
        <v>1676</v>
      </c>
      <c r="B1715" s="132" t="s">
        <v>1748</v>
      </c>
      <c r="C1715" s="132" t="s">
        <v>1748</v>
      </c>
    </row>
    <row r="1716" spans="1:3" ht="15.75" customHeight="1">
      <c r="A1716" s="132">
        <v>1677</v>
      </c>
      <c r="B1716" s="132" t="s">
        <v>1749</v>
      </c>
      <c r="C1716" s="132" t="s">
        <v>1749</v>
      </c>
    </row>
    <row r="1717" spans="1:3" ht="15.75" customHeight="1">
      <c r="A1717" s="132">
        <v>1678</v>
      </c>
      <c r="B1717" s="132" t="s">
        <v>1750</v>
      </c>
      <c r="C1717" s="132" t="s">
        <v>1750</v>
      </c>
    </row>
    <row r="1718" spans="1:3" ht="15.75" customHeight="1">
      <c r="A1718" s="132">
        <v>1679</v>
      </c>
      <c r="B1718" s="132" t="s">
        <v>1751</v>
      </c>
      <c r="C1718" s="132" t="s">
        <v>1751</v>
      </c>
    </row>
    <row r="1719" spans="1:3" ht="15.75" customHeight="1">
      <c r="A1719" s="132">
        <v>1680</v>
      </c>
      <c r="B1719" s="132" t="s">
        <v>1752</v>
      </c>
      <c r="C1719" s="132" t="s">
        <v>1752</v>
      </c>
    </row>
    <row r="1720" spans="1:3" ht="15.75" customHeight="1">
      <c r="A1720" s="132">
        <v>1681</v>
      </c>
      <c r="B1720" s="132" t="s">
        <v>1753</v>
      </c>
      <c r="C1720" s="132" t="s">
        <v>1753</v>
      </c>
    </row>
    <row r="1721" spans="1:3" ht="15.75" customHeight="1">
      <c r="A1721" s="132">
        <v>1682</v>
      </c>
      <c r="B1721" s="132" t="s">
        <v>1754</v>
      </c>
      <c r="C1721" s="132" t="s">
        <v>1754</v>
      </c>
    </row>
    <row r="1722" spans="1:3" ht="15.75" customHeight="1">
      <c r="A1722" s="132">
        <v>1683</v>
      </c>
      <c r="B1722" s="132" t="s">
        <v>1755</v>
      </c>
      <c r="C1722" s="132" t="s">
        <v>1755</v>
      </c>
    </row>
    <row r="1723" spans="1:3" ht="15.75" customHeight="1">
      <c r="A1723" s="132">
        <v>1684</v>
      </c>
      <c r="B1723" s="132" t="s">
        <v>1756</v>
      </c>
      <c r="C1723" s="132" t="s">
        <v>1756</v>
      </c>
    </row>
    <row r="1724" spans="1:3" ht="15.75" customHeight="1">
      <c r="A1724" s="132">
        <v>1685</v>
      </c>
      <c r="B1724" s="132" t="s">
        <v>1757</v>
      </c>
      <c r="C1724" s="132" t="s">
        <v>1757</v>
      </c>
    </row>
    <row r="1725" spans="1:3" ht="15.75" customHeight="1">
      <c r="A1725" s="132">
        <v>1686</v>
      </c>
      <c r="B1725" s="132" t="s">
        <v>1758</v>
      </c>
      <c r="C1725" s="132" t="s">
        <v>1758</v>
      </c>
    </row>
    <row r="1726" spans="1:3" ht="15.75" customHeight="1">
      <c r="A1726" s="132">
        <v>1687</v>
      </c>
      <c r="B1726" s="132" t="s">
        <v>1759</v>
      </c>
      <c r="C1726" s="132" t="s">
        <v>1759</v>
      </c>
    </row>
    <row r="1727" spans="1:3" ht="15.75" customHeight="1">
      <c r="A1727" s="132">
        <v>1688</v>
      </c>
      <c r="B1727" s="132" t="s">
        <v>1760</v>
      </c>
      <c r="C1727" s="132" t="s">
        <v>1760</v>
      </c>
    </row>
    <row r="1728" spans="1:3" ht="15.75" customHeight="1">
      <c r="A1728" s="132">
        <v>1689</v>
      </c>
      <c r="B1728" s="132" t="s">
        <v>1761</v>
      </c>
      <c r="C1728" s="132" t="s">
        <v>1761</v>
      </c>
    </row>
    <row r="1729" spans="1:3" ht="15.75" customHeight="1">
      <c r="A1729" s="132">
        <v>1690</v>
      </c>
      <c r="B1729" s="132" t="s">
        <v>1762</v>
      </c>
      <c r="C1729" s="132" t="s">
        <v>1762</v>
      </c>
    </row>
    <row r="1730" spans="1:3" ht="15.75" customHeight="1">
      <c r="A1730" s="132">
        <v>1691</v>
      </c>
      <c r="B1730" s="132" t="s">
        <v>1763</v>
      </c>
      <c r="C1730" s="132" t="s">
        <v>1763</v>
      </c>
    </row>
    <row r="1731" spans="1:3" ht="15.75" customHeight="1">
      <c r="A1731" s="132">
        <v>1692</v>
      </c>
      <c r="B1731" s="132" t="s">
        <v>1764</v>
      </c>
      <c r="C1731" s="132" t="s">
        <v>1764</v>
      </c>
    </row>
    <row r="1732" spans="1:3" ht="15.75" customHeight="1">
      <c r="A1732" s="132">
        <v>1693</v>
      </c>
      <c r="B1732" s="132" t="s">
        <v>1765</v>
      </c>
      <c r="C1732" s="132" t="s">
        <v>1765</v>
      </c>
    </row>
    <row r="1733" spans="1:3" ht="15.75" customHeight="1">
      <c r="A1733" s="132">
        <v>1694</v>
      </c>
      <c r="B1733" s="132" t="s">
        <v>1766</v>
      </c>
      <c r="C1733" s="132" t="s">
        <v>1766</v>
      </c>
    </row>
    <row r="1734" spans="1:3" ht="15.75" customHeight="1">
      <c r="A1734" s="132">
        <v>1695</v>
      </c>
      <c r="B1734" s="132" t="s">
        <v>1767</v>
      </c>
      <c r="C1734" s="132" t="s">
        <v>1767</v>
      </c>
    </row>
    <row r="1735" spans="1:3" ht="15.75" customHeight="1">
      <c r="A1735" s="132">
        <v>1696</v>
      </c>
      <c r="B1735" s="132" t="s">
        <v>1768</v>
      </c>
      <c r="C1735" s="132" t="s">
        <v>1768</v>
      </c>
    </row>
    <row r="1736" spans="1:3" ht="15.75" customHeight="1">
      <c r="A1736" s="132">
        <v>1697</v>
      </c>
      <c r="B1736" s="132" t="s">
        <v>1769</v>
      </c>
      <c r="C1736" s="132" t="s">
        <v>1769</v>
      </c>
    </row>
    <row r="1737" spans="1:3" ht="15.75" customHeight="1">
      <c r="A1737" s="132">
        <v>1698</v>
      </c>
      <c r="B1737" s="132" t="s">
        <v>1770</v>
      </c>
      <c r="C1737" s="132" t="s">
        <v>1770</v>
      </c>
    </row>
    <row r="1738" spans="1:3" ht="15.75" customHeight="1">
      <c r="A1738" s="132">
        <v>1699</v>
      </c>
      <c r="B1738" s="132" t="s">
        <v>1771</v>
      </c>
      <c r="C1738" s="132" t="s">
        <v>1771</v>
      </c>
    </row>
    <row r="1739" spans="1:3" ht="15.75" customHeight="1">
      <c r="A1739" s="132">
        <v>1700</v>
      </c>
      <c r="B1739" s="132" t="s">
        <v>1772</v>
      </c>
      <c r="C1739" s="132" t="s">
        <v>1772</v>
      </c>
    </row>
    <row r="1740" spans="1:3" ht="15.75" customHeight="1">
      <c r="A1740" s="132">
        <v>1701</v>
      </c>
      <c r="B1740" s="132" t="s">
        <v>1773</v>
      </c>
      <c r="C1740" s="132" t="s">
        <v>1773</v>
      </c>
    </row>
    <row r="1741" spans="1:3" ht="15.75" customHeight="1">
      <c r="A1741" s="132">
        <v>1702</v>
      </c>
      <c r="B1741" s="132" t="s">
        <v>1774</v>
      </c>
      <c r="C1741" s="132" t="s">
        <v>1774</v>
      </c>
    </row>
    <row r="1742" spans="1:3" ht="15.75" customHeight="1">
      <c r="A1742" s="132">
        <v>1703</v>
      </c>
      <c r="B1742" s="132" t="s">
        <v>1775</v>
      </c>
      <c r="C1742" s="132" t="s">
        <v>1775</v>
      </c>
    </row>
    <row r="1743" spans="1:3" ht="15.75" customHeight="1">
      <c r="A1743" s="132">
        <v>1704</v>
      </c>
      <c r="B1743" s="132" t="s">
        <v>1776</v>
      </c>
      <c r="C1743" s="132" t="s">
        <v>1776</v>
      </c>
    </row>
    <row r="1744" spans="1:3" ht="15.75" customHeight="1">
      <c r="A1744" s="132">
        <v>1705</v>
      </c>
      <c r="B1744" s="132" t="s">
        <v>1777</v>
      </c>
      <c r="C1744" s="132" t="s">
        <v>1777</v>
      </c>
    </row>
    <row r="1745" spans="1:3" ht="15.75" customHeight="1">
      <c r="A1745" s="132">
        <v>1706</v>
      </c>
      <c r="B1745" s="132" t="s">
        <v>1778</v>
      </c>
      <c r="C1745" s="132" t="s">
        <v>1778</v>
      </c>
    </row>
    <row r="1746" spans="1:3" ht="15.75" customHeight="1">
      <c r="A1746" s="132">
        <v>1707</v>
      </c>
      <c r="B1746" s="132" t="s">
        <v>1779</v>
      </c>
      <c r="C1746" s="132" t="s">
        <v>1779</v>
      </c>
    </row>
    <row r="1747" spans="1:3" ht="15.75" customHeight="1">
      <c r="A1747" s="132">
        <v>1708</v>
      </c>
      <c r="B1747" s="132" t="s">
        <v>1780</v>
      </c>
      <c r="C1747" s="132" t="s">
        <v>1780</v>
      </c>
    </row>
    <row r="1748" spans="1:3" ht="15.75" customHeight="1">
      <c r="A1748" s="132">
        <v>1709</v>
      </c>
      <c r="B1748" s="132" t="s">
        <v>1781</v>
      </c>
      <c r="C1748" s="132" t="s">
        <v>1781</v>
      </c>
    </row>
    <row r="1749" spans="1:3" ht="15.75" customHeight="1">
      <c r="A1749" s="132">
        <v>1710</v>
      </c>
      <c r="B1749" s="132" t="s">
        <v>1782</v>
      </c>
      <c r="C1749" s="132" t="s">
        <v>1782</v>
      </c>
    </row>
    <row r="1750" spans="1:3" ht="15.75" customHeight="1">
      <c r="A1750" s="132">
        <v>1711</v>
      </c>
      <c r="B1750" s="132" t="s">
        <v>1783</v>
      </c>
      <c r="C1750" s="132" t="s">
        <v>1783</v>
      </c>
    </row>
    <row r="1751" spans="1:3" ht="15.75" customHeight="1">
      <c r="A1751" s="132">
        <v>1712</v>
      </c>
      <c r="B1751" s="132" t="s">
        <v>1784</v>
      </c>
      <c r="C1751" s="132" t="s">
        <v>1784</v>
      </c>
    </row>
    <row r="1752" spans="1:3" ht="15.75" customHeight="1">
      <c r="A1752" s="132">
        <v>1713</v>
      </c>
      <c r="B1752" s="132" t="s">
        <v>1785</v>
      </c>
      <c r="C1752" s="132" t="s">
        <v>1785</v>
      </c>
    </row>
    <row r="1753" spans="1:3" ht="15.75" customHeight="1">
      <c r="A1753" s="132">
        <v>1714</v>
      </c>
      <c r="B1753" s="132" t="s">
        <v>1786</v>
      </c>
      <c r="C1753" s="132" t="s">
        <v>1786</v>
      </c>
    </row>
    <row r="1754" spans="1:3" ht="15.75" customHeight="1">
      <c r="A1754" s="132">
        <v>1715</v>
      </c>
      <c r="B1754" s="132" t="s">
        <v>1787</v>
      </c>
      <c r="C1754" s="132" t="s">
        <v>1787</v>
      </c>
    </row>
    <row r="1755" spans="1:3" ht="15.75" customHeight="1">
      <c r="A1755" s="132">
        <v>1716</v>
      </c>
      <c r="B1755" s="132" t="s">
        <v>1788</v>
      </c>
      <c r="C1755" s="132" t="s">
        <v>1788</v>
      </c>
    </row>
    <row r="1756" spans="1:3" ht="15.75" customHeight="1">
      <c r="A1756" s="132">
        <v>1717</v>
      </c>
      <c r="B1756" s="132" t="s">
        <v>1789</v>
      </c>
      <c r="C1756" s="132" t="s">
        <v>1789</v>
      </c>
    </row>
    <row r="1757" spans="1:3" ht="15.75" customHeight="1">
      <c r="A1757" s="132">
        <v>1718</v>
      </c>
      <c r="B1757" s="132" t="s">
        <v>1790</v>
      </c>
      <c r="C1757" s="132" t="s">
        <v>1790</v>
      </c>
    </row>
    <row r="1758" spans="1:3" ht="15.75" customHeight="1">
      <c r="A1758" s="132">
        <v>1719</v>
      </c>
      <c r="B1758" s="132" t="s">
        <v>1791</v>
      </c>
      <c r="C1758" s="132" t="s">
        <v>1791</v>
      </c>
    </row>
    <row r="1759" spans="1:3" ht="15.75" customHeight="1">
      <c r="A1759" s="132">
        <v>1720</v>
      </c>
      <c r="B1759" s="132" t="s">
        <v>1792</v>
      </c>
      <c r="C1759" s="132" t="s">
        <v>1792</v>
      </c>
    </row>
    <row r="1760" spans="1:3" ht="15.75" customHeight="1">
      <c r="A1760" s="132">
        <v>1721</v>
      </c>
      <c r="B1760" s="132" t="s">
        <v>1793</v>
      </c>
      <c r="C1760" s="132" t="s">
        <v>1793</v>
      </c>
    </row>
    <row r="1761" spans="1:3" ht="15.75" customHeight="1">
      <c r="A1761" s="132">
        <v>1722</v>
      </c>
      <c r="B1761" s="132" t="s">
        <v>1794</v>
      </c>
      <c r="C1761" s="132" t="s">
        <v>1794</v>
      </c>
    </row>
    <row r="1762" spans="1:3" ht="15.75" customHeight="1">
      <c r="A1762" s="132">
        <v>1723</v>
      </c>
      <c r="B1762" s="132" t="s">
        <v>1795</v>
      </c>
      <c r="C1762" s="132" t="s">
        <v>1795</v>
      </c>
    </row>
    <row r="1763" spans="1:3" ht="15.75" customHeight="1">
      <c r="A1763" s="132">
        <v>1724</v>
      </c>
      <c r="B1763" s="132" t="s">
        <v>1796</v>
      </c>
      <c r="C1763" s="132" t="s">
        <v>1796</v>
      </c>
    </row>
    <row r="1764" spans="1:3" ht="15.75" customHeight="1">
      <c r="A1764" s="132">
        <v>1725</v>
      </c>
      <c r="B1764" s="132" t="s">
        <v>1797</v>
      </c>
      <c r="C1764" s="132" t="s">
        <v>1797</v>
      </c>
    </row>
    <row r="1765" spans="1:3" ht="15.75" customHeight="1">
      <c r="A1765" s="132">
        <v>1726</v>
      </c>
      <c r="B1765" s="132" t="s">
        <v>1798</v>
      </c>
      <c r="C1765" s="132" t="s">
        <v>1798</v>
      </c>
    </row>
    <row r="1766" spans="1:3" ht="15.75" customHeight="1">
      <c r="A1766" s="132">
        <v>1727</v>
      </c>
      <c r="B1766" s="132" t="s">
        <v>1799</v>
      </c>
      <c r="C1766" s="132" t="s">
        <v>1799</v>
      </c>
    </row>
    <row r="1767" spans="1:3" ht="15.75" customHeight="1">
      <c r="A1767" s="132">
        <v>1728</v>
      </c>
      <c r="B1767" s="132" t="s">
        <v>1800</v>
      </c>
      <c r="C1767" s="132" t="s">
        <v>1800</v>
      </c>
    </row>
    <row r="1768" spans="1:3" ht="15.75" customHeight="1">
      <c r="A1768" s="132">
        <v>1729</v>
      </c>
      <c r="B1768" s="132" t="s">
        <v>1801</v>
      </c>
      <c r="C1768" s="132" t="s">
        <v>1801</v>
      </c>
    </row>
    <row r="1769" spans="1:3" ht="15.75" customHeight="1">
      <c r="A1769" s="132">
        <v>1730</v>
      </c>
      <c r="B1769" s="132" t="s">
        <v>1802</v>
      </c>
      <c r="C1769" s="132" t="s">
        <v>1802</v>
      </c>
    </row>
    <row r="1770" spans="1:3" ht="15.75" customHeight="1">
      <c r="A1770" s="132">
        <v>1731</v>
      </c>
      <c r="B1770" s="132" t="s">
        <v>1803</v>
      </c>
      <c r="C1770" s="132" t="s">
        <v>1803</v>
      </c>
    </row>
    <row r="1771" spans="1:3" ht="15.75" customHeight="1">
      <c r="A1771" s="132">
        <v>1732</v>
      </c>
      <c r="B1771" s="132" t="s">
        <v>1804</v>
      </c>
      <c r="C1771" s="132" t="s">
        <v>1804</v>
      </c>
    </row>
    <row r="1772" spans="1:3" ht="15.75" customHeight="1">
      <c r="A1772" s="132">
        <v>1733</v>
      </c>
      <c r="B1772" s="132" t="s">
        <v>1805</v>
      </c>
      <c r="C1772" s="132" t="s">
        <v>1805</v>
      </c>
    </row>
    <row r="1773" spans="1:3" ht="15.75" customHeight="1">
      <c r="A1773" s="132">
        <v>1734</v>
      </c>
      <c r="B1773" s="132" t="s">
        <v>1806</v>
      </c>
      <c r="C1773" s="132" t="s">
        <v>1806</v>
      </c>
    </row>
    <row r="1774" spans="1:3" ht="15.75" customHeight="1">
      <c r="A1774" s="132">
        <v>1735</v>
      </c>
      <c r="B1774" s="132" t="s">
        <v>1807</v>
      </c>
      <c r="C1774" s="132" t="s">
        <v>1807</v>
      </c>
    </row>
    <row r="1775" spans="1:3" ht="15.75" customHeight="1">
      <c r="A1775" s="132">
        <v>1736</v>
      </c>
      <c r="B1775" s="132" t="s">
        <v>1808</v>
      </c>
      <c r="C1775" s="132" t="s">
        <v>1808</v>
      </c>
    </row>
    <row r="1776" spans="1:3" ht="15.75" customHeight="1">
      <c r="A1776" s="132">
        <v>1737</v>
      </c>
      <c r="B1776" s="132" t="s">
        <v>1809</v>
      </c>
      <c r="C1776" s="132" t="s">
        <v>1809</v>
      </c>
    </row>
    <row r="1777" spans="1:3" ht="15.75" customHeight="1">
      <c r="A1777" s="132">
        <v>1738</v>
      </c>
      <c r="B1777" s="132" t="s">
        <v>1810</v>
      </c>
      <c r="C1777" s="132" t="s">
        <v>1810</v>
      </c>
    </row>
    <row r="1778" spans="1:3" ht="15.75" customHeight="1">
      <c r="A1778" s="132">
        <v>1739</v>
      </c>
      <c r="B1778" s="132" t="s">
        <v>1811</v>
      </c>
      <c r="C1778" s="132" t="s">
        <v>1811</v>
      </c>
    </row>
    <row r="1779" spans="1:3" ht="15.75" customHeight="1">
      <c r="A1779" s="132">
        <v>1740</v>
      </c>
      <c r="B1779" s="132" t="s">
        <v>1812</v>
      </c>
      <c r="C1779" s="132" t="s">
        <v>1812</v>
      </c>
    </row>
    <row r="1780" spans="1:3" ht="15.75" customHeight="1">
      <c r="A1780" s="132">
        <v>1741</v>
      </c>
      <c r="B1780" s="132" t="s">
        <v>1813</v>
      </c>
      <c r="C1780" s="132" t="s">
        <v>1813</v>
      </c>
    </row>
    <row r="1781" spans="1:3" ht="15.75" customHeight="1">
      <c r="A1781" s="132">
        <v>1742</v>
      </c>
      <c r="B1781" s="132" t="s">
        <v>1814</v>
      </c>
      <c r="C1781" s="132" t="s">
        <v>1814</v>
      </c>
    </row>
    <row r="1782" spans="1:3" ht="15.75" customHeight="1">
      <c r="A1782" s="132">
        <v>1743</v>
      </c>
      <c r="B1782" s="132" t="s">
        <v>1815</v>
      </c>
      <c r="C1782" s="132" t="s">
        <v>1815</v>
      </c>
    </row>
    <row r="1783" spans="1:3" ht="15.75" customHeight="1">
      <c r="A1783" s="132">
        <v>1744</v>
      </c>
      <c r="B1783" s="132" t="s">
        <v>1816</v>
      </c>
      <c r="C1783" s="132" t="s">
        <v>1816</v>
      </c>
    </row>
    <row r="1784" spans="1:3" ht="15.75" customHeight="1">
      <c r="A1784" s="132">
        <v>1745</v>
      </c>
      <c r="B1784" s="132" t="s">
        <v>1817</v>
      </c>
      <c r="C1784" s="132" t="s">
        <v>1817</v>
      </c>
    </row>
    <row r="1785" spans="1:3" ht="15.75" customHeight="1">
      <c r="A1785" s="132">
        <v>1746</v>
      </c>
      <c r="B1785" s="132" t="s">
        <v>1818</v>
      </c>
      <c r="C1785" s="132" t="s">
        <v>1818</v>
      </c>
    </row>
    <row r="1786" spans="1:3" ht="15.75" customHeight="1">
      <c r="A1786" s="132">
        <v>1747</v>
      </c>
      <c r="B1786" s="132" t="s">
        <v>1819</v>
      </c>
      <c r="C1786" s="132" t="s">
        <v>1819</v>
      </c>
    </row>
    <row r="1787" spans="1:3" ht="15.75" customHeight="1">
      <c r="A1787" s="132">
        <v>1748</v>
      </c>
      <c r="B1787" s="132" t="s">
        <v>1820</v>
      </c>
      <c r="C1787" s="132" t="s">
        <v>1820</v>
      </c>
    </row>
    <row r="1788" spans="1:3" ht="15.75" customHeight="1">
      <c r="A1788" s="132">
        <v>1749</v>
      </c>
      <c r="B1788" s="132" t="s">
        <v>1821</v>
      </c>
      <c r="C1788" s="132" t="s">
        <v>1821</v>
      </c>
    </row>
    <row r="1789" spans="1:3" ht="15.75" customHeight="1">
      <c r="A1789" s="132">
        <v>1750</v>
      </c>
      <c r="B1789" s="132" t="s">
        <v>1822</v>
      </c>
      <c r="C1789" s="132" t="s">
        <v>1822</v>
      </c>
    </row>
    <row r="1790" spans="1:3" ht="15.75" customHeight="1">
      <c r="A1790" s="132">
        <v>1751</v>
      </c>
      <c r="B1790" s="132" t="s">
        <v>1823</v>
      </c>
      <c r="C1790" s="132" t="s">
        <v>1823</v>
      </c>
    </row>
    <row r="1791" spans="1:3" ht="15.75" customHeight="1">
      <c r="A1791" s="132">
        <v>1752</v>
      </c>
      <c r="B1791" s="132" t="s">
        <v>1824</v>
      </c>
      <c r="C1791" s="132" t="s">
        <v>1824</v>
      </c>
    </row>
    <row r="1792" spans="1:3" ht="15.75" customHeight="1">
      <c r="A1792" s="132">
        <v>1753</v>
      </c>
      <c r="B1792" s="132" t="s">
        <v>1825</v>
      </c>
      <c r="C1792" s="132" t="s">
        <v>1825</v>
      </c>
    </row>
    <row r="1793" spans="1:3" ht="15.75" customHeight="1">
      <c r="A1793" s="132">
        <v>1754</v>
      </c>
      <c r="B1793" s="132" t="s">
        <v>1826</v>
      </c>
      <c r="C1793" s="132" t="s">
        <v>1826</v>
      </c>
    </row>
    <row r="1794" spans="1:3" ht="15.75" customHeight="1">
      <c r="A1794" s="132">
        <v>1755</v>
      </c>
      <c r="B1794" s="132" t="s">
        <v>1827</v>
      </c>
      <c r="C1794" s="132" t="s">
        <v>1827</v>
      </c>
    </row>
    <row r="1795" spans="1:3" ht="15.75" customHeight="1">
      <c r="A1795" s="132">
        <v>1756</v>
      </c>
      <c r="B1795" s="132" t="s">
        <v>1828</v>
      </c>
      <c r="C1795" s="132" t="s">
        <v>1828</v>
      </c>
    </row>
    <row r="1796" spans="1:3" ht="15.75" customHeight="1">
      <c r="A1796" s="132">
        <v>1757</v>
      </c>
      <c r="B1796" s="132" t="s">
        <v>1829</v>
      </c>
      <c r="C1796" s="132" t="s">
        <v>1829</v>
      </c>
    </row>
    <row r="1797" spans="1:3" ht="15.75" customHeight="1">
      <c r="A1797" s="132">
        <v>1758</v>
      </c>
      <c r="B1797" s="132" t="s">
        <v>1830</v>
      </c>
      <c r="C1797" s="132" t="s">
        <v>1830</v>
      </c>
    </row>
    <row r="1798" spans="1:3" ht="15.75" customHeight="1">
      <c r="A1798" s="132">
        <v>1759</v>
      </c>
      <c r="B1798" s="132" t="s">
        <v>1831</v>
      </c>
      <c r="C1798" s="132" t="s">
        <v>1831</v>
      </c>
    </row>
    <row r="1799" spans="1:3" ht="15.75" customHeight="1">
      <c r="A1799" s="132">
        <v>1760</v>
      </c>
      <c r="B1799" s="132" t="s">
        <v>1832</v>
      </c>
      <c r="C1799" s="132" t="s">
        <v>1832</v>
      </c>
    </row>
    <row r="1800" spans="1:3" ht="15.75" customHeight="1">
      <c r="A1800" s="132">
        <v>1761</v>
      </c>
      <c r="B1800" s="132" t="s">
        <v>1833</v>
      </c>
      <c r="C1800" s="132" t="s">
        <v>1833</v>
      </c>
    </row>
    <row r="1801" spans="1:3" ht="15.75" customHeight="1">
      <c r="A1801" s="132">
        <v>1762</v>
      </c>
      <c r="B1801" s="132" t="s">
        <v>1834</v>
      </c>
      <c r="C1801" s="132" t="s">
        <v>1834</v>
      </c>
    </row>
    <row r="1802" spans="1:3" ht="15.75" customHeight="1">
      <c r="A1802" s="132">
        <v>1763</v>
      </c>
      <c r="B1802" s="132" t="s">
        <v>1835</v>
      </c>
      <c r="C1802" s="132" t="s">
        <v>1835</v>
      </c>
    </row>
    <row r="1803" spans="1:3" ht="15.75" customHeight="1">
      <c r="A1803" s="132">
        <v>1764</v>
      </c>
      <c r="B1803" s="132" t="s">
        <v>1836</v>
      </c>
      <c r="C1803" s="132" t="s">
        <v>1836</v>
      </c>
    </row>
    <row r="1804" spans="1:3" ht="15.75" customHeight="1">
      <c r="A1804" s="132">
        <v>1765</v>
      </c>
      <c r="B1804" s="132" t="s">
        <v>1837</v>
      </c>
      <c r="C1804" s="132" t="s">
        <v>1837</v>
      </c>
    </row>
    <row r="1805" spans="1:3" ht="15.75" customHeight="1">
      <c r="A1805" s="132">
        <v>1766</v>
      </c>
      <c r="B1805" s="132" t="s">
        <v>1838</v>
      </c>
      <c r="C1805" s="132" t="s">
        <v>1838</v>
      </c>
    </row>
    <row r="1806" spans="1:3" ht="15.75" customHeight="1">
      <c r="A1806" s="132">
        <v>1767</v>
      </c>
      <c r="B1806" s="132" t="s">
        <v>1839</v>
      </c>
      <c r="C1806" s="132" t="s">
        <v>1839</v>
      </c>
    </row>
    <row r="1807" spans="1:3" ht="15.75" customHeight="1">
      <c r="A1807" s="132">
        <v>1768</v>
      </c>
      <c r="B1807" s="132" t="s">
        <v>1840</v>
      </c>
      <c r="C1807" s="132" t="s">
        <v>1840</v>
      </c>
    </row>
    <row r="1808" spans="1:3" ht="15.75" customHeight="1">
      <c r="A1808" s="132">
        <v>1769</v>
      </c>
      <c r="B1808" s="132" t="s">
        <v>1841</v>
      </c>
      <c r="C1808" s="132" t="s">
        <v>1841</v>
      </c>
    </row>
    <row r="1809" spans="1:3" ht="15.75" customHeight="1">
      <c r="A1809" s="132">
        <v>1770</v>
      </c>
      <c r="B1809" s="132" t="s">
        <v>1842</v>
      </c>
      <c r="C1809" s="132" t="s">
        <v>1842</v>
      </c>
    </row>
    <row r="1810" spans="1:3" ht="15.75" customHeight="1">
      <c r="A1810" s="132">
        <v>1771</v>
      </c>
      <c r="B1810" s="132" t="s">
        <v>1843</v>
      </c>
      <c r="C1810" s="132" t="s">
        <v>1843</v>
      </c>
    </row>
    <row r="1811" spans="1:3" ht="15.75" customHeight="1">
      <c r="A1811" s="132">
        <v>1772</v>
      </c>
      <c r="B1811" s="132" t="s">
        <v>1844</v>
      </c>
      <c r="C1811" s="132" t="s">
        <v>1844</v>
      </c>
    </row>
    <row r="1812" spans="1:3" ht="15.75" customHeight="1">
      <c r="A1812" s="132">
        <v>1773</v>
      </c>
      <c r="B1812" s="132" t="s">
        <v>1845</v>
      </c>
      <c r="C1812" s="132" t="s">
        <v>1845</v>
      </c>
    </row>
    <row r="1813" spans="1:3" ht="15.75" customHeight="1">
      <c r="A1813" s="132">
        <v>1774</v>
      </c>
      <c r="B1813" s="132" t="s">
        <v>1846</v>
      </c>
      <c r="C1813" s="132" t="s">
        <v>1846</v>
      </c>
    </row>
    <row r="1814" spans="1:3" ht="15.75" customHeight="1">
      <c r="A1814" s="132">
        <v>1775</v>
      </c>
      <c r="B1814" s="132" t="s">
        <v>1847</v>
      </c>
      <c r="C1814" s="132" t="s">
        <v>1847</v>
      </c>
    </row>
    <row r="1815" spans="1:3" ht="15.75" customHeight="1">
      <c r="A1815" s="132">
        <v>1776</v>
      </c>
      <c r="B1815" s="132" t="s">
        <v>1848</v>
      </c>
      <c r="C1815" s="132" t="s">
        <v>1848</v>
      </c>
    </row>
    <row r="1816" spans="1:3" ht="15.75" customHeight="1">
      <c r="A1816" s="132">
        <v>1777</v>
      </c>
      <c r="B1816" s="132" t="s">
        <v>1849</v>
      </c>
      <c r="C1816" s="132" t="s">
        <v>1849</v>
      </c>
    </row>
    <row r="1817" spans="1:3" ht="15.75" customHeight="1">
      <c r="A1817" s="132">
        <v>1778</v>
      </c>
      <c r="B1817" s="132" t="s">
        <v>1850</v>
      </c>
      <c r="C1817" s="132" t="s">
        <v>1850</v>
      </c>
    </row>
    <row r="1818" spans="1:3" ht="15.75" customHeight="1">
      <c r="A1818" s="132">
        <v>1779</v>
      </c>
      <c r="B1818" s="132" t="s">
        <v>1851</v>
      </c>
      <c r="C1818" s="132" t="s">
        <v>1851</v>
      </c>
    </row>
    <row r="1819" spans="1:3" ht="15.75" customHeight="1">
      <c r="A1819" s="132">
        <v>1780</v>
      </c>
      <c r="B1819" s="132" t="s">
        <v>1852</v>
      </c>
      <c r="C1819" s="132" t="s">
        <v>1852</v>
      </c>
    </row>
    <row r="1820" spans="1:3" ht="15.75" customHeight="1">
      <c r="A1820" s="132">
        <v>1781</v>
      </c>
      <c r="B1820" s="132" t="s">
        <v>1853</v>
      </c>
      <c r="C1820" s="132" t="s">
        <v>1853</v>
      </c>
    </row>
    <row r="1821" spans="1:3" ht="15.75" customHeight="1">
      <c r="A1821" s="132">
        <v>1782</v>
      </c>
      <c r="B1821" s="132" t="s">
        <v>1854</v>
      </c>
      <c r="C1821" s="132" t="s">
        <v>1854</v>
      </c>
    </row>
    <row r="1822" spans="1:3" ht="15.75" customHeight="1">
      <c r="A1822" s="132">
        <v>1783</v>
      </c>
      <c r="B1822" s="132" t="s">
        <v>1855</v>
      </c>
      <c r="C1822" s="132" t="s">
        <v>1855</v>
      </c>
    </row>
    <row r="1823" spans="1:3" ht="15.75" customHeight="1">
      <c r="A1823" s="132">
        <v>1784</v>
      </c>
      <c r="B1823" s="132" t="s">
        <v>1856</v>
      </c>
      <c r="C1823" s="132" t="s">
        <v>1856</v>
      </c>
    </row>
    <row r="1824" spans="1:3" ht="15.75" customHeight="1">
      <c r="A1824" s="132">
        <v>1785</v>
      </c>
      <c r="B1824" s="132" t="s">
        <v>1857</v>
      </c>
      <c r="C1824" s="132" t="s">
        <v>1857</v>
      </c>
    </row>
    <row r="1825" spans="1:3" ht="15.75" customHeight="1">
      <c r="A1825" s="132">
        <v>1786</v>
      </c>
      <c r="B1825" s="132" t="s">
        <v>1858</v>
      </c>
      <c r="C1825" s="132" t="s">
        <v>1858</v>
      </c>
    </row>
    <row r="1826" spans="1:3" ht="15.75" customHeight="1">
      <c r="A1826" s="132">
        <v>1787</v>
      </c>
      <c r="B1826" s="132" t="s">
        <v>1859</v>
      </c>
      <c r="C1826" s="132" t="s">
        <v>1859</v>
      </c>
    </row>
    <row r="1827" spans="1:3" ht="15.75" customHeight="1">
      <c r="A1827" s="132">
        <v>1788</v>
      </c>
      <c r="B1827" s="132" t="s">
        <v>1860</v>
      </c>
      <c r="C1827" s="132" t="s">
        <v>1860</v>
      </c>
    </row>
    <row r="1828" spans="1:3" ht="15.75" customHeight="1">
      <c r="A1828" s="132">
        <v>1789</v>
      </c>
      <c r="B1828" s="132" t="s">
        <v>1861</v>
      </c>
      <c r="C1828" s="132" t="s">
        <v>1861</v>
      </c>
    </row>
    <row r="1829" spans="1:3" ht="15.75" customHeight="1">
      <c r="A1829" s="132">
        <v>1790</v>
      </c>
      <c r="B1829" s="132" t="s">
        <v>1862</v>
      </c>
      <c r="C1829" s="132" t="s">
        <v>1862</v>
      </c>
    </row>
    <row r="1830" spans="1:3" ht="15.75" customHeight="1">
      <c r="A1830" s="132">
        <v>1791</v>
      </c>
      <c r="B1830" s="132" t="s">
        <v>1863</v>
      </c>
      <c r="C1830" s="132" t="s">
        <v>1863</v>
      </c>
    </row>
    <row r="1831" spans="1:3" ht="15.75" customHeight="1">
      <c r="A1831" s="132">
        <v>1792</v>
      </c>
      <c r="B1831" s="132" t="s">
        <v>1864</v>
      </c>
      <c r="C1831" s="132" t="s">
        <v>1864</v>
      </c>
    </row>
    <row r="1832" spans="1:3" ht="15.75" customHeight="1">
      <c r="A1832" s="132">
        <v>1793</v>
      </c>
      <c r="B1832" s="132" t="s">
        <v>1865</v>
      </c>
      <c r="C1832" s="132" t="s">
        <v>1865</v>
      </c>
    </row>
    <row r="1833" spans="1:3" ht="15.75" customHeight="1">
      <c r="A1833" s="132">
        <v>1794</v>
      </c>
      <c r="B1833" s="132" t="s">
        <v>1866</v>
      </c>
      <c r="C1833" s="132" t="s">
        <v>1866</v>
      </c>
    </row>
    <row r="1834" spans="1:3" ht="15.75" customHeight="1">
      <c r="A1834" s="132">
        <v>1795</v>
      </c>
      <c r="B1834" s="132" t="s">
        <v>1867</v>
      </c>
      <c r="C1834" s="132" t="s">
        <v>1867</v>
      </c>
    </row>
    <row r="1835" spans="1:3" ht="15.75" customHeight="1">
      <c r="A1835" s="132">
        <v>1796</v>
      </c>
      <c r="B1835" s="132" t="s">
        <v>1868</v>
      </c>
      <c r="C1835" s="132" t="s">
        <v>1868</v>
      </c>
    </row>
    <row r="1836" spans="1:3" ht="15.75" customHeight="1">
      <c r="A1836" s="132">
        <v>1797</v>
      </c>
      <c r="B1836" s="132" t="s">
        <v>1869</v>
      </c>
      <c r="C1836" s="132" t="s">
        <v>1869</v>
      </c>
    </row>
    <row r="1837" spans="1:3" ht="15.75" customHeight="1">
      <c r="A1837" s="132">
        <v>1798</v>
      </c>
      <c r="B1837" s="132" t="s">
        <v>1870</v>
      </c>
      <c r="C1837" s="132" t="s">
        <v>1870</v>
      </c>
    </row>
    <row r="1838" spans="1:3" ht="15.75" customHeight="1">
      <c r="A1838" s="132">
        <v>1799</v>
      </c>
      <c r="B1838" s="132" t="s">
        <v>1871</v>
      </c>
      <c r="C1838" s="132" t="s">
        <v>1871</v>
      </c>
    </row>
    <row r="1839" spans="1:3" ht="15.75" customHeight="1">
      <c r="A1839" s="132">
        <v>1800</v>
      </c>
      <c r="B1839" s="132" t="s">
        <v>1872</v>
      </c>
      <c r="C1839" s="132" t="s">
        <v>1872</v>
      </c>
    </row>
    <row r="1840" spans="1:3" ht="15.75" customHeight="1">
      <c r="A1840" s="132">
        <v>1801</v>
      </c>
      <c r="B1840" s="132" t="s">
        <v>1873</v>
      </c>
      <c r="C1840" s="132" t="s">
        <v>1873</v>
      </c>
    </row>
    <row r="1841" spans="1:3" ht="15.75" customHeight="1">
      <c r="A1841" s="132">
        <v>1802</v>
      </c>
      <c r="B1841" s="132" t="s">
        <v>1874</v>
      </c>
      <c r="C1841" s="132" t="s">
        <v>1874</v>
      </c>
    </row>
    <row r="1842" spans="1:3" ht="15.75" customHeight="1">
      <c r="A1842" s="132">
        <v>1803</v>
      </c>
      <c r="B1842" s="132" t="s">
        <v>1875</v>
      </c>
      <c r="C1842" s="132" t="s">
        <v>1875</v>
      </c>
    </row>
    <row r="1843" spans="1:3" ht="15.75" customHeight="1">
      <c r="A1843" s="132">
        <v>1804</v>
      </c>
      <c r="B1843" s="132" t="s">
        <v>1876</v>
      </c>
      <c r="C1843" s="132" t="s">
        <v>1876</v>
      </c>
    </row>
    <row r="1844" spans="1:3" ht="15.75" customHeight="1">
      <c r="A1844" s="132">
        <v>1805</v>
      </c>
      <c r="B1844" s="132" t="s">
        <v>1877</v>
      </c>
      <c r="C1844" s="132" t="s">
        <v>1877</v>
      </c>
    </row>
    <row r="1845" spans="1:3" ht="15.75" customHeight="1">
      <c r="A1845" s="132">
        <v>1806</v>
      </c>
      <c r="B1845" s="132" t="s">
        <v>1878</v>
      </c>
      <c r="C1845" s="132" t="s">
        <v>1878</v>
      </c>
    </row>
    <row r="1846" spans="1:3" ht="15.75" customHeight="1">
      <c r="A1846" s="132">
        <v>1807</v>
      </c>
      <c r="B1846" s="132" t="s">
        <v>1879</v>
      </c>
      <c r="C1846" s="132" t="s">
        <v>1879</v>
      </c>
    </row>
    <row r="1847" spans="1:3" ht="15.75" customHeight="1">
      <c r="A1847" s="132">
        <v>1808</v>
      </c>
      <c r="B1847" s="132" t="s">
        <v>1880</v>
      </c>
      <c r="C1847" s="132" t="s">
        <v>1880</v>
      </c>
    </row>
    <row r="1848" spans="1:3" ht="15.75" customHeight="1">
      <c r="A1848" s="132">
        <v>1809</v>
      </c>
      <c r="B1848" s="132" t="s">
        <v>1881</v>
      </c>
      <c r="C1848" s="132" t="s">
        <v>1881</v>
      </c>
    </row>
    <row r="1849" spans="1:3" ht="15.75" customHeight="1">
      <c r="A1849" s="132">
        <v>1810</v>
      </c>
      <c r="B1849" s="132" t="s">
        <v>1882</v>
      </c>
      <c r="C1849" s="132" t="s">
        <v>1882</v>
      </c>
    </row>
    <row r="1850" spans="1:3" ht="15.75" customHeight="1">
      <c r="A1850" s="132">
        <v>1811</v>
      </c>
      <c r="B1850" s="132" t="s">
        <v>1883</v>
      </c>
      <c r="C1850" s="132" t="s">
        <v>1883</v>
      </c>
    </row>
    <row r="1851" spans="1:3" ht="15.75" customHeight="1">
      <c r="A1851" s="132">
        <v>1812</v>
      </c>
      <c r="B1851" s="132" t="s">
        <v>1884</v>
      </c>
      <c r="C1851" s="132" t="s">
        <v>1884</v>
      </c>
    </row>
    <row r="1852" spans="1:3" ht="15.75" customHeight="1">
      <c r="A1852" s="132">
        <v>1813</v>
      </c>
      <c r="B1852" s="132" t="s">
        <v>1885</v>
      </c>
      <c r="C1852" s="132" t="s">
        <v>1885</v>
      </c>
    </row>
    <row r="1853" spans="1:3" ht="15.75" customHeight="1">
      <c r="A1853" s="132">
        <v>1814</v>
      </c>
      <c r="B1853" s="132" t="s">
        <v>1886</v>
      </c>
      <c r="C1853" s="132" t="s">
        <v>1886</v>
      </c>
    </row>
    <row r="1854" spans="1:3" ht="15.75" customHeight="1">
      <c r="A1854" s="132">
        <v>1815</v>
      </c>
      <c r="B1854" s="132" t="s">
        <v>1887</v>
      </c>
      <c r="C1854" s="132" t="s">
        <v>1887</v>
      </c>
    </row>
    <row r="1855" spans="1:3" ht="15.75" customHeight="1">
      <c r="A1855" s="132">
        <v>1816</v>
      </c>
      <c r="B1855" s="132" t="s">
        <v>1888</v>
      </c>
      <c r="C1855" s="132" t="s">
        <v>1888</v>
      </c>
    </row>
    <row r="1856" spans="1:3" ht="15.75" customHeight="1">
      <c r="A1856" s="132">
        <v>1817</v>
      </c>
      <c r="B1856" s="132" t="s">
        <v>1889</v>
      </c>
      <c r="C1856" s="132" t="s">
        <v>1889</v>
      </c>
    </row>
    <row r="1857" spans="1:3" ht="15.75" customHeight="1">
      <c r="A1857" s="132">
        <v>1818</v>
      </c>
      <c r="B1857" s="132" t="s">
        <v>1890</v>
      </c>
      <c r="C1857" s="132" t="s">
        <v>1890</v>
      </c>
    </row>
    <row r="1858" spans="1:3" ht="15.75" customHeight="1">
      <c r="A1858" s="132">
        <v>1819</v>
      </c>
      <c r="B1858" s="132" t="s">
        <v>1891</v>
      </c>
      <c r="C1858" s="132" t="s">
        <v>1891</v>
      </c>
    </row>
    <row r="1859" spans="1:3" ht="15.75" customHeight="1">
      <c r="A1859" s="132">
        <v>1820</v>
      </c>
      <c r="B1859" s="132" t="s">
        <v>1892</v>
      </c>
      <c r="C1859" s="132" t="s">
        <v>1892</v>
      </c>
    </row>
    <row r="1860" spans="1:3" ht="15.75" customHeight="1">
      <c r="A1860" s="132">
        <v>1821</v>
      </c>
      <c r="B1860" s="132" t="s">
        <v>1893</v>
      </c>
      <c r="C1860" s="132" t="s">
        <v>1893</v>
      </c>
    </row>
    <row r="1861" spans="1:3" ht="15.75" customHeight="1">
      <c r="A1861" s="132">
        <v>1822</v>
      </c>
      <c r="B1861" s="132" t="s">
        <v>1894</v>
      </c>
      <c r="C1861" s="132" t="s">
        <v>1894</v>
      </c>
    </row>
    <row r="1862" spans="1:3" ht="15.75" customHeight="1">
      <c r="A1862" s="132">
        <v>1823</v>
      </c>
      <c r="B1862" s="132" t="s">
        <v>1895</v>
      </c>
      <c r="C1862" s="132" t="s">
        <v>1895</v>
      </c>
    </row>
    <row r="1863" spans="1:3" ht="15.75" customHeight="1">
      <c r="A1863" s="132">
        <v>1824</v>
      </c>
      <c r="B1863" s="132" t="s">
        <v>1896</v>
      </c>
      <c r="C1863" s="132" t="s">
        <v>1896</v>
      </c>
    </row>
    <row r="1864" spans="1:3" ht="15.75" customHeight="1">
      <c r="A1864" s="132">
        <v>1825</v>
      </c>
      <c r="B1864" s="132" t="s">
        <v>1897</v>
      </c>
      <c r="C1864" s="132" t="s">
        <v>1897</v>
      </c>
    </row>
    <row r="1865" spans="1:3" ht="15.75" customHeight="1">
      <c r="A1865" s="132">
        <v>1826</v>
      </c>
      <c r="B1865" s="132" t="s">
        <v>1898</v>
      </c>
      <c r="C1865" s="132" t="s">
        <v>1898</v>
      </c>
    </row>
    <row r="1866" spans="1:3" ht="15.75" customHeight="1">
      <c r="A1866" s="132">
        <v>1827</v>
      </c>
      <c r="B1866" s="132" t="s">
        <v>1899</v>
      </c>
      <c r="C1866" s="132" t="s">
        <v>1899</v>
      </c>
    </row>
    <row r="1867" spans="1:3" ht="15.75" customHeight="1">
      <c r="A1867" s="132">
        <v>1828</v>
      </c>
      <c r="B1867" s="132" t="s">
        <v>1900</v>
      </c>
      <c r="C1867" s="132" t="s">
        <v>1900</v>
      </c>
    </row>
    <row r="1868" spans="1:3" ht="15.75" customHeight="1">
      <c r="A1868" s="132">
        <v>1829</v>
      </c>
      <c r="B1868" s="132" t="s">
        <v>1901</v>
      </c>
      <c r="C1868" s="132" t="s">
        <v>1901</v>
      </c>
    </row>
    <row r="1869" spans="1:3" ht="15.75" customHeight="1">
      <c r="A1869" s="132">
        <v>1830</v>
      </c>
      <c r="B1869" s="132" t="s">
        <v>1902</v>
      </c>
      <c r="C1869" s="132" t="s">
        <v>1902</v>
      </c>
    </row>
    <row r="1870" spans="1:3" ht="15.75" customHeight="1">
      <c r="A1870" s="132">
        <v>1831</v>
      </c>
      <c r="B1870" s="132" t="s">
        <v>1903</v>
      </c>
      <c r="C1870" s="132" t="s">
        <v>1903</v>
      </c>
    </row>
    <row r="1871" spans="1:3" ht="15.75" customHeight="1">
      <c r="A1871" s="132">
        <v>1832</v>
      </c>
      <c r="B1871" s="132" t="s">
        <v>1904</v>
      </c>
      <c r="C1871" s="132" t="s">
        <v>1904</v>
      </c>
    </row>
    <row r="1872" spans="1:3" ht="15.75" customHeight="1">
      <c r="A1872" s="132">
        <v>1833</v>
      </c>
      <c r="B1872" s="132" t="s">
        <v>1905</v>
      </c>
      <c r="C1872" s="132" t="s">
        <v>1905</v>
      </c>
    </row>
    <row r="1873" spans="1:3" ht="15.75" customHeight="1">
      <c r="A1873" s="132">
        <v>1834</v>
      </c>
      <c r="B1873" s="132" t="s">
        <v>1906</v>
      </c>
      <c r="C1873" s="132" t="s">
        <v>1906</v>
      </c>
    </row>
    <row r="1874" spans="1:3" ht="15.75" customHeight="1">
      <c r="A1874" s="132">
        <v>1835</v>
      </c>
      <c r="B1874" s="132" t="s">
        <v>1907</v>
      </c>
      <c r="C1874" s="132" t="s">
        <v>1907</v>
      </c>
    </row>
    <row r="1875" spans="1:3" ht="15.75" customHeight="1">
      <c r="A1875" s="132">
        <v>1836</v>
      </c>
      <c r="B1875" s="132" t="s">
        <v>1908</v>
      </c>
      <c r="C1875" s="132" t="s">
        <v>1908</v>
      </c>
    </row>
    <row r="1876" spans="1:3" ht="15.75" customHeight="1">
      <c r="A1876" s="132">
        <v>1837</v>
      </c>
      <c r="B1876" s="132" t="s">
        <v>1909</v>
      </c>
      <c r="C1876" s="132" t="s">
        <v>1909</v>
      </c>
    </row>
    <row r="1877" spans="1:3" ht="15.75" customHeight="1">
      <c r="A1877" s="132">
        <v>1838</v>
      </c>
      <c r="B1877" s="132" t="s">
        <v>1910</v>
      </c>
      <c r="C1877" s="132" t="s">
        <v>1910</v>
      </c>
    </row>
    <row r="1878" spans="1:3" ht="15.75" customHeight="1">
      <c r="A1878" s="132">
        <v>1839</v>
      </c>
      <c r="B1878" s="132" t="s">
        <v>1911</v>
      </c>
      <c r="C1878" s="132" t="s">
        <v>1911</v>
      </c>
    </row>
    <row r="1879" spans="1:3" ht="15.75" customHeight="1">
      <c r="A1879" s="132">
        <v>1840</v>
      </c>
      <c r="B1879" s="132" t="s">
        <v>1912</v>
      </c>
      <c r="C1879" s="132" t="s">
        <v>1912</v>
      </c>
    </row>
    <row r="1880" spans="1:3" ht="15.75" customHeight="1">
      <c r="A1880" s="132">
        <v>1841</v>
      </c>
      <c r="B1880" s="132" t="s">
        <v>1913</v>
      </c>
      <c r="C1880" s="132" t="s">
        <v>1913</v>
      </c>
    </row>
    <row r="1881" spans="1:3" ht="15.75" customHeight="1">
      <c r="A1881" s="132">
        <v>1842</v>
      </c>
      <c r="B1881" s="132" t="s">
        <v>1914</v>
      </c>
      <c r="C1881" s="132" t="s">
        <v>1914</v>
      </c>
    </row>
    <row r="1882" spans="1:3" ht="15.75" customHeight="1">
      <c r="A1882" s="132">
        <v>1843</v>
      </c>
      <c r="B1882" s="132" t="s">
        <v>1915</v>
      </c>
      <c r="C1882" s="132" t="s">
        <v>1915</v>
      </c>
    </row>
    <row r="1883" spans="1:3" ht="15.75" customHeight="1">
      <c r="A1883" s="132">
        <v>1844</v>
      </c>
      <c r="B1883" s="132" t="s">
        <v>1916</v>
      </c>
      <c r="C1883" s="132" t="s">
        <v>1916</v>
      </c>
    </row>
    <row r="1884" spans="1:3" ht="15.75" customHeight="1">
      <c r="A1884" s="132">
        <v>1845</v>
      </c>
      <c r="B1884" s="132" t="s">
        <v>1917</v>
      </c>
      <c r="C1884" s="132" t="s">
        <v>1917</v>
      </c>
    </row>
    <row r="1885" spans="1:3" ht="15.75" customHeight="1">
      <c r="A1885" s="132">
        <v>1846</v>
      </c>
      <c r="B1885" s="132" t="s">
        <v>1918</v>
      </c>
      <c r="C1885" s="132" t="s">
        <v>1918</v>
      </c>
    </row>
    <row r="1886" spans="1:3" ht="15.75" customHeight="1">
      <c r="A1886" s="132">
        <v>1847</v>
      </c>
      <c r="B1886" s="132" t="s">
        <v>1919</v>
      </c>
      <c r="C1886" s="132" t="s">
        <v>1919</v>
      </c>
    </row>
    <row r="1887" spans="1:3" ht="15.75" customHeight="1">
      <c r="A1887" s="132">
        <v>1848</v>
      </c>
      <c r="B1887" s="132" t="s">
        <v>1920</v>
      </c>
      <c r="C1887" s="132" t="s">
        <v>1920</v>
      </c>
    </row>
    <row r="1888" spans="1:3" ht="15.75" customHeight="1">
      <c r="A1888" s="132">
        <v>1849</v>
      </c>
      <c r="B1888" s="132" t="s">
        <v>1921</v>
      </c>
      <c r="C1888" s="132" t="s">
        <v>1921</v>
      </c>
    </row>
    <row r="1889" spans="1:3" ht="15.75" customHeight="1">
      <c r="A1889" s="132">
        <v>1850</v>
      </c>
      <c r="B1889" s="132" t="s">
        <v>1922</v>
      </c>
      <c r="C1889" s="132" t="s">
        <v>1922</v>
      </c>
    </row>
    <row r="1890" spans="1:3" ht="15.75" customHeight="1">
      <c r="A1890" s="132">
        <v>1851</v>
      </c>
      <c r="B1890" s="132" t="s">
        <v>1923</v>
      </c>
      <c r="C1890" s="132" t="s">
        <v>1923</v>
      </c>
    </row>
    <row r="1891" spans="1:3" ht="15.75" customHeight="1">
      <c r="A1891" s="132">
        <v>1852</v>
      </c>
      <c r="B1891" s="132" t="s">
        <v>1924</v>
      </c>
      <c r="C1891" s="132" t="s">
        <v>1924</v>
      </c>
    </row>
    <row r="1892" spans="1:3" ht="15.75" customHeight="1">
      <c r="A1892" s="132">
        <v>1853</v>
      </c>
      <c r="B1892" s="132" t="s">
        <v>1925</v>
      </c>
      <c r="C1892" s="132" t="s">
        <v>1925</v>
      </c>
    </row>
    <row r="1893" spans="1:3" ht="15.75" customHeight="1">
      <c r="A1893" s="132">
        <v>1854</v>
      </c>
      <c r="B1893" s="132" t="s">
        <v>1926</v>
      </c>
      <c r="C1893" s="132" t="s">
        <v>1926</v>
      </c>
    </row>
    <row r="1894" spans="1:3" ht="15.75" customHeight="1">
      <c r="A1894" s="132">
        <v>1855</v>
      </c>
      <c r="B1894" s="132" t="s">
        <v>1927</v>
      </c>
      <c r="C1894" s="132" t="s">
        <v>1927</v>
      </c>
    </row>
    <row r="1895" spans="1:3" ht="15.75" customHeight="1">
      <c r="A1895" s="132">
        <v>1856</v>
      </c>
      <c r="B1895" s="132" t="s">
        <v>1928</v>
      </c>
      <c r="C1895" s="132" t="s">
        <v>1928</v>
      </c>
    </row>
    <row r="1896" spans="1:3" ht="15.75" customHeight="1">
      <c r="A1896" s="132">
        <v>1857</v>
      </c>
      <c r="B1896" s="132" t="s">
        <v>1929</v>
      </c>
      <c r="C1896" s="132" t="s">
        <v>1929</v>
      </c>
    </row>
    <row r="1897" spans="1:3" ht="15.75" customHeight="1">
      <c r="A1897" s="132">
        <v>1858</v>
      </c>
      <c r="B1897" s="132" t="s">
        <v>1930</v>
      </c>
      <c r="C1897" s="132" t="s">
        <v>1930</v>
      </c>
    </row>
    <row r="1898" spans="1:3" ht="15.75" customHeight="1">
      <c r="A1898" s="132">
        <v>1859</v>
      </c>
      <c r="B1898" s="132" t="s">
        <v>1931</v>
      </c>
      <c r="C1898" s="132" t="s">
        <v>1931</v>
      </c>
    </row>
    <row r="1899" spans="1:3" ht="15.75" customHeight="1">
      <c r="A1899" s="132">
        <v>1860</v>
      </c>
      <c r="B1899" s="132" t="s">
        <v>1932</v>
      </c>
      <c r="C1899" s="132" t="s">
        <v>1932</v>
      </c>
    </row>
    <row r="1900" spans="1:3" ht="15.75" customHeight="1">
      <c r="A1900" s="132">
        <v>1861</v>
      </c>
      <c r="B1900" s="132" t="s">
        <v>1933</v>
      </c>
      <c r="C1900" s="132" t="s">
        <v>1933</v>
      </c>
    </row>
    <row r="1901" spans="1:3" ht="15.75" customHeight="1">
      <c r="A1901" s="132">
        <v>1862</v>
      </c>
      <c r="B1901" s="132" t="s">
        <v>1934</v>
      </c>
      <c r="C1901" s="132" t="s">
        <v>1934</v>
      </c>
    </row>
    <row r="1902" spans="1:3" ht="15.75" customHeight="1">
      <c r="A1902" s="132">
        <v>1863</v>
      </c>
      <c r="B1902" s="132" t="s">
        <v>1935</v>
      </c>
      <c r="C1902" s="132" t="s">
        <v>1935</v>
      </c>
    </row>
    <row r="1903" spans="1:3" ht="15.75" customHeight="1">
      <c r="A1903" s="132">
        <v>1864</v>
      </c>
      <c r="B1903" s="132" t="s">
        <v>1936</v>
      </c>
      <c r="C1903" s="132" t="s">
        <v>1936</v>
      </c>
    </row>
    <row r="1904" spans="1:3" ht="15.75" customHeight="1">
      <c r="A1904" s="132">
        <v>1865</v>
      </c>
      <c r="B1904" s="132" t="s">
        <v>1937</v>
      </c>
      <c r="C1904" s="132" t="s">
        <v>1937</v>
      </c>
    </row>
    <row r="1905" spans="1:3" ht="15.75" customHeight="1">
      <c r="A1905" s="132">
        <v>1866</v>
      </c>
      <c r="B1905" s="132" t="s">
        <v>1938</v>
      </c>
      <c r="C1905" s="132" t="s">
        <v>1938</v>
      </c>
    </row>
    <row r="1906" spans="1:3" ht="15.75" customHeight="1">
      <c r="A1906" s="132">
        <v>1867</v>
      </c>
      <c r="B1906" s="132" t="s">
        <v>1939</v>
      </c>
      <c r="C1906" s="132" t="s">
        <v>1939</v>
      </c>
    </row>
    <row r="1907" spans="1:3" ht="15.75" customHeight="1">
      <c r="A1907" s="132">
        <v>1868</v>
      </c>
      <c r="B1907" s="132" t="s">
        <v>1940</v>
      </c>
      <c r="C1907" s="132" t="s">
        <v>1940</v>
      </c>
    </row>
    <row r="1908" spans="1:3" ht="15.75" customHeight="1">
      <c r="A1908" s="132">
        <v>1869</v>
      </c>
      <c r="B1908" s="132" t="s">
        <v>1941</v>
      </c>
      <c r="C1908" s="132" t="s">
        <v>1941</v>
      </c>
    </row>
    <row r="1909" spans="1:3" ht="15.75" customHeight="1">
      <c r="A1909" s="132">
        <v>1870</v>
      </c>
      <c r="B1909" s="132" t="s">
        <v>1942</v>
      </c>
      <c r="C1909" s="132" t="s">
        <v>1942</v>
      </c>
    </row>
    <row r="1910" spans="1:3" ht="15.75" customHeight="1">
      <c r="A1910" s="132">
        <v>1871</v>
      </c>
      <c r="B1910" s="132" t="s">
        <v>1943</v>
      </c>
      <c r="C1910" s="132" t="s">
        <v>1943</v>
      </c>
    </row>
    <row r="1911" spans="1:3" ht="15.75" customHeight="1">
      <c r="A1911" s="132">
        <v>1872</v>
      </c>
      <c r="B1911" s="132" t="s">
        <v>1944</v>
      </c>
      <c r="C1911" s="132" t="s">
        <v>1944</v>
      </c>
    </row>
    <row r="1912" spans="1:3" ht="15.75" customHeight="1">
      <c r="A1912" s="132">
        <v>1873</v>
      </c>
      <c r="B1912" s="132" t="s">
        <v>1945</v>
      </c>
      <c r="C1912" s="132" t="s">
        <v>1945</v>
      </c>
    </row>
    <row r="1913" spans="1:3" ht="15.75" customHeight="1">
      <c r="A1913" s="132">
        <v>1874</v>
      </c>
      <c r="B1913" s="132" t="s">
        <v>1946</v>
      </c>
      <c r="C1913" s="132" t="s">
        <v>1946</v>
      </c>
    </row>
    <row r="1914" spans="1:3" ht="15.75" customHeight="1">
      <c r="A1914" s="132">
        <v>1875</v>
      </c>
      <c r="B1914" s="132" t="s">
        <v>1947</v>
      </c>
      <c r="C1914" s="132" t="s">
        <v>1947</v>
      </c>
    </row>
    <row r="1915" spans="1:3" ht="15.75" customHeight="1">
      <c r="A1915" s="132">
        <v>1876</v>
      </c>
      <c r="B1915" s="132" t="s">
        <v>1948</v>
      </c>
      <c r="C1915" s="132" t="s">
        <v>1948</v>
      </c>
    </row>
    <row r="1916" spans="1:3" ht="15.75" customHeight="1">
      <c r="A1916" s="132">
        <v>1877</v>
      </c>
      <c r="B1916" s="132" t="s">
        <v>1949</v>
      </c>
      <c r="C1916" s="132" t="s">
        <v>1949</v>
      </c>
    </row>
    <row r="1917" spans="1:3" ht="15.75" customHeight="1">
      <c r="A1917" s="132">
        <v>1878</v>
      </c>
      <c r="B1917" s="132" t="s">
        <v>1950</v>
      </c>
      <c r="C1917" s="132" t="s">
        <v>1950</v>
      </c>
    </row>
    <row r="1918" spans="1:3" ht="15.75" customHeight="1">
      <c r="A1918" s="132">
        <v>1879</v>
      </c>
      <c r="B1918" s="132" t="s">
        <v>1951</v>
      </c>
      <c r="C1918" s="132" t="s">
        <v>1951</v>
      </c>
    </row>
    <row r="1919" spans="1:3" ht="15.75" customHeight="1">
      <c r="A1919" s="132">
        <v>1880</v>
      </c>
      <c r="B1919" s="132" t="s">
        <v>1952</v>
      </c>
      <c r="C1919" s="132" t="s">
        <v>1952</v>
      </c>
    </row>
    <row r="1920" spans="1:3" ht="15.75" customHeight="1">
      <c r="A1920" s="132">
        <v>1881</v>
      </c>
      <c r="B1920" s="132" t="s">
        <v>1953</v>
      </c>
      <c r="C1920" s="132" t="s">
        <v>1953</v>
      </c>
    </row>
    <row r="1921" spans="1:3" ht="15.75" customHeight="1">
      <c r="A1921" s="132">
        <v>1882</v>
      </c>
      <c r="B1921" s="132" t="s">
        <v>1954</v>
      </c>
      <c r="C1921" s="132" t="s">
        <v>1954</v>
      </c>
    </row>
    <row r="1922" spans="1:3" ht="15.75" customHeight="1">
      <c r="A1922" s="132">
        <v>1883</v>
      </c>
      <c r="B1922" s="132" t="s">
        <v>1955</v>
      </c>
      <c r="C1922" s="132" t="s">
        <v>1955</v>
      </c>
    </row>
    <row r="1923" spans="1:3" ht="15.75" customHeight="1">
      <c r="A1923" s="132">
        <v>1884</v>
      </c>
      <c r="B1923" s="132" t="s">
        <v>1956</v>
      </c>
      <c r="C1923" s="132" t="s">
        <v>1956</v>
      </c>
    </row>
    <row r="1924" spans="1:3" ht="15.75" customHeight="1">
      <c r="A1924" s="132">
        <v>1885</v>
      </c>
      <c r="B1924" s="132" t="s">
        <v>1957</v>
      </c>
      <c r="C1924" s="132" t="s">
        <v>1957</v>
      </c>
    </row>
    <row r="1925" spans="1:3" ht="15.75" customHeight="1">
      <c r="A1925" s="132">
        <v>1886</v>
      </c>
      <c r="B1925" s="132" t="s">
        <v>1958</v>
      </c>
      <c r="C1925" s="132" t="s">
        <v>1958</v>
      </c>
    </row>
    <row r="1926" spans="1:3" ht="15.75" customHeight="1">
      <c r="A1926" s="132">
        <v>1887</v>
      </c>
      <c r="B1926" s="132" t="s">
        <v>1959</v>
      </c>
      <c r="C1926" s="132" t="s">
        <v>1959</v>
      </c>
    </row>
    <row r="1927" spans="1:3" ht="15.75" customHeight="1">
      <c r="A1927" s="132">
        <v>1888</v>
      </c>
      <c r="B1927" s="132" t="s">
        <v>1960</v>
      </c>
      <c r="C1927" s="132" t="s">
        <v>1960</v>
      </c>
    </row>
    <row r="1928" spans="1:3" ht="15.75" customHeight="1">
      <c r="A1928" s="132">
        <v>1889</v>
      </c>
      <c r="B1928" s="132" t="s">
        <v>1961</v>
      </c>
      <c r="C1928" s="132" t="s">
        <v>1961</v>
      </c>
    </row>
    <row r="1929" spans="1:3" ht="15.75" customHeight="1">
      <c r="A1929" s="132">
        <v>1890</v>
      </c>
      <c r="B1929" s="132" t="s">
        <v>1962</v>
      </c>
      <c r="C1929" s="132" t="s">
        <v>1962</v>
      </c>
    </row>
    <row r="1930" spans="1:3" ht="15.75" customHeight="1">
      <c r="A1930" s="132">
        <v>1891</v>
      </c>
      <c r="B1930" s="132" t="s">
        <v>1963</v>
      </c>
      <c r="C1930" s="132" t="s">
        <v>1963</v>
      </c>
    </row>
    <row r="1931" spans="1:3" ht="15.75" customHeight="1">
      <c r="A1931" s="132">
        <v>1892</v>
      </c>
      <c r="B1931" s="132" t="s">
        <v>1964</v>
      </c>
      <c r="C1931" s="132" t="s">
        <v>1964</v>
      </c>
    </row>
    <row r="1932" spans="1:3" ht="15.75" customHeight="1">
      <c r="A1932" s="132">
        <v>1893</v>
      </c>
      <c r="B1932" s="132" t="s">
        <v>1965</v>
      </c>
      <c r="C1932" s="132" t="s">
        <v>1965</v>
      </c>
    </row>
    <row r="1933" spans="1:3" ht="15.75" customHeight="1">
      <c r="A1933" s="132">
        <v>1894</v>
      </c>
      <c r="B1933" s="132" t="s">
        <v>1966</v>
      </c>
      <c r="C1933" s="132" t="s">
        <v>1966</v>
      </c>
    </row>
    <row r="1934" spans="1:3" ht="15.75" customHeight="1">
      <c r="A1934" s="132">
        <v>1895</v>
      </c>
      <c r="B1934" s="132" t="s">
        <v>1967</v>
      </c>
      <c r="C1934" s="132" t="s">
        <v>1967</v>
      </c>
    </row>
    <row r="1935" spans="1:3" ht="15.75" customHeight="1">
      <c r="A1935" s="132">
        <v>1896</v>
      </c>
      <c r="B1935" s="132" t="s">
        <v>1968</v>
      </c>
      <c r="C1935" s="132" t="s">
        <v>1968</v>
      </c>
    </row>
    <row r="1936" spans="1:3" ht="15.75" customHeight="1">
      <c r="A1936" s="132">
        <v>1897</v>
      </c>
      <c r="B1936" s="132" t="s">
        <v>1969</v>
      </c>
      <c r="C1936" s="132" t="s">
        <v>1969</v>
      </c>
    </row>
    <row r="1937" spans="1:3" ht="15.75" customHeight="1">
      <c r="A1937" s="132">
        <v>1898</v>
      </c>
      <c r="B1937" s="132" t="s">
        <v>1970</v>
      </c>
      <c r="C1937" s="132" t="s">
        <v>1970</v>
      </c>
    </row>
    <row r="1938" spans="1:3" ht="15.75" customHeight="1">
      <c r="A1938" s="132">
        <v>1899</v>
      </c>
      <c r="B1938" s="132" t="s">
        <v>1971</v>
      </c>
      <c r="C1938" s="132" t="s">
        <v>1971</v>
      </c>
    </row>
    <row r="1939" spans="1:3" ht="15.75" customHeight="1">
      <c r="A1939" s="132">
        <v>1900</v>
      </c>
      <c r="B1939" s="132" t="s">
        <v>1972</v>
      </c>
      <c r="C1939" s="132" t="s">
        <v>1972</v>
      </c>
    </row>
    <row r="1940" spans="1:3" ht="15.75" customHeight="1">
      <c r="A1940" s="132">
        <v>1901</v>
      </c>
      <c r="B1940" s="132" t="s">
        <v>1973</v>
      </c>
      <c r="C1940" s="132" t="s">
        <v>1973</v>
      </c>
    </row>
    <row r="1941" spans="1:3" ht="15.75" customHeight="1">
      <c r="A1941" s="132">
        <v>1902</v>
      </c>
      <c r="B1941" s="132" t="s">
        <v>1974</v>
      </c>
      <c r="C1941" s="132" t="s">
        <v>1974</v>
      </c>
    </row>
    <row r="1942" spans="1:3" ht="15.75" customHeight="1">
      <c r="A1942" s="132">
        <v>1903</v>
      </c>
      <c r="B1942" s="132" t="s">
        <v>1975</v>
      </c>
      <c r="C1942" s="132" t="s">
        <v>1975</v>
      </c>
    </row>
    <row r="1943" spans="1:3" ht="15.75" customHeight="1">
      <c r="A1943" s="132">
        <v>1904</v>
      </c>
      <c r="B1943" s="132" t="s">
        <v>1976</v>
      </c>
      <c r="C1943" s="132" t="s">
        <v>1976</v>
      </c>
    </row>
    <row r="1944" spans="1:3" ht="15.75" customHeight="1">
      <c r="A1944" s="132">
        <v>1905</v>
      </c>
      <c r="B1944" s="132" t="s">
        <v>1977</v>
      </c>
      <c r="C1944" s="132" t="s">
        <v>1977</v>
      </c>
    </row>
    <row r="1945" spans="1:3" ht="15.75" customHeight="1">
      <c r="A1945" s="132">
        <v>1906</v>
      </c>
      <c r="B1945" s="132" t="s">
        <v>1978</v>
      </c>
      <c r="C1945" s="132" t="s">
        <v>1978</v>
      </c>
    </row>
    <row r="1946" spans="1:3" ht="15.75" customHeight="1">
      <c r="A1946" s="132">
        <v>1907</v>
      </c>
      <c r="B1946" s="132" t="s">
        <v>1979</v>
      </c>
      <c r="C1946" s="132" t="s">
        <v>1979</v>
      </c>
    </row>
    <row r="1947" spans="1:3" ht="15.75" customHeight="1">
      <c r="A1947" s="132">
        <v>1908</v>
      </c>
      <c r="B1947" s="132" t="s">
        <v>1980</v>
      </c>
      <c r="C1947" s="132" t="s">
        <v>1980</v>
      </c>
    </row>
    <row r="1948" spans="1:3" ht="15.75" customHeight="1">
      <c r="A1948" s="132">
        <v>1909</v>
      </c>
      <c r="B1948" s="132" t="s">
        <v>1981</v>
      </c>
      <c r="C1948" s="132" t="s">
        <v>1981</v>
      </c>
    </row>
    <row r="1949" spans="1:3" ht="15.75" customHeight="1">
      <c r="A1949" s="132">
        <v>1910</v>
      </c>
      <c r="B1949" s="132" t="s">
        <v>1982</v>
      </c>
      <c r="C1949" s="132" t="s">
        <v>1982</v>
      </c>
    </row>
    <row r="1950" spans="1:3" ht="15.75" customHeight="1">
      <c r="A1950" s="132">
        <v>1911</v>
      </c>
      <c r="B1950" s="132" t="s">
        <v>1983</v>
      </c>
      <c r="C1950" s="132" t="s">
        <v>1983</v>
      </c>
    </row>
    <row r="1951" spans="1:3" ht="15.75" customHeight="1">
      <c r="A1951" s="132">
        <v>1912</v>
      </c>
      <c r="B1951" s="132" t="s">
        <v>1984</v>
      </c>
      <c r="C1951" s="132" t="s">
        <v>1984</v>
      </c>
    </row>
    <row r="1952" spans="1:3" ht="15.75" customHeight="1">
      <c r="A1952" s="132">
        <v>1913</v>
      </c>
      <c r="B1952" s="132" t="s">
        <v>1985</v>
      </c>
      <c r="C1952" s="132" t="s">
        <v>1985</v>
      </c>
    </row>
    <row r="1953" spans="1:3" ht="15.75" customHeight="1">
      <c r="A1953" s="132">
        <v>1914</v>
      </c>
      <c r="B1953" s="132" t="s">
        <v>1986</v>
      </c>
      <c r="C1953" s="132" t="s">
        <v>1986</v>
      </c>
    </row>
    <row r="1954" spans="1:3" ht="15.75" customHeight="1">
      <c r="A1954" s="132">
        <v>1915</v>
      </c>
      <c r="B1954" s="132" t="s">
        <v>1987</v>
      </c>
      <c r="C1954" s="132" t="s">
        <v>1987</v>
      </c>
    </row>
    <row r="1955" spans="1:3" ht="15.75" customHeight="1">
      <c r="A1955" s="132">
        <v>1916</v>
      </c>
      <c r="B1955" s="132" t="s">
        <v>1988</v>
      </c>
      <c r="C1955" s="132" t="s">
        <v>1988</v>
      </c>
    </row>
    <row r="1956" spans="1:3" ht="15.75" customHeight="1">
      <c r="A1956" s="20">
        <v>1917</v>
      </c>
      <c r="B1956" s="20" t="s">
        <v>1857</v>
      </c>
      <c r="C1956" s="20" t="s">
        <v>1857</v>
      </c>
    </row>
    <row r="1957" spans="1:3" ht="15.75" customHeight="1">
      <c r="A1957" s="20">
        <v>1918</v>
      </c>
      <c r="B1957" s="20" t="s">
        <v>1858</v>
      </c>
      <c r="C1957" s="20" t="s">
        <v>1858</v>
      </c>
    </row>
    <row r="1958" spans="1:3" ht="15.75" customHeight="1">
      <c r="A1958" s="20">
        <v>1919</v>
      </c>
      <c r="B1958" s="20" t="s">
        <v>1859</v>
      </c>
      <c r="C1958" s="20" t="s">
        <v>1859</v>
      </c>
    </row>
    <row r="1959" spans="1:3" ht="15.75" customHeight="1">
      <c r="A1959" s="20">
        <v>1920</v>
      </c>
      <c r="B1959" s="20" t="s">
        <v>1860</v>
      </c>
      <c r="C1959" s="20" t="s">
        <v>1860</v>
      </c>
    </row>
    <row r="1960" spans="1:3" ht="15.75" customHeight="1">
      <c r="A1960" s="20">
        <v>1921</v>
      </c>
      <c r="B1960" s="20" t="s">
        <v>1861</v>
      </c>
      <c r="C1960" s="20" t="s">
        <v>1861</v>
      </c>
    </row>
    <row r="1961" spans="1:3" ht="15.75" customHeight="1">
      <c r="A1961" s="20">
        <v>1922</v>
      </c>
      <c r="B1961" s="20" t="s">
        <v>1862</v>
      </c>
      <c r="C1961" s="20" t="s">
        <v>1862</v>
      </c>
    </row>
    <row r="1962" spans="1:3" ht="15.75" customHeight="1">
      <c r="A1962" s="20">
        <v>1923</v>
      </c>
      <c r="B1962" s="20" t="s">
        <v>1863</v>
      </c>
      <c r="C1962" s="20" t="s">
        <v>1863</v>
      </c>
    </row>
    <row r="1963" spans="1:3" ht="15.75" customHeight="1">
      <c r="A1963" s="20">
        <v>1924</v>
      </c>
      <c r="B1963" s="20" t="s">
        <v>1864</v>
      </c>
      <c r="C1963" s="20" t="s">
        <v>1864</v>
      </c>
    </row>
    <row r="1964" spans="1:3" ht="15.75" customHeight="1">
      <c r="A1964" s="20">
        <v>1925</v>
      </c>
      <c r="B1964" s="20" t="s">
        <v>1865</v>
      </c>
      <c r="C1964" s="20" t="s">
        <v>1865</v>
      </c>
    </row>
    <row r="1965" spans="1:3" ht="15.75" customHeight="1">
      <c r="A1965" s="20">
        <v>1926</v>
      </c>
      <c r="B1965" s="20" t="s">
        <v>1866</v>
      </c>
      <c r="C1965" s="20" t="s">
        <v>1866</v>
      </c>
    </row>
    <row r="1966" spans="1:3" ht="15.75" customHeight="1">
      <c r="A1966" s="20">
        <v>1927</v>
      </c>
      <c r="B1966" s="20" t="s">
        <v>1867</v>
      </c>
      <c r="C1966" s="20" t="s">
        <v>1867</v>
      </c>
    </row>
    <row r="1967" spans="1:3" ht="15.75" customHeight="1">
      <c r="A1967" s="20">
        <v>1928</v>
      </c>
      <c r="B1967" s="20" t="s">
        <v>1868</v>
      </c>
      <c r="C1967" s="20" t="s">
        <v>1868</v>
      </c>
    </row>
    <row r="1968" spans="1:3" ht="15.75" customHeight="1">
      <c r="A1968" s="20">
        <v>1929</v>
      </c>
      <c r="B1968" s="20" t="s">
        <v>1869</v>
      </c>
      <c r="C1968" s="20" t="s">
        <v>1869</v>
      </c>
    </row>
    <row r="1969" spans="1:3" ht="15.75" customHeight="1">
      <c r="A1969" s="20">
        <v>1930</v>
      </c>
      <c r="B1969" s="20" t="s">
        <v>1870</v>
      </c>
      <c r="C1969" s="20" t="s">
        <v>1870</v>
      </c>
    </row>
    <row r="1970" spans="1:3" ht="15.75" customHeight="1">
      <c r="A1970" s="20">
        <v>1931</v>
      </c>
      <c r="B1970" s="20" t="s">
        <v>1871</v>
      </c>
      <c r="C1970" s="20" t="s">
        <v>1871</v>
      </c>
    </row>
    <row r="1971" spans="1:3" ht="15.75" customHeight="1">
      <c r="A1971" s="20">
        <v>1932</v>
      </c>
      <c r="B1971" s="20" t="s">
        <v>1872</v>
      </c>
      <c r="C1971" s="20" t="s">
        <v>1872</v>
      </c>
    </row>
    <row r="1972" spans="1:3" ht="15.75" customHeight="1">
      <c r="A1972" s="20">
        <v>1933</v>
      </c>
      <c r="B1972" s="20" t="s">
        <v>1873</v>
      </c>
      <c r="C1972" s="20" t="s">
        <v>1873</v>
      </c>
    </row>
    <row r="1973" spans="1:3" ht="15.75" customHeight="1">
      <c r="A1973" s="20">
        <v>1934</v>
      </c>
      <c r="B1973" s="20" t="s">
        <v>1874</v>
      </c>
      <c r="C1973" s="20" t="s">
        <v>1874</v>
      </c>
    </row>
    <row r="1974" spans="1:3" ht="15.75" customHeight="1">
      <c r="A1974" s="20">
        <v>1935</v>
      </c>
      <c r="B1974" s="20" t="s">
        <v>1875</v>
      </c>
      <c r="C1974" s="20" t="s">
        <v>1875</v>
      </c>
    </row>
    <row r="1975" spans="1:3" ht="15.75" customHeight="1">
      <c r="A1975" s="20">
        <v>1936</v>
      </c>
      <c r="B1975" s="20" t="s">
        <v>1876</v>
      </c>
      <c r="C1975" s="20" t="s">
        <v>1876</v>
      </c>
    </row>
    <row r="1976" spans="1:3" ht="15.75" customHeight="1">
      <c r="A1976" s="20">
        <v>1937</v>
      </c>
      <c r="B1976" s="20" t="s">
        <v>1877</v>
      </c>
      <c r="C1976" s="20" t="s">
        <v>1877</v>
      </c>
    </row>
    <row r="1977" spans="1:3" ht="15.75" customHeight="1">
      <c r="A1977" s="20">
        <v>1938</v>
      </c>
      <c r="B1977" s="20" t="s">
        <v>1878</v>
      </c>
      <c r="C1977" s="20" t="s">
        <v>1878</v>
      </c>
    </row>
    <row r="1978" spans="1:3" ht="15.75" customHeight="1">
      <c r="A1978" s="20">
        <v>1939</v>
      </c>
      <c r="B1978" s="20" t="s">
        <v>1879</v>
      </c>
      <c r="C1978" s="20" t="s">
        <v>1879</v>
      </c>
    </row>
    <row r="1979" spans="1:3" ht="15.75" customHeight="1">
      <c r="A1979" s="20">
        <v>1940</v>
      </c>
      <c r="B1979" s="20" t="s">
        <v>1880</v>
      </c>
      <c r="C1979" s="20" t="s">
        <v>1880</v>
      </c>
    </row>
    <row r="1980" spans="1:3" ht="15.75" customHeight="1">
      <c r="A1980" s="20">
        <v>1941</v>
      </c>
      <c r="B1980" s="20" t="s">
        <v>1881</v>
      </c>
      <c r="C1980" s="20" t="s">
        <v>1881</v>
      </c>
    </row>
    <row r="1981" spans="1:3" ht="15.75" customHeight="1">
      <c r="A1981" s="20">
        <v>1942</v>
      </c>
      <c r="B1981" s="20" t="s">
        <v>1882</v>
      </c>
      <c r="C1981" s="20" t="s">
        <v>1882</v>
      </c>
    </row>
    <row r="1982" spans="1:3" ht="15.75" customHeight="1">
      <c r="A1982" s="20">
        <v>1943</v>
      </c>
      <c r="B1982" s="20" t="s">
        <v>1883</v>
      </c>
      <c r="C1982" s="20" t="s">
        <v>1883</v>
      </c>
    </row>
    <row r="1983" spans="1:3" ht="15.75" customHeight="1">
      <c r="A1983" s="20">
        <v>1944</v>
      </c>
      <c r="B1983" s="20" t="s">
        <v>1884</v>
      </c>
      <c r="C1983" s="20" t="s">
        <v>1884</v>
      </c>
    </row>
    <row r="1984" spans="1:3" ht="15.75" customHeight="1">
      <c r="A1984" s="20">
        <v>1945</v>
      </c>
      <c r="B1984" s="20" t="s">
        <v>1885</v>
      </c>
      <c r="C1984" s="20" t="s">
        <v>1885</v>
      </c>
    </row>
    <row r="1985" spans="1:3" ht="15.75" customHeight="1">
      <c r="A1985" s="20">
        <v>1946</v>
      </c>
      <c r="B1985" s="20" t="s">
        <v>1886</v>
      </c>
      <c r="C1985" s="20" t="s">
        <v>1886</v>
      </c>
    </row>
    <row r="1986" spans="1:3" ht="15.75" customHeight="1">
      <c r="A1986" s="20">
        <v>1947</v>
      </c>
      <c r="B1986" s="20" t="s">
        <v>1887</v>
      </c>
      <c r="C1986" s="20" t="s">
        <v>1887</v>
      </c>
    </row>
    <row r="1987" spans="1:3" ht="15.75" customHeight="1">
      <c r="A1987" s="20">
        <v>1948</v>
      </c>
      <c r="B1987" s="20" t="s">
        <v>1888</v>
      </c>
      <c r="C1987" s="20" t="s">
        <v>1888</v>
      </c>
    </row>
    <row r="1988" spans="1:3" ht="15.75" customHeight="1">
      <c r="A1988" s="20">
        <v>1949</v>
      </c>
      <c r="B1988" s="20" t="s">
        <v>1889</v>
      </c>
      <c r="C1988" s="20" t="s">
        <v>1889</v>
      </c>
    </row>
    <row r="1989" spans="1:3" ht="15.75" customHeight="1">
      <c r="A1989" s="20">
        <v>1950</v>
      </c>
      <c r="B1989" s="20" t="s">
        <v>1890</v>
      </c>
      <c r="C1989" s="20" t="s">
        <v>1890</v>
      </c>
    </row>
    <row r="1990" spans="1:3" ht="15.75" customHeight="1">
      <c r="A1990" s="20">
        <v>1951</v>
      </c>
      <c r="B1990" s="20" t="s">
        <v>1891</v>
      </c>
      <c r="C1990" s="20" t="s">
        <v>1891</v>
      </c>
    </row>
    <row r="1991" spans="1:3" ht="15.75" customHeight="1">
      <c r="A1991" s="20">
        <v>1952</v>
      </c>
      <c r="B1991" s="20" t="s">
        <v>1892</v>
      </c>
      <c r="C1991" s="20" t="s">
        <v>1892</v>
      </c>
    </row>
    <row r="1992" spans="1:3" ht="15.75" customHeight="1">
      <c r="A1992" s="20">
        <v>1953</v>
      </c>
      <c r="B1992" s="20" t="s">
        <v>1893</v>
      </c>
      <c r="C1992" s="20" t="s">
        <v>1893</v>
      </c>
    </row>
    <row r="1993" spans="1:3" ht="15.75" customHeight="1">
      <c r="A1993" s="20">
        <v>1954</v>
      </c>
      <c r="B1993" s="20" t="s">
        <v>1894</v>
      </c>
      <c r="C1993" s="20" t="s">
        <v>1894</v>
      </c>
    </row>
    <row r="1994" spans="1:3" ht="15.75" customHeight="1">
      <c r="A1994" s="20">
        <v>1955</v>
      </c>
      <c r="B1994" s="20" t="s">
        <v>1895</v>
      </c>
      <c r="C1994" s="20" t="s">
        <v>1895</v>
      </c>
    </row>
    <row r="1995" spans="1:3" ht="15.75" customHeight="1">
      <c r="A1995" s="20">
        <v>1956</v>
      </c>
      <c r="B1995" s="20" t="s">
        <v>1896</v>
      </c>
      <c r="C1995" s="20" t="s">
        <v>1896</v>
      </c>
    </row>
    <row r="1996" spans="1:3" ht="15.75" customHeight="1">
      <c r="A1996" s="20">
        <v>1957</v>
      </c>
      <c r="B1996" s="20" t="s">
        <v>1897</v>
      </c>
      <c r="C1996" s="20" t="s">
        <v>1897</v>
      </c>
    </row>
    <row r="1997" spans="1:3" ht="15.75" customHeight="1">
      <c r="A1997" s="20">
        <v>1958</v>
      </c>
      <c r="B1997" s="20" t="s">
        <v>1898</v>
      </c>
      <c r="C1997" s="20" t="s">
        <v>1898</v>
      </c>
    </row>
    <row r="1998" spans="1:3" ht="15.75" customHeight="1">
      <c r="A1998" s="20">
        <v>1959</v>
      </c>
      <c r="B1998" s="20" t="s">
        <v>1899</v>
      </c>
      <c r="C1998" s="20" t="s">
        <v>1899</v>
      </c>
    </row>
    <row r="1999" spans="1:3" ht="15.75" customHeight="1">
      <c r="A1999" s="20">
        <v>1960</v>
      </c>
      <c r="B1999" s="20" t="s">
        <v>1900</v>
      </c>
      <c r="C1999" s="20" t="s">
        <v>1900</v>
      </c>
    </row>
    <row r="2000" spans="1:3" ht="15.75" customHeight="1">
      <c r="A2000" s="20">
        <v>1961</v>
      </c>
      <c r="B2000" s="20" t="s">
        <v>1901</v>
      </c>
      <c r="C2000" s="20" t="s">
        <v>1901</v>
      </c>
    </row>
    <row r="2001" spans="1:3" ht="15.75" customHeight="1">
      <c r="A2001" s="20">
        <v>1962</v>
      </c>
      <c r="B2001" s="20" t="s">
        <v>1902</v>
      </c>
      <c r="C2001" s="20" t="s">
        <v>1902</v>
      </c>
    </row>
    <row r="2002" spans="1:3" ht="15.75" customHeight="1">
      <c r="A2002" s="20">
        <v>1963</v>
      </c>
      <c r="B2002" s="20" t="s">
        <v>1903</v>
      </c>
      <c r="C2002" s="20" t="s">
        <v>1903</v>
      </c>
    </row>
    <row r="2003" spans="1:3" ht="15.75" customHeight="1">
      <c r="A2003" s="20">
        <v>1964</v>
      </c>
      <c r="B2003" s="20" t="s">
        <v>1904</v>
      </c>
      <c r="C2003" s="20" t="s">
        <v>1904</v>
      </c>
    </row>
    <row r="2004" spans="1:3" ht="15.75" customHeight="1">
      <c r="A2004" s="20">
        <v>1965</v>
      </c>
      <c r="B2004" s="20" t="s">
        <v>1905</v>
      </c>
      <c r="C2004" s="20" t="s">
        <v>1905</v>
      </c>
    </row>
    <row r="2005" spans="1:3" ht="15.75" customHeight="1">
      <c r="A2005" s="20">
        <v>1966</v>
      </c>
      <c r="B2005" s="20" t="s">
        <v>1906</v>
      </c>
      <c r="C2005" s="20" t="s">
        <v>1906</v>
      </c>
    </row>
    <row r="2006" spans="1:3" ht="15.75" customHeight="1">
      <c r="A2006" s="20">
        <v>1967</v>
      </c>
      <c r="B2006" s="20" t="s">
        <v>1907</v>
      </c>
      <c r="C2006" s="20" t="s">
        <v>1907</v>
      </c>
    </row>
    <row r="2007" spans="1:3" ht="15.75" customHeight="1">
      <c r="A2007" s="20">
        <v>1968</v>
      </c>
      <c r="B2007" s="20" t="s">
        <v>1908</v>
      </c>
      <c r="C2007" s="20" t="s">
        <v>1908</v>
      </c>
    </row>
    <row r="2008" spans="1:3" ht="15.75" customHeight="1">
      <c r="A2008" s="20">
        <v>1969</v>
      </c>
      <c r="B2008" s="20" t="s">
        <v>1909</v>
      </c>
      <c r="C2008" s="20" t="s">
        <v>1909</v>
      </c>
    </row>
    <row r="2009" spans="1:3" ht="15.75" customHeight="1">
      <c r="A2009" s="20">
        <v>1970</v>
      </c>
      <c r="B2009" s="20" t="s">
        <v>1910</v>
      </c>
      <c r="C2009" s="20" t="s">
        <v>1910</v>
      </c>
    </row>
    <row r="2010" spans="1:3" ht="15.75" customHeight="1">
      <c r="A2010" s="20">
        <v>1971</v>
      </c>
      <c r="B2010" s="20" t="s">
        <v>1911</v>
      </c>
      <c r="C2010" s="20" t="s">
        <v>1911</v>
      </c>
    </row>
    <row r="2011" spans="1:3" ht="15.75" customHeight="1">
      <c r="A2011" s="20">
        <v>1972</v>
      </c>
      <c r="B2011" s="20" t="s">
        <v>1912</v>
      </c>
      <c r="C2011" s="20" t="s">
        <v>1912</v>
      </c>
    </row>
    <row r="2012" spans="1:3" ht="15.75" customHeight="1">
      <c r="A2012" s="20">
        <v>1973</v>
      </c>
      <c r="B2012" s="20" t="s">
        <v>1913</v>
      </c>
      <c r="C2012" s="20" t="s">
        <v>1913</v>
      </c>
    </row>
    <row r="2013" spans="1:3" ht="15.75" customHeight="1">
      <c r="A2013" s="20">
        <v>1974</v>
      </c>
      <c r="B2013" s="20" t="s">
        <v>1914</v>
      </c>
      <c r="C2013" s="20" t="s">
        <v>1914</v>
      </c>
    </row>
    <row r="2014" spans="1:3" ht="15.75" customHeight="1">
      <c r="A2014" s="20">
        <v>1975</v>
      </c>
      <c r="B2014" s="20" t="s">
        <v>1915</v>
      </c>
      <c r="C2014" s="20" t="s">
        <v>1915</v>
      </c>
    </row>
    <row r="2015" spans="1:3" ht="15.75" customHeight="1">
      <c r="A2015" s="20">
        <v>1976</v>
      </c>
      <c r="B2015" s="20" t="s">
        <v>1916</v>
      </c>
      <c r="C2015" s="20" t="s">
        <v>1916</v>
      </c>
    </row>
    <row r="2016" spans="1:3" ht="15.75" customHeight="1">
      <c r="A2016" s="20">
        <v>1977</v>
      </c>
      <c r="B2016" s="20" t="s">
        <v>1917</v>
      </c>
      <c r="C2016" s="20" t="s">
        <v>1917</v>
      </c>
    </row>
    <row r="2017" spans="1:3" ht="15.75" customHeight="1">
      <c r="A2017" s="20">
        <v>1978</v>
      </c>
      <c r="B2017" s="20" t="s">
        <v>1918</v>
      </c>
      <c r="C2017" s="20" t="s">
        <v>1918</v>
      </c>
    </row>
    <row r="2018" spans="1:3" ht="15.75" customHeight="1">
      <c r="A2018" s="20">
        <v>1979</v>
      </c>
      <c r="B2018" s="20" t="s">
        <v>1919</v>
      </c>
      <c r="C2018" s="20" t="s">
        <v>1919</v>
      </c>
    </row>
    <row r="2019" spans="1:3" ht="15.75" customHeight="1">
      <c r="A2019" s="20">
        <v>1980</v>
      </c>
      <c r="B2019" s="20" t="s">
        <v>1920</v>
      </c>
      <c r="C2019" s="20" t="s">
        <v>1920</v>
      </c>
    </row>
    <row r="2020" spans="1:3" ht="15.75" customHeight="1">
      <c r="A2020" s="20">
        <v>1981</v>
      </c>
      <c r="B2020" s="20" t="s">
        <v>1921</v>
      </c>
      <c r="C2020" s="20" t="s">
        <v>1921</v>
      </c>
    </row>
    <row r="2021" spans="1:3" ht="15.75" customHeight="1">
      <c r="A2021" s="20">
        <v>1982</v>
      </c>
      <c r="B2021" s="20" t="s">
        <v>1922</v>
      </c>
      <c r="C2021" s="20" t="s">
        <v>1922</v>
      </c>
    </row>
    <row r="2022" spans="1:3" ht="15.75" customHeight="1">
      <c r="A2022" s="20">
        <v>1983</v>
      </c>
      <c r="B2022" s="20" t="s">
        <v>1923</v>
      </c>
      <c r="C2022" s="20" t="s">
        <v>1923</v>
      </c>
    </row>
    <row r="2023" spans="1:3" ht="15.75" customHeight="1">
      <c r="A2023" s="20">
        <v>1984</v>
      </c>
      <c r="B2023" s="20" t="s">
        <v>1924</v>
      </c>
      <c r="C2023" s="20" t="s">
        <v>1924</v>
      </c>
    </row>
    <row r="2024" spans="1:3" ht="15.75" customHeight="1">
      <c r="A2024" s="20">
        <v>1985</v>
      </c>
      <c r="B2024" s="20" t="s">
        <v>1925</v>
      </c>
      <c r="C2024" s="20" t="s">
        <v>1925</v>
      </c>
    </row>
    <row r="2025" spans="1:3" ht="15.75" customHeight="1">
      <c r="A2025" s="20">
        <v>1986</v>
      </c>
      <c r="B2025" s="20" t="s">
        <v>1926</v>
      </c>
      <c r="C2025" s="20" t="s">
        <v>1926</v>
      </c>
    </row>
    <row r="2026" spans="1:3" ht="15.75" customHeight="1">
      <c r="A2026" s="20">
        <v>1987</v>
      </c>
      <c r="B2026" s="20" t="s">
        <v>1927</v>
      </c>
      <c r="C2026" s="20" t="s">
        <v>1927</v>
      </c>
    </row>
    <row r="2027" spans="1:3" ht="15.75" customHeight="1">
      <c r="A2027" s="20">
        <v>1988</v>
      </c>
      <c r="B2027" s="20" t="s">
        <v>1928</v>
      </c>
      <c r="C2027" s="20" t="s">
        <v>1928</v>
      </c>
    </row>
    <row r="2028" spans="1:3" ht="15.75" customHeight="1">
      <c r="A2028" s="20">
        <v>1989</v>
      </c>
      <c r="B2028" s="20" t="s">
        <v>1929</v>
      </c>
      <c r="C2028" s="20" t="s">
        <v>1929</v>
      </c>
    </row>
    <row r="2029" spans="1:3" ht="15.75" customHeight="1">
      <c r="A2029" s="20">
        <v>1990</v>
      </c>
      <c r="B2029" s="20" t="s">
        <v>1930</v>
      </c>
      <c r="C2029" s="20" t="s">
        <v>1930</v>
      </c>
    </row>
    <row r="2030" spans="1:3" ht="15.75" customHeight="1">
      <c r="A2030" s="20">
        <v>1991</v>
      </c>
      <c r="B2030" s="20" t="s">
        <v>1931</v>
      </c>
      <c r="C2030" s="20" t="s">
        <v>1931</v>
      </c>
    </row>
    <row r="2031" spans="1:3" ht="15.75" customHeight="1">
      <c r="A2031" s="20">
        <v>1992</v>
      </c>
      <c r="B2031" s="20" t="s">
        <v>1932</v>
      </c>
      <c r="C2031" s="20" t="s">
        <v>1932</v>
      </c>
    </row>
    <row r="2032" spans="1:3" ht="15.75" customHeight="1">
      <c r="A2032" s="20">
        <v>1993</v>
      </c>
      <c r="B2032" s="20" t="s">
        <v>1933</v>
      </c>
      <c r="C2032" s="20" t="s">
        <v>1933</v>
      </c>
    </row>
    <row r="2033" spans="1:3" ht="15.75" customHeight="1">
      <c r="A2033" s="20">
        <v>1994</v>
      </c>
      <c r="B2033" s="20" t="s">
        <v>1934</v>
      </c>
      <c r="C2033" s="20" t="s">
        <v>1934</v>
      </c>
    </row>
    <row r="2034" spans="1:3" ht="15.75" customHeight="1">
      <c r="A2034" s="20">
        <v>1995</v>
      </c>
      <c r="B2034" s="20" t="s">
        <v>1935</v>
      </c>
      <c r="C2034" s="20" t="s">
        <v>1935</v>
      </c>
    </row>
    <row r="2035" spans="1:3" ht="15.75" customHeight="1">
      <c r="A2035" s="20">
        <v>1996</v>
      </c>
      <c r="B2035" s="20" t="s">
        <v>1936</v>
      </c>
      <c r="C2035" s="20" t="s">
        <v>1936</v>
      </c>
    </row>
    <row r="2036" spans="1:3" ht="15.75" customHeight="1">
      <c r="A2036" s="20">
        <v>1997</v>
      </c>
      <c r="B2036" s="20" t="s">
        <v>1937</v>
      </c>
      <c r="C2036" s="20" t="s">
        <v>1937</v>
      </c>
    </row>
    <row r="2037" spans="1:3" ht="15.75" customHeight="1">
      <c r="A2037" s="20">
        <v>1998</v>
      </c>
      <c r="B2037" s="20" t="s">
        <v>1938</v>
      </c>
      <c r="C2037" s="20" t="s">
        <v>1938</v>
      </c>
    </row>
    <row r="2038" spans="1:3" ht="15.75" customHeight="1">
      <c r="A2038" s="20">
        <v>1999</v>
      </c>
      <c r="B2038" s="20" t="s">
        <v>1939</v>
      </c>
      <c r="C2038" s="20" t="s">
        <v>1939</v>
      </c>
    </row>
    <row r="2039" spans="1:3" ht="15.75" customHeight="1">
      <c r="A2039" s="20">
        <v>2000</v>
      </c>
      <c r="B2039" s="20" t="s">
        <v>1940</v>
      </c>
      <c r="C2039" s="20" t="s">
        <v>1940</v>
      </c>
    </row>
    <row r="2040" spans="1:3" ht="15.75" customHeight="1">
      <c r="A2040" s="20">
        <v>2001</v>
      </c>
      <c r="B2040" s="20" t="s">
        <v>1941</v>
      </c>
      <c r="C2040" s="20" t="s">
        <v>1941</v>
      </c>
    </row>
    <row r="2041" spans="1:3" ht="15.75" customHeight="1">
      <c r="A2041" s="20">
        <v>2002</v>
      </c>
      <c r="B2041" s="20" t="s">
        <v>1942</v>
      </c>
      <c r="C2041" s="20" t="s">
        <v>1942</v>
      </c>
    </row>
    <row r="2042" spans="1:3" ht="15.75" customHeight="1">
      <c r="A2042" s="20">
        <v>2003</v>
      </c>
      <c r="B2042" s="20" t="s">
        <v>1943</v>
      </c>
      <c r="C2042" s="20" t="s">
        <v>1943</v>
      </c>
    </row>
    <row r="2043" spans="1:3" ht="15.75" customHeight="1">
      <c r="A2043" s="20">
        <v>2004</v>
      </c>
      <c r="B2043" s="20" t="s">
        <v>1944</v>
      </c>
      <c r="C2043" s="20" t="s">
        <v>1944</v>
      </c>
    </row>
    <row r="2044" spans="1:3" ht="15.75" customHeight="1">
      <c r="A2044" s="20">
        <v>2005</v>
      </c>
      <c r="B2044" s="20" t="s">
        <v>1945</v>
      </c>
      <c r="C2044" s="20" t="s">
        <v>1945</v>
      </c>
    </row>
    <row r="2045" spans="1:3" ht="15.75" customHeight="1">
      <c r="A2045" s="20">
        <v>2006</v>
      </c>
      <c r="B2045" s="20" t="s">
        <v>1946</v>
      </c>
      <c r="C2045" s="20" t="s">
        <v>1946</v>
      </c>
    </row>
    <row r="2046" spans="1:3" ht="15.75" customHeight="1">
      <c r="A2046" s="20">
        <v>2007</v>
      </c>
      <c r="B2046" s="20" t="s">
        <v>1947</v>
      </c>
      <c r="C2046" s="20" t="s">
        <v>1947</v>
      </c>
    </row>
    <row r="2047" spans="1:3" ht="15.75" customHeight="1">
      <c r="A2047" s="20">
        <v>2008</v>
      </c>
      <c r="B2047" s="20" t="s">
        <v>1948</v>
      </c>
      <c r="C2047" s="20" t="s">
        <v>1948</v>
      </c>
    </row>
    <row r="2048" spans="1:3" ht="15.75" customHeight="1">
      <c r="A2048" s="20">
        <v>2009</v>
      </c>
      <c r="B2048" s="20" t="s">
        <v>1949</v>
      </c>
      <c r="C2048" s="20" t="s">
        <v>1949</v>
      </c>
    </row>
    <row r="2049" spans="1:3" ht="15.75" customHeight="1">
      <c r="A2049" s="20">
        <v>2010</v>
      </c>
      <c r="B2049" s="20" t="s">
        <v>1950</v>
      </c>
      <c r="C2049" s="20" t="s">
        <v>1950</v>
      </c>
    </row>
    <row r="2050" spans="1:3" ht="15.75" customHeight="1">
      <c r="A2050" s="20">
        <v>2011</v>
      </c>
      <c r="B2050" s="20" t="s">
        <v>1951</v>
      </c>
      <c r="C2050" s="20" t="s">
        <v>1951</v>
      </c>
    </row>
    <row r="2051" spans="1:3" ht="15.75" customHeight="1">
      <c r="A2051" s="20">
        <v>2012</v>
      </c>
      <c r="B2051" s="20" t="s">
        <v>1952</v>
      </c>
      <c r="C2051" s="20" t="s">
        <v>1952</v>
      </c>
    </row>
    <row r="2052" spans="1:3" ht="15.75" customHeight="1">
      <c r="A2052" s="20">
        <v>2013</v>
      </c>
      <c r="B2052" s="20" t="s">
        <v>1953</v>
      </c>
      <c r="C2052" s="20" t="s">
        <v>1953</v>
      </c>
    </row>
    <row r="2053" spans="1:3" ht="15.75" customHeight="1">
      <c r="A2053" s="20">
        <v>2014</v>
      </c>
      <c r="B2053" s="20" t="s">
        <v>1954</v>
      </c>
      <c r="C2053" s="20" t="s">
        <v>1954</v>
      </c>
    </row>
    <row r="2054" spans="1:3" ht="15.75" customHeight="1">
      <c r="A2054" s="20">
        <v>2015</v>
      </c>
      <c r="B2054" s="20" t="s">
        <v>1955</v>
      </c>
      <c r="C2054" s="20" t="s">
        <v>1955</v>
      </c>
    </row>
    <row r="2055" spans="1:3" ht="15.75" customHeight="1">
      <c r="A2055" s="20">
        <v>2016</v>
      </c>
      <c r="B2055" s="20" t="s">
        <v>1956</v>
      </c>
      <c r="C2055" s="20" t="s">
        <v>1956</v>
      </c>
    </row>
    <row r="2056" spans="1:3" ht="15.75" customHeight="1">
      <c r="A2056" s="20">
        <v>2017</v>
      </c>
      <c r="B2056" s="20" t="s">
        <v>1957</v>
      </c>
      <c r="C2056" s="20" t="s">
        <v>1957</v>
      </c>
    </row>
    <row r="2057" spans="1:3" ht="15.75" customHeight="1">
      <c r="A2057" s="20">
        <v>2018</v>
      </c>
      <c r="B2057" s="20" t="s">
        <v>1958</v>
      </c>
      <c r="C2057" s="20" t="s">
        <v>1958</v>
      </c>
    </row>
    <row r="2058" spans="1:3" ht="15.75" customHeight="1">
      <c r="A2058" s="20">
        <v>2019</v>
      </c>
      <c r="B2058" s="20" t="s">
        <v>1959</v>
      </c>
      <c r="C2058" s="20" t="s">
        <v>1959</v>
      </c>
    </row>
    <row r="2059" spans="1:3" ht="15.75" customHeight="1">
      <c r="A2059" s="20">
        <v>2020</v>
      </c>
      <c r="B2059" s="20" t="s">
        <v>1960</v>
      </c>
      <c r="C2059" s="20" t="s">
        <v>1960</v>
      </c>
    </row>
    <row r="2060" spans="1:3" ht="15.75" customHeight="1">
      <c r="A2060" s="20">
        <v>2021</v>
      </c>
      <c r="B2060" s="20" t="s">
        <v>1961</v>
      </c>
      <c r="C2060" s="20" t="s">
        <v>1961</v>
      </c>
    </row>
    <row r="2061" spans="1:3" ht="15.75" customHeight="1">
      <c r="A2061" s="20">
        <v>2022</v>
      </c>
      <c r="B2061" s="20" t="s">
        <v>1962</v>
      </c>
      <c r="C2061" s="20" t="s">
        <v>1962</v>
      </c>
    </row>
    <row r="2062" spans="1:3" ht="15.75" customHeight="1">
      <c r="A2062" s="20">
        <v>2023</v>
      </c>
      <c r="B2062" s="20" t="s">
        <v>1963</v>
      </c>
      <c r="C2062" s="20" t="s">
        <v>1963</v>
      </c>
    </row>
    <row r="2063" spans="1:3" ht="15.75" customHeight="1">
      <c r="A2063" s="20">
        <v>2024</v>
      </c>
      <c r="B2063" s="20" t="s">
        <v>1964</v>
      </c>
      <c r="C2063" s="20" t="s">
        <v>1964</v>
      </c>
    </row>
    <row r="2064" spans="1:3" ht="15.75" customHeight="1">
      <c r="A2064" s="20">
        <v>2025</v>
      </c>
      <c r="B2064" s="20" t="s">
        <v>1965</v>
      </c>
      <c r="C2064" s="20" t="s">
        <v>1965</v>
      </c>
    </row>
    <row r="2065" spans="1:3" ht="15.75" customHeight="1">
      <c r="A2065" s="20">
        <v>2026</v>
      </c>
      <c r="B2065" s="20" t="s">
        <v>1966</v>
      </c>
      <c r="C2065" s="20" t="s">
        <v>1966</v>
      </c>
    </row>
    <row r="2066" spans="1:3" ht="15.75" customHeight="1">
      <c r="A2066" s="20">
        <v>2027</v>
      </c>
      <c r="B2066" s="20" t="s">
        <v>1967</v>
      </c>
      <c r="C2066" s="20" t="s">
        <v>1967</v>
      </c>
    </row>
    <row r="2067" spans="1:3" ht="15.75" customHeight="1">
      <c r="A2067" s="20">
        <v>2028</v>
      </c>
      <c r="B2067" s="20" t="s">
        <v>1968</v>
      </c>
      <c r="C2067" s="20" t="s">
        <v>1968</v>
      </c>
    </row>
    <row r="2068" spans="1:3" ht="15.75" customHeight="1">
      <c r="A2068" s="20">
        <v>2029</v>
      </c>
      <c r="B2068" s="20" t="s">
        <v>1969</v>
      </c>
      <c r="C2068" s="20" t="s">
        <v>1969</v>
      </c>
    </row>
    <row r="2069" spans="1:3" ht="15.75" customHeight="1">
      <c r="A2069" s="20">
        <v>2030</v>
      </c>
      <c r="B2069" s="20" t="s">
        <v>1970</v>
      </c>
      <c r="C2069" s="20" t="s">
        <v>1970</v>
      </c>
    </row>
    <row r="2070" spans="1:3" ht="15.75" customHeight="1">
      <c r="A2070" s="20">
        <v>2031</v>
      </c>
      <c r="B2070" s="20" t="s">
        <v>1971</v>
      </c>
      <c r="C2070" s="20" t="s">
        <v>1971</v>
      </c>
    </row>
    <row r="2071" spans="1:3" ht="15.75" customHeight="1">
      <c r="A2071" s="20">
        <v>2032</v>
      </c>
      <c r="B2071" s="20" t="s">
        <v>1972</v>
      </c>
      <c r="C2071" s="20" t="s">
        <v>1972</v>
      </c>
    </row>
    <row r="2072" spans="1:3" ht="15.75" customHeight="1">
      <c r="A2072" s="20">
        <v>2033</v>
      </c>
      <c r="B2072" s="20" t="s">
        <v>1973</v>
      </c>
      <c r="C2072" s="20" t="s">
        <v>1973</v>
      </c>
    </row>
    <row r="2073" spans="1:3" ht="15.75" customHeight="1">
      <c r="A2073" s="20">
        <v>2034</v>
      </c>
      <c r="B2073" s="20" t="s">
        <v>1974</v>
      </c>
      <c r="C2073" s="20" t="s">
        <v>1974</v>
      </c>
    </row>
    <row r="2074" spans="1:3" ht="15.75" customHeight="1">
      <c r="A2074" s="20">
        <v>2035</v>
      </c>
      <c r="B2074" s="20" t="s">
        <v>1975</v>
      </c>
      <c r="C2074" s="20" t="s">
        <v>1975</v>
      </c>
    </row>
    <row r="2075" spans="1:3" ht="15.75" customHeight="1">
      <c r="A2075" s="20">
        <v>2036</v>
      </c>
      <c r="B2075" s="20" t="s">
        <v>1976</v>
      </c>
      <c r="C2075" s="20" t="s">
        <v>1976</v>
      </c>
    </row>
    <row r="2076" spans="1:3" ht="15.75" customHeight="1">
      <c r="A2076" s="20">
        <v>2037</v>
      </c>
      <c r="B2076" s="20" t="s">
        <v>1977</v>
      </c>
      <c r="C2076" s="20" t="s">
        <v>1977</v>
      </c>
    </row>
    <row r="2077" spans="1:3" ht="15.75" customHeight="1">
      <c r="A2077" s="20">
        <v>2038</v>
      </c>
      <c r="B2077" s="20" t="s">
        <v>1978</v>
      </c>
      <c r="C2077" s="20" t="s">
        <v>1978</v>
      </c>
    </row>
    <row r="2078" spans="1:3" ht="15.75" customHeight="1">
      <c r="A2078" s="20">
        <v>2039</v>
      </c>
      <c r="B2078" s="20" t="s">
        <v>1979</v>
      </c>
      <c r="C2078" s="20" t="s">
        <v>1979</v>
      </c>
    </row>
    <row r="2079" spans="1:3" ht="15.75" customHeight="1">
      <c r="A2079" s="20">
        <v>2040</v>
      </c>
      <c r="B2079" s="20" t="s">
        <v>1980</v>
      </c>
      <c r="C2079" s="20" t="s">
        <v>1980</v>
      </c>
    </row>
    <row r="2080" spans="1:3" ht="15.75" customHeight="1">
      <c r="A2080" s="20">
        <v>2041</v>
      </c>
      <c r="B2080" s="20" t="s">
        <v>1981</v>
      </c>
      <c r="C2080" s="20" t="s">
        <v>1981</v>
      </c>
    </row>
    <row r="2081" spans="1:3">
      <c r="A2081" s="20">
        <v>2042</v>
      </c>
      <c r="B2081" s="20" t="s">
        <v>1982</v>
      </c>
      <c r="C2081" s="20" t="s">
        <v>1982</v>
      </c>
    </row>
    <row r="2082" spans="1:3">
      <c r="A2082" s="20">
        <v>2043</v>
      </c>
      <c r="B2082" s="20" t="s">
        <v>1983</v>
      </c>
      <c r="C2082" s="20" t="s">
        <v>1983</v>
      </c>
    </row>
    <row r="2083" spans="1:3">
      <c r="A2083" s="20">
        <v>2044</v>
      </c>
      <c r="B2083" s="20" t="s">
        <v>1984</v>
      </c>
      <c r="C2083" s="20" t="s">
        <v>1984</v>
      </c>
    </row>
    <row r="2084" spans="1:3">
      <c r="A2084" s="20">
        <v>2045</v>
      </c>
      <c r="B2084" s="20" t="s">
        <v>1985</v>
      </c>
      <c r="C2084" s="20" t="s">
        <v>1985</v>
      </c>
    </row>
    <row r="2085" spans="1:3">
      <c r="A2085" s="20">
        <v>2046</v>
      </c>
      <c r="B2085" s="20" t="s">
        <v>1986</v>
      </c>
      <c r="C2085" s="20" t="s">
        <v>1986</v>
      </c>
    </row>
    <row r="2086" spans="1:3">
      <c r="A2086" s="20">
        <v>2047</v>
      </c>
      <c r="B2086" s="20" t="s">
        <v>1987</v>
      </c>
      <c r="C2086" s="20" t="s">
        <v>1987</v>
      </c>
    </row>
    <row r="2087" spans="1:3">
      <c r="A2087" s="20">
        <v>2048</v>
      </c>
      <c r="B2087" s="20" t="s">
        <v>1988</v>
      </c>
      <c r="C2087" s="20" t="s">
        <v>1988</v>
      </c>
    </row>
    <row r="2088" spans="1:3">
      <c r="A2088" s="15"/>
      <c r="B2088" s="36"/>
      <c r="C2088" s="3"/>
    </row>
    <row r="2089" spans="1:3">
      <c r="A2089" s="15"/>
      <c r="B2089" s="36"/>
      <c r="C2089" s="3"/>
    </row>
    <row r="2090" spans="1:3">
      <c r="A2090" s="15"/>
      <c r="B2090" s="36"/>
      <c r="C2090" s="3"/>
    </row>
  </sheetData>
  <mergeCells count="45">
    <mergeCell ref="AB13:AC13"/>
    <mergeCell ref="AD13:AE13"/>
    <mergeCell ref="AM19:AO19"/>
    <mergeCell ref="L40:BH40"/>
    <mergeCell ref="P15:Q15"/>
    <mergeCell ref="P16:Q16"/>
    <mergeCell ref="AI15:AK15"/>
    <mergeCell ref="AM13:AN13"/>
    <mergeCell ref="AM14:AN14"/>
    <mergeCell ref="AM15:AN15"/>
    <mergeCell ref="AI16:AJ16"/>
    <mergeCell ref="AI13:AK13"/>
    <mergeCell ref="AM16:AN16"/>
    <mergeCell ref="AM17:AN17"/>
    <mergeCell ref="AM18:AN18"/>
    <mergeCell ref="AI21:AK21"/>
    <mergeCell ref="AI19:AJ19"/>
    <mergeCell ref="AI18:AJ18"/>
    <mergeCell ref="AI17:AJ17"/>
    <mergeCell ref="J42:J66"/>
    <mergeCell ref="AI24:AJ24"/>
    <mergeCell ref="AI20:AJ20"/>
    <mergeCell ref="AI28:AJ28"/>
    <mergeCell ref="AI27:AJ27"/>
    <mergeCell ref="AI26:AJ26"/>
    <mergeCell ref="AI25:AJ25"/>
    <mergeCell ref="AI23:AK23"/>
    <mergeCell ref="AI29:AK29"/>
    <mergeCell ref="AZ9:BB9"/>
    <mergeCell ref="AM10:AN10"/>
    <mergeCell ref="AM11:AN11"/>
    <mergeCell ref="AI12:AJ12"/>
    <mergeCell ref="AI11:AJ11"/>
    <mergeCell ref="AI10:AJ10"/>
    <mergeCell ref="AI9:AJ9"/>
    <mergeCell ref="AM12:AN12"/>
    <mergeCell ref="AI7:AK7"/>
    <mergeCell ref="AM7:AO8"/>
    <mergeCell ref="P8:Q9"/>
    <mergeCell ref="AM9:AN9"/>
    <mergeCell ref="B2:J2"/>
    <mergeCell ref="K2:S2"/>
    <mergeCell ref="T2:AA2"/>
    <mergeCell ref="AH5:AO5"/>
    <mergeCell ref="AI8:AJ8"/>
  </mergeCells>
  <conditionalFormatting sqref="R5">
    <cfRule type="cellIs" dxfId="4" priority="2" operator="equal">
      <formula>0.1</formula>
    </cfRule>
    <cfRule type="cellIs" dxfId="3" priority="3" operator="equal">
      <formula>0.05</formula>
    </cfRule>
    <cfRule type="cellIs" dxfId="2" priority="4" operator="equal">
      <formula>0.01</formula>
    </cfRule>
  </conditionalFormatting>
  <conditionalFormatting sqref="P8:S12">
    <cfRule type="expression" dxfId="1" priority="5">
      <formula>$K$6&lt;$M$6</formula>
    </cfRule>
    <cfRule type="expression" dxfId="0" priority="6">
      <formula>$K$6&gt;=$M$6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Ziegler, Michael</dc:creator>
  <dc:description/>
  <cp:lastModifiedBy>haha</cp:lastModifiedBy>
  <cp:revision>107</cp:revision>
  <dcterms:created xsi:type="dcterms:W3CDTF">2023-05-05T15:34:22Z</dcterms:created>
  <dcterms:modified xsi:type="dcterms:W3CDTF">2023-05-13T14:56:31Z</dcterms:modified>
  <dc:language>de-DE</dc:language>
</cp:coreProperties>
</file>