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ystal\Documents\crystal_site\content\blog\excel_entry\"/>
    </mc:Choice>
  </mc:AlternateContent>
  <xr:revisionPtr revIDLastSave="0" documentId="13_ncr:1_{E3BD9F12-F4C4-4FA9-8DFC-94FD3571014E}" xr6:coauthVersionLast="47" xr6:coauthVersionMax="47" xr10:uidLastSave="{00000000-0000-0000-0000-000000000000}"/>
  <bookViews>
    <workbookView xWindow="-120" yWindow="-120" windowWidth="29040" windowHeight="15840" activeTab="2" xr2:uid="{6B88F771-7492-4CBD-B77C-52A0D23D962A}"/>
  </bookViews>
  <sheets>
    <sheet name="school" sheetId="3" r:id="rId1"/>
    <sheet name="teacher" sheetId="1" r:id="rId2"/>
    <sheet name="studen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2" i="2"/>
  <c r="F3" i="2"/>
  <c r="F4" i="2"/>
  <c r="F5" i="2"/>
  <c r="F6" i="2"/>
  <c r="F7" i="2"/>
  <c r="F2" i="2"/>
  <c r="E2" i="2"/>
  <c r="E3" i="2"/>
  <c r="E4" i="2"/>
  <c r="E5" i="2"/>
  <c r="E6" i="2"/>
  <c r="E7" i="2"/>
  <c r="E2" i="1"/>
  <c r="E3" i="1"/>
  <c r="E4" i="1"/>
</calcChain>
</file>

<file path=xl/sharedStrings.xml><?xml version="1.0" encoding="utf-8"?>
<sst xmlns="http://schemas.openxmlformats.org/spreadsheetml/2006/main" count="86" uniqueCount="58">
  <si>
    <t>tch_id</t>
  </si>
  <si>
    <t>sch_id</t>
  </si>
  <si>
    <t>sch_name</t>
  </si>
  <si>
    <t>stu_id</t>
  </si>
  <si>
    <t>Stephens</t>
  </si>
  <si>
    <t>Deborah</t>
  </si>
  <si>
    <t>Obrien</t>
  </si>
  <si>
    <t>Max</t>
  </si>
  <si>
    <t>Rahul</t>
  </si>
  <si>
    <t>Bruce</t>
  </si>
  <si>
    <t>contact_email</t>
  </si>
  <si>
    <t>Lilac Elementary</t>
  </si>
  <si>
    <t>Rose Elementary</t>
  </si>
  <si>
    <t>Heather</t>
  </si>
  <si>
    <t>heather@school.edu</t>
  </si>
  <si>
    <t>bruce@school.edu</t>
  </si>
  <si>
    <t>yes</t>
  </si>
  <si>
    <t>in progress</t>
  </si>
  <si>
    <t>Glenn</t>
  </si>
  <si>
    <t>Carter</t>
  </si>
  <si>
    <t>Nell</t>
  </si>
  <si>
    <t>Slater</t>
  </si>
  <si>
    <t xml:space="preserve">Josephine </t>
  </si>
  <si>
    <t>Stuart</t>
  </si>
  <si>
    <t>no</t>
  </si>
  <si>
    <t>contact_f_name</t>
  </si>
  <si>
    <t>contact_l_name</t>
  </si>
  <si>
    <t>Gray</t>
  </si>
  <si>
    <t>Maroon</t>
  </si>
  <si>
    <t>notes</t>
  </si>
  <si>
    <t>s_f_name</t>
  </si>
  <si>
    <t>s_l_name</t>
  </si>
  <si>
    <t>s_consent</t>
  </si>
  <si>
    <t>s_obs_complete</t>
  </si>
  <si>
    <t>t_email</t>
  </si>
  <si>
    <t>t_f_name</t>
  </si>
  <si>
    <t>t_l_name</t>
  </si>
  <si>
    <t>t_consent</t>
  </si>
  <si>
    <t>t_svy_complete</t>
  </si>
  <si>
    <t>t_withdrawn</t>
  </si>
  <si>
    <t>t_notes</t>
  </si>
  <si>
    <t>deborah@school.edu</t>
  </si>
  <si>
    <t>max@school.edu</t>
  </si>
  <si>
    <t>rahul@school.edu</t>
  </si>
  <si>
    <t>s_withdrawn</t>
  </si>
  <si>
    <t>s_notes</t>
  </si>
  <si>
    <t>t_grade_level</t>
  </si>
  <si>
    <t>fire drill during observation</t>
  </si>
  <si>
    <t>student moved</t>
  </si>
  <si>
    <t>Bear</t>
  </si>
  <si>
    <t>Wednesday</t>
  </si>
  <si>
    <t>Ray</t>
  </si>
  <si>
    <t>Levi</t>
  </si>
  <si>
    <t>Jenny</t>
  </si>
  <si>
    <t>Bruno</t>
  </si>
  <si>
    <t>t_f_name_xlookup</t>
  </si>
  <si>
    <t>t_f_name_vlookup</t>
  </si>
  <si>
    <t>t_f_name_index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</si>
</sst>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164" fontId="1" fillId="0" borderId="0" xfId="0" applyNumberFormat="1" applyFont="1"/>
    <xf numFmtId="164" fontId="0" fillId="0" borderId="0" xfId="0" applyNumberFormat="1"/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EA243-AD82-4B40-A7F1-8E588E7D1851}">
  <dimension ref="A1:F3"/>
  <sheetViews>
    <sheetView zoomScale="140" zoomScaleNormal="140" workbookViewId="0">
      <pane ySplit="1" topLeftCell="A2" activePane="bottomLeft" state="frozen"/>
      <selection pane="bottomLeft" activeCell="K13" sqref="K13"/>
    </sheetView>
  </sheetViews>
  <sheetFormatPr defaultRowHeight="15" x14ac:dyDescent="0.25"/>
  <cols>
    <col min="1" max="1" width="9.28515625" customWidth="1"/>
    <col min="2" max="2" width="17" customWidth="1"/>
    <col min="3" max="3" width="15.42578125" customWidth="1"/>
    <col min="4" max="4" width="16" customWidth="1"/>
    <col min="5" max="5" width="20.28515625" customWidth="1"/>
    <col min="6" max="6" width="14.42578125" customWidth="1"/>
  </cols>
  <sheetData>
    <row r="1" spans="1:6" x14ac:dyDescent="0.25">
      <c r="A1" s="2" t="s">
        <v>1</v>
      </c>
      <c r="B1" s="2" t="s">
        <v>2</v>
      </c>
      <c r="C1" s="2" t="s">
        <v>25</v>
      </c>
      <c r="D1" s="2" t="s">
        <v>26</v>
      </c>
      <c r="E1" s="2" t="s">
        <v>10</v>
      </c>
      <c r="F1" s="2" t="s">
        <v>29</v>
      </c>
    </row>
    <row r="2" spans="1:6" x14ac:dyDescent="0.25">
      <c r="A2">
        <v>30</v>
      </c>
      <c r="B2" t="s">
        <v>11</v>
      </c>
      <c r="C2" t="s">
        <v>13</v>
      </c>
      <c r="D2" t="s">
        <v>27</v>
      </c>
      <c r="E2" t="s">
        <v>14</v>
      </c>
    </row>
    <row r="3" spans="1:6" x14ac:dyDescent="0.25">
      <c r="A3">
        <v>31</v>
      </c>
      <c r="B3" t="s">
        <v>12</v>
      </c>
      <c r="C3" t="s">
        <v>9</v>
      </c>
      <c r="D3" t="s">
        <v>28</v>
      </c>
      <c r="E3" t="s">
        <v>15</v>
      </c>
    </row>
  </sheetData>
  <sortState xmlns:xlrd2="http://schemas.microsoft.com/office/spreadsheetml/2017/richdata2" ref="A2:H6">
    <sortCondition ref="A2:A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44C0B-60B9-4225-BBAD-E494C1413AE4}">
  <dimension ref="A1:K4"/>
  <sheetViews>
    <sheetView zoomScale="150" zoomScaleNormal="150" workbookViewId="0">
      <pane ySplit="1" topLeftCell="A2" activePane="bottomLeft" state="frozen"/>
      <selection pane="bottomLeft" activeCell="H13" sqref="H13"/>
    </sheetView>
  </sheetViews>
  <sheetFormatPr defaultRowHeight="15" x14ac:dyDescent="0.25"/>
  <cols>
    <col min="1" max="1" width="9.42578125" customWidth="1"/>
    <col min="2" max="2" width="10.42578125" customWidth="1"/>
    <col min="3" max="3" width="10.7109375" customWidth="1"/>
    <col min="4" max="4" width="15.5703125" customWidth="1"/>
    <col min="5" max="5" width="18.85546875" customWidth="1"/>
    <col min="6" max="6" width="13.7109375" customWidth="1"/>
    <col min="7" max="7" width="15.5703125" customWidth="1"/>
    <col min="8" max="8" width="11.140625" customWidth="1"/>
    <col min="9" max="9" width="15.7109375" customWidth="1"/>
    <col min="10" max="10" width="13.42578125" customWidth="1"/>
    <col min="11" max="11" width="16.7109375" customWidth="1"/>
  </cols>
  <sheetData>
    <row r="1" spans="1:11" x14ac:dyDescent="0.25">
      <c r="A1" s="2" t="s">
        <v>0</v>
      </c>
      <c r="B1" s="2" t="s">
        <v>35</v>
      </c>
      <c r="C1" s="2" t="s">
        <v>36</v>
      </c>
      <c r="D1" s="2" t="s">
        <v>1</v>
      </c>
      <c r="E1" s="3" t="s">
        <v>2</v>
      </c>
      <c r="F1" s="2" t="s">
        <v>46</v>
      </c>
      <c r="G1" s="2" t="s">
        <v>34</v>
      </c>
      <c r="H1" s="2" t="s">
        <v>37</v>
      </c>
      <c r="I1" s="2" t="s">
        <v>38</v>
      </c>
      <c r="J1" s="2" t="s">
        <v>39</v>
      </c>
      <c r="K1" s="2" t="s">
        <v>40</v>
      </c>
    </row>
    <row r="2" spans="1:11" x14ac:dyDescent="0.25">
      <c r="A2">
        <v>110</v>
      </c>
      <c r="B2" t="s">
        <v>8</v>
      </c>
      <c r="C2" t="s">
        <v>9</v>
      </c>
      <c r="D2">
        <v>31</v>
      </c>
      <c r="E2" s="1" t="str">
        <f>_xlfn.XLOOKUP(D2,school!$A$2:$A$3,school!$B$2:$B$3)</f>
        <v>Rose Elementary</v>
      </c>
      <c r="F2">
        <v>2</v>
      </c>
      <c r="G2" t="s">
        <v>43</v>
      </c>
      <c r="H2" t="s">
        <v>16</v>
      </c>
      <c r="I2" t="s">
        <v>16</v>
      </c>
      <c r="J2" t="s">
        <v>24</v>
      </c>
    </row>
    <row r="3" spans="1:11" x14ac:dyDescent="0.25">
      <c r="A3">
        <v>109</v>
      </c>
      <c r="B3" t="s">
        <v>7</v>
      </c>
      <c r="C3" t="s">
        <v>6</v>
      </c>
      <c r="D3">
        <v>30</v>
      </c>
      <c r="E3" s="1" t="str">
        <f>_xlfn.XLOOKUP(D3,school!$A$2:$A$3,school!$B$2:$B$3)</f>
        <v>Lilac Elementary</v>
      </c>
      <c r="F3">
        <v>2</v>
      </c>
      <c r="G3" t="s">
        <v>42</v>
      </c>
      <c r="H3" t="s">
        <v>16</v>
      </c>
      <c r="I3" t="s">
        <v>16</v>
      </c>
      <c r="J3" t="s">
        <v>24</v>
      </c>
    </row>
    <row r="4" spans="1:11" x14ac:dyDescent="0.25">
      <c r="A4">
        <v>103</v>
      </c>
      <c r="B4" t="s">
        <v>5</v>
      </c>
      <c r="C4" t="s">
        <v>4</v>
      </c>
      <c r="D4">
        <v>30</v>
      </c>
      <c r="E4" s="1" t="str">
        <f>_xlfn.XLOOKUP(D4,school!$A$2:$A$3,school!$B$2:$B$3)</f>
        <v>Lilac Elementary</v>
      </c>
      <c r="F4">
        <v>1</v>
      </c>
      <c r="G4" t="s">
        <v>41</v>
      </c>
      <c r="H4" t="s">
        <v>16</v>
      </c>
      <c r="I4" t="s">
        <v>17</v>
      </c>
      <c r="J4" t="s">
        <v>24</v>
      </c>
    </row>
  </sheetData>
  <sortState xmlns:xlrd2="http://schemas.microsoft.com/office/spreadsheetml/2017/richdata2" ref="A2:K4">
    <sortCondition descending="1" ref="A2:A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FD89E-FB0A-4EF1-AB5D-0E6CF134659E}">
  <dimension ref="A1:K7"/>
  <sheetViews>
    <sheetView tabSelected="1" topLeftCell="G1" zoomScale="130" zoomScaleNormal="130" workbookViewId="0">
      <pane ySplit="1" topLeftCell="A2" activePane="bottomLeft" state="frozen"/>
      <selection pane="bottomLeft" activeCell="P18" sqref="P18"/>
    </sheetView>
  </sheetViews>
  <sheetFormatPr defaultRowHeight="15" x14ac:dyDescent="0.25"/>
  <cols>
    <col min="1" max="1" width="10.42578125" style="5" customWidth="1"/>
    <col min="2" max="2" width="12.5703125" style="7" customWidth="1"/>
    <col min="3" max="3" width="11.140625" customWidth="1"/>
    <col min="4" max="4" width="9.7109375" customWidth="1"/>
    <col min="5" max="5" width="19" customWidth="1"/>
    <col min="6" max="7" width="19.28515625" customWidth="1"/>
    <col min="8" max="8" width="13" customWidth="1"/>
    <col min="9" max="9" width="17" customWidth="1"/>
    <col min="10" max="10" width="13.140625" customWidth="1"/>
    <col min="11" max="11" width="27.85546875" style="7" customWidth="1"/>
  </cols>
  <sheetData>
    <row r="1" spans="1:11" x14ac:dyDescent="0.25">
      <c r="A1" s="4" t="s">
        <v>3</v>
      </c>
      <c r="B1" s="6" t="s">
        <v>30</v>
      </c>
      <c r="C1" s="2" t="s">
        <v>31</v>
      </c>
      <c r="D1" s="2" t="s">
        <v>0</v>
      </c>
      <c r="E1" s="3" t="s">
        <v>55</v>
      </c>
      <c r="F1" s="3" t="s">
        <v>56</v>
      </c>
      <c r="G1" s="3" t="s">
        <v>57</v>
      </c>
      <c r="H1" s="2" t="s">
        <v>32</v>
      </c>
      <c r="I1" s="2" t="s">
        <v>33</v>
      </c>
      <c r="J1" s="2" t="s">
        <v>44</v>
      </c>
      <c r="K1" s="6" t="s">
        <v>45</v>
      </c>
    </row>
    <row r="2" spans="1:11" x14ac:dyDescent="0.25">
      <c r="A2">
        <v>14088</v>
      </c>
      <c r="B2" t="s">
        <v>22</v>
      </c>
      <c r="C2" t="s">
        <v>23</v>
      </c>
      <c r="D2">
        <v>110</v>
      </c>
      <c r="E2" s="1" t="str">
        <f>_xlfn.XLOOKUP(D2,teacher!$A$2:$A$4,teacher!$B$2:$B$4)</f>
        <v>Rahul</v>
      </c>
      <c r="F2" s="1" t="str">
        <f>VLOOKUP(student!D2,teacher!$A$2:$C$4,2, FALSE)</f>
        <v>Rahul</v>
      </c>
      <c r="G2" s="1" t="str">
        <f>INDEX(teacher!$B$2:$B$4,MATCH(D2,teacher!$A$2:$A$4,0))</f>
        <v>Rahul</v>
      </c>
      <c r="H2" t="s">
        <v>16</v>
      </c>
      <c r="I2" t="s">
        <v>17</v>
      </c>
      <c r="J2" t="s">
        <v>24</v>
      </c>
      <c r="K2" t="s">
        <v>47</v>
      </c>
    </row>
    <row r="3" spans="1:11" x14ac:dyDescent="0.25">
      <c r="A3">
        <v>14091</v>
      </c>
      <c r="B3" t="s">
        <v>18</v>
      </c>
      <c r="C3" t="s">
        <v>19</v>
      </c>
      <c r="D3">
        <v>103</v>
      </c>
      <c r="E3" s="1" t="str">
        <f>_xlfn.XLOOKUP(D3,teacher!$A$2:$A$4,teacher!$B$2:$B$4)</f>
        <v>Deborah</v>
      </c>
      <c r="F3" s="1" t="str">
        <f>VLOOKUP(student!D3,teacher!$A$2:$C$4,2, FALSE)</f>
        <v>Deborah</v>
      </c>
      <c r="G3" s="1" t="str">
        <f>INDEX(teacher!$B$2:$B$4,MATCH(D3,teacher!$A$2:$A$4,0))</f>
        <v>Deborah</v>
      </c>
      <c r="H3" t="s">
        <v>16</v>
      </c>
      <c r="I3" t="s">
        <v>24</v>
      </c>
      <c r="J3" t="s">
        <v>16</v>
      </c>
      <c r="K3" t="s">
        <v>48</v>
      </c>
    </row>
    <row r="4" spans="1:11" x14ac:dyDescent="0.25">
      <c r="A4">
        <v>14099</v>
      </c>
      <c r="B4" t="s">
        <v>49</v>
      </c>
      <c r="C4" t="s">
        <v>50</v>
      </c>
      <c r="D4">
        <v>109</v>
      </c>
      <c r="E4" s="1" t="str">
        <f>_xlfn.XLOOKUP(D4,teacher!$A$2:$A$4,teacher!$B$2:$B$4)</f>
        <v>Max</v>
      </c>
      <c r="F4" s="1" t="str">
        <f>VLOOKUP(student!D4,teacher!$A$2:$C$4,2, FALSE)</f>
        <v>Max</v>
      </c>
      <c r="G4" s="1" t="str">
        <f>INDEX(teacher!$B$2:$B$4,MATCH(D4,teacher!$A$2:$A$4,0))</f>
        <v>Max</v>
      </c>
      <c r="H4" t="s">
        <v>16</v>
      </c>
      <c r="I4" t="s">
        <v>16</v>
      </c>
      <c r="J4" t="s">
        <v>24</v>
      </c>
      <c r="K4"/>
    </row>
    <row r="5" spans="1:11" x14ac:dyDescent="0.25">
      <c r="A5">
        <v>14100</v>
      </c>
      <c r="B5" t="s">
        <v>53</v>
      </c>
      <c r="C5" t="s">
        <v>54</v>
      </c>
      <c r="D5">
        <v>103</v>
      </c>
      <c r="E5" s="1" t="str">
        <f>_xlfn.XLOOKUP(D5,teacher!$A$2:$A$4,teacher!$B$2:$B$4)</f>
        <v>Deborah</v>
      </c>
      <c r="F5" s="1" t="str">
        <f>VLOOKUP(student!D5,teacher!$A$2:$C$4,2, FALSE)</f>
        <v>Deborah</v>
      </c>
      <c r="G5" s="1" t="str">
        <f>INDEX(teacher!$B$2:$B$4,MATCH(D5,teacher!$A$2:$A$4,0))</f>
        <v>Deborah</v>
      </c>
      <c r="H5" t="s">
        <v>16</v>
      </c>
      <c r="I5" t="s">
        <v>24</v>
      </c>
      <c r="J5" t="s">
        <v>24</v>
      </c>
      <c r="K5"/>
    </row>
    <row r="6" spans="1:11" x14ac:dyDescent="0.25">
      <c r="A6">
        <v>14200</v>
      </c>
      <c r="B6" t="s">
        <v>20</v>
      </c>
      <c r="C6" t="s">
        <v>21</v>
      </c>
      <c r="D6">
        <v>110</v>
      </c>
      <c r="E6" s="1" t="str">
        <f>_xlfn.XLOOKUP(D6,teacher!$A$2:$A$4,teacher!$B$2:$B$4)</f>
        <v>Rahul</v>
      </c>
      <c r="F6" s="1" t="str">
        <f>VLOOKUP(student!D6,teacher!$A$2:$C$4,2, FALSE)</f>
        <v>Rahul</v>
      </c>
      <c r="G6" s="1" t="str">
        <f>INDEX(teacher!$B$2:$B$4,MATCH(D6,teacher!$A$2:$A$4,0))</f>
        <v>Rahul</v>
      </c>
      <c r="H6" t="s">
        <v>16</v>
      </c>
      <c r="I6" t="s">
        <v>16</v>
      </c>
      <c r="J6" t="s">
        <v>24</v>
      </c>
      <c r="K6"/>
    </row>
    <row r="7" spans="1:11" x14ac:dyDescent="0.25">
      <c r="A7">
        <v>14209</v>
      </c>
      <c r="B7" t="s">
        <v>51</v>
      </c>
      <c r="C7" t="s">
        <v>52</v>
      </c>
      <c r="D7">
        <v>109</v>
      </c>
      <c r="E7" s="1" t="str">
        <f>_xlfn.XLOOKUP(D7,teacher!$A$2:$A$4,teacher!$B$2:$B$4)</f>
        <v>Max</v>
      </c>
      <c r="F7" s="1" t="str">
        <f>VLOOKUP(student!D7,teacher!$A$2:$C$4,2, FALSE)</f>
        <v>Max</v>
      </c>
      <c r="G7" s="1" t="str">
        <f>INDEX(teacher!$B$2:$B$4,MATCH(D7,teacher!$A$2:$A$4,0))</f>
        <v>Max</v>
      </c>
      <c r="H7" t="s">
        <v>16</v>
      </c>
      <c r="I7" t="s">
        <v>16</v>
      </c>
      <c r="J7" t="s">
        <v>24</v>
      </c>
      <c r="K7"/>
    </row>
  </sheetData>
  <sortState xmlns:xlrd2="http://schemas.microsoft.com/office/spreadsheetml/2017/richdata2" ref="A2:K7">
    <sortCondition ref="A1:A7"/>
  </sortState>
  <dataConsolidate/>
  <dataValidations count="6">
    <dataValidation type="custom" allowBlank="1" showInputMessage="1" showErrorMessage="1" sqref="A1:A1048576" xr:uid="{865AD7FB-A616-4D17-BA70-A4B58D220B74}">
      <formula1>AND(ISNUMBER(A1),COUNTIF($A:$A, A1) = 1, A1 &gt;=14000, A1&lt;=15000)</formula1>
    </dataValidation>
    <dataValidation type="list" allowBlank="1" showInputMessage="1" showErrorMessage="1" sqref="I1:I1048576" xr:uid="{EAAD06C8-EAE7-4723-8CC9-CCB64D9A45A1}">
      <formula1>"yes, no, in progress"</formula1>
    </dataValidation>
    <dataValidation type="textLength" allowBlank="1" showInputMessage="1" showErrorMessage="1" sqref="C1:C1048576" xr:uid="{4E7DD5BC-2708-41FA-8107-A86A8C07FF7E}">
      <formula1>0</formula1>
      <formula2>30</formula2>
    </dataValidation>
    <dataValidation type="custom" allowBlank="1" showInputMessage="1" showErrorMessage="1" sqref="B1 B8:B1048576" xr:uid="{3B7F04C9-A7EF-4EF2-B246-865A18A3F040}">
      <formula1>TEXT(B1, "00000")</formula1>
    </dataValidation>
    <dataValidation type="list" allowBlank="1" showInputMessage="1" showErrorMessage="1" sqref="H1:H1048576 J1:J1048576" xr:uid="{B9270F7E-76BE-4C26-AD1F-5C23F2769EC3}">
      <formula1>"yes, no"</formula1>
    </dataValidation>
    <dataValidation type="whole" allowBlank="1" showInputMessage="1" showErrorMessage="1" sqref="D1:D1048576" xr:uid="{5CE649B3-F9E5-4CBE-BACA-300B333E6253}">
      <formula1>100</formula1>
      <formula2>110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school</vt:lpstr>
      <vt:lpstr>teacher</vt:lpstr>
      <vt:lpstr>student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Lewis</dc:creator>
  <cp:lastModifiedBy>Crystal Lewis</cp:lastModifiedBy>
  <dcterms:created xsi:type="dcterms:W3CDTF">2024-10-07T16:39:02Z</dcterms:created>
  <dcterms:modified xsi:type="dcterms:W3CDTF">2024-11-16T00:04:00Z</dcterms:modified>
</cp:coreProperties>
</file>