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5285" yWindow="-15" windowWidth="15330" windowHeight="8205"/>
  </bookViews>
  <sheets>
    <sheet name="MainChecks" sheetId="2" r:id="rId1"/>
  </sheets>
  <definedNames>
    <definedName name="Currency">MainChecks!$B$1</definedName>
    <definedName name="EvaluationDate">MainChecks!$C$5</definedName>
    <definedName name="FirstIndex">MainChecks!$B$3</definedName>
    <definedName name="InterestRatesTrigger">MainChecks!#REF!</definedName>
    <definedName name="SecondIMMDate">MainChecks!#REF!</definedName>
    <definedName name="Trigger">MainChecks!$I$2</definedName>
    <definedName name="Yesterday">MainChecks!#REF!</definedName>
  </definedNames>
  <calcPr calcId="145621"/>
</workbook>
</file>

<file path=xl/calcChain.xml><?xml version="1.0" encoding="utf-8"?>
<calcChain xmlns="http://schemas.openxmlformats.org/spreadsheetml/2006/main">
  <c r="B5" i="2" l="1"/>
  <c r="E3" i="2"/>
  <c r="C3" i="2"/>
  <c r="C5" i="2"/>
  <c r="E5" i="2"/>
  <c r="F5" i="2"/>
  <c r="I8" i="2" l="1"/>
  <c r="B8" i="2" l="1"/>
  <c r="C8" i="2"/>
  <c r="I4" i="2"/>
  <c r="B7" i="2" l="1"/>
  <c r="B6" i="2"/>
  <c r="C6" i="2"/>
  <c r="C7" i="2"/>
  <c r="I7" i="2"/>
  <c r="E7" i="2"/>
  <c r="E8" i="2"/>
  <c r="E6" i="2"/>
  <c r="F7" i="2"/>
  <c r="F8" i="2"/>
  <c r="F6" i="2" l="1"/>
  <c r="F3" i="2"/>
</calcChain>
</file>

<file path=xl/sharedStrings.xml><?xml version="1.0" encoding="utf-8"?>
<sst xmlns="http://schemas.openxmlformats.org/spreadsheetml/2006/main" count="11" uniqueCount="11">
  <si>
    <t>ObjectID</t>
  </si>
  <si>
    <t>Check</t>
  </si>
  <si>
    <t>Error message</t>
  </si>
  <si>
    <t>Trigger</t>
  </si>
  <si>
    <t>Object Count:</t>
  </si>
  <si>
    <t>Date</t>
  </si>
  <si>
    <t>Eikon</t>
  </si>
  <si>
    <t>FGBLc1</t>
  </si>
  <si>
    <t>JPY</t>
  </si>
  <si>
    <t>Boost / OH / QLXL</t>
  </si>
  <si>
    <t>JpyLibor6M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</si>
</sst>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&quot;£&quot;#,##0;[Red]\-&quot;£&quot;#,##0"/>
    <numFmt numFmtId="166" formatCode="0.0000%"/>
    <numFmt numFmtId="167" formatCode="ddd\,\ dd\-mmm\-yyyy"/>
    <numFmt numFmtId="168" formatCode="#,##0.0;#,##0.0"/>
    <numFmt numFmtId="169" formatCode="General_)"/>
    <numFmt numFmtId="170" formatCode="ddd\,\ dd\-mmm\-yyyy\,\ hh:mm:ss"/>
    <numFmt numFmtId="171" formatCode="ddd\,\ d\-mmm\-yyyy"/>
    <numFmt numFmtId="172" formatCode="yyyy\-mmm\-dd\-hh:mm:ss"/>
    <numFmt numFmtId="174" formatCode="0.000000"/>
  </numFmts>
  <fonts count="12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2"/>
      <color indexed="16"/>
      <name val="MS Sans Serif"/>
      <family val="2"/>
    </font>
    <font>
      <sz val="10"/>
      <name val="Helv"/>
    </font>
    <font>
      <sz val="12"/>
      <name val="Helv"/>
    </font>
    <font>
      <sz val="8"/>
      <name val="Courier New"/>
      <family val="3"/>
    </font>
    <font>
      <b/>
      <sz val="8"/>
      <name val="Courier New"/>
      <family val="3"/>
    </font>
    <font>
      <b/>
      <sz val="8"/>
      <color indexed="18"/>
      <name val="Courier New"/>
      <family val="3"/>
    </font>
    <font>
      <sz val="8"/>
      <color indexed="10"/>
      <name val="Courier New"/>
      <family val="3"/>
    </font>
    <font>
      <b/>
      <sz val="8"/>
      <color indexed="10"/>
      <name val="Courier New"/>
      <family val="3"/>
    </font>
    <font>
      <sz val="8"/>
      <color indexed="18"/>
      <name val="Courier New"/>
      <family val="3"/>
    </font>
  </fonts>
  <fills count="7">
    <fill>
      <patternFill patternType="none"/>
    </fill>
    <fill>
      <patternFill patternType="gray125"/>
    </fill>
    <fill>
      <patternFill patternType="gray0625">
        <fgColor indexed="22"/>
        <bgColor indexed="9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gray0625">
        <fgColor indexed="22"/>
        <bgColor indexed="26"/>
      </patternFill>
    </fill>
    <fill>
      <patternFill patternType="solid">
        <fgColor theme="0" tint="-0.249977111117893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38" fontId="4" fillId="0" borderId="0" applyFont="0" applyFill="0" applyBorder="0" applyAlignment="0" applyProtection="0"/>
    <xf numFmtId="40" fontId="4" fillId="0" borderId="0" applyFont="0" applyFill="0" applyBorder="0" applyAlignment="0" applyProtection="0"/>
    <xf numFmtId="169" fontId="5" fillId="0" borderId="0"/>
    <xf numFmtId="9" fontId="1" fillId="0" borderId="0" applyFont="0" applyFill="0" applyBorder="0" applyAlignment="0" applyProtection="0"/>
    <xf numFmtId="168" fontId="3" fillId="2" borderId="0">
      <alignment horizontal="center" vertical="center"/>
    </xf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</cellStyleXfs>
  <cellXfs count="48">
    <xf numFmtId="0" fontId="0" fillId="0" borderId="0" xfId="0"/>
    <xf numFmtId="0" fontId="6" fillId="3" borderId="1" xfId="0" applyFont="1" applyFill="1" applyBorder="1"/>
    <xf numFmtId="0" fontId="6" fillId="0" borderId="0" xfId="0" applyFont="1" applyAlignment="1">
      <alignment horizontal="center"/>
    </xf>
    <xf numFmtId="0" fontId="6" fillId="3" borderId="2" xfId="0" applyFont="1" applyFill="1" applyBorder="1"/>
    <xf numFmtId="0" fontId="6" fillId="3" borderId="3" xfId="0" applyFont="1" applyFill="1" applyBorder="1"/>
    <xf numFmtId="0" fontId="6" fillId="4" borderId="0" xfId="0" applyFont="1" applyFill="1"/>
    <xf numFmtId="0" fontId="6" fillId="0" borderId="0" xfId="0" applyFont="1"/>
    <xf numFmtId="15" fontId="6" fillId="3" borderId="4" xfId="0" applyNumberFormat="1" applyFont="1" applyFill="1" applyBorder="1"/>
    <xf numFmtId="15" fontId="6" fillId="3" borderId="0" xfId="0" applyNumberFormat="1" applyFont="1" applyFill="1" applyBorder="1"/>
    <xf numFmtId="0" fontId="6" fillId="4" borderId="5" xfId="0" applyNumberFormat="1" applyFont="1" applyFill="1" applyBorder="1" applyAlignment="1">
      <alignment horizontal="center"/>
    </xf>
    <xf numFmtId="0" fontId="6" fillId="3" borderId="6" xfId="0" applyFont="1" applyFill="1" applyBorder="1"/>
    <xf numFmtId="0" fontId="9" fillId="5" borderId="9" xfId="4" applyNumberFormat="1" applyFont="1" applyFill="1" applyBorder="1" applyAlignment="1" applyProtection="1"/>
    <xf numFmtId="0" fontId="6" fillId="4" borderId="10" xfId="0" applyFont="1" applyFill="1" applyBorder="1"/>
    <xf numFmtId="171" fontId="8" fillId="5" borderId="11" xfId="0" applyNumberFormat="1" applyFont="1" applyFill="1" applyBorder="1" applyAlignment="1" applyProtection="1">
      <alignment horizontal="center"/>
    </xf>
    <xf numFmtId="0" fontId="9" fillId="5" borderId="12" xfId="4" applyNumberFormat="1" applyFont="1" applyFill="1" applyBorder="1" applyAlignment="1" applyProtection="1"/>
    <xf numFmtId="0" fontId="6" fillId="4" borderId="7" xfId="0" applyNumberFormat="1" applyFont="1" applyFill="1" applyBorder="1" applyAlignment="1">
      <alignment horizontal="center"/>
    </xf>
    <xf numFmtId="0" fontId="6" fillId="5" borderId="13" xfId="0" applyNumberFormat="1" applyFont="1" applyFill="1" applyBorder="1" applyAlignment="1" applyProtection="1">
      <alignment horizontal="center"/>
    </xf>
    <xf numFmtId="0" fontId="6" fillId="4" borderId="14" xfId="0" applyFont="1" applyFill="1" applyBorder="1"/>
    <xf numFmtId="0" fontId="9" fillId="5" borderId="16" xfId="4" applyNumberFormat="1" applyFont="1" applyFill="1" applyBorder="1" applyAlignment="1" applyProtection="1"/>
    <xf numFmtId="0" fontId="6" fillId="4" borderId="17" xfId="0" applyNumberFormat="1" applyFont="1" applyFill="1" applyBorder="1" applyAlignment="1">
      <alignment horizontal="center"/>
    </xf>
    <xf numFmtId="0" fontId="6" fillId="5" borderId="16" xfId="0" applyNumberFormat="1" applyFont="1" applyFill="1" applyBorder="1" applyAlignment="1" applyProtection="1">
      <alignment horizontal="center"/>
    </xf>
    <xf numFmtId="0" fontId="6" fillId="3" borderId="14" xfId="0" applyFont="1" applyFill="1" applyBorder="1"/>
    <xf numFmtId="0" fontId="6" fillId="3" borderId="18" xfId="0" applyFont="1" applyFill="1" applyBorder="1"/>
    <xf numFmtId="0" fontId="6" fillId="3" borderId="19" xfId="0" applyFont="1" applyFill="1" applyBorder="1"/>
    <xf numFmtId="172" fontId="6" fillId="5" borderId="20" xfId="0" applyNumberFormat="1" applyFont="1" applyFill="1" applyBorder="1" applyAlignment="1" applyProtection="1">
      <alignment horizontal="center"/>
    </xf>
    <xf numFmtId="2" fontId="10" fillId="3" borderId="19" xfId="0" applyNumberFormat="1" applyFont="1" applyFill="1" applyBorder="1" applyAlignment="1">
      <alignment horizontal="center"/>
    </xf>
    <xf numFmtId="0" fontId="6" fillId="3" borderId="21" xfId="0" applyFont="1" applyFill="1" applyBorder="1" applyAlignment="1">
      <alignment horizontal="center"/>
    </xf>
    <xf numFmtId="0" fontId="6" fillId="6" borderId="0" xfId="0" applyFont="1" applyFill="1"/>
    <xf numFmtId="171" fontId="6" fillId="5" borderId="22" xfId="0" applyNumberFormat="1" applyFont="1" applyFill="1" applyBorder="1" applyAlignment="1" applyProtection="1">
      <alignment horizontal="center"/>
    </xf>
    <xf numFmtId="167" fontId="6" fillId="5" borderId="23" xfId="0" applyNumberFormat="1" applyFont="1" applyFill="1" applyBorder="1" applyAlignment="1" applyProtection="1">
      <alignment horizontal="right"/>
    </xf>
    <xf numFmtId="166" fontId="6" fillId="5" borderId="22" xfId="4" applyNumberFormat="1" applyFont="1" applyFill="1" applyBorder="1" applyAlignment="1" applyProtection="1">
      <alignment horizontal="center"/>
    </xf>
    <xf numFmtId="0" fontId="9" fillId="5" borderId="24" xfId="4" applyNumberFormat="1" applyFont="1" applyFill="1" applyBorder="1" applyAlignment="1" applyProtection="1"/>
    <xf numFmtId="0" fontId="6" fillId="4" borderId="17" xfId="0" applyFont="1" applyFill="1" applyBorder="1"/>
    <xf numFmtId="171" fontId="8" fillId="5" borderId="15" xfId="0" applyNumberFormat="1" applyFont="1" applyFill="1" applyBorder="1" applyAlignment="1" applyProtection="1">
      <alignment horizontal="center"/>
    </xf>
    <xf numFmtId="167" fontId="11" fillId="5" borderId="11" xfId="0" applyNumberFormat="1" applyFont="1" applyFill="1" applyBorder="1" applyAlignment="1" applyProtection="1">
      <alignment horizontal="right"/>
    </xf>
    <xf numFmtId="167" fontId="11" fillId="5" borderId="15" xfId="0" applyNumberFormat="1" applyFont="1" applyFill="1" applyBorder="1" applyAlignment="1" applyProtection="1">
      <alignment horizontal="right"/>
    </xf>
    <xf numFmtId="0" fontId="7" fillId="3" borderId="5" xfId="0" applyFont="1" applyFill="1" applyBorder="1" applyAlignment="1">
      <alignment horizontal="center"/>
    </xf>
    <xf numFmtId="170" fontId="7" fillId="3" borderId="25" xfId="0" applyNumberFormat="1" applyFont="1" applyFill="1" applyBorder="1" applyAlignment="1">
      <alignment horizontal="center"/>
    </xf>
    <xf numFmtId="0" fontId="7" fillId="3" borderId="25" xfId="0" applyFont="1" applyFill="1" applyBorder="1" applyAlignment="1">
      <alignment horizontal="center"/>
    </xf>
    <xf numFmtId="0" fontId="7" fillId="3" borderId="26" xfId="0" applyFont="1" applyFill="1" applyBorder="1" applyAlignment="1">
      <alignment horizontal="center"/>
    </xf>
    <xf numFmtId="15" fontId="7" fillId="3" borderId="7" xfId="0" applyNumberFormat="1" applyFont="1" applyFill="1" applyBorder="1" applyAlignment="1">
      <alignment horizontal="center"/>
    </xf>
    <xf numFmtId="0" fontId="6" fillId="3" borderId="13" xfId="0" applyFont="1" applyFill="1" applyBorder="1" applyAlignment="1">
      <alignment horizontal="center"/>
    </xf>
    <xf numFmtId="0" fontId="6" fillId="4" borderId="7" xfId="0" applyFont="1" applyFill="1" applyBorder="1"/>
    <xf numFmtId="167" fontId="11" fillId="5" borderId="8" xfId="0" applyNumberFormat="1" applyFont="1" applyFill="1" applyBorder="1" applyAlignment="1" applyProtection="1">
      <alignment horizontal="right"/>
    </xf>
    <xf numFmtId="171" fontId="8" fillId="5" borderId="8" xfId="0" applyNumberFormat="1" applyFont="1" applyFill="1" applyBorder="1" applyAlignment="1" applyProtection="1">
      <alignment horizontal="center"/>
    </xf>
    <xf numFmtId="174" fontId="6" fillId="5" borderId="8" xfId="0" applyNumberFormat="1" applyFont="1" applyFill="1" applyBorder="1" applyAlignment="1" applyProtection="1">
      <alignment horizontal="center"/>
    </xf>
    <xf numFmtId="174" fontId="6" fillId="5" borderId="11" xfId="0" applyNumberFormat="1" applyFont="1" applyFill="1" applyBorder="1" applyAlignment="1" applyProtection="1">
      <alignment horizontal="center"/>
    </xf>
    <xf numFmtId="174" fontId="6" fillId="5" borderId="15" xfId="0" applyNumberFormat="1" applyFont="1" applyFill="1" applyBorder="1" applyAlignment="1" applyProtection="1">
      <alignment horizontal="center"/>
    </xf>
  </cellXfs>
  <cellStyles count="8">
    <cellStyle name="Migliaia (0)_AZIONI" xfId="1"/>
    <cellStyle name="Migliaia_AZIONI" xfId="2"/>
    <cellStyle name="Normal" xfId="0" builtinId="0"/>
    <cellStyle name="Normale_AZIONI" xfId="3"/>
    <cellStyle name="Percent" xfId="4" builtinId="5"/>
    <cellStyle name="result" xfId="5"/>
    <cellStyle name="Valuta (0)_AZIONI" xfId="6"/>
    <cellStyle name="Valuta_AZIONI" xfId="7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volatileDependencies.xml><?xml version="1.0" encoding="utf-8"?>
<volTypes xmlns="http://schemas.openxmlformats.org/spreadsheetml/2006/main">
  <volType type="realTimeData">
    <main first="pldatasource.rdatartdserver">
      <tp t="s">
        <v>Updated at 11:17:38</v>
        <stp/>
        <stp>{3D81532D-E45D-45B6-BB11-D8C779F687ED}</stp>
        <tr r="I4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123825</xdr:rowOff>
        </xdr:from>
        <xdr:to>
          <xdr:col>0</xdr:col>
          <xdr:colOff>0</xdr:colOff>
          <xdr:row>2</xdr:row>
          <xdr:rowOff>0</xdr:rowOff>
        </xdr:to>
        <xdr:sp macro="" textlink="">
          <xdr:nvSpPr>
            <xdr:cNvPr id="1025" name="CommandButton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123825</xdr:rowOff>
        </xdr:from>
        <xdr:to>
          <xdr:col>0</xdr:col>
          <xdr:colOff>0</xdr:colOff>
          <xdr:row>2</xdr:row>
          <xdr:rowOff>0</xdr:rowOff>
        </xdr:to>
        <xdr:sp macro="" textlink="">
          <xdr:nvSpPr>
            <xdr:cNvPr id="1026" name="CommandButton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W101"/>
  <sheetViews>
    <sheetView tabSelected="1" workbookViewId="0">
      <selection activeCell="I2" sqref="I2"/>
    </sheetView>
  </sheetViews>
  <sheetFormatPr defaultRowHeight="11.25" x14ac:dyDescent="0.2"/>
  <cols>
    <col min="1" max="1" width="4" style="6" bestFit="1" customWidth="1"/>
    <col min="2" max="2" width="11" style="6" bestFit="1" customWidth="1"/>
    <col min="3" max="3" width="17.28515625" style="6" bestFit="1" customWidth="1"/>
    <col min="4" max="4" width="14.5703125" style="6" hidden="1" customWidth="1"/>
    <col min="5" max="5" width="9" style="6" bestFit="1" customWidth="1"/>
    <col min="6" max="6" width="50.28515625" style="6" customWidth="1"/>
    <col min="7" max="7" width="2.28515625" style="6" customWidth="1"/>
    <col min="8" max="8" width="18.28515625" style="6" bestFit="1" customWidth="1"/>
    <col min="9" max="9" width="20.28515625" style="6" bestFit="1" customWidth="1"/>
    <col min="10" max="10" width="2.85546875" style="6" customWidth="1"/>
    <col min="11" max="16384" width="9.140625" style="6"/>
  </cols>
  <sheetData>
    <row r="1" spans="1:23" ht="12" thickBot="1" x14ac:dyDescent="0.25">
      <c r="A1" s="1"/>
      <c r="B1" s="2" t="s">
        <v>8</v>
      </c>
      <c r="C1" s="3"/>
      <c r="D1" s="3"/>
      <c r="E1" s="3"/>
      <c r="F1" s="3"/>
      <c r="G1" s="3"/>
      <c r="H1" s="3"/>
      <c r="I1" s="3"/>
      <c r="J1" s="4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</row>
    <row r="2" spans="1:23" ht="12" thickBot="1" x14ac:dyDescent="0.25">
      <c r="A2" s="7"/>
      <c r="B2" s="36" t="s">
        <v>0</v>
      </c>
      <c r="C2" s="37" t="s">
        <v>5</v>
      </c>
      <c r="D2" s="37"/>
      <c r="E2" s="38" t="s">
        <v>1</v>
      </c>
      <c r="F2" s="39" t="s">
        <v>2</v>
      </c>
      <c r="G2" s="8"/>
      <c r="H2" s="9" t="s">
        <v>3</v>
      </c>
      <c r="I2" s="24"/>
      <c r="J2" s="10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</row>
    <row r="3" spans="1:23" ht="12" thickBot="1" x14ac:dyDescent="0.25">
      <c r="A3" s="7"/>
      <c r="B3" s="17" t="s">
        <v>10</v>
      </c>
      <c r="C3" s="29">
        <f>_xll.qlLastFixingQuoteReferenceDate(FirstIndex&amp;"LastFixing_Quote")</f>
        <v>41828</v>
      </c>
      <c r="D3" s="28"/>
      <c r="E3" s="30">
        <f>_xll.qlQuoteValue(FirstIndex&amp;"LastFixing_Quote")</f>
        <v>1.7857000000000001E-3</v>
      </c>
      <c r="F3" s="31" t="str">
        <f>IF(ISERROR(C3),_xll.ohRangeRetrieveError(C3),_xll.ohRangeRetrieveError(E3))</f>
        <v/>
      </c>
      <c r="G3" s="8"/>
      <c r="J3" s="10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</row>
    <row r="4" spans="1:23" ht="12" thickBot="1" x14ac:dyDescent="0.25">
      <c r="A4" s="7"/>
      <c r="B4" s="3"/>
      <c r="C4" s="3"/>
      <c r="D4" s="3"/>
      <c r="E4" s="3"/>
      <c r="F4" s="3"/>
      <c r="G4" s="8"/>
      <c r="H4" s="40" t="s">
        <v>6</v>
      </c>
      <c r="I4" s="41" t="str">
        <f>_xll.RData(H5,"LAST",,"FRQ:1S",,I5)</f>
        <v>Updated at 11:17:38</v>
      </c>
      <c r="J4" s="10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</row>
    <row r="5" spans="1:23" ht="12" thickBot="1" x14ac:dyDescent="0.25">
      <c r="A5" s="7"/>
      <c r="B5" s="42" t="str">
        <f>UPPER(Currency)&amp;"STD"</f>
        <v>JPYSTD</v>
      </c>
      <c r="C5" s="43">
        <f>_xll.qlTermStructureReferenceDate(B5)</f>
        <v>41829</v>
      </c>
      <c r="D5" s="44"/>
      <c r="E5" s="45">
        <f>_xll.qlYieldTSDiscount(B5,C5,,Trigger)</f>
        <v>1</v>
      </c>
      <c r="F5" s="11" t="str">
        <f>IF(ISERROR(C5),_xll.ohRangeRetrieveError(C5),_xll.ohRangeRetrieveError(E5))</f>
        <v/>
      </c>
      <c r="G5" s="8"/>
      <c r="H5" s="26" t="s">
        <v>7</v>
      </c>
      <c r="I5" s="25">
        <v>147.36000000000001</v>
      </c>
      <c r="J5" s="10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</row>
    <row r="6" spans="1:23" ht="12" thickBot="1" x14ac:dyDescent="0.25">
      <c r="A6" s="7"/>
      <c r="B6" s="12" t="str">
        <f>UPPER(Currency)&amp;"ON"</f>
        <v>JPYON</v>
      </c>
      <c r="C6" s="34">
        <f>_xll.qlTermStructureReferenceDate(B6)</f>
        <v>41829</v>
      </c>
      <c r="D6" s="13"/>
      <c r="E6" s="46">
        <f>_xll.qlYieldTSDiscount(B6,C6,,Trigger)</f>
        <v>1</v>
      </c>
      <c r="F6" s="14" t="str">
        <f>IF(ISERROR(C6),_xll.ohRangeRetrieveError(C6),_xll.ohRangeRetrieveError(E6))</f>
        <v/>
      </c>
      <c r="G6" s="8"/>
      <c r="J6" s="10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</row>
    <row r="7" spans="1:23" x14ac:dyDescent="0.2">
      <c r="A7" s="7"/>
      <c r="B7" s="12" t="str">
        <f>UPPER(Currency)&amp;"3M"</f>
        <v>JPY3M</v>
      </c>
      <c r="C7" s="34">
        <f>_xll.qlTermStructureReferenceDate(B7)</f>
        <v>41831</v>
      </c>
      <c r="D7" s="13"/>
      <c r="E7" s="46">
        <f>_xll.qlYieldTSDiscount(B7,C7,,Trigger)</f>
        <v>1</v>
      </c>
      <c r="F7" s="14" t="str">
        <f>IF(ISERROR(C7),_xll.ohRangeRetrieveError(C7),_xll.ohRangeRetrieveError(E7))</f>
        <v/>
      </c>
      <c r="G7" s="8"/>
      <c r="H7" s="15" t="s">
        <v>4</v>
      </c>
      <c r="I7" s="16">
        <f>_xll.ohRepositoryObjectCount(Trigger)</f>
        <v>1229</v>
      </c>
      <c r="J7" s="10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</row>
    <row r="8" spans="1:23" ht="12" thickBot="1" x14ac:dyDescent="0.25">
      <c r="A8" s="7"/>
      <c r="B8" s="32" t="str">
        <f>UPPER(Currency)&amp;"6M"</f>
        <v>JPY6M</v>
      </c>
      <c r="C8" s="35">
        <f>_xll.qlTermStructureReferenceDate(B8)</f>
        <v>41831</v>
      </c>
      <c r="D8" s="33"/>
      <c r="E8" s="47">
        <f>_xll.qlYieldTSDiscount(B8,C8,,Trigger)</f>
        <v>1</v>
      </c>
      <c r="F8" s="18" t="str">
        <f>IF(ISERROR(C8),_xll.ohRangeRetrieveError(C8),_xll.ohRangeRetrieveError(E8))</f>
        <v/>
      </c>
      <c r="G8" s="8"/>
      <c r="H8" s="19" t="s">
        <v>9</v>
      </c>
      <c r="I8" s="20" t="str">
        <f>_xll.ohBoostVersion(Trigger)&amp;" / "&amp;_xll.ohVersion(Trigger)&amp;" / "&amp;_xll.qlVersion(Trigger)</f>
        <v>1_52 / 1.5.0 / 1.5</v>
      </c>
      <c r="J8" s="10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</row>
    <row r="9" spans="1:23" ht="12" thickBot="1" x14ac:dyDescent="0.25">
      <c r="A9" s="21"/>
      <c r="B9" s="22"/>
      <c r="C9" s="22"/>
      <c r="D9" s="22"/>
      <c r="E9" s="22"/>
      <c r="F9" s="22"/>
      <c r="G9" s="22"/>
      <c r="H9" s="22"/>
      <c r="I9" s="22"/>
      <c r="J9" s="23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</row>
    <row r="10" spans="1:23" x14ac:dyDescent="0.2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</row>
    <row r="11" spans="1:23" x14ac:dyDescent="0.2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</row>
    <row r="12" spans="1:23" x14ac:dyDescent="0.2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</row>
    <row r="13" spans="1:23" x14ac:dyDescent="0.2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</row>
    <row r="14" spans="1:23" x14ac:dyDescent="0.2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</row>
    <row r="15" spans="1:23" x14ac:dyDescent="0.2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</row>
    <row r="16" spans="1:23" x14ac:dyDescent="0.2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</row>
    <row r="17" spans="1:23" x14ac:dyDescent="0.2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</row>
    <row r="18" spans="1:23" x14ac:dyDescent="0.2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</row>
    <row r="19" spans="1:23" x14ac:dyDescent="0.2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</row>
    <row r="20" spans="1:23" x14ac:dyDescent="0.2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</row>
    <row r="21" spans="1:23" x14ac:dyDescent="0.2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</row>
    <row r="22" spans="1:23" x14ac:dyDescent="0.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</row>
    <row r="23" spans="1:23" x14ac:dyDescent="0.2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</row>
    <row r="24" spans="1:23" x14ac:dyDescent="0.2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</row>
    <row r="25" spans="1:23" x14ac:dyDescent="0.2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</row>
    <row r="26" spans="1:23" x14ac:dyDescent="0.2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</row>
    <row r="27" spans="1:23" x14ac:dyDescent="0.2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</row>
    <row r="28" spans="1:23" x14ac:dyDescent="0.2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</row>
    <row r="29" spans="1:23" x14ac:dyDescent="0.2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</row>
    <row r="30" spans="1:23" x14ac:dyDescent="0.2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</row>
    <row r="31" spans="1:23" x14ac:dyDescent="0.2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</row>
    <row r="32" spans="1:23" x14ac:dyDescent="0.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</row>
    <row r="33" spans="1:23" x14ac:dyDescent="0.2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</row>
    <row r="34" spans="1:23" x14ac:dyDescent="0.2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</row>
    <row r="35" spans="1:23" x14ac:dyDescent="0.2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</row>
    <row r="36" spans="1:23" x14ac:dyDescent="0.2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</row>
    <row r="37" spans="1:23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</row>
    <row r="38" spans="1:23" x14ac:dyDescent="0.2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</row>
    <row r="39" spans="1:23" x14ac:dyDescent="0.2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</row>
    <row r="40" spans="1:23" x14ac:dyDescent="0.2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</row>
    <row r="41" spans="1:23" x14ac:dyDescent="0.2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</row>
    <row r="42" spans="1:23" x14ac:dyDescent="0.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</row>
    <row r="43" spans="1:23" x14ac:dyDescent="0.2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</row>
    <row r="44" spans="1:23" x14ac:dyDescent="0.2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</row>
    <row r="45" spans="1:23" x14ac:dyDescent="0.2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</row>
    <row r="46" spans="1:23" x14ac:dyDescent="0.2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</row>
    <row r="47" spans="1:23" x14ac:dyDescent="0.2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</row>
    <row r="48" spans="1:23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</row>
    <row r="49" spans="1:23" x14ac:dyDescent="0.2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</row>
    <row r="50" spans="1:23" x14ac:dyDescent="0.2">
      <c r="A50" s="5"/>
      <c r="B50" s="5"/>
      <c r="C50" s="5"/>
      <c r="D50" s="5"/>
      <c r="E50" s="5"/>
      <c r="F50" s="5"/>
      <c r="G50" s="27"/>
      <c r="H50" s="27"/>
      <c r="I50" s="27"/>
      <c r="J50" s="27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</row>
    <row r="51" spans="1:23" x14ac:dyDescent="0.2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</row>
    <row r="52" spans="1:23" x14ac:dyDescent="0.2">
      <c r="A52" s="27"/>
      <c r="B52" s="27"/>
      <c r="C52" s="27"/>
      <c r="D52" s="27"/>
      <c r="E52" s="27"/>
      <c r="F52" s="27"/>
      <c r="G52" s="27"/>
      <c r="H52" s="27"/>
      <c r="I52" s="27"/>
      <c r="J52" s="27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</row>
    <row r="53" spans="1:23" x14ac:dyDescent="0.2">
      <c r="A53" s="27"/>
      <c r="B53" s="27"/>
      <c r="C53" s="27"/>
      <c r="D53" s="27"/>
      <c r="E53" s="27"/>
      <c r="F53" s="27"/>
      <c r="G53" s="27"/>
      <c r="H53" s="27"/>
      <c r="I53" s="27"/>
      <c r="J53" s="27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</row>
    <row r="54" spans="1:23" x14ac:dyDescent="0.2">
      <c r="A54" s="27"/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</row>
    <row r="55" spans="1:23" x14ac:dyDescent="0.2">
      <c r="A55" s="27"/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</row>
    <row r="56" spans="1:23" x14ac:dyDescent="0.2">
      <c r="A56" s="27"/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</row>
    <row r="57" spans="1:23" x14ac:dyDescent="0.2">
      <c r="A57" s="27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</row>
    <row r="58" spans="1:23" x14ac:dyDescent="0.2">
      <c r="A58" s="27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</row>
    <row r="59" spans="1:23" x14ac:dyDescent="0.2">
      <c r="A59" s="27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</row>
    <row r="60" spans="1:23" x14ac:dyDescent="0.2">
      <c r="A60" s="27"/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</row>
    <row r="61" spans="1:23" x14ac:dyDescent="0.2">
      <c r="A61" s="27"/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</row>
    <row r="62" spans="1:23" x14ac:dyDescent="0.2">
      <c r="A62" s="27"/>
      <c r="B62" s="27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</row>
    <row r="63" spans="1:23" x14ac:dyDescent="0.2">
      <c r="A63" s="27"/>
      <c r="B63" s="27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</row>
    <row r="64" spans="1:23" x14ac:dyDescent="0.2">
      <c r="A64" s="27"/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</row>
    <row r="65" spans="1:23" x14ac:dyDescent="0.2">
      <c r="A65" s="27"/>
      <c r="B65" s="27"/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</row>
    <row r="66" spans="1:23" x14ac:dyDescent="0.2">
      <c r="A66" s="27"/>
      <c r="B66" s="27"/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</row>
    <row r="67" spans="1:23" x14ac:dyDescent="0.2">
      <c r="A67" s="27"/>
      <c r="B67" s="27"/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</row>
    <row r="68" spans="1:23" x14ac:dyDescent="0.2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</row>
    <row r="69" spans="1:23" x14ac:dyDescent="0.2">
      <c r="A69" s="27"/>
      <c r="B69" s="27"/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</row>
    <row r="70" spans="1:23" x14ac:dyDescent="0.2">
      <c r="A70" s="27"/>
      <c r="B70" s="27"/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</row>
    <row r="71" spans="1:23" x14ac:dyDescent="0.2">
      <c r="A71" s="27"/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</row>
    <row r="72" spans="1:23" x14ac:dyDescent="0.2">
      <c r="A72" s="27"/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</row>
    <row r="73" spans="1:23" x14ac:dyDescent="0.2">
      <c r="A73" s="27"/>
      <c r="B73" s="27"/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</row>
    <row r="74" spans="1:23" x14ac:dyDescent="0.2">
      <c r="A74" s="27"/>
      <c r="B74" s="27"/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</row>
    <row r="75" spans="1:23" x14ac:dyDescent="0.2">
      <c r="A75" s="27"/>
      <c r="B75" s="27"/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</row>
    <row r="76" spans="1:23" x14ac:dyDescent="0.2">
      <c r="A76" s="27"/>
      <c r="B76" s="27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</row>
    <row r="77" spans="1:23" x14ac:dyDescent="0.2">
      <c r="A77" s="27"/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</row>
    <row r="78" spans="1:23" x14ac:dyDescent="0.2">
      <c r="A78" s="27"/>
      <c r="B78" s="27"/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</row>
    <row r="79" spans="1:23" x14ac:dyDescent="0.2">
      <c r="A79" s="27"/>
      <c r="B79" s="27"/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</row>
    <row r="80" spans="1:23" x14ac:dyDescent="0.2">
      <c r="A80" s="27"/>
      <c r="B80" s="27"/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</row>
    <row r="81" spans="1:23" x14ac:dyDescent="0.2">
      <c r="A81" s="27"/>
      <c r="B81" s="27"/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</row>
    <row r="82" spans="1:23" x14ac:dyDescent="0.2">
      <c r="A82" s="27"/>
      <c r="B82" s="27"/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</row>
    <row r="83" spans="1:23" x14ac:dyDescent="0.2">
      <c r="A83" s="27"/>
      <c r="B83" s="27"/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</row>
    <row r="84" spans="1:23" x14ac:dyDescent="0.2">
      <c r="A84" s="27"/>
      <c r="B84" s="27"/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</row>
    <row r="85" spans="1:23" x14ac:dyDescent="0.2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</row>
    <row r="86" spans="1:23" x14ac:dyDescent="0.2">
      <c r="A86" s="27"/>
      <c r="B86" s="27"/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</row>
    <row r="87" spans="1:23" x14ac:dyDescent="0.2">
      <c r="A87" s="27"/>
      <c r="B87" s="27"/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</row>
    <row r="88" spans="1:23" x14ac:dyDescent="0.2">
      <c r="A88" s="27"/>
      <c r="B88" s="27"/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</row>
    <row r="89" spans="1:23" x14ac:dyDescent="0.2">
      <c r="A89" s="27"/>
      <c r="B89" s="27"/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</row>
    <row r="90" spans="1:23" x14ac:dyDescent="0.2">
      <c r="A90" s="27"/>
      <c r="B90" s="27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</row>
    <row r="91" spans="1:23" x14ac:dyDescent="0.2">
      <c r="A91" s="27"/>
      <c r="B91" s="27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</row>
    <row r="92" spans="1:23" x14ac:dyDescent="0.2">
      <c r="A92" s="27"/>
      <c r="B92" s="27"/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</row>
    <row r="93" spans="1:23" x14ac:dyDescent="0.2">
      <c r="A93" s="27"/>
      <c r="B93" s="27"/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</row>
    <row r="94" spans="1:23" x14ac:dyDescent="0.2">
      <c r="A94" s="27"/>
      <c r="B94" s="27"/>
      <c r="C94" s="27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</row>
    <row r="95" spans="1:23" x14ac:dyDescent="0.2">
      <c r="A95" s="27"/>
      <c r="B95" s="27"/>
      <c r="C95" s="27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</row>
    <row r="96" spans="1:23" x14ac:dyDescent="0.2">
      <c r="A96" s="27"/>
      <c r="B96" s="27"/>
      <c r="C96" s="27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</row>
    <row r="97" spans="1:23" x14ac:dyDescent="0.2">
      <c r="A97" s="27"/>
      <c r="B97" s="27"/>
      <c r="C97" s="27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</row>
    <row r="98" spans="1:23" x14ac:dyDescent="0.2">
      <c r="A98" s="27"/>
      <c r="B98" s="27"/>
      <c r="C98" s="27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</row>
    <row r="99" spans="1:23" x14ac:dyDescent="0.2"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</row>
    <row r="100" spans="1:23" x14ac:dyDescent="0.2"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</row>
    <row r="101" spans="1:23" x14ac:dyDescent="0.2"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</row>
  </sheetData>
  <phoneticPr fontId="2" type="noConversion"/>
  <dataValidations count="1">
    <dataValidation type="list" allowBlank="1" showInputMessage="1" showErrorMessage="1" sqref="B1">
      <formula1>"EUR,USD,GBP,JPY,CHF,HKD"</formula1>
    </dataValidation>
  </dataValidations>
  <pageMargins left="0.75" right="0.75" top="1" bottom="1" header="0.5" footer="0.5"/>
  <pageSetup scale="33" orientation="landscape" horizontalDpi="300" verticalDpi="30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026" r:id="rId4" name="CommandButton2">
          <controlPr defaultSize="0" autoLine="0" autoPict="0" r:id="rId5">
            <anchor moveWithCells="1" sizeWithCells="1">
              <from>
                <xdr:col>0</xdr:col>
                <xdr:colOff>0</xdr:colOff>
                <xdr:row>0</xdr:row>
                <xdr:rowOff>123825</xdr:rowOff>
              </from>
              <to>
                <xdr:col>0</xdr:col>
                <xdr:colOff>0</xdr:colOff>
                <xdr:row>2</xdr:row>
                <xdr:rowOff>0</xdr:rowOff>
              </to>
            </anchor>
          </controlPr>
        </control>
      </mc:Choice>
      <mc:Fallback>
        <control shapeId="1026" r:id="rId4" name="CommandButton2"/>
      </mc:Fallback>
    </mc:AlternateContent>
    <mc:AlternateContent xmlns:mc="http://schemas.openxmlformats.org/markup-compatibility/2006">
      <mc:Choice Requires="x14">
        <control shapeId="1025" r:id="rId6" name="CommandButton1">
          <controlPr defaultSize="0" autoLine="0" autoPict="0" r:id="rId7">
            <anchor moveWithCells="1" sizeWithCells="1">
              <from>
                <xdr:col>0</xdr:col>
                <xdr:colOff>0</xdr:colOff>
                <xdr:row>0</xdr:row>
                <xdr:rowOff>123825</xdr:rowOff>
              </from>
              <to>
                <xdr:col>0</xdr:col>
                <xdr:colOff>0</xdr:colOff>
                <xdr:row>2</xdr:row>
                <xdr:rowOff>0</xdr:rowOff>
              </to>
            </anchor>
          </controlPr>
        </control>
      </mc:Choice>
      <mc:Fallback>
        <control shapeId="1025" r:id="rId6" name="CommandButton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MainChecks</vt:lpstr>
      <vt:lpstr>Currency</vt:lpstr>
      <vt:lpstr>EvaluationDate</vt:lpstr>
      <vt:lpstr>FirstIndex</vt:lpstr>
      <vt:lpstr>Trigger</vt:lpstr>
    </vt:vector>
  </TitlesOfParts>
  <Company>QuantLib -- http://quantlib.org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Ferdinando Ametrano</dc:creator>
  <cp:lastModifiedBy>AMETRANO FERDINANDO MARIA</cp:lastModifiedBy>
  <cp:lastPrinted>2007-04-04T08:40:21Z</cp:lastPrinted>
  <dcterms:created xsi:type="dcterms:W3CDTF">2006-04-26T09:45:07Z</dcterms:created>
  <dcterms:modified xsi:type="dcterms:W3CDTF">2014-07-09T09:17:47Z</dcterms:modified>
</cp:coreProperties>
</file>