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45"/>
  </bookViews>
  <sheets>
    <sheet name="General Settings" sheetId="3" r:id="rId1"/>
    <sheet name="Libor" sheetId="5" r:id="rId2"/>
    <sheet name="LiborSwapIsda" sheetId="6" r:id="rId3"/>
    <sheet name="Libor (2)" sheetId="7" r:id="rId4"/>
    <sheet name="LiborSwapIsda (2)" sheetId="8" r:id="rId5"/>
  </sheets>
  <externalReferences>
    <externalReference r:id="rId6"/>
  </externalReference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3">'Libor (2)'!$F$3</definedName>
    <definedName name="FamilyName" localSheetId="2">LiborSwapIsda!$F$3</definedName>
    <definedName name="FamilyName" localSheetId="4">'LiborSwapIsda (2)'!$F$3</definedName>
    <definedName name="FileName" localSheetId="1">Libor!$E$5</definedName>
    <definedName name="FileName" localSheetId="3">'Libor (2)'!$E$5</definedName>
    <definedName name="FileName" localSheetId="2">LiborSwapIsda!$E$6</definedName>
    <definedName name="FileName" localSheetId="4">'LiborSwapIsda (2)'!$E$6</definedName>
    <definedName name="FileOverwrite">'General Settings'!$D$10</definedName>
    <definedName name="FixingType" localSheetId="2">LiborSwapIsda!$F$4</definedName>
    <definedName name="FixingType" localSheetId="4">'LiborSwapIsda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22" i="7"/>
  <c r="E65" i="8"/>
  <c r="D12" i="3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8" i="6"/>
  <c r="D11" i="3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6" i="8"/>
  <c r="E6" i="8"/>
  <c r="E5" i="7"/>
  <c r="E6" i="6"/>
  <c r="E5" i="5"/>
  <c r="F16" i="7"/>
  <c r="F8" i="7"/>
  <c r="F60" i="8"/>
  <c r="F52" i="8"/>
  <c r="F44" i="8"/>
  <c r="F36" i="8"/>
  <c r="F28" i="8"/>
  <c r="F20" i="8"/>
  <c r="F12" i="8"/>
  <c r="F15" i="6"/>
  <c r="F23" i="6"/>
  <c r="F31" i="6"/>
  <c r="F39" i="6"/>
  <c r="F47" i="6"/>
  <c r="F55" i="6"/>
  <c r="F63" i="6"/>
  <c r="F13" i="5"/>
  <c r="F21" i="5"/>
  <c r="F66" i="8"/>
  <c r="H6" i="7"/>
  <c r="H13" i="5"/>
  <c r="H21" i="5"/>
  <c r="F32" i="6"/>
  <c r="G32" i="6" s="1"/>
  <c r="F22" i="5"/>
  <c r="I7" i="7"/>
  <c r="J32" i="6"/>
  <c r="F43" i="6"/>
  <c r="F17" i="5"/>
  <c r="F22" i="6"/>
  <c r="J43" i="6"/>
  <c r="L17" i="5"/>
  <c r="F26" i="8"/>
  <c r="F15" i="5"/>
  <c r="F21" i="7"/>
  <c r="G21" i="7" s="1"/>
  <c r="L16" i="7"/>
  <c r="F13" i="7"/>
  <c r="H13" i="7" s="1"/>
  <c r="L8" i="7"/>
  <c r="F65" i="8"/>
  <c r="J60" i="8"/>
  <c r="F57" i="8"/>
  <c r="G57" i="8" s="1"/>
  <c r="J52" i="8"/>
  <c r="F49" i="8"/>
  <c r="J44" i="8"/>
  <c r="F41" i="8"/>
  <c r="J36" i="8"/>
  <c r="F33" i="8"/>
  <c r="J28" i="8"/>
  <c r="F25" i="8"/>
  <c r="G25" i="8" s="1"/>
  <c r="J20" i="8"/>
  <c r="F17" i="8"/>
  <c r="J12" i="8"/>
  <c r="F9" i="8"/>
  <c r="F10" i="6"/>
  <c r="J15" i="6"/>
  <c r="F18" i="6"/>
  <c r="J23" i="6"/>
  <c r="F26" i="6"/>
  <c r="J31" i="6"/>
  <c r="F34" i="6"/>
  <c r="J39" i="6"/>
  <c r="F42" i="6"/>
  <c r="J47" i="6"/>
  <c r="F50" i="6"/>
  <c r="J55" i="6"/>
  <c r="F58" i="6"/>
  <c r="J63" i="6"/>
  <c r="F66" i="6"/>
  <c r="F8" i="5"/>
  <c r="G8" i="5" s="1"/>
  <c r="L13" i="5"/>
  <c r="F16" i="5"/>
  <c r="L21" i="5"/>
  <c r="I6" i="7"/>
  <c r="H22" i="5"/>
  <c r="F8" i="6"/>
  <c r="G8" i="6" s="1"/>
  <c r="F48" i="6"/>
  <c r="G48" i="6" s="1"/>
  <c r="F56" i="6"/>
  <c r="G56" i="6" s="1"/>
  <c r="F14" i="5"/>
  <c r="H14" i="5" s="1"/>
  <c r="F51" i="6"/>
  <c r="G51" i="6" s="1"/>
  <c r="F7" i="6"/>
  <c r="L22" i="5"/>
  <c r="G17" i="8"/>
  <c r="G41" i="8"/>
  <c r="G16" i="7"/>
  <c r="F46" i="6"/>
  <c r="F62" i="6"/>
  <c r="F20" i="5"/>
  <c r="I21" i="7"/>
  <c r="I8" i="5"/>
  <c r="F17" i="6"/>
  <c r="G17" i="6" s="1"/>
  <c r="F41" i="6"/>
  <c r="G41" i="6" s="1"/>
  <c r="F57" i="6"/>
  <c r="G57" i="6" s="1"/>
  <c r="I16" i="7"/>
  <c r="I5" i="5"/>
  <c r="G22" i="6"/>
  <c r="L21" i="7"/>
  <c r="F18" i="7"/>
  <c r="H18" i="7" s="1"/>
  <c r="L13" i="7"/>
  <c r="F10" i="7"/>
  <c r="H10" i="7" s="1"/>
  <c r="L7" i="7"/>
  <c r="J65" i="8"/>
  <c r="F62" i="8"/>
  <c r="G62" i="8" s="1"/>
  <c r="J57" i="8"/>
  <c r="F54" i="8"/>
  <c r="G54" i="8" s="1"/>
  <c r="J49" i="8"/>
  <c r="F46" i="8"/>
  <c r="G46" i="8" s="1"/>
  <c r="J41" i="8"/>
  <c r="F38" i="8"/>
  <c r="G38" i="8" s="1"/>
  <c r="J33" i="8"/>
  <c r="F30" i="8"/>
  <c r="G30" i="8" s="1"/>
  <c r="J25" i="8"/>
  <c r="F22" i="8"/>
  <c r="G22" i="8" s="1"/>
  <c r="J17" i="8"/>
  <c r="F14" i="8"/>
  <c r="J9" i="8"/>
  <c r="J10" i="6"/>
  <c r="F13" i="6"/>
  <c r="J18" i="6"/>
  <c r="F21" i="6"/>
  <c r="J26" i="6"/>
  <c r="F29" i="6"/>
  <c r="J34" i="6"/>
  <c r="F37" i="6"/>
  <c r="J42" i="6"/>
  <c r="F45" i="6"/>
  <c r="J50" i="6"/>
  <c r="F53" i="6"/>
  <c r="J58" i="6"/>
  <c r="F61" i="6"/>
  <c r="J66" i="6"/>
  <c r="L8" i="5"/>
  <c r="F11" i="5"/>
  <c r="L11" i="5" s="1"/>
  <c r="L16" i="5"/>
  <c r="F19" i="5"/>
  <c r="H7" i="7"/>
  <c r="G10" i="7"/>
  <c r="I10" i="7" s="1"/>
  <c r="G18" i="7"/>
  <c r="I18" i="7" s="1"/>
  <c r="G10" i="6"/>
  <c r="G18" i="6"/>
  <c r="G26" i="6"/>
  <c r="G34" i="6"/>
  <c r="G42" i="6"/>
  <c r="G50" i="6"/>
  <c r="G58" i="6"/>
  <c r="G66" i="6"/>
  <c r="H15" i="5"/>
  <c r="J13" i="6"/>
  <c r="F16" i="6"/>
  <c r="J37" i="6"/>
  <c r="F40" i="6"/>
  <c r="G40" i="6" s="1"/>
  <c r="J61" i="6"/>
  <c r="F64" i="6"/>
  <c r="G64" i="6" s="1"/>
  <c r="G13" i="7"/>
  <c r="I13" i="7" s="1"/>
  <c r="G11" i="5"/>
  <c r="I11" i="5" s="1"/>
  <c r="G43" i="6"/>
  <c r="H8" i="5"/>
  <c r="F19" i="6"/>
  <c r="G19" i="6" s="1"/>
  <c r="F35" i="6"/>
  <c r="G35" i="6" s="1"/>
  <c r="J48" i="6"/>
  <c r="J56" i="6"/>
  <c r="F59" i="6"/>
  <c r="G59" i="6" s="1"/>
  <c r="J64" i="6"/>
  <c r="G33" i="8"/>
  <c r="G8" i="7"/>
  <c r="I8" i="7" s="1"/>
  <c r="H21" i="7"/>
  <c r="G20" i="5"/>
  <c r="I20" i="5" s="1"/>
  <c r="J19" i="6"/>
  <c r="J35" i="6"/>
  <c r="J51" i="6"/>
  <c r="J59" i="6"/>
  <c r="J7" i="6"/>
  <c r="F12" i="5"/>
  <c r="L12" i="5" s="1"/>
  <c r="F6" i="5"/>
  <c r="H16" i="7"/>
  <c r="G13" i="6"/>
  <c r="G37" i="6"/>
  <c r="F9" i="6"/>
  <c r="G9" i="6" s="1"/>
  <c r="F7" i="5"/>
  <c r="L20" i="5"/>
  <c r="G22" i="5"/>
  <c r="L18" i="7"/>
  <c r="F15" i="7"/>
  <c r="L10" i="7"/>
  <c r="L6" i="7"/>
  <c r="J62" i="8"/>
  <c r="F59" i="8"/>
  <c r="G59" i="8" s="1"/>
  <c r="J54" i="8"/>
  <c r="F51" i="8"/>
  <c r="G51" i="8" s="1"/>
  <c r="J46" i="8"/>
  <c r="F43" i="8"/>
  <c r="J38" i="8"/>
  <c r="F35" i="8"/>
  <c r="J30" i="8"/>
  <c r="F27" i="8"/>
  <c r="G27" i="8" s="1"/>
  <c r="J22" i="8"/>
  <c r="F19" i="8"/>
  <c r="G19" i="8" s="1"/>
  <c r="F11" i="8"/>
  <c r="G11" i="8" s="1"/>
  <c r="F24" i="6"/>
  <c r="G24" i="6" s="1"/>
  <c r="J40" i="6"/>
  <c r="F9" i="5"/>
  <c r="G65" i="8"/>
  <c r="H17" i="5"/>
  <c r="G26" i="8"/>
  <c r="H8" i="7"/>
  <c r="G61" i="6"/>
  <c r="F25" i="6"/>
  <c r="G25" i="6" s="1"/>
  <c r="G35" i="8"/>
  <c r="G14" i="5"/>
  <c r="F20" i="7"/>
  <c r="L15" i="7"/>
  <c r="F12" i="7"/>
  <c r="F64" i="8"/>
  <c r="G64" i="8" s="1"/>
  <c r="J59" i="8"/>
  <c r="F56" i="8"/>
  <c r="G56" i="8" s="1"/>
  <c r="J51" i="8"/>
  <c r="F48" i="8"/>
  <c r="G48" i="8" s="1"/>
  <c r="J43" i="8"/>
  <c r="F40" i="8"/>
  <c r="G40" i="8" s="1"/>
  <c r="J35" i="8"/>
  <c r="F32" i="8"/>
  <c r="G32" i="8" s="1"/>
  <c r="J27" i="8"/>
  <c r="F24" i="8"/>
  <c r="G24" i="8" s="1"/>
  <c r="J19" i="8"/>
  <c r="F16" i="8"/>
  <c r="G16" i="8" s="1"/>
  <c r="J11" i="8"/>
  <c r="F8" i="8"/>
  <c r="G8" i="8" s="1"/>
  <c r="J8" i="6"/>
  <c r="F11" i="6"/>
  <c r="G11" i="6" s="1"/>
  <c r="J24" i="6"/>
  <c r="F27" i="6"/>
  <c r="L14" i="5"/>
  <c r="G9" i="8"/>
  <c r="G49" i="8"/>
  <c r="G12" i="5"/>
  <c r="I12" i="5" s="1"/>
  <c r="F30" i="6"/>
  <c r="J30" i="6" s="1"/>
  <c r="F49" i="6"/>
  <c r="G49" i="6" s="1"/>
  <c r="L6" i="5"/>
  <c r="L20" i="7"/>
  <c r="F17" i="7"/>
  <c r="H17" i="7" s="1"/>
  <c r="L12" i="7"/>
  <c r="F9" i="7"/>
  <c r="H9" i="7" s="1"/>
  <c r="F22" i="7"/>
  <c r="G22" i="7" s="1"/>
  <c r="I22" i="7" s="1"/>
  <c r="J64" i="8"/>
  <c r="F61" i="8"/>
  <c r="G61" i="8" s="1"/>
  <c r="J56" i="8"/>
  <c r="F53" i="8"/>
  <c r="G53" i="8" s="1"/>
  <c r="J48" i="8"/>
  <c r="F45" i="8"/>
  <c r="G45" i="8" s="1"/>
  <c r="J40" i="8"/>
  <c r="F37" i="8"/>
  <c r="G37" i="8" s="1"/>
  <c r="J32" i="8"/>
  <c r="F29" i="8"/>
  <c r="J24" i="8"/>
  <c r="F21" i="8"/>
  <c r="G21" i="8" s="1"/>
  <c r="J16" i="8"/>
  <c r="F13" i="8"/>
  <c r="J8" i="8"/>
  <c r="J11" i="6"/>
  <c r="F14" i="6"/>
  <c r="G14" i="6" s="1"/>
  <c r="F38" i="6"/>
  <c r="J38" i="6" s="1"/>
  <c r="F54" i="6"/>
  <c r="J54" i="6" s="1"/>
  <c r="G66" i="8"/>
  <c r="F10" i="8"/>
  <c r="G10" i="8" s="1"/>
  <c r="J46" i="6"/>
  <c r="F65" i="6"/>
  <c r="G65" i="6" s="1"/>
  <c r="G43" i="8"/>
  <c r="L17" i="7"/>
  <c r="F14" i="7"/>
  <c r="G14" i="7" s="1"/>
  <c r="I14" i="7" s="1"/>
  <c r="L9" i="7"/>
  <c r="L22" i="7"/>
  <c r="J61" i="8"/>
  <c r="F58" i="8"/>
  <c r="G58" i="8" s="1"/>
  <c r="J53" i="8"/>
  <c r="F50" i="8"/>
  <c r="G50" i="8" s="1"/>
  <c r="J45" i="8"/>
  <c r="F42" i="8"/>
  <c r="G42" i="8" s="1"/>
  <c r="J37" i="8"/>
  <c r="F34" i="8"/>
  <c r="G34" i="8" s="1"/>
  <c r="J21" i="8"/>
  <c r="F18" i="8"/>
  <c r="G18" i="8" s="1"/>
  <c r="J14" i="6"/>
  <c r="J22" i="6"/>
  <c r="F33" i="6"/>
  <c r="G33" i="6" s="1"/>
  <c r="J62" i="6"/>
  <c r="F19" i="7"/>
  <c r="L14" i="7"/>
  <c r="F11" i="7"/>
  <c r="F63" i="8"/>
  <c r="J58" i="8"/>
  <c r="F55" i="8"/>
  <c r="J50" i="8"/>
  <c r="F47" i="8"/>
  <c r="J42" i="8"/>
  <c r="F39" i="8"/>
  <c r="J34" i="8"/>
  <c r="F31" i="8"/>
  <c r="J26" i="8"/>
  <c r="F23" i="8"/>
  <c r="J18" i="8"/>
  <c r="F15" i="8"/>
  <c r="J10" i="8"/>
  <c r="F7" i="8"/>
  <c r="J9" i="6"/>
  <c r="F12" i="6"/>
  <c r="J17" i="6"/>
  <c r="F20" i="6"/>
  <c r="J25" i="6"/>
  <c r="F28" i="6"/>
  <c r="J33" i="6"/>
  <c r="F36" i="6"/>
  <c r="J49" i="6"/>
  <c r="G21" i="5"/>
  <c r="I21" i="5" s="1"/>
  <c r="G44" i="8"/>
  <c r="G17" i="7"/>
  <c r="I17" i="7" s="1"/>
  <c r="G15" i="6"/>
  <c r="G54" i="6"/>
  <c r="G9" i="5"/>
  <c r="I9" i="5" s="1"/>
  <c r="L15" i="5"/>
  <c r="G52" i="8"/>
  <c r="G23" i="6"/>
  <c r="G55" i="6"/>
  <c r="F44" i="6"/>
  <c r="J57" i="6"/>
  <c r="G60" i="8"/>
  <c r="H22" i="7"/>
  <c r="G30" i="6"/>
  <c r="G62" i="6"/>
  <c r="B1" i="3"/>
  <c r="F10" i="5"/>
  <c r="G17" i="5"/>
  <c r="I17" i="5" s="1"/>
  <c r="G31" i="6"/>
  <c r="G63" i="6"/>
  <c r="F52" i="6"/>
  <c r="J65" i="6"/>
  <c r="G12" i="8"/>
  <c r="I5" i="7"/>
  <c r="G15" i="5"/>
  <c r="I15" i="5" s="1"/>
  <c r="G38" i="6"/>
  <c r="H11" i="5"/>
  <c r="F18" i="5"/>
  <c r="G20" i="8"/>
  <c r="G9" i="7"/>
  <c r="I9" i="7" s="1"/>
  <c r="I22" i="5"/>
  <c r="G39" i="6"/>
  <c r="H12" i="5"/>
  <c r="J41" i="6"/>
  <c r="F60" i="6"/>
  <c r="G13" i="5"/>
  <c r="I13" i="5" s="1"/>
  <c r="G28" i="8"/>
  <c r="I14" i="5"/>
  <c r="G46" i="6"/>
  <c r="H19" i="5"/>
  <c r="L7" i="5"/>
  <c r="G36" i="8"/>
  <c r="H14" i="7"/>
  <c r="G7" i="6"/>
  <c r="G47" i="6"/>
  <c r="H20" i="5"/>
  <c r="H16" i="5"/>
  <c r="G16" i="5"/>
  <c r="I16" i="5" s="1"/>
  <c r="G14" i="8"/>
  <c r="J14" i="8"/>
  <c r="J21" i="6"/>
  <c r="G21" i="6"/>
  <c r="G29" i="6"/>
  <c r="J29" i="6"/>
  <c r="J45" i="6"/>
  <c r="G45" i="6"/>
  <c r="G53" i="6"/>
  <c r="J53" i="6"/>
  <c r="G19" i="5"/>
  <c r="I19" i="5" s="1"/>
  <c r="L19" i="5"/>
  <c r="J16" i="6"/>
  <c r="G16" i="6"/>
  <c r="H6" i="5"/>
  <c r="G6" i="5"/>
  <c r="I6" i="5" s="1"/>
  <c r="H7" i="5"/>
  <c r="G7" i="5"/>
  <c r="I7" i="5" s="1"/>
  <c r="H15" i="7"/>
  <c r="G15" i="7"/>
  <c r="I15" i="7" s="1"/>
  <c r="L9" i="5"/>
  <c r="H9" i="5"/>
  <c r="H20" i="7"/>
  <c r="G20" i="7"/>
  <c r="I20" i="7" s="1"/>
  <c r="H12" i="7"/>
  <c r="G12" i="7"/>
  <c r="I12" i="7" s="1"/>
  <c r="J27" i="6"/>
  <c r="G27" i="6"/>
  <c r="J29" i="8"/>
  <c r="G29" i="8"/>
  <c r="J13" i="8"/>
  <c r="G13" i="8"/>
  <c r="H19" i="7"/>
  <c r="G19" i="7"/>
  <c r="I19" i="7" s="1"/>
  <c r="L19" i="7"/>
  <c r="H11" i="7"/>
  <c r="G11" i="7"/>
  <c r="I11" i="7" s="1"/>
  <c r="L11" i="7"/>
  <c r="G63" i="8"/>
  <c r="J63" i="8"/>
  <c r="G55" i="8"/>
  <c r="J55" i="8"/>
  <c r="G47" i="8"/>
  <c r="J47" i="8"/>
  <c r="G39" i="8"/>
  <c r="J39" i="8"/>
  <c r="G31" i="8"/>
  <c r="J31" i="8"/>
  <c r="G23" i="8"/>
  <c r="J23" i="8"/>
  <c r="G15" i="8"/>
  <c r="J15" i="8"/>
  <c r="G7" i="8"/>
  <c r="J7" i="8"/>
  <c r="G12" i="6"/>
  <c r="J12" i="6"/>
  <c r="G20" i="6"/>
  <c r="J20" i="6"/>
  <c r="G28" i="6"/>
  <c r="J28" i="6"/>
  <c r="G36" i="6"/>
  <c r="J36" i="6"/>
  <c r="G44" i="6"/>
  <c r="J44" i="6"/>
  <c r="G10" i="5"/>
  <c r="I10" i="5" s="1"/>
  <c r="H10" i="5"/>
  <c r="L10" i="5"/>
  <c r="G52" i="6"/>
  <c r="J52" i="6"/>
  <c r="G18" i="5"/>
  <c r="I18" i="5" s="1"/>
  <c r="H18" i="5"/>
  <c r="L18" i="5"/>
  <c r="G60" i="6"/>
  <c r="J60" i="6"/>
  <c r="D9" i="3"/>
  <c r="F5" i="7" l="1"/>
  <c r="F5" i="5"/>
  <c r="F6" i="6"/>
  <c r="F6" i="8"/>
  <c r="G6" i="8"/>
  <c r="G6" i="6"/>
  <c r="H5" i="5"/>
  <c r="H5" i="7"/>
</calcChain>
</file>

<file path=xl/sharedStrings.xml><?xml version="1.0" encoding="utf-8"?>
<sst xmlns="http://schemas.openxmlformats.org/spreadsheetml/2006/main" count="339" uniqueCount="106">
  <si>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</si>
  <si>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</si>
  <si>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</si>
  <si>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</si>
  <si>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</si>
  <si>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</si>
  <si>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</si>
  <si>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</si>
  <si>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</si>
  <si>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</si>
  <si>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</si>
  <si>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</si>
  <si>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</si>
  <si>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</si>
  <si>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</si>
  <si>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</si>
  <si>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</si>
  <si>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</si>
  <si>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</si>
  <si>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</si>
  <si>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</si>
  <si>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</si>
  <si>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</si>
  <si>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</si>
  <si>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</si>
  <si>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</si>
  <si>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</si>
  <si>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</si>
  <si>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</si>
  <si>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</si>
  <si>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</si>
  <si>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</si>
  <si>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</si>
  <si>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</si>
  <si>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</si>
  <si>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</si>
  <si>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</si>
  <si>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</si>
  <si>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</si>
  <si>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</si>
  <si>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</si>
  <si>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</si>
  <si>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</si>
  <si>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</si>
  <si>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</si>
  <si>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</si>
  <si>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</si>
  <si>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</si>
  <si>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</si>
  <si>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</si>
  <si>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</si>
  <si>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</si>
  <si>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</si>
  <si>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</si>
  <si>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</si>
  <si>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</si>
  <si>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</si>
  <si>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</si>
  <si>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</si>
  <si>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</si>
  <si>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</si>
  <si>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</si>
  <si>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</si>
  <si>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</si>
  <si>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</si>
  <si>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</si>
  <si>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</si>
  <si>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</si>
  <si>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</si>
  <si>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</si>
  <si>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</si>
  <si>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</si>
  <si>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</si>
  <si>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</si>
  <si>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</si>
  <si>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</si>
  <si>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</si>
  <si>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</si>
  <si>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</si>
  <si>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</si>
  <si>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</si>
  <si>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</si>
  <si>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</si>
  <si>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</si>
  <si>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</si>
  <si>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</si>
  <si>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</si>
  <si>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</si>
  <si>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GBP</t>
  </si>
  <si>
    <t>Isda</t>
  </si>
  <si>
    <t>LiborYC1M</t>
  </si>
  <si>
    <t>LiborYC3M</t>
  </si>
  <si>
    <t>LiborYC6M</t>
  </si>
  <si>
    <t>LiborYC1Y</t>
  </si>
  <si>
    <t>Sonia</t>
  </si>
  <si>
    <t>LiborYCON</t>
  </si>
  <si>
    <t>YC</t>
  </si>
  <si>
    <t>Sonia2</t>
  </si>
  <si>
    <t>Libor-Mx</t>
  </si>
  <si>
    <t>LiborSwap-Mx</t>
  </si>
  <si>
    <t>LiborYC3M-Mx</t>
  </si>
  <si>
    <t>LiborYC6M-Mx</t>
  </si>
  <si>
    <t>LiborYC1M-Mx</t>
  </si>
  <si>
    <t>LiborYC1Y-Mx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</si>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</sst>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11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0" fillId="4" borderId="6" xfId="3" applyFont="1" applyFill="1" applyBorder="1" applyAlignment="1"/>
    <xf numFmtId="0" fontId="10" fillId="6" borderId="7" xfId="0" applyFont="1" applyFill="1" applyBorder="1" applyAlignment="1"/>
    <xf numFmtId="0" fontId="2" fillId="4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58" t="s">
        <v>16</v>
      </c>
      <c r="C2" s="59"/>
      <c r="D2" s="59"/>
      <c r="E2" s="60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88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\\srv0001\risorse\WorkGroup\IMI_Workbooks\Production\QLXL_R01030x\Data\XML\010_StartUp\020_Indexes\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104</v>
      </c>
      <c r="D11" s="11" t="str">
        <f>Currency&amp;"YC"</f>
        <v>GBPYC</v>
      </c>
      <c r="E11" s="12"/>
    </row>
    <row r="12" spans="1:5" s="8" customFormat="1" ht="12.75" x14ac:dyDescent="0.2">
      <c r="A12" s="7"/>
      <c r="B12" s="2"/>
      <c r="C12" s="10" t="s">
        <v>105</v>
      </c>
      <c r="D12" s="11" t="str">
        <f>Currency&amp;"YCSTD"</f>
        <v>GBPYCSTD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3.5703125" style="8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26.140625" style="8" bestFit="1" customWidth="1"/>
    <col min="8" max="8" width="31.42578125" style="8" customWidth="1"/>
    <col min="9" max="9" width="28" style="8" customWidth="1"/>
    <col min="10" max="12" width="3.57031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86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GbpLibor.xml</v>
      </c>
      <c r="F5" s="48">
        <f>IF(Serialize,_xll.ohObjectSave(F7:G22,SerializationPath&amp;FileName,FileOverwrite,Serialize),"---")</f>
        <v>32</v>
      </c>
      <c r="G5" s="22"/>
      <c r="H5" s="46" t="str">
        <f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 t="str">
        <f>_xll.qlSonia($E6,Currency&amp;$D6,Permanent,Trigger,ObjectOverwrite)</f>
        <v>Sonia2#0001</v>
      </c>
      <c r="G6" s="49" t="str">
        <f>_xll.qlLastFixingQuote(E6&amp;"LastFixing_Quote",F6,Permanent,Trigger,ObjectOverwrite)</f>
        <v>Sonia2LastFixing_Quote#0001</v>
      </c>
      <c r="H6" s="46" t="str">
        <f>_xll.ohRangeRetrieveError(F6)</f>
        <v/>
      </c>
      <c r="I6" s="46" t="str">
        <f>_xll.ohRangeRetrieveError(G6)</f>
        <v/>
      </c>
      <c r="J6" s="21"/>
      <c r="L6" s="14">
        <f>_xll.qlInterestRateIndexFixingDays(F6)</f>
        <v>0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 t="str">
        <f>_xll.qlSonia($E7,Currency&amp;$D7,Permanent,Trigger,ObjectOverwrite)</f>
        <v>Sonia#0001</v>
      </c>
      <c r="G7" s="49" t="str">
        <f>_xll.qlLastFixingQuote(E7&amp;"LastFixing_Quote",F7,Permanent,Trigger,ObjectOverwrite)</f>
        <v>SoniaLastFixing_Quote#0001</v>
      </c>
      <c r="H7" s="46" t="str">
        <f>_xll.ohRangeRetrieveError(F7)</f>
        <v/>
      </c>
      <c r="I7" s="46" t="str">
        <f>_xll.ohRangeRetrieveError(G7)</f>
        <v/>
      </c>
      <c r="J7" s="3"/>
      <c r="L7" s="14">
        <f>_xll.qlInterestRateIndexFixingDays(F7)</f>
        <v>0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GbpLiborSW</v>
      </c>
      <c r="F8" s="49" t="str">
        <f>_xll.qlLibor($E8,Currency,$C8,Currency&amp;$D8,Permanent,Trigger,ObjectOverwrite)</f>
        <v>GbpLiborSW#0001</v>
      </c>
      <c r="G8" s="49" t="str">
        <f>_xll.qlLastFixingQuote(E8&amp;"LastFixing_Quote",F8,Permanent,Trigger,ObjectOverwrite)</f>
        <v>GbpLiborSWLastFixing_Quote#0001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GbpLibor2W</v>
      </c>
      <c r="F9" s="49" t="str">
        <f>_xll.qlLibor($E9,Currency,$C9,Currency&amp;$D9,Permanent,Trigger,ObjectOverwrite)</f>
        <v>GbpLibor2W#0001</v>
      </c>
      <c r="G9" s="49" t="str">
        <f>_xll.qlLastFixingQuote(E9&amp;"LastFixing_Quote",F9,Permanent,Trigger,ObjectOverwrite)</f>
        <v>GbpLibor2WLastFixing_Quote#0001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90</v>
      </c>
      <c r="E10" s="52" t="str">
        <f t="shared" si="0"/>
        <v>GbpLibor3W</v>
      </c>
      <c r="F10" s="49" t="str">
        <f>_xll.qlLibor($E10,Currency,$C10,Currency&amp;$D10,Permanent,Trigger,ObjectOverwrite)</f>
        <v>GbpLibor3W#0001</v>
      </c>
      <c r="G10" s="49" t="str">
        <f>_xll.qlLastFixingQuote(E10&amp;"LastFixing_Quote",F10,Permanent,Trigger,ObjectOverwrite)</f>
        <v>GbpLibor3WLastFixing_Quote#0001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90</v>
      </c>
      <c r="E11" s="52" t="str">
        <f t="shared" si="0"/>
        <v>GbpLibor1M</v>
      </c>
      <c r="F11" s="49" t="str">
        <f>_xll.qlLibor($E11,Currency,$C11,Currency&amp;$D11,Permanent,Trigger,ObjectOverwrite)</f>
        <v>GbpLibor1M#0001</v>
      </c>
      <c r="G11" s="49" t="str">
        <f>_xll.qlLastFixingQuote(E11&amp;"LastFixing_Quote",F11,Permanent,Trigger,ObjectOverwrite)</f>
        <v>GbpLibor1MLastFixing_Quote#0001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91</v>
      </c>
      <c r="E12" s="52" t="str">
        <f t="shared" si="0"/>
        <v>GbpLibor2M</v>
      </c>
      <c r="F12" s="49" t="str">
        <f>_xll.qlLibor($E12,Currency,$C12,Currency&amp;$D12,Permanent,Trigger,ObjectOverwrite)</f>
        <v>GbpLibor2M#0001</v>
      </c>
      <c r="G12" s="49" t="str">
        <f>_xll.qlLastFixingQuote(E12&amp;"LastFixing_Quote",F12,Permanent,Trigger,ObjectOverwrite)</f>
        <v>GbpLibor2MLastFixing_Quote#0001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91</v>
      </c>
      <c r="E13" s="52" t="str">
        <f t="shared" si="0"/>
        <v>GbpLibor3M</v>
      </c>
      <c r="F13" s="49" t="str">
        <f>_xll.qlLibor($E13,Currency,$C13,Currency&amp;$D13,Permanent,Trigger,ObjectOverwrite)</f>
        <v>GbpLibor3M#0001</v>
      </c>
      <c r="G13" s="49" t="str">
        <f>_xll.qlLastFixingQuote(E13&amp;"LastFixing_Quote",F13,Permanent,Trigger,ObjectOverwrite)</f>
        <v>GbpLibor3MLastFixing_Quote#0001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91</v>
      </c>
      <c r="E14" s="52" t="str">
        <f t="shared" si="0"/>
        <v>GbpLibor4M</v>
      </c>
      <c r="F14" s="49" t="str">
        <f>_xll.qlLibor($E14,Currency,$C14,Currency&amp;$D14,Permanent,Trigger,ObjectOverwrite)</f>
        <v>GbpLibor4M#0001</v>
      </c>
      <c r="G14" s="49" t="str">
        <f>_xll.qlLastFixingQuote(E14&amp;"LastFixing_Quote",F14,Permanent,Trigger,ObjectOverwrite)</f>
        <v>GbpLibor4MLastFixing_Quote#0001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92</v>
      </c>
      <c r="E15" s="52" t="str">
        <f t="shared" si="0"/>
        <v>GbpLibor5M</v>
      </c>
      <c r="F15" s="49" t="str">
        <f>_xll.qlLibor($E15,Currency,$C15,Currency&amp;$D15,Permanent,Trigger,ObjectOverwrite)</f>
        <v>GbpLibor5M#0001</v>
      </c>
      <c r="G15" s="49" t="str">
        <f>_xll.qlLastFixingQuote(E15&amp;"LastFixing_Quote",F15,Permanent,Trigger,ObjectOverwrite)</f>
        <v>GbpLibor5MLastFixing_Quote#0001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92</v>
      </c>
      <c r="E16" s="52" t="str">
        <f t="shared" si="0"/>
        <v>GbpLibor6M</v>
      </c>
      <c r="F16" s="49" t="str">
        <f>_xll.qlLibor($E16,Currency,$C16,Currency&amp;$D16,Permanent,Trigger,ObjectOverwrite)</f>
        <v>GbpLibor6M#0001</v>
      </c>
      <c r="G16" s="49" t="str">
        <f>_xll.qlLastFixingQuote(E16&amp;"LastFixing_Quote",F16,Permanent,Trigger,ObjectOverwrite)</f>
        <v>GbpLibor6MLastFixing_Quote#0001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92</v>
      </c>
      <c r="E17" s="52" t="str">
        <f t="shared" si="0"/>
        <v>GbpLibor7M</v>
      </c>
      <c r="F17" s="49" t="str">
        <f>_xll.qlLibor($E17,Currency,$C17,Currency&amp;$D17,Permanent,Trigger,ObjectOverwrite)</f>
        <v>GbpLibor7M#0001</v>
      </c>
      <c r="G17" s="49" t="str">
        <f>_xll.qlLastFixingQuote(E17&amp;"LastFixing_Quote",F17,Permanent,Trigger,ObjectOverwrite)</f>
        <v>GbpLibor7MLastFixing_Quote#0001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92</v>
      </c>
      <c r="E18" s="52" t="str">
        <f t="shared" si="0"/>
        <v>GbpLibor8M</v>
      </c>
      <c r="F18" s="49" t="str">
        <f>_xll.qlLibor($E18,Currency,$C18,Currency&amp;$D18,Permanent,Trigger,ObjectOverwrite)</f>
        <v>GbpLibor8M#0001</v>
      </c>
      <c r="G18" s="49" t="str">
        <f>_xll.qlLastFixingQuote(E18&amp;"LastFixing_Quote",F18,Permanent,Trigger,ObjectOverwrite)</f>
        <v>GbpLibor8MLastFixing_Quote#0001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93</v>
      </c>
      <c r="E19" s="52" t="str">
        <f t="shared" si="0"/>
        <v>GbpLibor9M</v>
      </c>
      <c r="F19" s="49" t="str">
        <f>_xll.qlLibor($E19,Currency,$C19,Currency&amp;$D19,Permanent,Trigger,ObjectOverwrite)</f>
        <v>GbpLibor9M#0001</v>
      </c>
      <c r="G19" s="49" t="str">
        <f>_xll.qlLastFixingQuote(E19&amp;"LastFixing_Quote",F19,Permanent,Trigger,ObjectOverwrite)</f>
        <v>GbpLibor9MLastFixing_Quote#0001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93</v>
      </c>
      <c r="E20" s="52" t="str">
        <f t="shared" si="0"/>
        <v>GbpLibor10M</v>
      </c>
      <c r="F20" s="49" t="str">
        <f>_xll.qlLibor($E20,Currency,$C20,Currency&amp;$D20,Permanent,Trigger,ObjectOverwrite)</f>
        <v>GbpLibor10M#0001</v>
      </c>
      <c r="G20" s="49" t="str">
        <f>_xll.qlLastFixingQuote(E20&amp;"LastFixing_Quote",F20,Permanent,Trigger,ObjectOverwrite)</f>
        <v>GbpLibor10MLastFixing_Quote#0001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93</v>
      </c>
      <c r="E21" s="52" t="str">
        <f t="shared" si="0"/>
        <v>GbpLibor11M</v>
      </c>
      <c r="F21" s="49" t="str">
        <f>_xll.qlLibor($E21,Currency,$C21,Currency&amp;$D21,Permanent,Trigger,ObjectOverwrite)</f>
        <v>GbpLibor11M#0001</v>
      </c>
      <c r="G21" s="49" t="str">
        <f>_xll.qlLastFixingQuote(E21&amp;"LastFixing_Quote",F21,Permanent,Trigger,ObjectOverwrite)</f>
        <v>GbpLibor11MLastFixing_Quote#0001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93</v>
      </c>
      <c r="E22" s="52" t="str">
        <f t="shared" si="0"/>
        <v>GbpLibor1Y</v>
      </c>
      <c r="F22" s="49" t="str">
        <f>_xll.qlLibor($E22,Currency,$C22,Currency&amp;$D22,Permanent,Trigger,ObjectOverwrite)</f>
        <v>GbpLibor1Y#0001</v>
      </c>
      <c r="G22" s="49" t="str">
        <f>_xll.qlLastFixingQuote(E22&amp;"LastFixing_Quote",F22,Permanent,Trigger,ObjectOverwrite)</f>
        <v>GbpLibor1YLastFixing_Quote#0001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8.5703125" style="43" bestFit="1" customWidth="1"/>
    <col min="5" max="5" width="18.425781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4.1406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87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GbpLiborSwapIsda.xml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91</v>
      </c>
      <c r="E7" s="55" t="str">
        <f t="shared" ref="E7:E38" si="0">PROPER(Currency)&amp;FamilyName&amp;FixingType&amp;$C7</f>
        <v>GbpLiborSwapIsda1Y</v>
      </c>
      <c r="F7" s="38" t="str">
        <f>_xll.qlLiborSwap($E7,Currency,FixingType,$C7,Currency&amp;$D7,Discounting,Permanent,Trigger,ObjectOverwrite)</f>
        <v>GbpLiborSwapIsda1Y#0001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92</v>
      </c>
      <c r="E8" s="55" t="str">
        <f t="shared" si="0"/>
        <v>GbpLiborSwapIsda2Y</v>
      </c>
      <c r="F8" s="38" t="str">
        <f>_xll.qlLiborSwap($E8,Currency,FixingType,$C8,Currency&amp;$D8,Discounting,Permanent,Trigger,ObjectOverwrite)</f>
        <v>GbpLiborSwapIsda2Y#0001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92</v>
      </c>
      <c r="E9" s="55" t="str">
        <f t="shared" si="0"/>
        <v>GbpLiborSwapIsda3Y</v>
      </c>
      <c r="F9" s="38" t="str">
        <f>_xll.qlLiborSwap($E9,Currency,FixingType,$C9,Currency&amp;$D9,Discounting,Permanent,Trigger,ObjectOverwrite)</f>
        <v>GbpLiborSwapIsda3Y#0001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92</v>
      </c>
      <c r="E10" s="55" t="str">
        <f t="shared" si="0"/>
        <v>GbpLiborSwapIsda4Y</v>
      </c>
      <c r="F10" s="38" t="str">
        <f>_xll.qlLiborSwap($E10,Currency,FixingType,$C10,Currency&amp;$D10,Discounting,Permanent,Trigger,ObjectOverwrite)</f>
        <v>GbpLiborSwapIsda4Y#0001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92</v>
      </c>
      <c r="E11" s="55" t="str">
        <f t="shared" si="0"/>
        <v>GbpLiborSwapIsda5Y</v>
      </c>
      <c r="F11" s="38" t="str">
        <f>_xll.qlLiborSwap($E11,Currency,FixingType,$C11,Currency&amp;$D11,Discounting,Permanent,Trigger,ObjectOverwrite)</f>
        <v>GbpLiborSwapIsda5Y#0001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92</v>
      </c>
      <c r="E12" s="55" t="str">
        <f t="shared" si="0"/>
        <v>GbpLiborSwapIsda6Y</v>
      </c>
      <c r="F12" s="38" t="str">
        <f>_xll.qlLiborSwap($E12,Currency,FixingType,$C12,Currency&amp;$D12,Discounting,Permanent,Trigger,ObjectOverwrite)</f>
        <v>GbpLiborSwapIsda6Y#0001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92</v>
      </c>
      <c r="E13" s="55" t="str">
        <f t="shared" si="0"/>
        <v>GbpLiborSwapIsda7Y</v>
      </c>
      <c r="F13" s="38" t="str">
        <f>_xll.qlLiborSwap($E13,Currency,FixingType,$C13,Currency&amp;$D13,Discounting,Permanent,Trigger,ObjectOverwrite)</f>
        <v>GbpLiborSwapIsda7Y#0001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92</v>
      </c>
      <c r="E14" s="55" t="str">
        <f t="shared" si="0"/>
        <v>GbpLiborSwapIsda8Y</v>
      </c>
      <c r="F14" s="38" t="str">
        <f>_xll.qlLiborSwap($E14,Currency,FixingType,$C14,Currency&amp;$D14,Discounting,Permanent,Trigger,ObjectOverwrite)</f>
        <v>GbpLiborSwapIsda8Y#0001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92</v>
      </c>
      <c r="E15" s="55" t="str">
        <f t="shared" si="0"/>
        <v>GbpLiborSwapIsda9Y</v>
      </c>
      <c r="F15" s="38" t="str">
        <f>_xll.qlLiborSwap($E15,Currency,FixingType,$C15,Currency&amp;$D15,Discounting,Permanent,Trigger,ObjectOverwrite)</f>
        <v>GbpLiborSwapIsda9Y#0001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92</v>
      </c>
      <c r="E16" s="55" t="str">
        <f t="shared" si="0"/>
        <v>GbpLiborSwapIsda10Y</v>
      </c>
      <c r="F16" s="38" t="str">
        <f>_xll.qlLiborSwap($E16,Currency,FixingType,$C16,Currency&amp;$D16,Discounting,Permanent,Trigger,ObjectOverwrite)</f>
        <v>GbpLiborSwapIsda10Y#0001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92</v>
      </c>
      <c r="E17" s="55" t="str">
        <f t="shared" si="0"/>
        <v>GbpLiborSwapIsda11Y</v>
      </c>
      <c r="F17" s="38" t="str">
        <f>_xll.qlLiborSwap($E17,Currency,FixingType,$C17,Currency&amp;$D17,Discounting,Permanent,Trigger,ObjectOverwrite)</f>
        <v>GbpLiborSwapIsda11Y#0001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92</v>
      </c>
      <c r="E18" s="55" t="str">
        <f t="shared" si="0"/>
        <v>GbpLiborSwapIsda12Y</v>
      </c>
      <c r="F18" s="38" t="str">
        <f>_xll.qlLiborSwap($E18,Currency,FixingType,$C18,Currency&amp;$D18,Discounting,Permanent,Trigger,ObjectOverwrite)</f>
        <v>GbpLiborSwapIsda12Y#0001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92</v>
      </c>
      <c r="E19" s="55" t="str">
        <f t="shared" si="0"/>
        <v>GbpLiborSwapIsda13Y</v>
      </c>
      <c r="F19" s="38" t="str">
        <f>_xll.qlLiborSwap($E19,Currency,FixingType,$C19,Currency&amp;$D19,Discounting,Permanent,Trigger,ObjectOverwrite)</f>
        <v>GbpLiborSwapIsda13Y#0001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92</v>
      </c>
      <c r="E20" s="55" t="str">
        <f t="shared" si="0"/>
        <v>GbpLiborSwapIsda14Y</v>
      </c>
      <c r="F20" s="38" t="str">
        <f>_xll.qlLiborSwap($E20,Currency,FixingType,$C20,Currency&amp;$D20,Discounting,Permanent,Trigger,ObjectOverwrite)</f>
        <v>GbpLiborSwapIsda14Y#0001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92</v>
      </c>
      <c r="E21" s="55" t="str">
        <f t="shared" si="0"/>
        <v>GbpLiborSwapIsda15Y</v>
      </c>
      <c r="F21" s="38" t="str">
        <f>_xll.qlLiborSwap($E21,Currency,FixingType,$C21,Currency&amp;$D21,Discounting,Permanent,Trigger,ObjectOverwrite)</f>
        <v>GbpLiborSwapIsda15Y#0001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92</v>
      </c>
      <c r="E22" s="55" t="str">
        <f t="shared" si="0"/>
        <v>GbpLiborSwapIsda16Y</v>
      </c>
      <c r="F22" s="38" t="str">
        <f>_xll.qlLiborSwap($E22,Currency,FixingType,$C22,Currency&amp;$D22,Discounting,Permanent,Trigger,ObjectOverwrite)</f>
        <v>GbpLiborSwapIsda16Y#0001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92</v>
      </c>
      <c r="E23" s="55" t="str">
        <f t="shared" si="0"/>
        <v>GbpLiborSwapIsda17Y</v>
      </c>
      <c r="F23" s="38" t="str">
        <f>_xll.qlLiborSwap($E23,Currency,FixingType,$C23,Currency&amp;$D23,Discounting,Permanent,Trigger,ObjectOverwrite)</f>
        <v>GbpLiborSwapIsda17Y#0001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92</v>
      </c>
      <c r="E24" s="55" t="str">
        <f t="shared" si="0"/>
        <v>GbpLiborSwapIsda18Y</v>
      </c>
      <c r="F24" s="38" t="str">
        <f>_xll.qlLiborSwap($E24,Currency,FixingType,$C24,Currency&amp;$D24,Discounting,Permanent,Trigger,ObjectOverwrite)</f>
        <v>GbpLiborSwapIsda18Y#0001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92</v>
      </c>
      <c r="E25" s="55" t="str">
        <f t="shared" si="0"/>
        <v>GbpLiborSwapIsda19Y</v>
      </c>
      <c r="F25" s="38" t="str">
        <f>_xll.qlLiborSwap($E25,Currency,FixingType,$C25,Currency&amp;$D25,Discounting,Permanent,Trigger,ObjectOverwrite)</f>
        <v>GbpLiborSwapIsda19Y#0001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92</v>
      </c>
      <c r="E26" s="55" t="str">
        <f t="shared" si="0"/>
        <v>GbpLiborSwapIsda20Y</v>
      </c>
      <c r="F26" s="38" t="str">
        <f>_xll.qlLiborSwap($E26,Currency,FixingType,$C26,Currency&amp;$D26,Discounting,Permanent,Trigger,ObjectOverwrite)</f>
        <v>GbpLiborSwapIsda20Y#0001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92</v>
      </c>
      <c r="E27" s="55" t="str">
        <f t="shared" si="0"/>
        <v>GbpLiborSwapIsda21Y</v>
      </c>
      <c r="F27" s="38" t="str">
        <f>_xll.qlLiborSwap($E27,Currency,FixingType,$C27,Currency&amp;$D27,Discounting,Permanent,Trigger,ObjectOverwrite)</f>
        <v>GbpLiborSwapIsda21Y#0001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92</v>
      </c>
      <c r="E28" s="55" t="str">
        <f t="shared" si="0"/>
        <v>GbpLiborSwapIsda22Y</v>
      </c>
      <c r="F28" s="38" t="str">
        <f>_xll.qlLiborSwap($E28,Currency,FixingType,$C28,Currency&amp;$D28,Discounting,Permanent,Trigger,ObjectOverwrite)</f>
        <v>GbpLiborSwapIsda22Y#0001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92</v>
      </c>
      <c r="E29" s="55" t="str">
        <f t="shared" si="0"/>
        <v>GbpLiborSwapIsda23Y</v>
      </c>
      <c r="F29" s="38" t="str">
        <f>_xll.qlLiborSwap($E29,Currency,FixingType,$C29,Currency&amp;$D29,Discounting,Permanent,Trigger,ObjectOverwrite)</f>
        <v>GbpLiborSwapIsda23Y#0001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92</v>
      </c>
      <c r="E30" s="55" t="str">
        <f t="shared" si="0"/>
        <v>GbpLiborSwapIsda24Y</v>
      </c>
      <c r="F30" s="38" t="str">
        <f>_xll.qlLiborSwap($E30,Currency,FixingType,$C30,Currency&amp;$D30,Discounting,Permanent,Trigger,ObjectOverwrite)</f>
        <v>GbpLiborSwapIsda24Y#0001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92</v>
      </c>
      <c r="E31" s="55" t="str">
        <f t="shared" si="0"/>
        <v>GbpLiborSwapIsda25Y</v>
      </c>
      <c r="F31" s="38" t="str">
        <f>_xll.qlLiborSwap($E31,Currency,FixingType,$C31,Currency&amp;$D31,Discounting,Permanent,Trigger,ObjectOverwrite)</f>
        <v>GbpLiborSwapIsda25Y#0001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92</v>
      </c>
      <c r="E32" s="55" t="str">
        <f t="shared" si="0"/>
        <v>GbpLiborSwapIsda26Y</v>
      </c>
      <c r="F32" s="38" t="str">
        <f>_xll.qlLiborSwap($E32,Currency,FixingType,$C32,Currency&amp;$D32,Discounting,Permanent,Trigger,ObjectOverwrite)</f>
        <v>GbpLiborSwapIsda26Y#0001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92</v>
      </c>
      <c r="E33" s="55" t="str">
        <f t="shared" si="0"/>
        <v>GbpLiborSwapIsda27Y</v>
      </c>
      <c r="F33" s="38" t="str">
        <f>_xll.qlLiborSwap($E33,Currency,FixingType,$C33,Currency&amp;$D33,Discounting,Permanent,Trigger,ObjectOverwrite)</f>
        <v>GbpLiborSwapIsda27Y#0001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92</v>
      </c>
      <c r="E34" s="55" t="str">
        <f t="shared" si="0"/>
        <v>GbpLiborSwapIsda28Y</v>
      </c>
      <c r="F34" s="38" t="str">
        <f>_xll.qlLiborSwap($E34,Currency,FixingType,$C34,Currency&amp;$D34,Discounting,Permanent,Trigger,ObjectOverwrite)</f>
        <v>GbpLiborSwapIsda28Y#0001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92</v>
      </c>
      <c r="E35" s="55" t="str">
        <f t="shared" si="0"/>
        <v>GbpLiborSwapIsda29Y</v>
      </c>
      <c r="F35" s="38" t="str">
        <f>_xll.qlLiborSwap($E35,Currency,FixingType,$C35,Currency&amp;$D35,Discounting,Permanent,Trigger,ObjectOverwrite)</f>
        <v>GbpLiborSwapIsda29Y#0001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92</v>
      </c>
      <c r="E36" s="55" t="str">
        <f t="shared" si="0"/>
        <v>GbpLiborSwapIsda30Y</v>
      </c>
      <c r="F36" s="38" t="str">
        <f>_xll.qlLiborSwap($E36,Currency,FixingType,$C36,Currency&amp;$D36,Discounting,Permanent,Trigger,ObjectOverwrite)</f>
        <v>GbpLiborSwapIsda30Y#0001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92</v>
      </c>
      <c r="E37" s="55" t="str">
        <f t="shared" si="0"/>
        <v>GbpLiborSwapIsda31Y</v>
      </c>
      <c r="F37" s="38" t="str">
        <f>_xll.qlLiborSwap($E37,Currency,FixingType,$C37,Currency&amp;$D37,Discounting,Permanent,Trigger,ObjectOverwrite)</f>
        <v>GbpLiborSwapIsda31Y#0001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92</v>
      </c>
      <c r="E38" s="55" t="str">
        <f t="shared" si="0"/>
        <v>GbpLiborSwapIsda32Y</v>
      </c>
      <c r="F38" s="38" t="str">
        <f>_xll.qlLiborSwap($E38,Currency,FixingType,$C38,Currency&amp;$D38,Discounting,Permanent,Trigger,ObjectOverwrite)</f>
        <v>GbpLiborSwapIsda32Y#0001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92</v>
      </c>
      <c r="E39" s="55" t="str">
        <f t="shared" ref="E39:E66" si="1">PROPER(Currency)&amp;FamilyName&amp;FixingType&amp;$C39</f>
        <v>GbpLiborSwapIsda33Y</v>
      </c>
      <c r="F39" s="38" t="str">
        <f>_xll.qlLiborSwap($E39,Currency,FixingType,$C39,Currency&amp;$D39,Discounting,Permanent,Trigger,ObjectOverwrite)</f>
        <v>GbpLiborSwapIsda33Y#0001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92</v>
      </c>
      <c r="E40" s="55" t="str">
        <f t="shared" si="1"/>
        <v>GbpLiborSwapIsda34Y</v>
      </c>
      <c r="F40" s="38" t="str">
        <f>_xll.qlLiborSwap($E40,Currency,FixingType,$C40,Currency&amp;$D40,Discounting,Permanent,Trigger,ObjectOverwrite)</f>
        <v>GbpLiborSwapIsda34Y#0001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92</v>
      </c>
      <c r="E41" s="55" t="str">
        <f t="shared" si="1"/>
        <v>GbpLiborSwapIsda35Y</v>
      </c>
      <c r="F41" s="38" t="str">
        <f>_xll.qlLiborSwap($E41,Currency,FixingType,$C41,Currency&amp;$D41,Discounting,Permanent,Trigger,ObjectOverwrite)</f>
        <v>GbpLiborSwapIsda35Y#0001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92</v>
      </c>
      <c r="E42" s="55" t="str">
        <f t="shared" si="1"/>
        <v>GbpLiborSwapIsda36Y</v>
      </c>
      <c r="F42" s="38" t="str">
        <f>_xll.qlLiborSwap($E42,Currency,FixingType,$C42,Currency&amp;$D42,Discounting,Permanent,Trigger,ObjectOverwrite)</f>
        <v>GbpLiborSwapIsda36Y#0001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92</v>
      </c>
      <c r="E43" s="55" t="str">
        <f t="shared" si="1"/>
        <v>GbpLiborSwapIsda37Y</v>
      </c>
      <c r="F43" s="38" t="str">
        <f>_xll.qlLiborSwap($E43,Currency,FixingType,$C43,Currency&amp;$D43,Discounting,Permanent,Trigger,ObjectOverwrite)</f>
        <v>GbpLiborSwapIsda37Y#0001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92</v>
      </c>
      <c r="E44" s="55" t="str">
        <f t="shared" si="1"/>
        <v>GbpLiborSwapIsda38Y</v>
      </c>
      <c r="F44" s="38" t="str">
        <f>_xll.qlLiborSwap($E44,Currency,FixingType,$C44,Currency&amp;$D44,Discounting,Permanent,Trigger,ObjectOverwrite)</f>
        <v>GbpLiborSwapIsda38Y#0001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92</v>
      </c>
      <c r="E45" s="55" t="str">
        <f t="shared" si="1"/>
        <v>GbpLiborSwapIsda39Y</v>
      </c>
      <c r="F45" s="38" t="str">
        <f>_xll.qlLiborSwap($E45,Currency,FixingType,$C45,Currency&amp;$D45,Discounting,Permanent,Trigger,ObjectOverwrite)</f>
        <v>GbpLiborSwapIsda39Y#0001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92</v>
      </c>
      <c r="E46" s="55" t="str">
        <f t="shared" si="1"/>
        <v>GbpLiborSwapIsda40Y</v>
      </c>
      <c r="F46" s="38" t="str">
        <f>_xll.qlLiborSwap($E46,Currency,FixingType,$C46,Currency&amp;$D46,Discounting,Permanent,Trigger,ObjectOverwrite)</f>
        <v>GbpLiborSwapIsda40Y#0001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92</v>
      </c>
      <c r="E47" s="55" t="str">
        <f t="shared" si="1"/>
        <v>GbpLiborSwapIsda41Y</v>
      </c>
      <c r="F47" s="38" t="str">
        <f>_xll.qlLiborSwap($E47,Currency,FixingType,$C47,Currency&amp;$D47,Discounting,Permanent,Trigger,ObjectOverwrite)</f>
        <v>GbpLiborSwapIsda41Y#0001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92</v>
      </c>
      <c r="E48" s="55" t="str">
        <f t="shared" si="1"/>
        <v>GbpLiborSwapIsda42Y</v>
      </c>
      <c r="F48" s="38" t="str">
        <f>_xll.qlLiborSwap($E48,Currency,FixingType,$C48,Currency&amp;$D48,Discounting,Permanent,Trigger,ObjectOverwrite)</f>
        <v>GbpLiborSwapIsda42Y#0001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92</v>
      </c>
      <c r="E49" s="55" t="str">
        <f t="shared" si="1"/>
        <v>GbpLiborSwapIsda43Y</v>
      </c>
      <c r="F49" s="38" t="str">
        <f>_xll.qlLiborSwap($E49,Currency,FixingType,$C49,Currency&amp;$D49,Discounting,Permanent,Trigger,ObjectOverwrite)</f>
        <v>GbpLiborSwapIsda43Y#0001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92</v>
      </c>
      <c r="E50" s="55" t="str">
        <f t="shared" si="1"/>
        <v>GbpLiborSwapIsda44Y</v>
      </c>
      <c r="F50" s="38" t="str">
        <f>_xll.qlLiborSwap($E50,Currency,FixingType,$C50,Currency&amp;$D50,Discounting,Permanent,Trigger,ObjectOverwrite)</f>
        <v>GbpLiborSwapIsda44Y#0001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92</v>
      </c>
      <c r="E51" s="55" t="str">
        <f t="shared" si="1"/>
        <v>GbpLiborSwapIsda45Y</v>
      </c>
      <c r="F51" s="38" t="str">
        <f>_xll.qlLiborSwap($E51,Currency,FixingType,$C51,Currency&amp;$D51,Discounting,Permanent,Trigger,ObjectOverwrite)</f>
        <v>GbpLiborSwapIsda45Y#0001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92</v>
      </c>
      <c r="E52" s="55" t="str">
        <f t="shared" si="1"/>
        <v>GbpLiborSwapIsda46Y</v>
      </c>
      <c r="F52" s="38" t="str">
        <f>_xll.qlLiborSwap($E52,Currency,FixingType,$C52,Currency&amp;$D52,Discounting,Permanent,Trigger,ObjectOverwrite)</f>
        <v>GbpLiborSwapIsda46Y#0001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92</v>
      </c>
      <c r="E53" s="55" t="str">
        <f t="shared" si="1"/>
        <v>GbpLiborSwapIsda47Y</v>
      </c>
      <c r="F53" s="38" t="str">
        <f>_xll.qlLiborSwap($E53,Currency,FixingType,$C53,Currency&amp;$D53,Discounting,Permanent,Trigger,ObjectOverwrite)</f>
        <v>GbpLiborSwapIsda47Y#0001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92</v>
      </c>
      <c r="E54" s="55" t="str">
        <f t="shared" si="1"/>
        <v>GbpLiborSwapIsda48Y</v>
      </c>
      <c r="F54" s="38" t="str">
        <f>_xll.qlLiborSwap($E54,Currency,FixingType,$C54,Currency&amp;$D54,Discounting,Permanent,Trigger,ObjectOverwrite)</f>
        <v>GbpLiborSwapIsda48Y#0001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92</v>
      </c>
      <c r="E55" s="55" t="str">
        <f t="shared" si="1"/>
        <v>GbpLiborSwapIsda49Y</v>
      </c>
      <c r="F55" s="38" t="str">
        <f>_xll.qlLiborSwap($E55,Currency,FixingType,$C55,Currency&amp;$D55,Discounting,Permanent,Trigger,ObjectOverwrite)</f>
        <v>GbpLiborSwapIsda49Y#0001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92</v>
      </c>
      <c r="E56" s="55" t="str">
        <f t="shared" si="1"/>
        <v>GbpLiborSwapIsda50Y</v>
      </c>
      <c r="F56" s="38" t="str">
        <f>_xll.qlLiborSwap($E56,Currency,FixingType,$C56,Currency&amp;$D56,Discounting,Permanent,Trigger,ObjectOverwrite)</f>
        <v>GbpLiborSwapIsda50Y#0001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92</v>
      </c>
      <c r="E57" s="55" t="str">
        <f t="shared" si="1"/>
        <v>GbpLiborSwapIsda51Y</v>
      </c>
      <c r="F57" s="38" t="str">
        <f>_xll.qlLiborSwap($E57,Currency,FixingType,$C57,Currency&amp;$D57,Discounting,Permanent,Trigger,ObjectOverwrite)</f>
        <v>GbpLiborSwapIsda51Y#0001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92</v>
      </c>
      <c r="E58" s="55" t="str">
        <f t="shared" si="1"/>
        <v>GbpLiborSwapIsda52Y</v>
      </c>
      <c r="F58" s="38" t="str">
        <f>_xll.qlLiborSwap($E58,Currency,FixingType,$C58,Currency&amp;$D58,Discounting,Permanent,Trigger,ObjectOverwrite)</f>
        <v>GbpLiborSwapIsda52Y#0001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92</v>
      </c>
      <c r="E59" s="55" t="str">
        <f t="shared" si="1"/>
        <v>GbpLiborSwapIsda53Y</v>
      </c>
      <c r="F59" s="38" t="str">
        <f>_xll.qlLiborSwap($E59,Currency,FixingType,$C59,Currency&amp;$D59,Discounting,Permanent,Trigger,ObjectOverwrite)</f>
        <v>GbpLiborSwapIsda53Y#0001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92</v>
      </c>
      <c r="E60" s="55" t="str">
        <f t="shared" si="1"/>
        <v>GbpLiborSwapIsda54Y</v>
      </c>
      <c r="F60" s="38" t="str">
        <f>_xll.qlLiborSwap($E60,Currency,FixingType,$C60,Currency&amp;$D60,Discounting,Permanent,Trigger,ObjectOverwrite)</f>
        <v>GbpLiborSwapIsda54Y#0001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92</v>
      </c>
      <c r="E61" s="55" t="str">
        <f t="shared" si="1"/>
        <v>GbpLiborSwapIsda55Y</v>
      </c>
      <c r="F61" s="38" t="str">
        <f>_xll.qlLiborSwap($E61,Currency,FixingType,$C61,Currency&amp;$D61,Discounting,Permanent,Trigger,ObjectOverwrite)</f>
        <v>GbpLiborSwapIsda55Y#0001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92</v>
      </c>
      <c r="E62" s="55" t="str">
        <f t="shared" si="1"/>
        <v>GbpLiborSwapIsda56Y</v>
      </c>
      <c r="F62" s="38" t="str">
        <f>_xll.qlLiborSwap($E62,Currency,FixingType,$C62,Currency&amp;$D62,Discounting,Permanent,Trigger,ObjectOverwrite)</f>
        <v>GbpLiborSwapIsda56Y#0001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92</v>
      </c>
      <c r="E63" s="55" t="str">
        <f t="shared" si="1"/>
        <v>GbpLiborSwapIsda57Y</v>
      </c>
      <c r="F63" s="38" t="str">
        <f>_xll.qlLiborSwap($E63,Currency,FixingType,$C63,Currency&amp;$D63,Discounting,Permanent,Trigger,ObjectOverwrite)</f>
        <v>GbpLiborSwapIsda57Y#0001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92</v>
      </c>
      <c r="E64" s="55" t="str">
        <f t="shared" si="1"/>
        <v>GbpLiborSwapIsda58Y</v>
      </c>
      <c r="F64" s="38" t="str">
        <f>_xll.qlLiborSwap($E64,Currency,FixingType,$C64,Currency&amp;$D64,Discounting,Permanent,Trigger,ObjectOverwrite)</f>
        <v>GbpLiborSwapIsda58Y#0001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92</v>
      </c>
      <c r="E65" s="55" t="str">
        <f t="shared" si="1"/>
        <v>GbpLiborSwapIsda59Y</v>
      </c>
      <c r="F65" s="38" t="str">
        <f>_xll.qlLiborSwap($E65,Currency,FixingType,$C65,Currency&amp;$D65,Discounting,Permanent,Trigger,ObjectOverwrite)</f>
        <v>GbpLiborSwapIsda59Y#0001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92</v>
      </c>
      <c r="E66" s="55" t="str">
        <f t="shared" si="1"/>
        <v>GbpLiborSwapIsda60Y</v>
      </c>
      <c r="F66" s="38" t="str">
        <f>_xll.qlLiborSwap($E66,Currency,FixingType,$C66,Currency&amp;$D66,Discounting,Permanent,Trigger,ObjectOverwrite)</f>
        <v>GbpLiborSwapIsda60Y#0001</v>
      </c>
      <c r="G66" s="37" t="str">
        <f>_xll.ohRangeRetrieveError(F66)</f>
        <v/>
      </c>
      <c r="H66" s="39"/>
      <c r="J66" s="14">
        <f>_xll.qlInterestRateIndexFixingDays(F66)</f>
        <v>0</v>
      </c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5.28515625" style="8" customWidth="1"/>
    <col min="3" max="3" width="5.5703125" style="8" bestFit="1" customWidth="1"/>
    <col min="4" max="4" width="10.85546875" style="8" bestFit="1" customWidth="1"/>
    <col min="5" max="5" width="12.7109375" style="8" bestFit="1" customWidth="1"/>
    <col min="6" max="6" width="17.28515625" style="8" bestFit="1" customWidth="1"/>
    <col min="7" max="7" width="29.28515625" style="8" bestFit="1" customWidth="1"/>
    <col min="8" max="8" width="22.28515625" style="8" customWidth="1"/>
    <col min="9" max="9" width="27.28515625" style="8" customWidth="1"/>
    <col min="10" max="12" width="5.285156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98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GbpLibor-Mx.xml</v>
      </c>
      <c r="F5" s="48">
        <f>IF(Serialize,_xll.ohObjectSave(F7:G22,SerializationPath&amp;FileName,FileOverwrite,Serialize),"---")</f>
        <v>30</v>
      </c>
      <c r="G5" s="22"/>
      <c r="H5" s="46" t="str">
        <f>_xll.ohRangeRetrieveError(F5)</f>
        <v/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/>
      <c r="G6" s="49"/>
      <c r="H6" s="46" t="str">
        <f>_xll.ohRangeRetrieveError(F6)</f>
        <v/>
      </c>
      <c r="I6" s="46" t="str">
        <f>_xll.ohRangeRetrieveError(G6)</f>
        <v/>
      </c>
      <c r="J6" s="21"/>
      <c r="L6" s="14" t="e">
        <f>_xll.qlInterestRateIndexFixingDays(F6)</f>
        <v>#NUM!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/>
      <c r="G7" s="49"/>
      <c r="H7" s="46" t="str">
        <f>_xll.ohRangeRetrieveError(F7)</f>
        <v/>
      </c>
      <c r="I7" s="46" t="str">
        <f>_xll.ohRangeRetrieveError(G7)</f>
        <v/>
      </c>
      <c r="J7" s="3"/>
      <c r="L7" s="14" t="e">
        <f>_xll.qlInterestRateIndexFixingDays(F7)</f>
        <v>#NUM!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GbpLibor-MxSW</v>
      </c>
      <c r="F8" s="49" t="str">
        <f>_xll.qlLibor($E8,Currency,$C8,Currency&amp;$D8,Permanent,Trigger,ObjectOverwrite)</f>
        <v>GbpLibor-MxSW#0001</v>
      </c>
      <c r="G8" s="49" t="str">
        <f>_xll.qlLastFixingQuote(E8&amp;"LastFixing_Quote",F8,Permanent,Trigger,ObjectOverwrite)</f>
        <v>GbpLibor-MxSWLastFixing_Quote#0001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GbpLibor-Mx2W</v>
      </c>
      <c r="F9" s="49" t="str">
        <f>_xll.qlLibor($E9,Currency,$C9,Currency&amp;$D9,Permanent,Trigger,ObjectOverwrite)</f>
        <v>GbpLibor-Mx2W#0001</v>
      </c>
      <c r="G9" s="49" t="str">
        <f>_xll.qlLastFixingQuote(E9&amp;"LastFixing_Quote",F9,Permanent,Trigger,ObjectOverwrite)</f>
        <v>GbpLibor-Mx2WLastFixing_Quote#0001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102</v>
      </c>
      <c r="E10" s="52" t="str">
        <f t="shared" si="0"/>
        <v>GbpLibor-Mx3W</v>
      </c>
      <c r="F10" s="49" t="str">
        <f>_xll.qlLibor($E10,Currency,$C10,Currency&amp;$D10,Permanent,Trigger,ObjectOverwrite)</f>
        <v>GbpLibor-Mx3W#0001</v>
      </c>
      <c r="G10" s="49" t="str">
        <f>_xll.qlLastFixingQuote(E10&amp;"LastFixing_Quote",F10,Permanent,Trigger,ObjectOverwrite)</f>
        <v>GbpLibor-Mx3WLastFixing_Quote#0001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102</v>
      </c>
      <c r="E11" s="52" t="str">
        <f t="shared" si="0"/>
        <v>GbpLibor-Mx1M</v>
      </c>
      <c r="F11" s="49" t="str">
        <f>_xll.qlLibor($E11,Currency,$C11,Currency&amp;$D11,Permanent,Trigger,ObjectOverwrite)</f>
        <v>GbpLibor-Mx1M#0001</v>
      </c>
      <c r="G11" s="49" t="str">
        <f>_xll.qlLastFixingQuote(E11&amp;"LastFixing_Quote",F11,Permanent,Trigger,ObjectOverwrite)</f>
        <v>GbpLibor-Mx1MLastFixing_Quote#0001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100</v>
      </c>
      <c r="E12" s="52" t="str">
        <f t="shared" si="0"/>
        <v>GbpLibor-Mx2M</v>
      </c>
      <c r="F12" s="49" t="str">
        <f>_xll.qlLibor($E12,Currency,$C12,Currency&amp;$D12,Permanent,Trigger,ObjectOverwrite)</f>
        <v>GbpLibor-Mx2M#0001</v>
      </c>
      <c r="G12" s="49" t="str">
        <f>_xll.qlLastFixingQuote(E12&amp;"LastFixing_Quote",F12,Permanent,Trigger,ObjectOverwrite)</f>
        <v>GbpLibor-Mx2MLastFixing_Quote#0001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100</v>
      </c>
      <c r="E13" s="52" t="str">
        <f t="shared" si="0"/>
        <v>GbpLibor-Mx3M</v>
      </c>
      <c r="F13" s="49" t="str">
        <f>_xll.qlLibor($E13,Currency,$C13,Currency&amp;$D13,Permanent,Trigger,ObjectOverwrite)</f>
        <v>GbpLibor-Mx3M#0001</v>
      </c>
      <c r="G13" s="49" t="str">
        <f>_xll.qlLastFixingQuote(E13&amp;"LastFixing_Quote",F13,Permanent,Trigger,ObjectOverwrite)</f>
        <v>GbpLibor-Mx3MLastFixing_Quote#0001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100</v>
      </c>
      <c r="E14" s="52" t="str">
        <f t="shared" si="0"/>
        <v>GbpLibor-Mx4M</v>
      </c>
      <c r="F14" s="49" t="str">
        <f>_xll.qlLibor($E14,Currency,$C14,Currency&amp;$D14,Permanent,Trigger,ObjectOverwrite)</f>
        <v>GbpLibor-Mx4M#0001</v>
      </c>
      <c r="G14" s="49" t="str">
        <f>_xll.qlLastFixingQuote(E14&amp;"LastFixing_Quote",F14,Permanent,Trigger,ObjectOverwrite)</f>
        <v>GbpLibor-Mx4MLastFixing_Quote#0001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101</v>
      </c>
      <c r="E15" s="52" t="str">
        <f t="shared" si="0"/>
        <v>GbpLibor-Mx5M</v>
      </c>
      <c r="F15" s="49" t="str">
        <f>_xll.qlLibor($E15,Currency,$C15,Currency&amp;$D15,Permanent,Trigger,ObjectOverwrite)</f>
        <v>GbpLibor-Mx5M#0001</v>
      </c>
      <c r="G15" s="49" t="str">
        <f>_xll.qlLastFixingQuote(E15&amp;"LastFixing_Quote",F15,Permanent,Trigger,ObjectOverwrite)</f>
        <v>GbpLibor-Mx5MLastFixing_Quote#0001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101</v>
      </c>
      <c r="E16" s="52" t="str">
        <f t="shared" si="0"/>
        <v>GbpLibor-Mx6M</v>
      </c>
      <c r="F16" s="49" t="str">
        <f>_xll.qlLibor($E16,Currency,$C16,Currency&amp;$D16,Permanent,Trigger,ObjectOverwrite)</f>
        <v>GbpLibor-Mx6M#0001</v>
      </c>
      <c r="G16" s="49" t="str">
        <f>_xll.qlLastFixingQuote(E16&amp;"LastFixing_Quote",F16,Permanent,Trigger,ObjectOverwrite)</f>
        <v>GbpLibor-Mx6MLastFixing_Quote#0001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101</v>
      </c>
      <c r="E17" s="52" t="str">
        <f t="shared" si="0"/>
        <v>GbpLibor-Mx7M</v>
      </c>
      <c r="F17" s="49" t="str">
        <f>_xll.qlLibor($E17,Currency,$C17,Currency&amp;$D17,Permanent,Trigger,ObjectOverwrite)</f>
        <v>GbpLibor-Mx7M#0001</v>
      </c>
      <c r="G17" s="49" t="str">
        <f>_xll.qlLastFixingQuote(E17&amp;"LastFixing_Quote",F17,Permanent,Trigger,ObjectOverwrite)</f>
        <v>GbpLibor-Mx7MLastFixing_Quote#0001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101</v>
      </c>
      <c r="E18" s="52" t="str">
        <f t="shared" si="0"/>
        <v>GbpLibor-Mx8M</v>
      </c>
      <c r="F18" s="49" t="str">
        <f>_xll.qlLibor($E18,Currency,$C18,Currency&amp;$D18,Permanent,Trigger,ObjectOverwrite)</f>
        <v>GbpLibor-Mx8M#0001</v>
      </c>
      <c r="G18" s="49" t="str">
        <f>_xll.qlLastFixingQuote(E18&amp;"LastFixing_Quote",F18,Permanent,Trigger,ObjectOverwrite)</f>
        <v>GbpLibor-Mx8MLastFixing_Quote#0001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103</v>
      </c>
      <c r="E19" s="52" t="str">
        <f t="shared" si="0"/>
        <v>GbpLibor-Mx9M</v>
      </c>
      <c r="F19" s="49" t="str">
        <f>_xll.qlLibor($E19,Currency,$C19,Currency&amp;$D19,Permanent,Trigger,ObjectOverwrite)</f>
        <v>GbpLibor-Mx9M#0001</v>
      </c>
      <c r="G19" s="49" t="str">
        <f>_xll.qlLastFixingQuote(E19&amp;"LastFixing_Quote",F19,Permanent,Trigger,ObjectOverwrite)</f>
        <v>GbpLibor-Mx9MLastFixing_Quote#0001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103</v>
      </c>
      <c r="E20" s="52" t="str">
        <f t="shared" si="0"/>
        <v>GbpLibor-Mx10M</v>
      </c>
      <c r="F20" s="49" t="str">
        <f>_xll.qlLibor($E20,Currency,$C20,Currency&amp;$D20,Permanent,Trigger,ObjectOverwrite)</f>
        <v>GbpLibor-Mx10M#0001</v>
      </c>
      <c r="G20" s="49" t="str">
        <f>_xll.qlLastFixingQuote(E20&amp;"LastFixing_Quote",F20,Permanent,Trigger,ObjectOverwrite)</f>
        <v>GbpLibor-Mx10MLastFixing_Quote#0001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103</v>
      </c>
      <c r="E21" s="52" t="str">
        <f t="shared" si="0"/>
        <v>GbpLibor-Mx11M</v>
      </c>
      <c r="F21" s="49" t="str">
        <f>_xll.qlLibor($E21,Currency,$C21,Currency&amp;$D21,Permanent,Trigger,ObjectOverwrite)</f>
        <v>GbpLibor-Mx11M#0001</v>
      </c>
      <c r="G21" s="49" t="str">
        <f>_xll.qlLastFixingQuote(E21&amp;"LastFixing_Quote",F21,Permanent,Trigger,ObjectOverwrite)</f>
        <v>GbpLibor-Mx11MLastFixing_Quote#0001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103</v>
      </c>
      <c r="E22" s="52" t="str">
        <f t="shared" si="0"/>
        <v>GbpLibor-Mx1Y</v>
      </c>
      <c r="F22" s="49" t="str">
        <f>_xll.qlLibor($E22,Currency,$C22,Currency&amp;$D22,Permanent,Trigger,ObjectOverwrite)</f>
        <v>GbpLibor-Mx1Y#0001</v>
      </c>
      <c r="G22" s="49" t="str">
        <f>_xll.qlLastFixingQuote(E22&amp;"LastFixing_Quote",F22,Permanent,Trigger,ObjectOverwrite)</f>
        <v>GbpLibor-Mx1YLastFixing_Quote#0001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11.140625" style="43" bestFit="1" customWidth="1"/>
    <col min="5" max="5" width="21.1406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1.425781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99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GbpLiborSwap-MxIsda.xml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  <c r="J6" s="14"/>
    </row>
    <row r="7" spans="2:10" s="26" customFormat="1" x14ac:dyDescent="0.2">
      <c r="B7" s="31"/>
      <c r="C7" s="53" t="s">
        <v>15</v>
      </c>
      <c r="D7" s="56" t="s">
        <v>100</v>
      </c>
      <c r="E7" s="55" t="str">
        <f t="shared" ref="E7:E38" si="0">PROPER(Currency)&amp;FamilyName&amp;FixingType&amp;$C7</f>
        <v>GbpLiborSwap-MxIsda1Y</v>
      </c>
      <c r="F7" s="38" t="str">
        <f>_xll.qlLiborSwap($E7,Currency,FixingType,$C7,Currency&amp;$D7,Discounting2,Permanent,Trigger,ObjectOverwrite)</f>
        <v>GbpLiborSwap-MxIsda1Y#0001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101</v>
      </c>
      <c r="E8" s="55" t="str">
        <f t="shared" si="0"/>
        <v>GbpLiborSwap-MxIsda2Y</v>
      </c>
      <c r="F8" s="38" t="str">
        <f>_xll.qlLiborSwap($E8,Currency,FixingType,$C8,Currency&amp;$D8,Discounting2,Permanent,Trigger,ObjectOverwrite)</f>
        <v>GbpLiborSwap-MxIsda2Y#0001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101</v>
      </c>
      <c r="E9" s="55" t="str">
        <f t="shared" si="0"/>
        <v>GbpLiborSwap-MxIsda3Y</v>
      </c>
      <c r="F9" s="38" t="str">
        <f>_xll.qlLiborSwap($E9,Currency,FixingType,$C9,Currency&amp;$D9,Discounting2,Permanent,Trigger,ObjectOverwrite)</f>
        <v>GbpLiborSwap-MxIsda3Y#0001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101</v>
      </c>
      <c r="E10" s="55" t="str">
        <f t="shared" si="0"/>
        <v>GbpLiborSwap-MxIsda4Y</v>
      </c>
      <c r="F10" s="38" t="str">
        <f>_xll.qlLiborSwap($E10,Currency,FixingType,$C10,Currency&amp;$D10,Discounting2,Permanent,Trigger,ObjectOverwrite)</f>
        <v>GbpLiborSwap-MxIsda4Y#0001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101</v>
      </c>
      <c r="E11" s="55" t="str">
        <f t="shared" si="0"/>
        <v>GbpLiborSwap-MxIsda5Y</v>
      </c>
      <c r="F11" s="38" t="str">
        <f>_xll.qlLiborSwap($E11,Currency,FixingType,$C11,Currency&amp;$D11,Discounting2,Permanent,Trigger,ObjectOverwrite)</f>
        <v>GbpLiborSwap-MxIsda5Y#0001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101</v>
      </c>
      <c r="E12" s="55" t="str">
        <f t="shared" si="0"/>
        <v>GbpLiborSwap-MxIsda6Y</v>
      </c>
      <c r="F12" s="38" t="str">
        <f>_xll.qlLiborSwap($E12,Currency,FixingType,$C12,Currency&amp;$D12,Discounting2,Permanent,Trigger,ObjectOverwrite)</f>
        <v>GbpLiborSwap-MxIsda6Y#0001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101</v>
      </c>
      <c r="E13" s="55" t="str">
        <f t="shared" si="0"/>
        <v>GbpLiborSwap-MxIsda7Y</v>
      </c>
      <c r="F13" s="38" t="str">
        <f>_xll.qlLiborSwap($E13,Currency,FixingType,$C13,Currency&amp;$D13,Discounting2,Permanent,Trigger,ObjectOverwrite)</f>
        <v>GbpLiborSwap-MxIsda7Y#0001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101</v>
      </c>
      <c r="E14" s="55" t="str">
        <f t="shared" si="0"/>
        <v>GbpLiborSwap-MxIsda8Y</v>
      </c>
      <c r="F14" s="38" t="str">
        <f>_xll.qlLiborSwap($E14,Currency,FixingType,$C14,Currency&amp;$D14,Discounting2,Permanent,Trigger,ObjectOverwrite)</f>
        <v>GbpLiborSwap-MxIsda8Y#0001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101</v>
      </c>
      <c r="E15" s="55" t="str">
        <f t="shared" si="0"/>
        <v>GbpLiborSwap-MxIsda9Y</v>
      </c>
      <c r="F15" s="38" t="str">
        <f>_xll.qlLiborSwap($E15,Currency,FixingType,$C15,Currency&amp;$D15,Discounting2,Permanent,Trigger,ObjectOverwrite)</f>
        <v>GbpLiborSwap-MxIsda9Y#0001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101</v>
      </c>
      <c r="E16" s="55" t="str">
        <f t="shared" si="0"/>
        <v>GbpLiborSwap-MxIsda10Y</v>
      </c>
      <c r="F16" s="38" t="str">
        <f>_xll.qlLiborSwap($E16,Currency,FixingType,$C16,Currency&amp;$D16,Discounting2,Permanent,Trigger,ObjectOverwrite)</f>
        <v>GbpLiborSwap-MxIsda10Y#0001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101</v>
      </c>
      <c r="E17" s="55" t="str">
        <f t="shared" si="0"/>
        <v>GbpLiborSwap-MxIsda11Y</v>
      </c>
      <c r="F17" s="38" t="str">
        <f>_xll.qlLiborSwap($E17,Currency,FixingType,$C17,Currency&amp;$D17,Discounting2,Permanent,Trigger,ObjectOverwrite)</f>
        <v>GbpLiborSwap-MxIsda11Y#0001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101</v>
      </c>
      <c r="E18" s="55" t="str">
        <f t="shared" si="0"/>
        <v>GbpLiborSwap-MxIsda12Y</v>
      </c>
      <c r="F18" s="38" t="str">
        <f>_xll.qlLiborSwap($E18,Currency,FixingType,$C18,Currency&amp;$D18,Discounting2,Permanent,Trigger,ObjectOverwrite)</f>
        <v>GbpLiborSwap-MxIsda12Y#0001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101</v>
      </c>
      <c r="E19" s="55" t="str">
        <f t="shared" si="0"/>
        <v>GbpLiborSwap-MxIsda13Y</v>
      </c>
      <c r="F19" s="38" t="str">
        <f>_xll.qlLiborSwap($E19,Currency,FixingType,$C19,Currency&amp;$D19,Discounting2,Permanent,Trigger,ObjectOverwrite)</f>
        <v>GbpLiborSwap-MxIsda13Y#0001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101</v>
      </c>
      <c r="E20" s="55" t="str">
        <f t="shared" si="0"/>
        <v>GbpLiborSwap-MxIsda14Y</v>
      </c>
      <c r="F20" s="38" t="str">
        <f>_xll.qlLiborSwap($E20,Currency,FixingType,$C20,Currency&amp;$D20,Discounting2,Permanent,Trigger,ObjectOverwrite)</f>
        <v>GbpLiborSwap-MxIsda14Y#0001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101</v>
      </c>
      <c r="E21" s="55" t="str">
        <f t="shared" si="0"/>
        <v>GbpLiborSwap-MxIsda15Y</v>
      </c>
      <c r="F21" s="38" t="str">
        <f>_xll.qlLiborSwap($E21,Currency,FixingType,$C21,Currency&amp;$D21,Discounting2,Permanent,Trigger,ObjectOverwrite)</f>
        <v>GbpLiborSwap-MxIsda15Y#0001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101</v>
      </c>
      <c r="E22" s="55" t="str">
        <f t="shared" si="0"/>
        <v>GbpLiborSwap-MxIsda16Y</v>
      </c>
      <c r="F22" s="38" t="str">
        <f>_xll.qlLiborSwap($E22,Currency,FixingType,$C22,Currency&amp;$D22,Discounting2,Permanent,Trigger,ObjectOverwrite)</f>
        <v>GbpLiborSwap-MxIsda16Y#0001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101</v>
      </c>
      <c r="E23" s="55" t="str">
        <f t="shared" si="0"/>
        <v>GbpLiborSwap-MxIsda17Y</v>
      </c>
      <c r="F23" s="38" t="str">
        <f>_xll.qlLiborSwap($E23,Currency,FixingType,$C23,Currency&amp;$D23,Discounting2,Permanent,Trigger,ObjectOverwrite)</f>
        <v>GbpLiborSwap-MxIsda17Y#0001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101</v>
      </c>
      <c r="E24" s="55" t="str">
        <f t="shared" si="0"/>
        <v>GbpLiborSwap-MxIsda18Y</v>
      </c>
      <c r="F24" s="38" t="str">
        <f>_xll.qlLiborSwap($E24,Currency,FixingType,$C24,Currency&amp;$D24,Discounting2,Permanent,Trigger,ObjectOverwrite)</f>
        <v>GbpLiborSwap-MxIsda18Y#0001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101</v>
      </c>
      <c r="E25" s="55" t="str">
        <f t="shared" si="0"/>
        <v>GbpLiborSwap-MxIsda19Y</v>
      </c>
      <c r="F25" s="38" t="str">
        <f>_xll.qlLiborSwap($E25,Currency,FixingType,$C25,Currency&amp;$D25,Discounting2,Permanent,Trigger,ObjectOverwrite)</f>
        <v>GbpLiborSwap-MxIsda19Y#0001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101</v>
      </c>
      <c r="E26" s="55" t="str">
        <f t="shared" si="0"/>
        <v>GbpLiborSwap-MxIsda20Y</v>
      </c>
      <c r="F26" s="38" t="str">
        <f>_xll.qlLiborSwap($E26,Currency,FixingType,$C26,Currency&amp;$D26,Discounting2,Permanent,Trigger,ObjectOverwrite)</f>
        <v>GbpLiborSwap-MxIsda20Y#0001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101</v>
      </c>
      <c r="E27" s="55" t="str">
        <f t="shared" si="0"/>
        <v>GbpLiborSwap-MxIsda21Y</v>
      </c>
      <c r="F27" s="38" t="str">
        <f>_xll.qlLiborSwap($E27,Currency,FixingType,$C27,Currency&amp;$D27,Discounting2,Permanent,Trigger,ObjectOverwrite)</f>
        <v>GbpLiborSwap-MxIsda21Y#0001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101</v>
      </c>
      <c r="E28" s="55" t="str">
        <f t="shared" si="0"/>
        <v>GbpLiborSwap-MxIsda22Y</v>
      </c>
      <c r="F28" s="38" t="str">
        <f>_xll.qlLiborSwap($E28,Currency,FixingType,$C28,Currency&amp;$D28,Discounting2,Permanent,Trigger,ObjectOverwrite)</f>
        <v>GbpLiborSwap-MxIsda22Y#0001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101</v>
      </c>
      <c r="E29" s="55" t="str">
        <f t="shared" si="0"/>
        <v>GbpLiborSwap-MxIsda23Y</v>
      </c>
      <c r="F29" s="38" t="str">
        <f>_xll.qlLiborSwap($E29,Currency,FixingType,$C29,Currency&amp;$D29,Discounting2,Permanent,Trigger,ObjectOverwrite)</f>
        <v>GbpLiborSwap-MxIsda23Y#0001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101</v>
      </c>
      <c r="E30" s="55" t="str">
        <f t="shared" si="0"/>
        <v>GbpLiborSwap-MxIsda24Y</v>
      </c>
      <c r="F30" s="38" t="str">
        <f>_xll.qlLiborSwap($E30,Currency,FixingType,$C30,Currency&amp;$D30,Discounting2,Permanent,Trigger,ObjectOverwrite)</f>
        <v>GbpLiborSwap-MxIsda24Y#0001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101</v>
      </c>
      <c r="E31" s="55" t="str">
        <f t="shared" si="0"/>
        <v>GbpLiborSwap-MxIsda25Y</v>
      </c>
      <c r="F31" s="38" t="str">
        <f>_xll.qlLiborSwap($E31,Currency,FixingType,$C31,Currency&amp;$D31,Discounting2,Permanent,Trigger,ObjectOverwrite)</f>
        <v>GbpLiborSwap-MxIsda25Y#0001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101</v>
      </c>
      <c r="E32" s="55" t="str">
        <f t="shared" si="0"/>
        <v>GbpLiborSwap-MxIsda26Y</v>
      </c>
      <c r="F32" s="38" t="str">
        <f>_xll.qlLiborSwap($E32,Currency,FixingType,$C32,Currency&amp;$D32,Discounting2,Permanent,Trigger,ObjectOverwrite)</f>
        <v>GbpLiborSwap-MxIsda26Y#0001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101</v>
      </c>
      <c r="E33" s="55" t="str">
        <f t="shared" si="0"/>
        <v>GbpLiborSwap-MxIsda27Y</v>
      </c>
      <c r="F33" s="38" t="str">
        <f>_xll.qlLiborSwap($E33,Currency,FixingType,$C33,Currency&amp;$D33,Discounting2,Permanent,Trigger,ObjectOverwrite)</f>
        <v>GbpLiborSwap-MxIsda27Y#0001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101</v>
      </c>
      <c r="E34" s="55" t="str">
        <f t="shared" si="0"/>
        <v>GbpLiborSwap-MxIsda28Y</v>
      </c>
      <c r="F34" s="38" t="str">
        <f>_xll.qlLiborSwap($E34,Currency,FixingType,$C34,Currency&amp;$D34,Discounting2,Permanent,Trigger,ObjectOverwrite)</f>
        <v>GbpLiborSwap-MxIsda28Y#0001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101</v>
      </c>
      <c r="E35" s="55" t="str">
        <f t="shared" si="0"/>
        <v>GbpLiborSwap-MxIsda29Y</v>
      </c>
      <c r="F35" s="38" t="str">
        <f>_xll.qlLiborSwap($E35,Currency,FixingType,$C35,Currency&amp;$D35,Discounting2,Permanent,Trigger,ObjectOverwrite)</f>
        <v>GbpLiborSwap-MxIsda29Y#0001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101</v>
      </c>
      <c r="E36" s="55" t="str">
        <f t="shared" si="0"/>
        <v>GbpLiborSwap-MxIsda30Y</v>
      </c>
      <c r="F36" s="38" t="str">
        <f>_xll.qlLiborSwap($E36,Currency,FixingType,$C36,Currency&amp;$D36,Discounting2,Permanent,Trigger,ObjectOverwrite)</f>
        <v>GbpLiborSwap-MxIsda30Y#0001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101</v>
      </c>
      <c r="E37" s="55" t="str">
        <f t="shared" si="0"/>
        <v>GbpLiborSwap-MxIsda31Y</v>
      </c>
      <c r="F37" s="38" t="str">
        <f>_xll.qlLiborSwap($E37,Currency,FixingType,$C37,Currency&amp;$D37,Discounting2,Permanent,Trigger,ObjectOverwrite)</f>
        <v>GbpLiborSwap-MxIsda31Y#0001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101</v>
      </c>
      <c r="E38" s="55" t="str">
        <f t="shared" si="0"/>
        <v>GbpLiborSwap-MxIsda32Y</v>
      </c>
      <c r="F38" s="38" t="str">
        <f>_xll.qlLiborSwap($E38,Currency,FixingType,$C38,Currency&amp;$D38,Discounting2,Permanent,Trigger,ObjectOverwrite)</f>
        <v>GbpLiborSwap-MxIsda32Y#0001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101</v>
      </c>
      <c r="E39" s="55" t="str">
        <f t="shared" ref="E39:E66" si="1">PROPER(Currency)&amp;FamilyName&amp;FixingType&amp;$C39</f>
        <v>GbpLiborSwap-MxIsda33Y</v>
      </c>
      <c r="F39" s="38" t="str">
        <f>_xll.qlLiborSwap($E39,Currency,FixingType,$C39,Currency&amp;$D39,Discounting2,Permanent,Trigger,ObjectOverwrite)</f>
        <v>GbpLiborSwap-MxIsda33Y#0001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101</v>
      </c>
      <c r="E40" s="55" t="str">
        <f t="shared" si="1"/>
        <v>GbpLiborSwap-MxIsda34Y</v>
      </c>
      <c r="F40" s="38" t="str">
        <f>_xll.qlLiborSwap($E40,Currency,FixingType,$C40,Currency&amp;$D40,Discounting2,Permanent,Trigger,ObjectOverwrite)</f>
        <v>GbpLiborSwap-MxIsda34Y#0001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101</v>
      </c>
      <c r="E41" s="55" t="str">
        <f t="shared" si="1"/>
        <v>GbpLiborSwap-MxIsda35Y</v>
      </c>
      <c r="F41" s="38" t="str">
        <f>_xll.qlLiborSwap($E41,Currency,FixingType,$C41,Currency&amp;$D41,Discounting2,Permanent,Trigger,ObjectOverwrite)</f>
        <v>GbpLiborSwap-MxIsda35Y#0001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101</v>
      </c>
      <c r="E42" s="55" t="str">
        <f t="shared" si="1"/>
        <v>GbpLiborSwap-MxIsda36Y</v>
      </c>
      <c r="F42" s="38" t="str">
        <f>_xll.qlLiborSwap($E42,Currency,FixingType,$C42,Currency&amp;$D42,Discounting2,Permanent,Trigger,ObjectOverwrite)</f>
        <v>GbpLiborSwap-MxIsda36Y#0001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101</v>
      </c>
      <c r="E43" s="55" t="str">
        <f t="shared" si="1"/>
        <v>GbpLiborSwap-MxIsda37Y</v>
      </c>
      <c r="F43" s="38" t="str">
        <f>_xll.qlLiborSwap($E43,Currency,FixingType,$C43,Currency&amp;$D43,Discounting2,Permanent,Trigger,ObjectOverwrite)</f>
        <v>GbpLiborSwap-MxIsda37Y#0001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101</v>
      </c>
      <c r="E44" s="55" t="str">
        <f t="shared" si="1"/>
        <v>GbpLiborSwap-MxIsda38Y</v>
      </c>
      <c r="F44" s="38" t="str">
        <f>_xll.qlLiborSwap($E44,Currency,FixingType,$C44,Currency&amp;$D44,Discounting2,Permanent,Trigger,ObjectOverwrite)</f>
        <v>GbpLiborSwap-MxIsda38Y#0001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101</v>
      </c>
      <c r="E45" s="55" t="str">
        <f t="shared" si="1"/>
        <v>GbpLiborSwap-MxIsda39Y</v>
      </c>
      <c r="F45" s="38" t="str">
        <f>_xll.qlLiborSwap($E45,Currency,FixingType,$C45,Currency&amp;$D45,Discounting2,Permanent,Trigger,ObjectOverwrite)</f>
        <v>GbpLiborSwap-MxIsda39Y#0001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101</v>
      </c>
      <c r="E46" s="55" t="str">
        <f t="shared" si="1"/>
        <v>GbpLiborSwap-MxIsda40Y</v>
      </c>
      <c r="F46" s="38" t="str">
        <f>_xll.qlLiborSwap($E46,Currency,FixingType,$C46,Currency&amp;$D46,Discounting2,Permanent,Trigger,ObjectOverwrite)</f>
        <v>GbpLiborSwap-MxIsda40Y#0001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101</v>
      </c>
      <c r="E47" s="55" t="str">
        <f t="shared" si="1"/>
        <v>GbpLiborSwap-MxIsda41Y</v>
      </c>
      <c r="F47" s="38" t="str">
        <f>_xll.qlLiborSwap($E47,Currency,FixingType,$C47,Currency&amp;$D47,Discounting2,Permanent,Trigger,ObjectOverwrite)</f>
        <v>GbpLiborSwap-MxIsda41Y#0001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101</v>
      </c>
      <c r="E48" s="55" t="str">
        <f t="shared" si="1"/>
        <v>GbpLiborSwap-MxIsda42Y</v>
      </c>
      <c r="F48" s="38" t="str">
        <f>_xll.qlLiborSwap($E48,Currency,FixingType,$C48,Currency&amp;$D48,Discounting2,Permanent,Trigger,ObjectOverwrite)</f>
        <v>GbpLiborSwap-MxIsda42Y#0001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101</v>
      </c>
      <c r="E49" s="55" t="str">
        <f t="shared" si="1"/>
        <v>GbpLiborSwap-MxIsda43Y</v>
      </c>
      <c r="F49" s="38" t="str">
        <f>_xll.qlLiborSwap($E49,Currency,FixingType,$C49,Currency&amp;$D49,Discounting2,Permanent,Trigger,ObjectOverwrite)</f>
        <v>GbpLiborSwap-MxIsda43Y#0001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101</v>
      </c>
      <c r="E50" s="55" t="str">
        <f t="shared" si="1"/>
        <v>GbpLiborSwap-MxIsda44Y</v>
      </c>
      <c r="F50" s="38" t="str">
        <f>_xll.qlLiborSwap($E50,Currency,FixingType,$C50,Currency&amp;$D50,Discounting2,Permanent,Trigger,ObjectOverwrite)</f>
        <v>GbpLiborSwap-MxIsda44Y#0001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101</v>
      </c>
      <c r="E51" s="55" t="str">
        <f t="shared" si="1"/>
        <v>GbpLiborSwap-MxIsda45Y</v>
      </c>
      <c r="F51" s="38" t="str">
        <f>_xll.qlLiborSwap($E51,Currency,FixingType,$C51,Currency&amp;$D51,Discounting2,Permanent,Trigger,ObjectOverwrite)</f>
        <v>GbpLiborSwap-MxIsda45Y#0001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101</v>
      </c>
      <c r="E52" s="55" t="str">
        <f t="shared" si="1"/>
        <v>GbpLiborSwap-MxIsda46Y</v>
      </c>
      <c r="F52" s="38" t="str">
        <f>_xll.qlLiborSwap($E52,Currency,FixingType,$C52,Currency&amp;$D52,Discounting2,Permanent,Trigger,ObjectOverwrite)</f>
        <v>GbpLiborSwap-MxIsda46Y#0001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101</v>
      </c>
      <c r="E53" s="55" t="str">
        <f t="shared" si="1"/>
        <v>GbpLiborSwap-MxIsda47Y</v>
      </c>
      <c r="F53" s="38" t="str">
        <f>_xll.qlLiborSwap($E53,Currency,FixingType,$C53,Currency&amp;$D53,Discounting2,Permanent,Trigger,ObjectOverwrite)</f>
        <v>GbpLiborSwap-MxIsda47Y#0001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101</v>
      </c>
      <c r="E54" s="55" t="str">
        <f t="shared" si="1"/>
        <v>GbpLiborSwap-MxIsda48Y</v>
      </c>
      <c r="F54" s="38" t="str">
        <f>_xll.qlLiborSwap($E54,Currency,FixingType,$C54,Currency&amp;$D54,Discounting2,Permanent,Trigger,ObjectOverwrite)</f>
        <v>GbpLiborSwap-MxIsda48Y#0001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101</v>
      </c>
      <c r="E55" s="55" t="str">
        <f t="shared" si="1"/>
        <v>GbpLiborSwap-MxIsda49Y</v>
      </c>
      <c r="F55" s="38" t="str">
        <f>_xll.qlLiborSwap($E55,Currency,FixingType,$C55,Currency&amp;$D55,Discounting2,Permanent,Trigger,ObjectOverwrite)</f>
        <v>GbpLiborSwap-MxIsda49Y#0001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101</v>
      </c>
      <c r="E56" s="55" t="str">
        <f t="shared" si="1"/>
        <v>GbpLiborSwap-MxIsda50Y</v>
      </c>
      <c r="F56" s="38" t="str">
        <f>_xll.qlLiborSwap($E56,Currency,FixingType,$C56,Currency&amp;$D56,Discounting2,Permanent,Trigger,ObjectOverwrite)</f>
        <v>GbpLiborSwap-MxIsda50Y#0001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101</v>
      </c>
      <c r="E57" s="55" t="str">
        <f t="shared" si="1"/>
        <v>GbpLiborSwap-MxIsda51Y</v>
      </c>
      <c r="F57" s="38" t="str">
        <f>_xll.qlLiborSwap($E57,Currency,FixingType,$C57,Currency&amp;$D57,Discounting2,Permanent,Trigger,ObjectOverwrite)</f>
        <v>GbpLiborSwap-MxIsda51Y#0001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101</v>
      </c>
      <c r="E58" s="55" t="str">
        <f t="shared" si="1"/>
        <v>GbpLiborSwap-MxIsda52Y</v>
      </c>
      <c r="F58" s="38" t="str">
        <f>_xll.qlLiborSwap($E58,Currency,FixingType,$C58,Currency&amp;$D58,Discounting2,Permanent,Trigger,ObjectOverwrite)</f>
        <v>GbpLiborSwap-MxIsda52Y#0001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101</v>
      </c>
      <c r="E59" s="55" t="str">
        <f t="shared" si="1"/>
        <v>GbpLiborSwap-MxIsda53Y</v>
      </c>
      <c r="F59" s="38" t="str">
        <f>_xll.qlLiborSwap($E59,Currency,FixingType,$C59,Currency&amp;$D59,Discounting2,Permanent,Trigger,ObjectOverwrite)</f>
        <v>GbpLiborSwap-MxIsda53Y#0001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101</v>
      </c>
      <c r="E60" s="55" t="str">
        <f t="shared" si="1"/>
        <v>GbpLiborSwap-MxIsda54Y</v>
      </c>
      <c r="F60" s="38" t="str">
        <f>_xll.qlLiborSwap($E60,Currency,FixingType,$C60,Currency&amp;$D60,Discounting2,Permanent,Trigger,ObjectOverwrite)</f>
        <v>GbpLiborSwap-MxIsda54Y#0001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101</v>
      </c>
      <c r="E61" s="55" t="str">
        <f t="shared" si="1"/>
        <v>GbpLiborSwap-MxIsda55Y</v>
      </c>
      <c r="F61" s="38" t="str">
        <f>_xll.qlLiborSwap($E61,Currency,FixingType,$C61,Currency&amp;$D61,Discounting2,Permanent,Trigger,ObjectOverwrite)</f>
        <v>GbpLiborSwap-MxIsda55Y#0001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101</v>
      </c>
      <c r="E62" s="55" t="str">
        <f t="shared" si="1"/>
        <v>GbpLiborSwap-MxIsda56Y</v>
      </c>
      <c r="F62" s="38" t="str">
        <f>_xll.qlLiborSwap($E62,Currency,FixingType,$C62,Currency&amp;$D62,Discounting2,Permanent,Trigger,ObjectOverwrite)</f>
        <v>GbpLiborSwap-MxIsda56Y#0001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101</v>
      </c>
      <c r="E63" s="55" t="str">
        <f t="shared" si="1"/>
        <v>GbpLiborSwap-MxIsda57Y</v>
      </c>
      <c r="F63" s="38" t="str">
        <f>_xll.qlLiborSwap($E63,Currency,FixingType,$C63,Currency&amp;$D63,Discounting2,Permanent,Trigger,ObjectOverwrite)</f>
        <v>GbpLiborSwap-MxIsda57Y#0001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101</v>
      </c>
      <c r="E64" s="55" t="str">
        <f t="shared" si="1"/>
        <v>GbpLiborSwap-MxIsda58Y</v>
      </c>
      <c r="F64" s="38" t="str">
        <f>_xll.qlLiborSwap($E64,Currency,FixingType,$C64,Currency&amp;$D64,Discounting2,Permanent,Trigger,ObjectOverwrite)</f>
        <v>GbpLiborSwap-MxIsda58Y#0001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101</v>
      </c>
      <c r="E65" s="55" t="str">
        <f t="shared" si="1"/>
        <v>GbpLiborSwap-MxIsda59Y</v>
      </c>
      <c r="F65" s="38" t="str">
        <f>_xll.qlLiborSwap($E65,Currency,FixingType,$C65,Currency&amp;$D65,Discounting2,Permanent,Trigger,ObjectOverwrite)</f>
        <v>GbpLiborSwap-MxIsda59Y#0001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101</v>
      </c>
      <c r="E66" s="55" t="str">
        <f t="shared" si="1"/>
        <v>GbpLiborSwap-MxIsda60Y</v>
      </c>
      <c r="F66" s="38" t="str">
        <f>_xll.qlLiborSwap($E66,Currency,FixingType,$C66,Currency&amp;$D66,Discounting2,Permanent,Trigger,ObjectOverwrite)</f>
        <v>GbpLiborSwap-MxIsda60Y#0001</v>
      </c>
      <c r="G66" s="37" t="str">
        <f>_xll.ohRangeRetrieveError(F66)</f>
        <v/>
      </c>
      <c r="H66" s="39"/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General Settings</vt:lpstr>
      <vt:lpstr>Libor</vt:lpstr>
      <vt:lpstr>LiborSwapIsda</vt:lpstr>
      <vt:lpstr>Libor (2)</vt:lpstr>
      <vt:lpstr>LiborSwapIsda (2)</vt:lpstr>
      <vt:lpstr>Currency</vt:lpstr>
      <vt:lpstr>Discounting</vt:lpstr>
      <vt:lpstr>Discounting2</vt:lpstr>
      <vt:lpstr>Libor!FamilyName</vt:lpstr>
      <vt:lpstr>'Libor (2)'!FamilyName</vt:lpstr>
      <vt:lpstr>LiborSwapIsda!FamilyName</vt:lpstr>
      <vt:lpstr>'LiborSwapIsda (2)'!FamilyName</vt:lpstr>
      <vt:lpstr>Libor!FileName</vt:lpstr>
      <vt:lpstr>'Libor (2)'!FileName</vt:lpstr>
      <vt:lpstr>LiborSwapIsda!FileName</vt:lpstr>
      <vt:lpstr>'LiborSwapIsda (2)'!FileName</vt:lpstr>
      <vt:lpstr>FileOverwrite</vt:lpstr>
      <vt:lpstr>LiborSwapIsda!FixingType</vt:lpstr>
      <vt:lpstr>'LiborSwapIsda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2006-06-05T17:15:30Z</cp:lastPrinted>
  <dcterms:created xsi:type="dcterms:W3CDTF">2006-04-26T09:45:07Z</dcterms:created>
  <dcterms:modified xsi:type="dcterms:W3CDTF">2013-07-30T10:50:49Z</dcterms:modified>
</cp:coreProperties>
</file>