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55" windowHeight="8580"/>
  </bookViews>
  <sheets>
    <sheet name="General Settings" sheetId="5" r:id="rId1"/>
    <sheet name="CapVol" sheetId="4" r:id="rId2"/>
  </sheets>
  <externalReferences>
    <externalReference r:id="rId3"/>
  </externalReferences>
  <definedNames>
    <definedName name="Currency">'General Settings'!$D$16</definedName>
    <definedName name="FileOverwrite">'General Settings'!$D$10</definedName>
    <definedName name="HandlePrefix">CapVol!$I$3</definedName>
    <definedName name="ObjectOverwrite">'General Settings'!$D$7</definedName>
    <definedName name="Permanent">'General Settings'!$D$6</definedName>
    <definedName name="QuotePrefix">CapVol!$D$2</definedName>
    <definedName name="SerializationPath">'General Settings'!$D$9</definedName>
    <definedName name="Serialize">'General Settings'!$D$8</definedName>
    <definedName name="Source">'General Settings'!$D$15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D2" i="4" l="1"/>
  <c r="S11" i="4"/>
  <c r="R11" i="4"/>
  <c r="Q11" i="4"/>
  <c r="P11" i="4"/>
  <c r="P36" i="4" s="1"/>
  <c r="O11" i="4"/>
  <c r="N11" i="4"/>
  <c r="M11" i="4"/>
  <c r="L11" i="4"/>
  <c r="K11" i="4"/>
  <c r="J11" i="4"/>
  <c r="I11" i="4"/>
  <c r="H11" i="4"/>
  <c r="H36" i="4" s="1"/>
  <c r="G11" i="4"/>
  <c r="F11" i="4"/>
  <c r="E11" i="4"/>
  <c r="D11" i="4"/>
  <c r="C35" i="4"/>
  <c r="C3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S36" i="4"/>
  <c r="R36" i="4"/>
  <c r="Q36" i="4"/>
  <c r="O36" i="4"/>
  <c r="N36" i="4"/>
  <c r="M36" i="4"/>
  <c r="L36" i="4"/>
  <c r="K36" i="4"/>
  <c r="J36" i="4"/>
  <c r="I36" i="4"/>
  <c r="G36" i="4"/>
  <c r="D36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D31" i="4"/>
  <c r="C34" i="4"/>
  <c r="C33" i="4"/>
  <c r="C32" i="4"/>
  <c r="M24" i="4"/>
  <c r="S23" i="4"/>
  <c r="M23" i="4"/>
  <c r="H23" i="4"/>
  <c r="S22" i="4"/>
  <c r="M22" i="4"/>
  <c r="S21" i="4"/>
  <c r="M21" i="4"/>
  <c r="S20" i="4"/>
  <c r="M20" i="4"/>
  <c r="S19" i="4"/>
  <c r="M19" i="4"/>
  <c r="S18" i="4"/>
  <c r="M18" i="4"/>
  <c r="S17" i="4"/>
  <c r="E17" i="4"/>
  <c r="S15" i="4"/>
  <c r="L14" i="4"/>
  <c r="E13" i="4"/>
  <c r="S9" i="4"/>
  <c r="E9" i="4"/>
  <c r="S7" i="4"/>
  <c r="G16" i="4"/>
  <c r="L39" i="4"/>
  <c r="G14" i="4"/>
  <c r="E38" i="4"/>
  <c r="P12" i="4"/>
  <c r="I9" i="4"/>
  <c r="S32" i="4"/>
  <c r="I7" i="4"/>
  <c r="G24" i="4"/>
  <c r="G23" i="4"/>
  <c r="L22" i="4"/>
  <c r="L21" i="4"/>
  <c r="G21" i="4"/>
  <c r="G20" i="4"/>
  <c r="L19" i="4"/>
  <c r="G18" i="4"/>
  <c r="K16" i="4"/>
  <c r="K14" i="4"/>
  <c r="P37" i="4"/>
  <c r="K12" i="4"/>
  <c r="K8" i="4"/>
  <c r="G49" i="4"/>
  <c r="G46" i="4"/>
  <c r="G45" i="4"/>
  <c r="G43" i="4"/>
  <c r="H17" i="4"/>
  <c r="H15" i="4"/>
  <c r="H24" i="4"/>
  <c r="H22" i="4"/>
  <c r="H21" i="4"/>
  <c r="H20" i="4"/>
  <c r="H19" i="4"/>
  <c r="H18" i="4"/>
  <c r="L16" i="4"/>
  <c r="L41" i="4" s="1"/>
  <c r="E15" i="4"/>
  <c r="E40" i="4" s="1"/>
  <c r="S13" i="4"/>
  <c r="L12" i="4"/>
  <c r="L8" i="4"/>
  <c r="E7" i="4"/>
  <c r="E42" i="4"/>
  <c r="S40" i="4"/>
  <c r="I15" i="4"/>
  <c r="S38" i="4"/>
  <c r="I13" i="4"/>
  <c r="L37" i="4"/>
  <c r="G12" i="4"/>
  <c r="L33" i="4"/>
  <c r="G8" i="4"/>
  <c r="E32" i="4"/>
  <c r="B2" i="5"/>
  <c r="Q23" i="4"/>
  <c r="Q22" i="4"/>
  <c r="Q21" i="4"/>
  <c r="Q20" i="4"/>
  <c r="Q19" i="4"/>
  <c r="G19" i="4"/>
  <c r="G44" i="4" s="1"/>
  <c r="M17" i="4"/>
  <c r="G41" i="4"/>
  <c r="M15" i="4"/>
  <c r="I38" i="4"/>
  <c r="D13" i="4"/>
  <c r="G37" i="4"/>
  <c r="M9" i="4"/>
  <c r="I32" i="4"/>
  <c r="L46" i="4"/>
  <c r="Q44" i="4"/>
  <c r="M42" i="4"/>
  <c r="K41" i="4"/>
  <c r="Q15" i="4"/>
  <c r="K39" i="4"/>
  <c r="Q13" i="4"/>
  <c r="S24" i="4"/>
  <c r="M49" i="4"/>
  <c r="H49" i="4"/>
  <c r="S48" i="4"/>
  <c r="M48" i="4"/>
  <c r="H48" i="4"/>
  <c r="S47" i="4"/>
  <c r="M47" i="4"/>
  <c r="H47" i="4"/>
  <c r="S46" i="4"/>
  <c r="M46" i="4"/>
  <c r="H46" i="4"/>
  <c r="S45" i="4"/>
  <c r="M45" i="4"/>
  <c r="H45" i="4"/>
  <c r="S44" i="4"/>
  <c r="M44" i="4"/>
  <c r="H44" i="4"/>
  <c r="S43" i="4"/>
  <c r="M43" i="4"/>
  <c r="H43" i="4"/>
  <c r="S42" i="4"/>
  <c r="I17" i="4"/>
  <c r="I42" i="4" s="1"/>
  <c r="P16" i="4"/>
  <c r="P41" i="4" s="1"/>
  <c r="P14" i="4"/>
  <c r="P39" i="4" s="1"/>
  <c r="S34" i="4"/>
  <c r="E34" i="4"/>
  <c r="P8" i="4"/>
  <c r="P33" i="4" s="1"/>
  <c r="L23" i="4"/>
  <c r="G22" i="4"/>
  <c r="L20" i="4"/>
  <c r="Q18" i="4"/>
  <c r="D17" i="4"/>
  <c r="D42" i="4" s="1"/>
  <c r="I40" i="4"/>
  <c r="D15" i="4"/>
  <c r="G39" i="4"/>
  <c r="M13" i="4"/>
  <c r="I34" i="4"/>
  <c r="G33" i="4"/>
  <c r="M7" i="4"/>
  <c r="Q48" i="4"/>
  <c r="Q46" i="4"/>
  <c r="L45" i="4"/>
  <c r="Q43" i="4"/>
  <c r="Q17" i="4"/>
  <c r="O14" i="4"/>
  <c r="S49" i="4"/>
  <c r="L24" i="4"/>
  <c r="L49" i="4" s="1"/>
  <c r="L18" i="4"/>
  <c r="L43" i="4" s="1"/>
  <c r="D9" i="4"/>
  <c r="M40" i="4"/>
  <c r="D40" i="4"/>
  <c r="M38" i="4"/>
  <c r="H13" i="4"/>
  <c r="Q24" i="4"/>
  <c r="Q49" i="4" s="1"/>
  <c r="L48" i="4"/>
  <c r="G48" i="4"/>
  <c r="Q47" i="4"/>
  <c r="L47" i="4"/>
  <c r="G47" i="4"/>
  <c r="Q45" i="4"/>
  <c r="L44" i="4"/>
  <c r="O16" i="4"/>
  <c r="E23" i="4"/>
  <c r="I22" i="4"/>
  <c r="I47" i="4" s="1"/>
  <c r="K20" i="4"/>
  <c r="O19" i="4"/>
  <c r="O44" i="4" s="1"/>
  <c r="Q42" i="4"/>
  <c r="I16" i="4"/>
  <c r="L15" i="4"/>
  <c r="H38" i="4"/>
  <c r="E12" i="4"/>
  <c r="L9" i="4"/>
  <c r="S8" i="4"/>
  <c r="G7" i="4"/>
  <c r="M14" i="4"/>
  <c r="M39" i="4" s="1"/>
  <c r="H9" i="4"/>
  <c r="D21" i="4"/>
  <c r="D46" i="4" s="1"/>
  <c r="E19" i="4"/>
  <c r="H34" i="4"/>
  <c r="E8" i="4"/>
  <c r="O22" i="4"/>
  <c r="O47" i="4" s="1"/>
  <c r="Q40" i="4"/>
  <c r="I14" i="4"/>
  <c r="G9" i="4"/>
  <c r="O21" i="4"/>
  <c r="O46" i="4" s="1"/>
  <c r="S14" i="4"/>
  <c r="K21" i="4"/>
  <c r="K46" i="4" s="1"/>
  <c r="K13" i="4"/>
  <c r="K38" i="4" s="1"/>
  <c r="P24" i="4"/>
  <c r="D24" i="4"/>
  <c r="D49" i="4" s="1"/>
  <c r="E48" i="4"/>
  <c r="E22" i="4"/>
  <c r="I21" i="4"/>
  <c r="I46" i="4" s="1"/>
  <c r="K45" i="4"/>
  <c r="K19" i="4"/>
  <c r="O18" i="4"/>
  <c r="O43" i="4" s="1"/>
  <c r="P17" i="4"/>
  <c r="S16" i="4"/>
  <c r="I41" i="4"/>
  <c r="L40" i="4"/>
  <c r="O39" i="4"/>
  <c r="D14" i="4"/>
  <c r="D39" i="4" s="1"/>
  <c r="G13" i="4"/>
  <c r="E37" i="4"/>
  <c r="L34" i="4"/>
  <c r="S33" i="4"/>
  <c r="I8" i="4"/>
  <c r="P7" i="4"/>
  <c r="H40" i="4"/>
  <c r="P13" i="4"/>
  <c r="O8" i="4"/>
  <c r="P21" i="4"/>
  <c r="O41" i="4"/>
  <c r="P38" i="4"/>
  <c r="S12" i="4"/>
  <c r="P46" i="4"/>
  <c r="P20" i="4"/>
  <c r="S37" i="4"/>
  <c r="I12" i="4"/>
  <c r="P45" i="4"/>
  <c r="D19" i="4"/>
  <c r="D44" i="4" s="1"/>
  <c r="H42" i="4"/>
  <c r="M16" i="4"/>
  <c r="M41" i="4" s="1"/>
  <c r="M8" i="4"/>
  <c r="M33" i="4" s="1"/>
  <c r="O20" i="4"/>
  <c r="O45" i="4" s="1"/>
  <c r="O12" i="4"/>
  <c r="O37" i="4" s="1"/>
  <c r="P49" i="4"/>
  <c r="P23" i="4"/>
  <c r="D23" i="4"/>
  <c r="D48" i="4" s="1"/>
  <c r="E47" i="4"/>
  <c r="E21" i="4"/>
  <c r="I20" i="4"/>
  <c r="I45" i="4" s="1"/>
  <c r="K44" i="4"/>
  <c r="K18" i="4"/>
  <c r="P42" i="4"/>
  <c r="S41" i="4"/>
  <c r="E16" i="4"/>
  <c r="E41" i="4" s="1"/>
  <c r="K15" i="4"/>
  <c r="K40" i="4" s="1"/>
  <c r="Q38" i="4"/>
  <c r="G38" i="4"/>
  <c r="M12" i="4"/>
  <c r="M37" i="4" s="1"/>
  <c r="D12" i="4"/>
  <c r="D37" i="4" s="1"/>
  <c r="K9" i="4"/>
  <c r="K34" i="4" s="1"/>
  <c r="I33" i="4"/>
  <c r="P32" i="4"/>
  <c r="G32" i="4"/>
  <c r="I19" i="4"/>
  <c r="I44" i="4" s="1"/>
  <c r="L17" i="4"/>
  <c r="K37" i="4"/>
  <c r="M32" i="4"/>
  <c r="O23" i="4"/>
  <c r="O48" i="4" s="1"/>
  <c r="I18" i="4"/>
  <c r="I43" i="4" s="1"/>
  <c r="O33" i="4"/>
  <c r="L7" i="4"/>
  <c r="L32" i="4" s="1"/>
  <c r="K23" i="4"/>
  <c r="K17" i="4"/>
  <c r="K42" i="4" s="1"/>
  <c r="P9" i="4"/>
  <c r="I24" i="4"/>
  <c r="I49" i="4" s="1"/>
  <c r="P15" i="4"/>
  <c r="E24" i="4"/>
  <c r="E49" i="4" s="1"/>
  <c r="P40" i="4"/>
  <c r="S39" i="4"/>
  <c r="E14" i="4"/>
  <c r="E39" i="4" s="1"/>
  <c r="O24" i="4"/>
  <c r="O49" i="4" s="1"/>
  <c r="P48" i="4"/>
  <c r="P22" i="4"/>
  <c r="P47" i="4" s="1"/>
  <c r="D22" i="4"/>
  <c r="D47" i="4" s="1"/>
  <c r="E46" i="4"/>
  <c r="E20" i="4"/>
  <c r="E45" i="4" s="1"/>
  <c r="K43" i="4"/>
  <c r="D38" i="4"/>
  <c r="Q9" i="4"/>
  <c r="Q34" i="4" s="1"/>
  <c r="L42" i="4"/>
  <c r="G15" i="4"/>
  <c r="G40" i="4" s="1"/>
  <c r="D20" i="4"/>
  <c r="D45" i="4" s="1"/>
  <c r="L13" i="4"/>
  <c r="K22" i="4"/>
  <c r="I39" i="4"/>
  <c r="P34" i="4"/>
  <c r="K7" i="4"/>
  <c r="K32" i="4" s="1"/>
  <c r="P18" i="4"/>
  <c r="P43" i="4" s="1"/>
  <c r="M34" i="4"/>
  <c r="D34" i="4"/>
  <c r="Q7" i="4"/>
  <c r="Q32" i="4" s="1"/>
  <c r="K24" i="4"/>
  <c r="K49" i="4" s="1"/>
  <c r="D16" i="4"/>
  <c r="D41" i="4" s="1"/>
  <c r="E44" i="4"/>
  <c r="E18" i="4"/>
  <c r="E43" i="4" s="1"/>
  <c r="E33" i="4"/>
  <c r="K48" i="4"/>
  <c r="P19" i="4"/>
  <c r="L38" i="4"/>
  <c r="I37" i="4"/>
  <c r="G34" i="4"/>
  <c r="I23" i="4"/>
  <c r="I48" i="4" s="1"/>
  <c r="K33" i="4"/>
  <c r="H7" i="4"/>
  <c r="H32" i="4" s="1"/>
  <c r="D7" i="4"/>
  <c r="D32" i="4" s="1"/>
  <c r="D8" i="4"/>
  <c r="D33" i="4" s="1"/>
  <c r="K47" i="4"/>
  <c r="P44" i="4"/>
  <c r="D18" i="4"/>
  <c r="D43" i="4" s="1"/>
  <c r="G17" i="4"/>
  <c r="G42" i="4" s="1"/>
  <c r="D9" i="5"/>
  <c r="J23" i="4" l="1"/>
  <c r="J48" i="4" s="1"/>
  <c r="J21" i="4"/>
  <c r="J46" i="4" s="1"/>
  <c r="J19" i="4"/>
  <c r="J44" i="4" s="1"/>
  <c r="J17" i="4"/>
  <c r="J42" i="4" s="1"/>
  <c r="J15" i="4"/>
  <c r="J40" i="4" s="1"/>
  <c r="J13" i="4"/>
  <c r="J38" i="4" s="1"/>
  <c r="J9" i="4"/>
  <c r="J34" i="4" s="1"/>
  <c r="J7" i="4"/>
  <c r="J32" i="4" s="1"/>
  <c r="O13" i="4"/>
  <c r="O38" i="4" s="1"/>
  <c r="F17" i="4"/>
  <c r="F42" i="4" s="1"/>
  <c r="F15" i="4"/>
  <c r="F40" i="4" s="1"/>
  <c r="F9" i="4"/>
  <c r="F34" i="4" s="1"/>
  <c r="F7" i="4"/>
  <c r="R24" i="4"/>
  <c r="R49" i="4" s="1"/>
  <c r="R20" i="4"/>
  <c r="R45" i="4" s="1"/>
  <c r="R18" i="4"/>
  <c r="R43" i="4" s="1"/>
  <c r="R12" i="4"/>
  <c r="R37" i="4" s="1"/>
  <c r="R8" i="4"/>
  <c r="R33" i="4" s="1"/>
  <c r="Q14" i="4"/>
  <c r="Q39" i="4" s="1"/>
  <c r="N22" i="4"/>
  <c r="N47" i="4" s="1"/>
  <c r="N20" i="4"/>
  <c r="N45" i="4" s="1"/>
  <c r="N14" i="4"/>
  <c r="N39" i="4" s="1"/>
  <c r="N12" i="4"/>
  <c r="N37" i="4" s="1"/>
  <c r="O15" i="4"/>
  <c r="O40" i="4" s="1"/>
  <c r="J24" i="4"/>
  <c r="J49" i="4" s="1"/>
  <c r="J18" i="4"/>
  <c r="J43" i="4" s="1"/>
  <c r="J14" i="4"/>
  <c r="J39" i="4" s="1"/>
  <c r="J8" i="4"/>
  <c r="J33" i="4" s="1"/>
  <c r="F22" i="4"/>
  <c r="F47" i="4" s="1"/>
  <c r="F16" i="4"/>
  <c r="F41" i="4" s="1"/>
  <c r="F12" i="4"/>
  <c r="F37" i="4" s="1"/>
  <c r="Q16" i="4"/>
  <c r="Q41" i="4" s="1"/>
  <c r="R21" i="4"/>
  <c r="R46" i="4" s="1"/>
  <c r="R15" i="4"/>
  <c r="R40" i="4" s="1"/>
  <c r="R9" i="4"/>
  <c r="R34" i="4" s="1"/>
  <c r="O17" i="4"/>
  <c r="O42" i="4" s="1"/>
  <c r="N19" i="4"/>
  <c r="N44" i="4" s="1"/>
  <c r="N15" i="4"/>
  <c r="N40" i="4" s="1"/>
  <c r="Q12" i="4"/>
  <c r="Q37" i="4" s="1"/>
  <c r="F23" i="4"/>
  <c r="F48" i="4" s="1"/>
  <c r="F21" i="4"/>
  <c r="F46" i="4" s="1"/>
  <c r="F19" i="4"/>
  <c r="F44" i="4" s="1"/>
  <c r="F13" i="4"/>
  <c r="F38" i="4" s="1"/>
  <c r="H14" i="4"/>
  <c r="H39" i="4" s="1"/>
  <c r="R22" i="4"/>
  <c r="R47" i="4" s="1"/>
  <c r="R14" i="4"/>
  <c r="R39" i="4" s="1"/>
  <c r="O7" i="4"/>
  <c r="O32" i="4" s="1"/>
  <c r="N24" i="4"/>
  <c r="N49" i="4" s="1"/>
  <c r="N16" i="4"/>
  <c r="N41" i="4" s="1"/>
  <c r="N8" i="4"/>
  <c r="N33" i="4" s="1"/>
  <c r="J22" i="4"/>
  <c r="J47" i="4" s="1"/>
  <c r="J16" i="4"/>
  <c r="J41" i="4" s="1"/>
  <c r="H16" i="4"/>
  <c r="H41" i="4" s="1"/>
  <c r="F18" i="4"/>
  <c r="F43" i="4" s="1"/>
  <c r="F8" i="4"/>
  <c r="F33" i="4" s="1"/>
  <c r="R19" i="4"/>
  <c r="R44" i="4" s="1"/>
  <c r="R7" i="4"/>
  <c r="R32" i="4" s="1"/>
  <c r="N23" i="4"/>
  <c r="N48" i="4" s="1"/>
  <c r="N13" i="4"/>
  <c r="N38" i="4" s="1"/>
  <c r="R16" i="4"/>
  <c r="R41" i="4" s="1"/>
  <c r="N18" i="4"/>
  <c r="N43" i="4" s="1"/>
  <c r="H8" i="4"/>
  <c r="H33" i="4" s="1"/>
  <c r="J20" i="4"/>
  <c r="J45" i="4" s="1"/>
  <c r="J12" i="4"/>
  <c r="J37" i="4" s="1"/>
  <c r="F24" i="4"/>
  <c r="F49" i="4" s="1"/>
  <c r="F20" i="4"/>
  <c r="F45" i="4" s="1"/>
  <c r="F14" i="4"/>
  <c r="F39" i="4" s="1"/>
  <c r="O9" i="4"/>
  <c r="O34" i="4" s="1"/>
  <c r="R23" i="4"/>
  <c r="R48" i="4" s="1"/>
  <c r="R17" i="4"/>
  <c r="R42" i="4" s="1"/>
  <c r="R13" i="4"/>
  <c r="R38" i="4" s="1"/>
  <c r="H12" i="4"/>
  <c r="N21" i="4"/>
  <c r="N46" i="4" s="1"/>
  <c r="N17" i="4"/>
  <c r="N42" i="4" s="1"/>
  <c r="N7" i="4"/>
  <c r="N32" i="4" s="1"/>
  <c r="Q8" i="4"/>
  <c r="Q33" i="4" s="1"/>
  <c r="N9" i="4"/>
  <c r="N34" i="4" s="1"/>
  <c r="F32" i="4"/>
  <c r="H37" i="4"/>
  <c r="D30" i="4"/>
  <c r="D35" i="4"/>
</calcChain>
</file>

<file path=xl/sharedStrings.xml><?xml version="1.0" encoding="utf-8"?>
<sst xmlns="http://schemas.openxmlformats.org/spreadsheetml/2006/main" count="51" uniqueCount="36">
  <si>
    <t>Currency</t>
  </si>
  <si>
    <t>EUR</t>
  </si>
  <si>
    <t>18M</t>
  </si>
  <si>
    <t>10Y</t>
  </si>
  <si>
    <t>12Y</t>
  </si>
  <si>
    <t>15Y</t>
  </si>
  <si>
    <t>ATM</t>
  </si>
  <si>
    <t>20Y</t>
  </si>
  <si>
    <t>25Y</t>
  </si>
  <si>
    <t>30Y</t>
  </si>
  <si>
    <t>prefix</t>
  </si>
  <si>
    <t>Permanent</t>
  </si>
  <si>
    <t>Trigger</t>
  </si>
  <si>
    <t>Quote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</si>
  <si>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</si>
  <si>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</si>
  <si>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</si>
  <si>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</si>
  <si>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</si>
  <si>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</si>
  <si>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</si>
  <si>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</si>
  <si>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</si>
  <si>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Source</t>
  </si>
  <si>
    <t>3M</t>
  </si>
  <si>
    <t>6M</t>
  </si>
  <si>
    <t>VCAP</t>
  </si>
  <si>
    <t>Tick Value</t>
  </si>
  <si>
    <t>General Settings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</si>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</sst>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9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0" fontId="2" fillId="2" borderId="0" xfId="2" applyNumberFormat="1" applyFont="1" applyFill="1" applyBorder="1" applyAlignment="1">
      <alignment horizontal="left"/>
    </xf>
    <xf numFmtId="10" fontId="2" fillId="2" borderId="1" xfId="2" applyNumberFormat="1" applyFont="1" applyFill="1" applyBorder="1" applyAlignment="1">
      <alignment horizontal="left"/>
    </xf>
    <xf numFmtId="10" fontId="2" fillId="2" borderId="2" xfId="2" applyNumberFormat="1" applyFont="1" applyFill="1" applyBorder="1" applyAlignment="1">
      <alignment horizontal="left"/>
    </xf>
    <xf numFmtId="10" fontId="2" fillId="2" borderId="3" xfId="2" applyNumberFormat="1" applyFont="1" applyFill="1" applyBorder="1" applyAlignment="1">
      <alignment horizontal="left"/>
    </xf>
    <xf numFmtId="0" fontId="2" fillId="3" borderId="0" xfId="1" applyFill="1"/>
    <xf numFmtId="0" fontId="1" fillId="3" borderId="0" xfId="1" applyFont="1" applyFill="1"/>
    <xf numFmtId="0" fontId="8" fillId="3" borderId="0" xfId="0" applyFont="1" applyFill="1"/>
    <xf numFmtId="0" fontId="0" fillId="3" borderId="0" xfId="0" applyFill="1"/>
    <xf numFmtId="0" fontId="8" fillId="2" borderId="4" xfId="0" applyFont="1" applyFill="1" applyBorder="1"/>
    <xf numFmtId="0" fontId="8" fillId="2" borderId="0" xfId="0" applyFont="1" applyFill="1" applyBorder="1"/>
    <xf numFmtId="0" fontId="8" fillId="2" borderId="1" xfId="0" applyFont="1" applyFill="1" applyBorder="1"/>
    <xf numFmtId="0" fontId="8" fillId="3" borderId="5" xfId="0" applyNumberFormat="1" applyFont="1" applyFill="1" applyBorder="1"/>
    <xf numFmtId="164" fontId="8" fillId="4" borderId="6" xfId="0" applyNumberFormat="1" applyFont="1" applyFill="1" applyBorder="1" applyAlignment="1" applyProtection="1">
      <alignment horizontal="center"/>
    </xf>
    <xf numFmtId="15" fontId="8" fillId="2" borderId="1" xfId="0" applyNumberFormat="1" applyFont="1" applyFill="1" applyBorder="1"/>
    <xf numFmtId="164" fontId="8" fillId="4" borderId="6" xfId="0" quotePrefix="1" applyNumberFormat="1" applyFont="1" applyFill="1" applyBorder="1" applyAlignment="1" applyProtection="1">
      <alignment horizontal="left"/>
    </xf>
    <xf numFmtId="164" fontId="8" fillId="4" borderId="6" xfId="0" quotePrefix="1" applyNumberFormat="1" applyFont="1" applyFill="1" applyBorder="1" applyAlignment="1" applyProtection="1">
      <alignment horizontal="center"/>
    </xf>
    <xf numFmtId="0" fontId="8" fillId="2" borderId="7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/>
    <xf numFmtId="0" fontId="8" fillId="4" borderId="11" xfId="0" applyNumberFormat="1" applyFont="1" applyFill="1" applyBorder="1" applyAlignment="1" applyProtection="1"/>
    <xf numFmtId="0" fontId="8" fillId="4" borderId="12" xfId="0" applyNumberFormat="1" applyFont="1" applyFill="1" applyBorder="1" applyAlignment="1" applyProtection="1"/>
    <xf numFmtId="0" fontId="8" fillId="4" borderId="13" xfId="0" applyNumberFormat="1" applyFont="1" applyFill="1" applyBorder="1" applyAlignment="1" applyProtection="1"/>
    <xf numFmtId="0" fontId="8" fillId="4" borderId="14" xfId="0" applyNumberFormat="1" applyFont="1" applyFill="1" applyBorder="1" applyAlignment="1" applyProtection="1"/>
    <xf numFmtId="0" fontId="8" fillId="4" borderId="15" xfId="0" applyNumberFormat="1" applyFont="1" applyFill="1" applyBorder="1" applyAlignment="1" applyProtection="1"/>
    <xf numFmtId="0" fontId="8" fillId="4" borderId="16" xfId="0" applyNumberFormat="1" applyFont="1" applyFill="1" applyBorder="1" applyAlignment="1" applyProtection="1"/>
    <xf numFmtId="0" fontId="8" fillId="4" borderId="17" xfId="0" applyNumberFormat="1" applyFont="1" applyFill="1" applyBorder="1" applyAlignment="1" applyProtection="1"/>
    <xf numFmtId="0" fontId="8" fillId="4" borderId="18" xfId="0" applyNumberFormat="1" applyFont="1" applyFill="1" applyBorder="1" applyAlignment="1" applyProtection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" fillId="6" borderId="19" xfId="0" applyFont="1" applyFill="1" applyBorder="1"/>
    <xf numFmtId="0" fontId="2" fillId="6" borderId="20" xfId="0" applyFont="1" applyFill="1" applyBorder="1"/>
    <xf numFmtId="0" fontId="2" fillId="0" borderId="0" xfId="0" applyFont="1" applyBorder="1"/>
    <xf numFmtId="0" fontId="2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0" fontId="6" fillId="0" borderId="5" xfId="2" applyNumberFormat="1" applyFont="1" applyFill="1" applyBorder="1" applyAlignment="1">
      <alignment horizontal="center"/>
    </xf>
    <xf numFmtId="0" fontId="7" fillId="6" borderId="22" xfId="0" applyFont="1" applyFill="1" applyBorder="1" applyAlignment="1">
      <alignment horizontal="left"/>
    </xf>
    <xf numFmtId="0" fontId="2" fillId="0" borderId="10" xfId="0" applyFont="1" applyBorder="1"/>
    <xf numFmtId="0" fontId="7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6" fillId="0" borderId="5" xfId="0" applyNumberFormat="1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</cellXfs>
  <cellStyles count="3">
    <cellStyle name="Normal" xfId="0" builtinId="0"/>
    <cellStyle name="Normal_SwaptionATMVols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7"/>
  <sheetViews>
    <sheetView tabSelected="1" workbookViewId="0">
      <selection activeCell="D5" sqref="D5"/>
    </sheetView>
  </sheetViews>
  <sheetFormatPr defaultColWidth="8" defaultRowHeight="11.25"/>
  <cols>
    <col min="1" max="1" width="6.140625" style="8" customWidth="1"/>
    <col min="2" max="2" width="4.28515625" style="8" customWidth="1"/>
    <col min="3" max="3" width="15.5703125" style="8" bestFit="1" customWidth="1"/>
    <col min="4" max="4" width="88.28515625" style="8" bestFit="1" customWidth="1"/>
    <col min="5" max="5" width="4.7109375" style="8" customWidth="1"/>
    <col min="6" max="6" width="35.28515625" style="8" customWidth="1"/>
    <col min="7" max="7" width="4.28515625" style="8" customWidth="1"/>
    <col min="8" max="16384" width="8" style="8"/>
  </cols>
  <sheetData>
    <row r="2" spans="1:5" ht="13.5" thickBot="1">
      <c r="B2" s="9" t="str">
        <f>_xll.qlxlVersion(TRUE,Trigger)</f>
        <v>QuantLibXL 1.2.0 - MS VC++ 9.0 - Multithreaded Dynamic Runtime library - Release Configuration - Jan 18 2013 12:11:06</v>
      </c>
    </row>
    <row r="3" spans="1:5" s="11" customFormat="1" ht="15.75">
      <c r="A3" s="10"/>
      <c r="B3" s="73" t="s">
        <v>28</v>
      </c>
      <c r="C3" s="74"/>
      <c r="D3" s="74"/>
      <c r="E3" s="75"/>
    </row>
    <row r="4" spans="1:5" s="11" customFormat="1" ht="12.75">
      <c r="A4" s="10"/>
      <c r="B4" s="12"/>
      <c r="C4" s="13"/>
      <c r="D4" s="13"/>
      <c r="E4" s="14"/>
    </row>
    <row r="5" spans="1:5" s="11" customFormat="1" ht="12.75">
      <c r="A5" s="10"/>
      <c r="B5" s="12"/>
      <c r="C5" s="15" t="s">
        <v>12</v>
      </c>
      <c r="D5" s="19"/>
      <c r="E5" s="17"/>
    </row>
    <row r="6" spans="1:5" s="11" customFormat="1" ht="12.75">
      <c r="A6" s="10"/>
      <c r="B6" s="12"/>
      <c r="C6" s="15" t="s">
        <v>11</v>
      </c>
      <c r="D6" s="19" t="b">
        <v>1</v>
      </c>
      <c r="E6" s="17"/>
    </row>
    <row r="7" spans="1:5" s="11" customFormat="1" ht="12.75">
      <c r="A7" s="10"/>
      <c r="B7" s="12"/>
      <c r="C7" s="15" t="s">
        <v>29</v>
      </c>
      <c r="D7" s="16" t="b">
        <v>0</v>
      </c>
      <c r="E7" s="17"/>
    </row>
    <row r="8" spans="1:5" s="11" customFormat="1" ht="12.75">
      <c r="A8" s="10"/>
      <c r="B8" s="12"/>
      <c r="C8" s="15" t="s">
        <v>30</v>
      </c>
      <c r="D8" s="16" t="b">
        <v>1</v>
      </c>
      <c r="E8" s="17"/>
    </row>
    <row r="9" spans="1:5" s="11" customFormat="1" ht="12.75">
      <c r="A9" s="10"/>
      <c r="B9" s="12"/>
      <c r="C9" s="15" t="s">
        <v>31</v>
      </c>
      <c r="D9" s="18" t="str">
        <f>[1]!qlSerializationPath(Trigger)</f>
        <v>\\srv0001\risorse\WorkGroup\IMI_Workbooks\Production\QLXL_R01030x\Data\XML\030_CapVolBootstrap\010_Quotes\</v>
      </c>
      <c r="E9" s="17"/>
    </row>
    <row r="10" spans="1:5" s="11" customFormat="1" ht="12.75">
      <c r="A10" s="10"/>
      <c r="B10" s="12"/>
      <c r="C10" s="15" t="s">
        <v>32</v>
      </c>
      <c r="D10" s="19" t="b">
        <v>1</v>
      </c>
      <c r="E10" s="17"/>
    </row>
    <row r="11" spans="1:5" s="11" customFormat="1" ht="13.5" thickBot="1">
      <c r="A11" s="10"/>
      <c r="B11" s="20"/>
      <c r="C11" s="21"/>
      <c r="D11" s="21"/>
      <c r="E11" s="22"/>
    </row>
    <row r="12" spans="1:5" ht="12" thickBot="1"/>
    <row r="13" spans="1:5" ht="15.75">
      <c r="B13" s="73" t="s">
        <v>33</v>
      </c>
      <c r="C13" s="74"/>
      <c r="D13" s="74"/>
      <c r="E13" s="75"/>
    </row>
    <row r="14" spans="1:5" ht="12.75">
      <c r="B14" s="23"/>
      <c r="C14" s="1"/>
      <c r="D14" s="1"/>
      <c r="E14" s="24"/>
    </row>
    <row r="15" spans="1:5" ht="12.75">
      <c r="B15" s="23"/>
      <c r="C15" s="15" t="s">
        <v>23</v>
      </c>
      <c r="D15" s="19" t="s">
        <v>26</v>
      </c>
      <c r="E15" s="24"/>
    </row>
    <row r="16" spans="1:5" ht="12.75">
      <c r="B16" s="23"/>
      <c r="C16" s="15" t="s">
        <v>0</v>
      </c>
      <c r="D16" s="19" t="s">
        <v>1</v>
      </c>
      <c r="E16" s="25"/>
    </row>
    <row r="17" spans="2:5" ht="13.5" thickBot="1">
      <c r="B17" s="26"/>
      <c r="C17" s="27"/>
      <c r="D17" s="27"/>
      <c r="E17" s="28"/>
    </row>
  </sheetData>
  <mergeCells count="2">
    <mergeCell ref="B3:E3"/>
    <mergeCell ref="B13:E13"/>
  </mergeCells>
  <phoneticPr fontId="2" type="noConversion"/>
  <dataValidations count="1">
    <dataValidation type="list" allowBlank="1" showInputMessage="1" showErrorMessage="1" sqref="D16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S49"/>
  <sheetViews>
    <sheetView workbookViewId="0"/>
  </sheetViews>
  <sheetFormatPr defaultRowHeight="11.25"/>
  <cols>
    <col min="1" max="1" width="3.7109375" style="2" customWidth="1"/>
    <col min="2" max="2" width="3" style="2" bestFit="1" customWidth="1"/>
    <col min="3" max="3" width="24.140625" style="2" bestFit="1" customWidth="1"/>
    <col min="4" max="4" width="19" style="2" bestFit="1" customWidth="1"/>
    <col min="5" max="6" width="19" style="2" customWidth="1"/>
    <col min="7" max="18" width="18.42578125" style="2" bestFit="1" customWidth="1"/>
    <col min="19" max="19" width="19.28515625" style="2" bestFit="1" customWidth="1"/>
    <col min="20" max="16384" width="9.140625" style="2"/>
  </cols>
  <sheetData>
    <row r="1" spans="2:19" ht="12" thickBot="1">
      <c r="C1" s="49"/>
      <c r="D1" s="56" t="s">
        <v>13</v>
      </c>
      <c r="E1" s="67"/>
      <c r="F1" s="67"/>
    </row>
    <row r="2" spans="2:19" ht="12" thickBot="1">
      <c r="C2" s="62" t="s">
        <v>10</v>
      </c>
      <c r="D2" s="63" t="str">
        <f>Currency&amp; "_"</f>
        <v>EUR_</v>
      </c>
      <c r="E2" s="68"/>
      <c r="F2" s="68"/>
    </row>
    <row r="4" spans="2:19">
      <c r="C4" s="57" t="s">
        <v>27</v>
      </c>
      <c r="D4" s="50">
        <v>1E-4</v>
      </c>
      <c r="E4" s="69"/>
      <c r="F4" s="69"/>
    </row>
    <row r="6" spans="2:19">
      <c r="D6" s="61" t="s">
        <v>6</v>
      </c>
      <c r="E6" s="72">
        <v>0.01</v>
      </c>
      <c r="F6" s="72">
        <v>1.4999999999999999E-2</v>
      </c>
      <c r="G6" s="64">
        <v>0.02</v>
      </c>
      <c r="H6" s="64">
        <v>2.2499999999999999E-2</v>
      </c>
      <c r="I6" s="64">
        <v>2.5000000000000001E-2</v>
      </c>
      <c r="J6" s="64">
        <v>0.03</v>
      </c>
      <c r="K6" s="64">
        <v>3.5000000000000003E-2</v>
      </c>
      <c r="L6" s="64">
        <v>0.04</v>
      </c>
      <c r="M6" s="64">
        <v>4.4999999999999998E-2</v>
      </c>
      <c r="N6" s="64">
        <v>0.05</v>
      </c>
      <c r="O6" s="64">
        <v>5.5E-2</v>
      </c>
      <c r="P6" s="64">
        <v>0.06</v>
      </c>
      <c r="Q6" s="64">
        <v>7.0000000000000007E-2</v>
      </c>
      <c r="R6" s="64">
        <v>0.08</v>
      </c>
      <c r="S6" s="64">
        <v>0.1</v>
      </c>
    </row>
    <row r="7" spans="2:19">
      <c r="B7" s="29" t="s">
        <v>24</v>
      </c>
      <c r="C7" s="58" t="s">
        <v>14</v>
      </c>
      <c r="D7" s="4" t="str">
        <f>_xll.qlSimpleQuote(QuotePrefix&amp;$C7&amp;"_" &amp; $B7 &amp; "_" &amp;D$6,,$D$4,Permanent,Trigger)</f>
        <v>EUR_1Y_3M_ATM#0000</v>
      </c>
      <c r="E7" s="4" t="str">
        <f>_xll.qlSimpleQuote(QuotePrefix&amp;$C7&amp;"_" &amp; $B7 &amp; "_" &amp; TEXT(E$6*10000,"0"),,$D$4,Permanent,Trigger)</f>
        <v>EUR_1Y_3M_100#0001</v>
      </c>
      <c r="F7" s="4" t="str">
        <f>_xll.qlSimpleQuote(QuotePrefix&amp;$C7&amp;"_" &amp; $B7 &amp; "_" &amp; TEXT(F$6*10000,"0"),,$D$4,Permanent,Trigger)</f>
        <v>EUR_1Y_3M_150#0000</v>
      </c>
      <c r="G7" s="4" t="str">
        <f>_xll.qlSimpleQuote(QuotePrefix&amp;$C7&amp;"_" &amp; $B7 &amp; "_" &amp; TEXT(G$6*10000,"0"),,$D$4,Permanent,Trigger)</f>
        <v>EUR_1Y_3M_200#0001</v>
      </c>
      <c r="H7" s="4" t="str">
        <f>_xll.qlSimpleQuote(QuotePrefix&amp;$C7&amp;"_" &amp; $B7 &amp; "_" &amp; TEXT(H$6*10000,"0"),,$D$4,Permanent,Trigger)</f>
        <v>EUR_1Y_3M_225#0000</v>
      </c>
      <c r="I7" s="4" t="str">
        <f>_xll.qlSimpleQuote(QuotePrefix&amp;$C7&amp;"_" &amp; $B7 &amp; "_" &amp; TEXT(I$6*10000,"0"),,$D$4,Permanent,Trigger)</f>
        <v>EUR_1Y_3M_250#0001</v>
      </c>
      <c r="J7" s="4" t="str">
        <f>_xll.qlSimpleQuote(QuotePrefix&amp;$C7&amp;"_" &amp; $B7 &amp; "_" &amp; TEXT(J$6*10000,"0"),,$D$4,Permanent,Trigger)</f>
        <v>EUR_1Y_3M_300#0000</v>
      </c>
      <c r="K7" s="4" t="str">
        <f>_xll.qlSimpleQuote(QuotePrefix&amp;$C7&amp;"_" &amp; $B7 &amp; "_" &amp; TEXT(K$6*10000,"0"),,$D$4,Permanent,Trigger)</f>
        <v>EUR_1Y_3M_350#0000</v>
      </c>
      <c r="L7" s="4" t="str">
        <f>_xll.qlSimpleQuote(QuotePrefix&amp;$C7&amp;"_" &amp; $B7 &amp; "_" &amp; TEXT(L$6*10000,"0"),,$D$4,Permanent,Trigger)</f>
        <v>EUR_1Y_3M_400#0000</v>
      </c>
      <c r="M7" s="4" t="str">
        <f>_xll.qlSimpleQuote(QuotePrefix&amp;$C7&amp;"_" &amp; $B7 &amp; "_" &amp; TEXT(M$6*10000,"0"),,$D$4,Permanent,Trigger)</f>
        <v>EUR_1Y_3M_450#0001</v>
      </c>
      <c r="N7" s="4" t="str">
        <f>_xll.qlSimpleQuote(QuotePrefix&amp;$C7&amp;"_" &amp; $B7 &amp; "_" &amp; TEXT(N$6*10000,"0"),,$D$4,Permanent,Trigger)</f>
        <v>EUR_1Y_3M_500#0000</v>
      </c>
      <c r="O7" s="4" t="str">
        <f>_xll.qlSimpleQuote(QuotePrefix&amp;$C7&amp;"_" &amp; $B7 &amp; "_" &amp; TEXT(O$6*10000,"0"),,$D$4,Permanent,Trigger)</f>
        <v>EUR_1Y_3M_550#0000</v>
      </c>
      <c r="P7" s="4" t="str">
        <f>_xll.qlSimpleQuote(QuotePrefix&amp;$C7&amp;"_" &amp; $B7 &amp; "_" &amp; TEXT(P$6*10000,"0"),,$D$4,Permanent,Trigger)</f>
        <v>EUR_1Y_3M_600#0000</v>
      </c>
      <c r="Q7" s="4" t="str">
        <f>_xll.qlSimpleQuote(QuotePrefix&amp;$C7&amp;"_" &amp; $B7 &amp; "_" &amp; TEXT(Q$6*10000,"0"),,$D$4,Permanent,Trigger)</f>
        <v>EUR_1Y_3M_700#0000</v>
      </c>
      <c r="R7" s="4" t="str">
        <f>_xll.qlSimpleQuote(QuotePrefix&amp;$C7&amp;"_" &amp; $B7 &amp; "_" &amp; TEXT(R$6*10000,"0"),,$D$4,Permanent,Trigger)</f>
        <v>EUR_1Y_3M_800#0000</v>
      </c>
      <c r="S7" s="5" t="str">
        <f>_xll.qlSimpleQuote(QuotePrefix&amp;$C7&amp;"_" &amp; $B7 &amp; "_" &amp; TEXT(S$6*10000,"0"),,$D$4,Permanent,Trigger)</f>
        <v>EUR_1Y_3M_1000#0001</v>
      </c>
    </row>
    <row r="8" spans="2:19">
      <c r="B8" s="30" t="s">
        <v>24</v>
      </c>
      <c r="C8" s="59" t="s">
        <v>2</v>
      </c>
      <c r="D8" s="4" t="str">
        <f>_xll.qlSimpleQuote(QuotePrefix&amp;$C8&amp;"_" &amp; $B8 &amp; "_" &amp;D$6,,$D$4,Permanent,Trigger)</f>
        <v>EUR_18M_3M_ATM#0000</v>
      </c>
      <c r="E8" s="4" t="str">
        <f>_xll.qlSimpleQuote(QuotePrefix&amp;$C8&amp;"_" &amp; $B8 &amp; "_" &amp; TEXT(E$6*10000,"0"),,$D$4,Permanent,Trigger)</f>
        <v>EUR_18M_3M_100#0001</v>
      </c>
      <c r="F8" s="4" t="str">
        <f>_xll.qlSimpleQuote(QuotePrefix&amp;$C8&amp;"_" &amp; $B8 &amp; "_" &amp; TEXT(F$6*10000,"0"),,$D$4,Permanent,Trigger)</f>
        <v>EUR_18M_3M_150#0000</v>
      </c>
      <c r="G8" s="4" t="str">
        <f>_xll.qlSimpleQuote(QuotePrefix&amp;$C8&amp;"_" &amp; $B8 &amp; "_" &amp; TEXT(G$6*10000,"0"),,$D$4,Permanent,Trigger)</f>
        <v>EUR_18M_3M_200#0001</v>
      </c>
      <c r="H8" s="4" t="str">
        <f>_xll.qlSimpleQuote(QuotePrefix&amp;$C8&amp;"_" &amp; $B8 &amp; "_" &amp; TEXT(H$6*10000,"0"),,$D$4,Permanent,Trigger)</f>
        <v>EUR_18M_3M_225#0000</v>
      </c>
      <c r="I8" s="4" t="str">
        <f>_xll.qlSimpleQuote(QuotePrefix&amp;$C8&amp;"_" &amp; $B8 &amp; "_" &amp; TEXT(I$6*10000,"0"),,$D$4,Permanent,Trigger)</f>
        <v>EUR_18M_3M_250#0000</v>
      </c>
      <c r="J8" s="4" t="str">
        <f>_xll.qlSimpleQuote(QuotePrefix&amp;$C8&amp;"_" &amp; $B8 &amp; "_" &amp; TEXT(J$6*10000,"0"),,$D$4,Permanent,Trigger)</f>
        <v>EUR_18M_3M_300#0000</v>
      </c>
      <c r="K8" s="4" t="str">
        <f>_xll.qlSimpleQuote(QuotePrefix&amp;$C8&amp;"_" &amp; $B8 &amp; "_" &amp; TEXT(K$6*10000,"0"),,$D$4,Permanent,Trigger)</f>
        <v>EUR_18M_3M_350#0001</v>
      </c>
      <c r="L8" s="4" t="str">
        <f>_xll.qlSimpleQuote(QuotePrefix&amp;$C8&amp;"_" &amp; $B8 &amp; "_" &amp; TEXT(L$6*10000,"0"),,$D$4,Permanent,Trigger)</f>
        <v>EUR_18M_3M_400#0001</v>
      </c>
      <c r="M8" s="4" t="str">
        <f>_xll.qlSimpleQuote(QuotePrefix&amp;$C8&amp;"_" &amp; $B8 &amp; "_" &amp; TEXT(M$6*10000,"0"),,$D$4,Permanent,Trigger)</f>
        <v>EUR_18M_3M_450#0000</v>
      </c>
      <c r="N8" s="4" t="str">
        <f>_xll.qlSimpleQuote(QuotePrefix&amp;$C8&amp;"_" &amp; $B8 &amp; "_" &amp; TEXT(N$6*10000,"0"),,$D$4,Permanent,Trigger)</f>
        <v>EUR_18M_3M_500#0000</v>
      </c>
      <c r="O8" s="4" t="str">
        <f>_xll.qlSimpleQuote(QuotePrefix&amp;$C8&amp;"_" &amp; $B8 &amp; "_" &amp; TEXT(O$6*10000,"0"),,$D$4,Permanent,Trigger)</f>
        <v>EUR_18M_3M_550#0000</v>
      </c>
      <c r="P8" s="4" t="str">
        <f>_xll.qlSimpleQuote(QuotePrefix&amp;$C8&amp;"_" &amp; $B8 &amp; "_" &amp; TEXT(P$6*10000,"0"),,$D$4,Permanent,Trigger)</f>
        <v>EUR_18M_3M_600#0001</v>
      </c>
      <c r="Q8" s="4" t="str">
        <f>_xll.qlSimpleQuote(QuotePrefix&amp;$C8&amp;"_" &amp; $B8 &amp; "_" &amp; TEXT(Q$6*10000,"0"),,$D$4,Permanent,Trigger)</f>
        <v>EUR_18M_3M_700#0000</v>
      </c>
      <c r="R8" s="4" t="str">
        <f>_xll.qlSimpleQuote(QuotePrefix&amp;$C8&amp;"_" &amp; $B8 &amp; "_" &amp; TEXT(R$6*10000,"0"),,$D$4,Permanent,Trigger)</f>
        <v>EUR_18M_3M_800#0000</v>
      </c>
      <c r="S8" s="5" t="str">
        <f>_xll.qlSimpleQuote(QuotePrefix&amp;$C8&amp;"_" &amp; $B8 &amp; "_" &amp; TEXT(S$6*10000,"0"),,$D$4,Permanent,Trigger)</f>
        <v>EUR_18M_3M_1000#0001</v>
      </c>
    </row>
    <row r="9" spans="2:19" ht="12" thickBot="1">
      <c r="B9" s="31" t="s">
        <v>24</v>
      </c>
      <c r="C9" s="60" t="s">
        <v>15</v>
      </c>
      <c r="D9" s="6" t="str">
        <f>_xll.qlSimpleQuote(QuotePrefix&amp;$C9&amp;"_" &amp; $B9 &amp; "_" &amp;D$6,,$D$4,Permanent,Trigger)</f>
        <v>EUR_2Y_3M_ATM#0001</v>
      </c>
      <c r="E9" s="6" t="str">
        <f>_xll.qlSimpleQuote(QuotePrefix&amp;$C9&amp;"_" &amp; $B9 &amp; "_" &amp; TEXT(E$6*10000,"0"),,$D$4,Permanent,Trigger)</f>
        <v>EUR_2Y_3M_100#0001</v>
      </c>
      <c r="F9" s="6" t="str">
        <f>_xll.qlSimpleQuote(QuotePrefix&amp;$C9&amp;"_" &amp; $B9 &amp; "_" &amp; TEXT(F$6*10000,"0"),,$D$4,Permanent,Trigger)</f>
        <v>EUR_2Y_3M_150#0000</v>
      </c>
      <c r="G9" s="6" t="str">
        <f>_xll.qlSimpleQuote(QuotePrefix&amp;$C9&amp;"_" &amp; $B9 &amp; "_" &amp; TEXT(G$6*10000,"0"),,$D$4,Permanent,Trigger)</f>
        <v>EUR_2Y_3M_200#0001</v>
      </c>
      <c r="H9" s="6" t="str">
        <f>_xll.qlSimpleQuote(QuotePrefix&amp;$C9&amp;"_" &amp; $B9 &amp; "_" &amp; TEXT(H$6*10000,"0"),,$D$4,Permanent,Trigger)</f>
        <v>EUR_2Y_3M_225#0001</v>
      </c>
      <c r="I9" s="6" t="str">
        <f>_xll.qlSimpleQuote(QuotePrefix&amp;$C9&amp;"_" &amp; $B9 &amp; "_" &amp; TEXT(I$6*10000,"0"),,$D$4,Permanent,Trigger)</f>
        <v>EUR_2Y_3M_250#0001</v>
      </c>
      <c r="J9" s="6" t="str">
        <f>_xll.qlSimpleQuote(QuotePrefix&amp;$C9&amp;"_" &amp; $B9 &amp; "_" &amp; TEXT(J$6*10000,"0"),,$D$4,Permanent,Trigger)</f>
        <v>EUR_2Y_3M_300#0000</v>
      </c>
      <c r="K9" s="6" t="str">
        <f>_xll.qlSimpleQuote(QuotePrefix&amp;$C9&amp;"_" &amp; $B9 &amp; "_" &amp; TEXT(K$6*10000,"0"),,$D$4,Permanent,Trigger)</f>
        <v>EUR_2Y_3M_350#0000</v>
      </c>
      <c r="L9" s="6" t="str">
        <f>_xll.qlSimpleQuote(QuotePrefix&amp;$C9&amp;"_" &amp; $B9 &amp; "_" &amp; TEXT(L$6*10000,"0"),,$D$4,Permanent,Trigger)</f>
        <v>EUR_2Y_3M_400#0001</v>
      </c>
      <c r="M9" s="6" t="str">
        <f>_xll.qlSimpleQuote(QuotePrefix&amp;$C9&amp;"_" &amp; $B9 &amp; "_" &amp; TEXT(M$6*10000,"0"),,$D$4,Permanent,Trigger)</f>
        <v>EUR_2Y_3M_450#0001</v>
      </c>
      <c r="N9" s="6" t="str">
        <f>_xll.qlSimpleQuote(QuotePrefix&amp;$C9&amp;"_" &amp; $B9 &amp; "_" &amp; TEXT(N$6*10000,"0"),,$D$4,Permanent,Trigger)</f>
        <v>EUR_2Y_3M_500#0000</v>
      </c>
      <c r="O9" s="6" t="str">
        <f>_xll.qlSimpleQuote(QuotePrefix&amp;$C9&amp;"_" &amp; $B9 &amp; "_" &amp; TEXT(O$6*10000,"0"),,$D$4,Permanent,Trigger)</f>
        <v>EUR_2Y_3M_550#0000</v>
      </c>
      <c r="P9" s="6" t="str">
        <f>_xll.qlSimpleQuote(QuotePrefix&amp;$C9&amp;"_" &amp; $B9 &amp; "_" &amp; TEXT(P$6*10000,"0"),,$D$4,Permanent,Trigger)</f>
        <v>EUR_2Y_3M_600#0000</v>
      </c>
      <c r="Q9" s="6" t="str">
        <f>_xll.qlSimpleQuote(QuotePrefix&amp;$C9&amp;"_" &amp; $B9 &amp; "_" &amp; TEXT(Q$6*10000,"0"),,$D$4,Permanent,Trigger)</f>
        <v>EUR_2Y_3M_700#0000</v>
      </c>
      <c r="R9" s="6" t="str">
        <f>_xll.qlSimpleQuote(QuotePrefix&amp;$C9&amp;"_" &amp; $B9 &amp; "_" &amp; TEXT(R$6*10000,"0"),,$D$4,Permanent,Trigger)</f>
        <v>EUR_2Y_3M_800#0000</v>
      </c>
      <c r="S9" s="7" t="str">
        <f>_xll.qlSimpleQuote(QuotePrefix&amp;$C9&amp;"_" &amp; $B9 &amp; "_" &amp; TEXT(S$6*10000,"0"),,$D$4,Permanent,Trigger)</f>
        <v>EUR_2Y_3M_1000#0001</v>
      </c>
    </row>
    <row r="11" spans="2:19">
      <c r="C11" s="49"/>
      <c r="D11" s="61" t="str">
        <f>D6</f>
        <v>ATM</v>
      </c>
      <c r="E11" s="61">
        <f t="shared" ref="E11:S11" si="0">E6</f>
        <v>0.01</v>
      </c>
      <c r="F11" s="61">
        <f t="shared" si="0"/>
        <v>1.4999999999999999E-2</v>
      </c>
      <c r="G11" s="64">
        <f t="shared" si="0"/>
        <v>0.02</v>
      </c>
      <c r="H11" s="64">
        <f t="shared" si="0"/>
        <v>2.2499999999999999E-2</v>
      </c>
      <c r="I11" s="64">
        <f t="shared" si="0"/>
        <v>2.5000000000000001E-2</v>
      </c>
      <c r="J11" s="64">
        <f t="shared" si="0"/>
        <v>0.03</v>
      </c>
      <c r="K11" s="64">
        <f t="shared" si="0"/>
        <v>3.5000000000000003E-2</v>
      </c>
      <c r="L11" s="64">
        <f t="shared" si="0"/>
        <v>0.04</v>
      </c>
      <c r="M11" s="64">
        <f t="shared" si="0"/>
        <v>4.4999999999999998E-2</v>
      </c>
      <c r="N11" s="64">
        <f t="shared" si="0"/>
        <v>0.05</v>
      </c>
      <c r="O11" s="64">
        <f t="shared" si="0"/>
        <v>5.5E-2</v>
      </c>
      <c r="P11" s="64">
        <f t="shared" si="0"/>
        <v>0.06</v>
      </c>
      <c r="Q11" s="64">
        <f t="shared" si="0"/>
        <v>7.0000000000000007E-2</v>
      </c>
      <c r="R11" s="64">
        <f t="shared" si="0"/>
        <v>0.08</v>
      </c>
      <c r="S11" s="64">
        <f t="shared" si="0"/>
        <v>0.1</v>
      </c>
    </row>
    <row r="12" spans="2:19">
      <c r="B12" s="29" t="s">
        <v>25</v>
      </c>
      <c r="C12" s="58" t="s">
        <v>16</v>
      </c>
      <c r="D12" s="4" t="str">
        <f>_xll.qlSimpleQuote(QuotePrefix&amp;$C12&amp;"_" &amp; $B12 &amp; "_" &amp;D$6,,$D$4,Permanent,Trigger)</f>
        <v>EUR_3Y_6M_ATM#0000</v>
      </c>
      <c r="E12" s="4" t="str">
        <f>_xll.qlSimpleQuote(QuotePrefix&amp;$C12&amp;"_" &amp; $B12 &amp; "_" &amp; TEXT(E$6*10000,"0"),,$D$4,Permanent,Trigger)</f>
        <v>EUR_3Y_6M_100#0001</v>
      </c>
      <c r="F12" s="4" t="str">
        <f>_xll.qlSimpleQuote(QuotePrefix&amp;$C12&amp;"_" &amp; $B12 &amp; "_" &amp; TEXT(F$6*10000,"0"),,$D$4,Permanent,Trigger)</f>
        <v>EUR_3Y_6M_150#0000</v>
      </c>
      <c r="G12" s="4" t="str">
        <f>_xll.qlSimpleQuote(QuotePrefix&amp;$C12&amp;"_" &amp; $B12 &amp; "_" &amp; TEXT(G$6*10000,"0"),,$D$4,Permanent,Trigger)</f>
        <v>EUR_3Y_6M_200#0001</v>
      </c>
      <c r="H12" s="4" t="str">
        <f>_xll.qlSimpleQuote(QuotePrefix&amp;$C12&amp;"_" &amp; $B12 &amp; "_" &amp; TEXT(H$6*10000,"0"),,$D$4,Permanent,Trigger)</f>
        <v>EUR_3Y_6M_225#0000</v>
      </c>
      <c r="I12" s="4" t="str">
        <f>_xll.qlSimpleQuote(QuotePrefix&amp;$C12&amp;"_" &amp; $B12 &amp; "_" &amp; TEXT(I$6*10000,"0"),,$D$4,Permanent,Trigger)</f>
        <v>EUR_3Y_6M_250#0000</v>
      </c>
      <c r="J12" s="4" t="str">
        <f>_xll.qlSimpleQuote(QuotePrefix&amp;$C12&amp;"_" &amp; $B12 &amp; "_" &amp; TEXT(J$6*10000,"0"),,$D$4,Permanent,Trigger)</f>
        <v>EUR_3Y_6M_300#0000</v>
      </c>
      <c r="K12" s="4" t="str">
        <f>_xll.qlSimpleQuote(QuotePrefix&amp;$C12&amp;"_" &amp; $B12 &amp; "_" &amp; TEXT(K$6*10000,"0"),,$D$4,Permanent,Trigger)</f>
        <v>EUR_3Y_6M_350#0001</v>
      </c>
      <c r="L12" s="4" t="str">
        <f>_xll.qlSimpleQuote(QuotePrefix&amp;$C12&amp;"_" &amp; $B12 &amp; "_" &amp; TEXT(L$6*10000,"0"),,$D$4,Permanent,Trigger)</f>
        <v>EUR_3Y_6M_400#0001</v>
      </c>
      <c r="M12" s="4" t="str">
        <f>_xll.qlSimpleQuote(QuotePrefix&amp;$C12&amp;"_" &amp; $B12 &amp; "_" &amp; TEXT(M$6*10000,"0"),,$D$4,Permanent,Trigger)</f>
        <v>EUR_3Y_6M_450#0000</v>
      </c>
      <c r="N12" s="4" t="str">
        <f>_xll.qlSimpleQuote(QuotePrefix&amp;$C12&amp;"_" &amp; $B12 &amp; "_" &amp; TEXT(N$6*10000,"0"),,$D$4,Permanent,Trigger)</f>
        <v>EUR_3Y_6M_500#0000</v>
      </c>
      <c r="O12" s="4" t="str">
        <f>_xll.qlSimpleQuote(QuotePrefix&amp;$C12&amp;"_" &amp; $B12 &amp; "_" &amp; TEXT(O$6*10000,"0"),,$D$4,Permanent,Trigger)</f>
        <v>EUR_3Y_6M_550#0000</v>
      </c>
      <c r="P12" s="4" t="str">
        <f>_xll.qlSimpleQuote(QuotePrefix&amp;$C12&amp;"_" &amp; $B12 &amp; "_" &amp; TEXT(P$6*10000,"0"),,$D$4,Permanent,Trigger)</f>
        <v>EUR_3Y_6M_600#0001</v>
      </c>
      <c r="Q12" s="4" t="str">
        <f>_xll.qlSimpleQuote(QuotePrefix&amp;$C12&amp;"_" &amp; $B12 &amp; "_" &amp; TEXT(Q$6*10000,"0"),,$D$4,Permanent,Trigger)</f>
        <v>EUR_3Y_6M_700#0000</v>
      </c>
      <c r="R12" s="4" t="str">
        <f>_xll.qlSimpleQuote(QuotePrefix&amp;$C12&amp;"_" &amp; $B12 &amp; "_" &amp; TEXT(R$6*10000,"0"),,$D$4,Permanent,Trigger)</f>
        <v>EUR_3Y_6M_800#0000</v>
      </c>
      <c r="S12" s="5" t="str">
        <f>_xll.qlSimpleQuote(QuotePrefix&amp;$C12&amp;"_" &amp; $B12 &amp; "_" &amp; TEXT(S$6*10000,"0"),,$D$4,Permanent,Trigger)</f>
        <v>EUR_3Y_6M_1000#0000</v>
      </c>
    </row>
    <row r="13" spans="2:19">
      <c r="B13" s="30" t="s">
        <v>25</v>
      </c>
      <c r="C13" s="59" t="s">
        <v>17</v>
      </c>
      <c r="D13" s="4" t="str">
        <f>_xll.qlSimpleQuote(QuotePrefix&amp;$C13&amp;"_" &amp; $B13 &amp; "_" &amp;D$6,,$D$4,Permanent,Trigger)</f>
        <v>EUR_4Y_6M_ATM#0001</v>
      </c>
      <c r="E13" s="4" t="str">
        <f>_xll.qlSimpleQuote(QuotePrefix&amp;$C13&amp;"_" &amp; $B13 &amp; "_" &amp; TEXT(E$6*10000,"0"),,$D$4,Permanent,Trigger)</f>
        <v>EUR_4Y_6M_100#0001</v>
      </c>
      <c r="F13" s="4" t="str">
        <f>_xll.qlSimpleQuote(QuotePrefix&amp;$C13&amp;"_" &amp; $B13 &amp; "_" &amp; TEXT(F$6*10000,"0"),,$D$4,Permanent,Trigger)</f>
        <v>EUR_4Y_6M_150#0000</v>
      </c>
      <c r="G13" s="4" t="str">
        <f>_xll.qlSimpleQuote(QuotePrefix&amp;$C13&amp;"_" &amp; $B13 &amp; "_" &amp; TEXT(G$6*10000,"0"),,$D$4,Permanent,Trigger)</f>
        <v>EUR_4Y_6M_200#0000</v>
      </c>
      <c r="H13" s="4" t="str">
        <f>_xll.qlSimpleQuote(QuotePrefix&amp;$C13&amp;"_" &amp; $B13 &amp; "_" &amp; TEXT(H$6*10000,"0"),,$D$4,Permanent,Trigger)</f>
        <v>EUR_4Y_6M_225#0001</v>
      </c>
      <c r="I13" s="4" t="str">
        <f>_xll.qlSimpleQuote(QuotePrefix&amp;$C13&amp;"_" &amp; $B13 &amp; "_" &amp; TEXT(I$6*10000,"0"),,$D$4,Permanent,Trigger)</f>
        <v>EUR_4Y_6M_250#0001</v>
      </c>
      <c r="J13" s="4" t="str">
        <f>_xll.qlSimpleQuote(QuotePrefix&amp;$C13&amp;"_" &amp; $B13 &amp; "_" &amp; TEXT(J$6*10000,"0"),,$D$4,Permanent,Trigger)</f>
        <v>EUR_4Y_6M_300#0000</v>
      </c>
      <c r="K13" s="4" t="str">
        <f>_xll.qlSimpleQuote(QuotePrefix&amp;$C13&amp;"_" &amp; $B13 &amp; "_" &amp; TEXT(K$6*10000,"0"),,$D$4,Permanent,Trigger)</f>
        <v>EUR_4Y_6M_350#0001</v>
      </c>
      <c r="L13" s="4" t="str">
        <f>_xll.qlSimpleQuote(QuotePrefix&amp;$C13&amp;"_" &amp; $B13 &amp; "_" &amp; TEXT(L$6*10000,"0"),,$D$4,Permanent,Trigger)</f>
        <v>EUR_4Y_6M_400#0000</v>
      </c>
      <c r="M13" s="4" t="str">
        <f>_xll.qlSimpleQuote(QuotePrefix&amp;$C13&amp;"_" &amp; $B13 &amp; "_" &amp; TEXT(M$6*10000,"0"),,$D$4,Permanent,Trigger)</f>
        <v>EUR_4Y_6M_450#0001</v>
      </c>
      <c r="N13" s="4" t="str">
        <f>_xll.qlSimpleQuote(QuotePrefix&amp;$C13&amp;"_" &amp; $B13 &amp; "_" &amp; TEXT(N$6*10000,"0"),,$D$4,Permanent,Trigger)</f>
        <v>EUR_4Y_6M_500#0000</v>
      </c>
      <c r="O13" s="4" t="str">
        <f>_xll.qlSimpleQuote(QuotePrefix&amp;$C13&amp;"_" &amp; $B13 &amp; "_" &amp; TEXT(O$6*10000,"0"),,$D$4,Permanent,Trigger)</f>
        <v>EUR_4Y_6M_550#0000</v>
      </c>
      <c r="P13" s="4" t="str">
        <f>_xll.qlSimpleQuote(QuotePrefix&amp;$C13&amp;"_" &amp; $B13 &amp; "_" &amp; TEXT(P$6*10000,"0"),,$D$4,Permanent,Trigger)</f>
        <v>EUR_4Y_6M_600#0000</v>
      </c>
      <c r="Q13" s="4" t="str">
        <f>_xll.qlSimpleQuote(QuotePrefix&amp;$C13&amp;"_" &amp; $B13 &amp; "_" &amp; TEXT(Q$6*10000,"0"),,$D$4,Permanent,Trigger)</f>
        <v>EUR_4Y_6M_700#0001</v>
      </c>
      <c r="R13" s="4" t="str">
        <f>_xll.qlSimpleQuote(QuotePrefix&amp;$C13&amp;"_" &amp; $B13 &amp; "_" &amp; TEXT(R$6*10000,"0"),,$D$4,Permanent,Trigger)</f>
        <v>EUR_4Y_6M_800#0000</v>
      </c>
      <c r="S13" s="5" t="str">
        <f>_xll.qlSimpleQuote(QuotePrefix&amp;$C13&amp;"_" &amp; $B13 &amp; "_" &amp; TEXT(S$6*10000,"0"),,$D$4,Permanent,Trigger)</f>
        <v>EUR_4Y_6M_1000#0001</v>
      </c>
    </row>
    <row r="14" spans="2:19">
      <c r="B14" s="30" t="s">
        <v>25</v>
      </c>
      <c r="C14" s="59" t="s">
        <v>18</v>
      </c>
      <c r="D14" s="4" t="str">
        <f>_xll.qlSimpleQuote(QuotePrefix&amp;$C14&amp;"_" &amp; $B14 &amp; "_" &amp;D$6,,$D$4,Permanent,Trigger)</f>
        <v>EUR_5Y_6M_ATM#0000</v>
      </c>
      <c r="E14" s="4" t="str">
        <f>_xll.qlSimpleQuote(QuotePrefix&amp;$C14&amp;"_" &amp; $B14 &amp; "_" &amp; TEXT(E$6*10000,"0"),,$D$4,Permanent,Trigger)</f>
        <v>EUR_5Y_6M_100#0000</v>
      </c>
      <c r="F14" s="4" t="str">
        <f>_xll.qlSimpleQuote(QuotePrefix&amp;$C14&amp;"_" &amp; $B14 &amp; "_" &amp; TEXT(F$6*10000,"0"),,$D$4,Permanent,Trigger)</f>
        <v>EUR_5Y_6M_150#0000</v>
      </c>
      <c r="G14" s="4" t="str">
        <f>_xll.qlSimpleQuote(QuotePrefix&amp;$C14&amp;"_" &amp; $B14 &amp; "_" &amp; TEXT(G$6*10000,"0"),,$D$4,Permanent,Trigger)</f>
        <v>EUR_5Y_6M_200#0001</v>
      </c>
      <c r="H14" s="4" t="str">
        <f>_xll.qlSimpleQuote(QuotePrefix&amp;$C14&amp;"_" &amp; $B14 &amp; "_" &amp; TEXT(H$6*10000,"0"),,$D$4,Permanent,Trigger)</f>
        <v>EUR_5Y_6M_225#0000</v>
      </c>
      <c r="I14" s="4" t="str">
        <f>_xll.qlSimpleQuote(QuotePrefix&amp;$C14&amp;"_" &amp; $B14 &amp; "_" &amp; TEXT(I$6*10000,"0"),,$D$4,Permanent,Trigger)</f>
        <v>EUR_5Y_6M_250#0001</v>
      </c>
      <c r="J14" s="4" t="str">
        <f>_xll.qlSimpleQuote(QuotePrefix&amp;$C14&amp;"_" &amp; $B14 &amp; "_" &amp; TEXT(J$6*10000,"0"),,$D$4,Permanent,Trigger)</f>
        <v>EUR_5Y_6M_300#0000</v>
      </c>
      <c r="K14" s="4" t="str">
        <f>_xll.qlSimpleQuote(QuotePrefix&amp;$C14&amp;"_" &amp; $B14 &amp; "_" &amp; TEXT(K$6*10000,"0"),,$D$4,Permanent,Trigger)</f>
        <v>EUR_5Y_6M_350#0001</v>
      </c>
      <c r="L14" s="4" t="str">
        <f>_xll.qlSimpleQuote(QuotePrefix&amp;$C14&amp;"_" &amp; $B14 &amp; "_" &amp; TEXT(L$6*10000,"0"),,$D$4,Permanent,Trigger)</f>
        <v>EUR_5Y_6M_400#0001</v>
      </c>
      <c r="M14" s="4" t="str">
        <f>_xll.qlSimpleQuote(QuotePrefix&amp;$C14&amp;"_" &amp; $B14 &amp; "_" &amp; TEXT(M$6*10000,"0"),,$D$4,Permanent,Trigger)</f>
        <v>EUR_5Y_6M_450#0001</v>
      </c>
      <c r="N14" s="4" t="str">
        <f>_xll.qlSimpleQuote(QuotePrefix&amp;$C14&amp;"_" &amp; $B14 &amp; "_" &amp; TEXT(N$6*10000,"0"),,$D$4,Permanent,Trigger)</f>
        <v>EUR_5Y_6M_500#0000</v>
      </c>
      <c r="O14" s="4" t="str">
        <f>_xll.qlSimpleQuote(QuotePrefix&amp;$C14&amp;"_" &amp; $B14 &amp; "_" &amp; TEXT(O$6*10000,"0"),,$D$4,Permanent,Trigger)</f>
        <v>EUR_5Y_6M_550#0001</v>
      </c>
      <c r="P14" s="4" t="str">
        <f>_xll.qlSimpleQuote(QuotePrefix&amp;$C14&amp;"_" &amp; $B14 &amp; "_" &amp; TEXT(P$6*10000,"0"),,$D$4,Permanent,Trigger)</f>
        <v>EUR_5Y_6M_600#0001</v>
      </c>
      <c r="Q14" s="4" t="str">
        <f>_xll.qlSimpleQuote(QuotePrefix&amp;$C14&amp;"_" &amp; $B14 &amp; "_" &amp; TEXT(Q$6*10000,"0"),,$D$4,Permanent,Trigger)</f>
        <v>EUR_5Y_6M_700#0000</v>
      </c>
      <c r="R14" s="4" t="str">
        <f>_xll.qlSimpleQuote(QuotePrefix&amp;$C14&amp;"_" &amp; $B14 &amp; "_" &amp; TEXT(R$6*10000,"0"),,$D$4,Permanent,Trigger)</f>
        <v>EUR_5Y_6M_800#0000</v>
      </c>
      <c r="S14" s="5" t="str">
        <f>_xll.qlSimpleQuote(QuotePrefix&amp;$C14&amp;"_" &amp; $B14 &amp; "_" &amp; TEXT(S$6*10000,"0"),,$D$4,Permanent,Trigger)</f>
        <v>EUR_5Y_6M_1000#0001</v>
      </c>
    </row>
    <row r="15" spans="2:19">
      <c r="B15" s="30" t="s">
        <v>25</v>
      </c>
      <c r="C15" s="59" t="s">
        <v>19</v>
      </c>
      <c r="D15" s="4" t="str">
        <f>_xll.qlSimpleQuote(QuotePrefix&amp;$C15&amp;"_" &amp; $B15 &amp; "_" &amp;D$6,,$D$4,Permanent,Trigger)</f>
        <v>EUR_6Y_6M_ATM#0001</v>
      </c>
      <c r="E15" s="4" t="str">
        <f>_xll.qlSimpleQuote(QuotePrefix&amp;$C15&amp;"_" &amp; $B15 &amp; "_" &amp; TEXT(E$6*10000,"0"),,$D$4,Permanent,Trigger)</f>
        <v>EUR_6Y_6M_100#0001</v>
      </c>
      <c r="F15" s="4" t="str">
        <f>_xll.qlSimpleQuote(QuotePrefix&amp;$C15&amp;"_" &amp; $B15 &amp; "_" &amp; TEXT(F$6*10000,"0"),,$D$4,Permanent,Trigger)</f>
        <v>EUR_6Y_6M_150#0000</v>
      </c>
      <c r="G15" s="4" t="str">
        <f>_xll.qlSimpleQuote(QuotePrefix&amp;$C15&amp;"_" &amp; $B15 &amp; "_" &amp; TEXT(G$6*10000,"0"),,$D$4,Permanent,Trigger)</f>
        <v>EUR_6Y_6M_200#0000</v>
      </c>
      <c r="H15" s="4" t="str">
        <f>_xll.qlSimpleQuote(QuotePrefix&amp;$C15&amp;"_" &amp; $B15 &amp; "_" &amp; TEXT(H$6*10000,"0"),,$D$4,Permanent,Trigger)</f>
        <v>EUR_6Y_6M_225#0001</v>
      </c>
      <c r="I15" s="4" t="str">
        <f>_xll.qlSimpleQuote(QuotePrefix&amp;$C15&amp;"_" &amp; $B15 &amp; "_" &amp; TEXT(I$6*10000,"0"),,$D$4,Permanent,Trigger)</f>
        <v>EUR_6Y_6M_250#0001</v>
      </c>
      <c r="J15" s="4" t="str">
        <f>_xll.qlSimpleQuote(QuotePrefix&amp;$C15&amp;"_" &amp; $B15 &amp; "_" &amp; TEXT(J$6*10000,"0"),,$D$4,Permanent,Trigger)</f>
        <v>EUR_6Y_6M_300#0000</v>
      </c>
      <c r="K15" s="4" t="str">
        <f>_xll.qlSimpleQuote(QuotePrefix&amp;$C15&amp;"_" &amp; $B15 &amp; "_" &amp; TEXT(K$6*10000,"0"),,$D$4,Permanent,Trigger)</f>
        <v>EUR_6Y_6M_350#0000</v>
      </c>
      <c r="L15" s="4" t="str">
        <f>_xll.qlSimpleQuote(QuotePrefix&amp;$C15&amp;"_" &amp; $B15 &amp; "_" &amp; TEXT(L$6*10000,"0"),,$D$4,Permanent,Trigger)</f>
        <v>EUR_6Y_6M_400#0001</v>
      </c>
      <c r="M15" s="4" t="str">
        <f>_xll.qlSimpleQuote(QuotePrefix&amp;$C15&amp;"_" &amp; $B15 &amp; "_" &amp; TEXT(M$6*10000,"0"),,$D$4,Permanent,Trigger)</f>
        <v>EUR_6Y_6M_450#0001</v>
      </c>
      <c r="N15" s="4" t="str">
        <f>_xll.qlSimpleQuote(QuotePrefix&amp;$C15&amp;"_" &amp; $B15 &amp; "_" &amp; TEXT(N$6*10000,"0"),,$D$4,Permanent,Trigger)</f>
        <v>EUR_6Y_6M_500#0000</v>
      </c>
      <c r="O15" s="4" t="str">
        <f>_xll.qlSimpleQuote(QuotePrefix&amp;$C15&amp;"_" &amp; $B15 &amp; "_" &amp; TEXT(O$6*10000,"0"),,$D$4,Permanent,Trigger)</f>
        <v>EUR_6Y_6M_550#0000</v>
      </c>
      <c r="P15" s="4" t="str">
        <f>_xll.qlSimpleQuote(QuotePrefix&amp;$C15&amp;"_" &amp; $B15 &amp; "_" &amp; TEXT(P$6*10000,"0"),,$D$4,Permanent,Trigger)</f>
        <v>EUR_6Y_6M_600#0000</v>
      </c>
      <c r="Q15" s="4" t="str">
        <f>_xll.qlSimpleQuote(QuotePrefix&amp;$C15&amp;"_" &amp; $B15 &amp; "_" &amp; TEXT(Q$6*10000,"0"),,$D$4,Permanent,Trigger)</f>
        <v>EUR_6Y_6M_700#0001</v>
      </c>
      <c r="R15" s="4" t="str">
        <f>_xll.qlSimpleQuote(QuotePrefix&amp;$C15&amp;"_" &amp; $B15 &amp; "_" &amp; TEXT(R$6*10000,"0"),,$D$4,Permanent,Trigger)</f>
        <v>EUR_6Y_6M_800#0000</v>
      </c>
      <c r="S15" s="5" t="str">
        <f>_xll.qlSimpleQuote(QuotePrefix&amp;$C15&amp;"_" &amp; $B15 &amp; "_" &amp; TEXT(S$6*10000,"0"),,$D$4,Permanent,Trigger)</f>
        <v>EUR_6Y_6M_1000#0001</v>
      </c>
    </row>
    <row r="16" spans="2:19">
      <c r="B16" s="30" t="s">
        <v>25</v>
      </c>
      <c r="C16" s="59" t="s">
        <v>20</v>
      </c>
      <c r="D16" s="4" t="str">
        <f>_xll.qlSimpleQuote(QuotePrefix&amp;$C16&amp;"_" &amp; $B16 &amp; "_" &amp;D$6,,$D$4,Permanent,Trigger)</f>
        <v>EUR_7Y_6M_ATM#0000</v>
      </c>
      <c r="E16" s="4" t="str">
        <f>_xll.qlSimpleQuote(QuotePrefix&amp;$C16&amp;"_" &amp; $B16 &amp; "_" &amp; TEXT(E$6*10000,"0"),,$D$4,Permanent,Trigger)</f>
        <v>EUR_7Y_6M_100#0000</v>
      </c>
      <c r="F16" s="4" t="str">
        <f>_xll.qlSimpleQuote(QuotePrefix&amp;$C16&amp;"_" &amp; $B16 &amp; "_" &amp; TEXT(F$6*10000,"0"),,$D$4,Permanent,Trigger)</f>
        <v>EUR_7Y_6M_150#0000</v>
      </c>
      <c r="G16" s="4" t="str">
        <f>_xll.qlSimpleQuote(QuotePrefix&amp;$C16&amp;"_" &amp; $B16 &amp; "_" &amp; TEXT(G$6*10000,"0"),,$D$4,Permanent,Trigger)</f>
        <v>EUR_7Y_6M_200#0001</v>
      </c>
      <c r="H16" s="4" t="str">
        <f>_xll.qlSimpleQuote(QuotePrefix&amp;$C16&amp;"_" &amp; $B16 &amp; "_" &amp; TEXT(H$6*10000,"0"),,$D$4,Permanent,Trigger)</f>
        <v>EUR_7Y_6M_225#0000</v>
      </c>
      <c r="I16" s="4" t="str">
        <f>_xll.qlSimpleQuote(QuotePrefix&amp;$C16&amp;"_" &amp; $B16 &amp; "_" &amp; TEXT(I$6*10000,"0"),,$D$4,Permanent,Trigger)</f>
        <v>EUR_7Y_6M_250#0001</v>
      </c>
      <c r="J16" s="4" t="str">
        <f>_xll.qlSimpleQuote(QuotePrefix&amp;$C16&amp;"_" &amp; $B16 &amp; "_" &amp; TEXT(J$6*10000,"0"),,$D$4,Permanent,Trigger)</f>
        <v>EUR_7Y_6M_300#0000</v>
      </c>
      <c r="K16" s="4" t="str">
        <f>_xll.qlSimpleQuote(QuotePrefix&amp;$C16&amp;"_" &amp; $B16 &amp; "_" &amp; TEXT(K$6*10000,"0"),,$D$4,Permanent,Trigger)</f>
        <v>EUR_7Y_6M_350#0001</v>
      </c>
      <c r="L16" s="4" t="str">
        <f>_xll.qlSimpleQuote(QuotePrefix&amp;$C16&amp;"_" &amp; $B16 &amp; "_" &amp; TEXT(L$6*10000,"0"),,$D$4,Permanent,Trigger)</f>
        <v>EUR_7Y_6M_400#0001</v>
      </c>
      <c r="M16" s="4" t="str">
        <f>_xll.qlSimpleQuote(QuotePrefix&amp;$C16&amp;"_" &amp; $B16 &amp; "_" &amp; TEXT(M$6*10000,"0"),,$D$4,Permanent,Trigger)</f>
        <v>EUR_7Y_6M_450#0000</v>
      </c>
      <c r="N16" s="4" t="str">
        <f>_xll.qlSimpleQuote(QuotePrefix&amp;$C16&amp;"_" &amp; $B16 &amp; "_" &amp; TEXT(N$6*10000,"0"),,$D$4,Permanent,Trigger)</f>
        <v>EUR_7Y_6M_500#0000</v>
      </c>
      <c r="O16" s="4" t="str">
        <f>_xll.qlSimpleQuote(QuotePrefix&amp;$C16&amp;"_" &amp; $B16 &amp; "_" &amp; TEXT(O$6*10000,"0"),,$D$4,Permanent,Trigger)</f>
        <v>EUR_7Y_6M_550#0001</v>
      </c>
      <c r="P16" s="4" t="str">
        <f>_xll.qlSimpleQuote(QuotePrefix&amp;$C16&amp;"_" &amp; $B16 &amp; "_" &amp; TEXT(P$6*10000,"0"),,$D$4,Permanent,Trigger)</f>
        <v>EUR_7Y_6M_600#0001</v>
      </c>
      <c r="Q16" s="4" t="str">
        <f>_xll.qlSimpleQuote(QuotePrefix&amp;$C16&amp;"_" &amp; $B16 &amp; "_" &amp; TEXT(Q$6*10000,"0"),,$D$4,Permanent,Trigger)</f>
        <v>EUR_7Y_6M_700#0000</v>
      </c>
      <c r="R16" s="4" t="str">
        <f>_xll.qlSimpleQuote(QuotePrefix&amp;$C16&amp;"_" &amp; $B16 &amp; "_" &amp; TEXT(R$6*10000,"0"),,$D$4,Permanent,Trigger)</f>
        <v>EUR_7Y_6M_800#0000</v>
      </c>
      <c r="S16" s="5" t="str">
        <f>_xll.qlSimpleQuote(QuotePrefix&amp;$C16&amp;"_" &amp; $B16 &amp; "_" &amp; TEXT(S$6*10000,"0"),,$D$4,Permanent,Trigger)</f>
        <v>EUR_7Y_6M_1000#0000</v>
      </c>
    </row>
    <row r="17" spans="2:19">
      <c r="B17" s="30" t="s">
        <v>25</v>
      </c>
      <c r="C17" s="59" t="s">
        <v>21</v>
      </c>
      <c r="D17" s="4" t="str">
        <f>_xll.qlSimpleQuote(QuotePrefix&amp;$C17&amp;"_" &amp; $B17 &amp; "_" &amp;D$6,,$D$4,Permanent,Trigger)</f>
        <v>EUR_8Y_6M_ATM#0001</v>
      </c>
      <c r="E17" s="4" t="str">
        <f>_xll.qlSimpleQuote(QuotePrefix&amp;$C17&amp;"_" &amp; $B17 &amp; "_" &amp; TEXT(E$6*10000,"0"),,$D$4,Permanent,Trigger)</f>
        <v>EUR_8Y_6M_100#0001</v>
      </c>
      <c r="F17" s="4" t="str">
        <f>_xll.qlSimpleQuote(QuotePrefix&amp;$C17&amp;"_" &amp; $B17 &amp; "_" &amp; TEXT(F$6*10000,"0"),,$D$4,Permanent,Trigger)</f>
        <v>EUR_8Y_6M_150#0000</v>
      </c>
      <c r="G17" s="4" t="str">
        <f>_xll.qlSimpleQuote(QuotePrefix&amp;$C17&amp;"_" &amp; $B17 &amp; "_" &amp; TEXT(G$6*10000,"0"),,$D$4,Permanent,Trigger)</f>
        <v>EUR_8Y_6M_200#0000</v>
      </c>
      <c r="H17" s="4" t="str">
        <f>_xll.qlSimpleQuote(QuotePrefix&amp;$C17&amp;"_" &amp; $B17 &amp; "_" &amp; TEXT(H$6*10000,"0"),,$D$4,Permanent,Trigger)</f>
        <v>EUR_8Y_6M_225#0001</v>
      </c>
      <c r="I17" s="4" t="str">
        <f>_xll.qlSimpleQuote(QuotePrefix&amp;$C17&amp;"_" &amp; $B17 &amp; "_" &amp; TEXT(I$6*10000,"0"),,$D$4,Permanent,Trigger)</f>
        <v>EUR_8Y_6M_250#0001</v>
      </c>
      <c r="J17" s="4" t="str">
        <f>_xll.qlSimpleQuote(QuotePrefix&amp;$C17&amp;"_" &amp; $B17 &amp; "_" &amp; TEXT(J$6*10000,"0"),,$D$4,Permanent,Trigger)</f>
        <v>EUR_8Y_6M_300#0000</v>
      </c>
      <c r="K17" s="4" t="str">
        <f>_xll.qlSimpleQuote(QuotePrefix&amp;$C17&amp;"_" &amp; $B17 &amp; "_" &amp; TEXT(K$6*10000,"0"),,$D$4,Permanent,Trigger)</f>
        <v>EUR_8Y_6M_350#0000</v>
      </c>
      <c r="L17" s="4" t="str">
        <f>_xll.qlSimpleQuote(QuotePrefix&amp;$C17&amp;"_" &amp; $B17 &amp; "_" &amp; TEXT(L$6*10000,"0"),,$D$4,Permanent,Trigger)</f>
        <v>EUR_8Y_6M_400#0000</v>
      </c>
      <c r="M17" s="4" t="str">
        <f>_xll.qlSimpleQuote(QuotePrefix&amp;$C17&amp;"_" &amp; $B17 &amp; "_" &amp; TEXT(M$6*10000,"0"),,$D$4,Permanent,Trigger)</f>
        <v>EUR_8Y_6M_450#0001</v>
      </c>
      <c r="N17" s="4" t="str">
        <f>_xll.qlSimpleQuote(QuotePrefix&amp;$C17&amp;"_" &amp; $B17 &amp; "_" &amp; TEXT(N$6*10000,"0"),,$D$4,Permanent,Trigger)</f>
        <v>EUR_8Y_6M_500#0000</v>
      </c>
      <c r="O17" s="4" t="str">
        <f>_xll.qlSimpleQuote(QuotePrefix&amp;$C17&amp;"_" &amp; $B17 &amp; "_" &amp; TEXT(O$6*10000,"0"),,$D$4,Permanent,Trigger)</f>
        <v>EUR_8Y_6M_550#0000</v>
      </c>
      <c r="P17" s="4" t="str">
        <f>_xll.qlSimpleQuote(QuotePrefix&amp;$C17&amp;"_" &amp; $B17 &amp; "_" &amp; TEXT(P$6*10000,"0"),,$D$4,Permanent,Trigger)</f>
        <v>EUR_8Y_6M_600#0000</v>
      </c>
      <c r="Q17" s="4" t="str">
        <f>_xll.qlSimpleQuote(QuotePrefix&amp;$C17&amp;"_" &amp; $B17 &amp; "_" &amp; TEXT(Q$6*10000,"0"),,$D$4,Permanent,Trigger)</f>
        <v>EUR_8Y_6M_700#0001</v>
      </c>
      <c r="R17" s="4" t="str">
        <f>_xll.qlSimpleQuote(QuotePrefix&amp;$C17&amp;"_" &amp; $B17 &amp; "_" &amp; TEXT(R$6*10000,"0"),,$D$4,Permanent,Trigger)</f>
        <v>EUR_8Y_6M_800#0000</v>
      </c>
      <c r="S17" s="5" t="str">
        <f>_xll.qlSimpleQuote(QuotePrefix&amp;$C17&amp;"_" &amp; $B17 &amp; "_" &amp; TEXT(S$6*10000,"0"),,$D$4,Permanent,Trigger)</f>
        <v>EUR_8Y_6M_1000#0001</v>
      </c>
    </row>
    <row r="18" spans="2:19">
      <c r="B18" s="30" t="s">
        <v>25</v>
      </c>
      <c r="C18" s="59" t="s">
        <v>22</v>
      </c>
      <c r="D18" s="4" t="str">
        <f>_xll.qlSimpleQuote(QuotePrefix&amp;$C18&amp;"_" &amp; $B18 &amp; "_" &amp;D$6,,$D$4,Permanent,Trigger)</f>
        <v>EUR_9Y_6M_ATM#0000</v>
      </c>
      <c r="E18" s="4" t="str">
        <f>_xll.qlSimpleQuote(QuotePrefix&amp;$C18&amp;"_" &amp; $B18 &amp; "_" &amp; TEXT(E$6*10000,"0"),,$D$4,Permanent,Trigger)</f>
        <v>EUR_9Y_6M_100#0000</v>
      </c>
      <c r="F18" s="4" t="str">
        <f>_xll.qlSimpleQuote(QuotePrefix&amp;$C18&amp;"_" &amp; $B18 &amp; "_" &amp; TEXT(F$6*10000,"0"),,$D$4,Permanent,Trigger)</f>
        <v>EUR_9Y_6M_150#0000</v>
      </c>
      <c r="G18" s="4" t="str">
        <f>_xll.qlSimpleQuote(QuotePrefix&amp;$C18&amp;"_" &amp; $B18 &amp; "_" &amp; TEXT(G$6*10000,"0"),,$D$4,Permanent,Trigger)</f>
        <v>EUR_9Y_6M_200#0001</v>
      </c>
      <c r="H18" s="4" t="str">
        <f>_xll.qlSimpleQuote(QuotePrefix&amp;$C18&amp;"_" &amp; $B18 &amp; "_" &amp; TEXT(H$6*10000,"0"),,$D$4,Permanent,Trigger)</f>
        <v>EUR_9Y_6M_225#0001</v>
      </c>
      <c r="I18" s="4" t="str">
        <f>_xll.qlSimpleQuote(QuotePrefix&amp;$C18&amp;"_" &amp; $B18 &amp; "_" &amp; TEXT(I$6*10000,"0"),,$D$4,Permanent,Trigger)</f>
        <v>EUR_9Y_6M_250#0000</v>
      </c>
      <c r="J18" s="4" t="str">
        <f>_xll.qlSimpleQuote(QuotePrefix&amp;$C18&amp;"_" &amp; $B18 &amp; "_" &amp; TEXT(J$6*10000,"0"),,$D$4,Permanent,Trigger)</f>
        <v>EUR_9Y_6M_300#0000</v>
      </c>
      <c r="K18" s="4" t="str">
        <f>_xll.qlSimpleQuote(QuotePrefix&amp;$C18&amp;"_" &amp; $B18 &amp; "_" &amp; TEXT(K$6*10000,"0"),,$D$4,Permanent,Trigger)</f>
        <v>EUR_9Y_6M_350#0000</v>
      </c>
      <c r="L18" s="4" t="str">
        <f>_xll.qlSimpleQuote(QuotePrefix&amp;$C18&amp;"_" &amp; $B18 &amp; "_" &amp; TEXT(L$6*10000,"0"),,$D$4,Permanent,Trigger)</f>
        <v>EUR_9Y_6M_400#0001</v>
      </c>
      <c r="M18" s="4" t="str">
        <f>_xll.qlSimpleQuote(QuotePrefix&amp;$C18&amp;"_" &amp; $B18 &amp; "_" &amp; TEXT(M$6*10000,"0"),,$D$4,Permanent,Trigger)</f>
        <v>EUR_9Y_6M_450#0001</v>
      </c>
      <c r="N18" s="4" t="str">
        <f>_xll.qlSimpleQuote(QuotePrefix&amp;$C18&amp;"_" &amp; $B18 &amp; "_" &amp; TEXT(N$6*10000,"0"),,$D$4,Permanent,Trigger)</f>
        <v>EUR_9Y_6M_500#0000</v>
      </c>
      <c r="O18" s="4" t="str">
        <f>_xll.qlSimpleQuote(QuotePrefix&amp;$C18&amp;"_" &amp; $B18 &amp; "_" &amp; TEXT(O$6*10000,"0"),,$D$4,Permanent,Trigger)</f>
        <v>EUR_9Y_6M_550#0001</v>
      </c>
      <c r="P18" s="4" t="str">
        <f>_xll.qlSimpleQuote(QuotePrefix&amp;$C18&amp;"_" &amp; $B18 &amp; "_" &amp; TEXT(P$6*10000,"0"),,$D$4,Permanent,Trigger)</f>
        <v>EUR_9Y_6M_600#0000</v>
      </c>
      <c r="Q18" s="4" t="str">
        <f>_xll.qlSimpleQuote(QuotePrefix&amp;$C18&amp;"_" &amp; $B18 &amp; "_" &amp; TEXT(Q$6*10000,"0"),,$D$4,Permanent,Trigger)</f>
        <v>EUR_9Y_6M_700#0001</v>
      </c>
      <c r="R18" s="4" t="str">
        <f>_xll.qlSimpleQuote(QuotePrefix&amp;$C18&amp;"_" &amp; $B18 &amp; "_" &amp; TEXT(R$6*10000,"0"),,$D$4,Permanent,Trigger)</f>
        <v>EUR_9Y_6M_800#0000</v>
      </c>
      <c r="S18" s="5" t="str">
        <f>_xll.qlSimpleQuote(QuotePrefix&amp;$C18&amp;"_" &amp; $B18 &amp; "_" &amp; TEXT(S$6*10000,"0"),,$D$4,Permanent,Trigger)</f>
        <v>EUR_9Y_6M_1000#0001</v>
      </c>
    </row>
    <row r="19" spans="2:19">
      <c r="B19" s="30" t="s">
        <v>25</v>
      </c>
      <c r="C19" s="59" t="s">
        <v>3</v>
      </c>
      <c r="D19" s="4" t="str">
        <f>_xll.qlSimpleQuote(QuotePrefix&amp;$C19&amp;"_" &amp; $B19 &amp; "_" &amp;D$6,,$D$4,Permanent,Trigger)</f>
        <v>EUR_10Y_6M_ATM#0000</v>
      </c>
      <c r="E19" s="4" t="str">
        <f>_xll.qlSimpleQuote(QuotePrefix&amp;$C19&amp;"_" &amp; $B19 &amp; "_" &amp; TEXT(E$6*10000,"0"),,$D$4,Permanent,Trigger)</f>
        <v>EUR_10Y_6M_100#0001</v>
      </c>
      <c r="F19" s="4" t="str">
        <f>_xll.qlSimpleQuote(QuotePrefix&amp;$C19&amp;"_" &amp; $B19 &amp; "_" &amp; TEXT(F$6*10000,"0"),,$D$4,Permanent,Trigger)</f>
        <v>EUR_10Y_6M_150#0000</v>
      </c>
      <c r="G19" s="4" t="str">
        <f>_xll.qlSimpleQuote(QuotePrefix&amp;$C19&amp;"_" &amp; $B19 &amp; "_" &amp; TEXT(G$6*10000,"0"),,$D$4,Permanent,Trigger)</f>
        <v>EUR_10Y_6M_200#0001</v>
      </c>
      <c r="H19" s="4" t="str">
        <f>_xll.qlSimpleQuote(QuotePrefix&amp;$C19&amp;"_" &amp; $B19 &amp; "_" &amp; TEXT(H$6*10000,"0"),,$D$4,Permanent,Trigger)</f>
        <v>EUR_10Y_6M_225#0001</v>
      </c>
      <c r="I19" s="4" t="str">
        <f>_xll.qlSimpleQuote(QuotePrefix&amp;$C19&amp;"_" &amp; $B19 &amp; "_" &amp; TEXT(I$6*10000,"0"),,$D$4,Permanent,Trigger)</f>
        <v>EUR_10Y_6M_250#0000</v>
      </c>
      <c r="J19" s="4" t="str">
        <f>_xll.qlSimpleQuote(QuotePrefix&amp;$C19&amp;"_" &amp; $B19 &amp; "_" &amp; TEXT(J$6*10000,"0"),,$D$4,Permanent,Trigger)</f>
        <v>EUR_10Y_6M_300#0000</v>
      </c>
      <c r="K19" s="4" t="str">
        <f>_xll.qlSimpleQuote(QuotePrefix&amp;$C19&amp;"_" &amp; $B19 &amp; "_" &amp; TEXT(K$6*10000,"0"),,$D$4,Permanent,Trigger)</f>
        <v>EUR_10Y_6M_350#0001</v>
      </c>
      <c r="L19" s="4" t="str">
        <f>_xll.qlSimpleQuote(QuotePrefix&amp;$C19&amp;"_" &amp; $B19 &amp; "_" &amp; TEXT(L$6*10000,"0"),,$D$4,Permanent,Trigger)</f>
        <v>EUR_10Y_6M_400#0001</v>
      </c>
      <c r="M19" s="4" t="str">
        <f>_xll.qlSimpleQuote(QuotePrefix&amp;$C19&amp;"_" &amp; $B19 &amp; "_" &amp; TEXT(M$6*10000,"0"),,$D$4,Permanent,Trigger)</f>
        <v>EUR_10Y_6M_450#0001</v>
      </c>
      <c r="N19" s="4" t="str">
        <f>_xll.qlSimpleQuote(QuotePrefix&amp;$C19&amp;"_" &amp; $B19 &amp; "_" &amp; TEXT(N$6*10000,"0"),,$D$4,Permanent,Trigger)</f>
        <v>EUR_10Y_6M_500#0000</v>
      </c>
      <c r="O19" s="4" t="str">
        <f>_xll.qlSimpleQuote(QuotePrefix&amp;$C19&amp;"_" &amp; $B19 &amp; "_" &amp; TEXT(O$6*10000,"0"),,$D$4,Permanent,Trigger)</f>
        <v>EUR_10Y_6M_550#0001</v>
      </c>
      <c r="P19" s="4" t="str">
        <f>_xll.qlSimpleQuote(QuotePrefix&amp;$C19&amp;"_" &amp; $B19 &amp; "_" &amp; TEXT(P$6*10000,"0"),,$D$4,Permanent,Trigger)</f>
        <v>EUR_10Y_6M_600#0000</v>
      </c>
      <c r="Q19" s="4" t="str">
        <f>_xll.qlSimpleQuote(QuotePrefix&amp;$C19&amp;"_" &amp; $B19 &amp; "_" &amp; TEXT(Q$6*10000,"0"),,$D$4,Permanent,Trigger)</f>
        <v>EUR_10Y_6M_700#0001</v>
      </c>
      <c r="R19" s="4" t="str">
        <f>_xll.qlSimpleQuote(QuotePrefix&amp;$C19&amp;"_" &amp; $B19 &amp; "_" &amp; TEXT(R$6*10000,"0"),,$D$4,Permanent,Trigger)</f>
        <v>EUR_10Y_6M_800#0000</v>
      </c>
      <c r="S19" s="5" t="str">
        <f>_xll.qlSimpleQuote(QuotePrefix&amp;$C19&amp;"_" &amp; $B19 &amp; "_" &amp; TEXT(S$6*10000,"0"),,$D$4,Permanent,Trigger)</f>
        <v>EUR_10Y_6M_1000#0001</v>
      </c>
    </row>
    <row r="20" spans="2:19">
      <c r="B20" s="30" t="s">
        <v>25</v>
      </c>
      <c r="C20" s="59" t="s">
        <v>4</v>
      </c>
      <c r="D20" s="4" t="str">
        <f>_xll.qlSimpleQuote(QuotePrefix&amp;$C20&amp;"_" &amp; $B20 &amp; "_" &amp;D$6,,$D$4,Permanent,Trigger)</f>
        <v>EUR_12Y_6M_ATM#0000</v>
      </c>
      <c r="E20" s="4" t="str">
        <f>_xll.qlSimpleQuote(QuotePrefix&amp;$C20&amp;"_" &amp; $B20 &amp; "_" &amp; TEXT(E$6*10000,"0"),,$D$4,Permanent,Trigger)</f>
        <v>EUR_12Y_6M_100#0000</v>
      </c>
      <c r="F20" s="4" t="str">
        <f>_xll.qlSimpleQuote(QuotePrefix&amp;$C20&amp;"_" &amp; $B20 &amp; "_" &amp; TEXT(F$6*10000,"0"),,$D$4,Permanent,Trigger)</f>
        <v>EUR_12Y_6M_150#0000</v>
      </c>
      <c r="G20" s="4" t="str">
        <f>_xll.qlSimpleQuote(QuotePrefix&amp;$C20&amp;"_" &amp; $B20 &amp; "_" &amp; TEXT(G$6*10000,"0"),,$D$4,Permanent,Trigger)</f>
        <v>EUR_12Y_6M_200#0001</v>
      </c>
      <c r="H20" s="4" t="str">
        <f>_xll.qlSimpleQuote(QuotePrefix&amp;$C20&amp;"_" &amp; $B20 &amp; "_" &amp; TEXT(H$6*10000,"0"),,$D$4,Permanent,Trigger)</f>
        <v>EUR_12Y_6M_225#0001</v>
      </c>
      <c r="I20" s="4" t="str">
        <f>_xll.qlSimpleQuote(QuotePrefix&amp;$C20&amp;"_" &amp; $B20 &amp; "_" &amp; TEXT(I$6*10000,"0"),,$D$4,Permanent,Trigger)</f>
        <v>EUR_12Y_6M_250#0000</v>
      </c>
      <c r="J20" s="4" t="str">
        <f>_xll.qlSimpleQuote(QuotePrefix&amp;$C20&amp;"_" &amp; $B20 &amp; "_" &amp; TEXT(J$6*10000,"0"),,$D$4,Permanent,Trigger)</f>
        <v>EUR_12Y_6M_300#0000</v>
      </c>
      <c r="K20" s="4" t="str">
        <f>_xll.qlSimpleQuote(QuotePrefix&amp;$C20&amp;"_" &amp; $B20 &amp; "_" &amp; TEXT(K$6*10000,"0"),,$D$4,Permanent,Trigger)</f>
        <v>EUR_12Y_6M_350#0001</v>
      </c>
      <c r="L20" s="4" t="str">
        <f>_xll.qlSimpleQuote(QuotePrefix&amp;$C20&amp;"_" &amp; $B20 &amp; "_" &amp; TEXT(L$6*10000,"0"),,$D$4,Permanent,Trigger)</f>
        <v>EUR_12Y_6M_400#0001</v>
      </c>
      <c r="M20" s="4" t="str">
        <f>_xll.qlSimpleQuote(QuotePrefix&amp;$C20&amp;"_" &amp; $B20 &amp; "_" &amp; TEXT(M$6*10000,"0"),,$D$4,Permanent,Trigger)</f>
        <v>EUR_12Y_6M_450#0001</v>
      </c>
      <c r="N20" s="4" t="str">
        <f>_xll.qlSimpleQuote(QuotePrefix&amp;$C20&amp;"_" &amp; $B20 &amp; "_" &amp; TEXT(N$6*10000,"0"),,$D$4,Permanent,Trigger)</f>
        <v>EUR_12Y_6M_500#0000</v>
      </c>
      <c r="O20" s="4" t="str">
        <f>_xll.qlSimpleQuote(QuotePrefix&amp;$C20&amp;"_" &amp; $B20 &amp; "_" &amp; TEXT(O$6*10000,"0"),,$D$4,Permanent,Trigger)</f>
        <v>EUR_12Y_6M_550#0000</v>
      </c>
      <c r="P20" s="4" t="str">
        <f>_xll.qlSimpleQuote(QuotePrefix&amp;$C20&amp;"_" &amp; $B20 &amp; "_" &amp; TEXT(P$6*10000,"0"),,$D$4,Permanent,Trigger)</f>
        <v>EUR_12Y_6M_600#0000</v>
      </c>
      <c r="Q20" s="4" t="str">
        <f>_xll.qlSimpleQuote(QuotePrefix&amp;$C20&amp;"_" &amp; $B20 &amp; "_" &amp; TEXT(Q$6*10000,"0"),,$D$4,Permanent,Trigger)</f>
        <v>EUR_12Y_6M_700#0001</v>
      </c>
      <c r="R20" s="4" t="str">
        <f>_xll.qlSimpleQuote(QuotePrefix&amp;$C20&amp;"_" &amp; $B20 &amp; "_" &amp; TEXT(R$6*10000,"0"),,$D$4,Permanent,Trigger)</f>
        <v>EUR_12Y_6M_800#0000</v>
      </c>
      <c r="S20" s="5" t="str">
        <f>_xll.qlSimpleQuote(QuotePrefix&amp;$C20&amp;"_" &amp; $B20 &amp; "_" &amp; TEXT(S$6*10000,"0"),,$D$4,Permanent,Trigger)</f>
        <v>EUR_12Y_6M_1000#0001</v>
      </c>
    </row>
    <row r="21" spans="2:19">
      <c r="B21" s="30" t="s">
        <v>25</v>
      </c>
      <c r="C21" s="59" t="s">
        <v>5</v>
      </c>
      <c r="D21" s="4" t="str">
        <f>_xll.qlSimpleQuote(QuotePrefix&amp;$C21&amp;"_" &amp; $B21 &amp; "_" &amp;D$6,,$D$4,Permanent,Trigger)</f>
        <v>EUR_15Y_6M_ATM#0001</v>
      </c>
      <c r="E21" s="4" t="str">
        <f>_xll.qlSimpleQuote(QuotePrefix&amp;$C21&amp;"_" &amp; $B21 &amp; "_" &amp; TEXT(E$6*10000,"0"),,$D$4,Permanent,Trigger)</f>
        <v>EUR_15Y_6M_100#0000</v>
      </c>
      <c r="F21" s="4" t="str">
        <f>_xll.qlSimpleQuote(QuotePrefix&amp;$C21&amp;"_" &amp; $B21 &amp; "_" &amp; TEXT(F$6*10000,"0"),,$D$4,Permanent,Trigger)</f>
        <v>EUR_15Y_6M_150#0000</v>
      </c>
      <c r="G21" s="4" t="str">
        <f>_xll.qlSimpleQuote(QuotePrefix&amp;$C21&amp;"_" &amp; $B21 &amp; "_" &amp; TEXT(G$6*10000,"0"),,$D$4,Permanent,Trigger)</f>
        <v>EUR_15Y_6M_200#0001</v>
      </c>
      <c r="H21" s="4" t="str">
        <f>_xll.qlSimpleQuote(QuotePrefix&amp;$C21&amp;"_" &amp; $B21 &amp; "_" &amp; TEXT(H$6*10000,"0"),,$D$4,Permanent,Trigger)</f>
        <v>EUR_15Y_6M_225#0001</v>
      </c>
      <c r="I21" s="4" t="str">
        <f>_xll.qlSimpleQuote(QuotePrefix&amp;$C21&amp;"_" &amp; $B21 &amp; "_" &amp; TEXT(I$6*10000,"0"),,$D$4,Permanent,Trigger)</f>
        <v>EUR_15Y_6M_250#0001</v>
      </c>
      <c r="J21" s="4" t="str">
        <f>_xll.qlSimpleQuote(QuotePrefix&amp;$C21&amp;"_" &amp; $B21 &amp; "_" &amp; TEXT(J$6*10000,"0"),,$D$4,Permanent,Trigger)</f>
        <v>EUR_15Y_6M_300#0000</v>
      </c>
      <c r="K21" s="4" t="str">
        <f>_xll.qlSimpleQuote(QuotePrefix&amp;$C21&amp;"_" &amp; $B21 &amp; "_" &amp; TEXT(K$6*10000,"0"),,$D$4,Permanent,Trigger)</f>
        <v>EUR_15Y_6M_350#0001</v>
      </c>
      <c r="L21" s="4" t="str">
        <f>_xll.qlSimpleQuote(QuotePrefix&amp;$C21&amp;"_" &amp; $B21 &amp; "_" &amp; TEXT(L$6*10000,"0"),,$D$4,Permanent,Trigger)</f>
        <v>EUR_15Y_6M_400#0001</v>
      </c>
      <c r="M21" s="4" t="str">
        <f>_xll.qlSimpleQuote(QuotePrefix&amp;$C21&amp;"_" &amp; $B21 &amp; "_" &amp; TEXT(M$6*10000,"0"),,$D$4,Permanent,Trigger)</f>
        <v>EUR_15Y_6M_450#0001</v>
      </c>
      <c r="N21" s="4" t="str">
        <f>_xll.qlSimpleQuote(QuotePrefix&amp;$C21&amp;"_" &amp; $B21 &amp; "_" &amp; TEXT(N$6*10000,"0"),,$D$4,Permanent,Trigger)</f>
        <v>EUR_15Y_6M_500#0000</v>
      </c>
      <c r="O21" s="4" t="str">
        <f>_xll.qlSimpleQuote(QuotePrefix&amp;$C21&amp;"_" &amp; $B21 &amp; "_" &amp; TEXT(O$6*10000,"0"),,$D$4,Permanent,Trigger)</f>
        <v>EUR_15Y_6M_550#0001</v>
      </c>
      <c r="P21" s="4" t="str">
        <f>_xll.qlSimpleQuote(QuotePrefix&amp;$C21&amp;"_" &amp; $B21 &amp; "_" &amp; TEXT(P$6*10000,"0"),,$D$4,Permanent,Trigger)</f>
        <v>EUR_15Y_6M_600#0000</v>
      </c>
      <c r="Q21" s="4" t="str">
        <f>_xll.qlSimpleQuote(QuotePrefix&amp;$C21&amp;"_" &amp; $B21 &amp; "_" &amp; TEXT(Q$6*10000,"0"),,$D$4,Permanent,Trigger)</f>
        <v>EUR_15Y_6M_700#0001</v>
      </c>
      <c r="R21" s="4" t="str">
        <f>_xll.qlSimpleQuote(QuotePrefix&amp;$C21&amp;"_" &amp; $B21 &amp; "_" &amp; TEXT(R$6*10000,"0"),,$D$4,Permanent,Trigger)</f>
        <v>EUR_15Y_6M_800#0000</v>
      </c>
      <c r="S21" s="5" t="str">
        <f>_xll.qlSimpleQuote(QuotePrefix&amp;$C21&amp;"_" &amp; $B21 &amp; "_" &amp; TEXT(S$6*10000,"0"),,$D$4,Permanent,Trigger)</f>
        <v>EUR_15Y_6M_1000#0001</v>
      </c>
    </row>
    <row r="22" spans="2:19">
      <c r="B22" s="30" t="s">
        <v>25</v>
      </c>
      <c r="C22" s="59" t="s">
        <v>7</v>
      </c>
      <c r="D22" s="4" t="str">
        <f>_xll.qlSimpleQuote(QuotePrefix&amp;$C22&amp;"_" &amp; $B22 &amp; "_" &amp;D$6,,$D$4,Permanent,Trigger)</f>
        <v>EUR_20Y_6M_ATM#0000</v>
      </c>
      <c r="E22" s="4" t="str">
        <f>_xll.qlSimpleQuote(QuotePrefix&amp;$C22&amp;"_" &amp; $B22 &amp; "_" &amp; TEXT(E$6*10000,"0"),,$D$4,Permanent,Trigger)</f>
        <v>EUR_20Y_6M_100#0001</v>
      </c>
      <c r="F22" s="4" t="str">
        <f>_xll.qlSimpleQuote(QuotePrefix&amp;$C22&amp;"_" &amp; $B22 &amp; "_" &amp; TEXT(F$6*10000,"0"),,$D$4,Permanent,Trigger)</f>
        <v>EUR_20Y_6M_150#0000</v>
      </c>
      <c r="G22" s="4" t="str">
        <f>_xll.qlSimpleQuote(QuotePrefix&amp;$C22&amp;"_" &amp; $B22 &amp; "_" &amp; TEXT(G$6*10000,"0"),,$D$4,Permanent,Trigger)</f>
        <v>EUR_20Y_6M_200#0001</v>
      </c>
      <c r="H22" s="4" t="str">
        <f>_xll.qlSimpleQuote(QuotePrefix&amp;$C22&amp;"_" &amp; $B22 &amp; "_" &amp; TEXT(H$6*10000,"0"),,$D$4,Permanent,Trigger)</f>
        <v>EUR_20Y_6M_225#0001</v>
      </c>
      <c r="I22" s="4" t="str">
        <f>_xll.qlSimpleQuote(QuotePrefix&amp;$C22&amp;"_" &amp; $B22 &amp; "_" &amp; TEXT(I$6*10000,"0"),,$D$4,Permanent,Trigger)</f>
        <v>EUR_20Y_6M_250#0001</v>
      </c>
      <c r="J22" s="4" t="str">
        <f>_xll.qlSimpleQuote(QuotePrefix&amp;$C22&amp;"_" &amp; $B22 &amp; "_" &amp; TEXT(J$6*10000,"0"),,$D$4,Permanent,Trigger)</f>
        <v>EUR_20Y_6M_300#0000</v>
      </c>
      <c r="K22" s="4" t="str">
        <f>_xll.qlSimpleQuote(QuotePrefix&amp;$C22&amp;"_" &amp; $B22 &amp; "_" &amp; TEXT(K$6*10000,"0"),,$D$4,Permanent,Trigger)</f>
        <v>EUR_20Y_6M_350#0000</v>
      </c>
      <c r="L22" s="4" t="str">
        <f>_xll.qlSimpleQuote(QuotePrefix&amp;$C22&amp;"_" &amp; $B22 &amp; "_" &amp; TEXT(L$6*10000,"0"),,$D$4,Permanent,Trigger)</f>
        <v>EUR_20Y_6M_400#0001</v>
      </c>
      <c r="M22" s="4" t="str">
        <f>_xll.qlSimpleQuote(QuotePrefix&amp;$C22&amp;"_" &amp; $B22 &amp; "_" &amp; TEXT(M$6*10000,"0"),,$D$4,Permanent,Trigger)</f>
        <v>EUR_20Y_6M_450#0001</v>
      </c>
      <c r="N22" s="4" t="str">
        <f>_xll.qlSimpleQuote(QuotePrefix&amp;$C22&amp;"_" &amp; $B22 &amp; "_" &amp; TEXT(N$6*10000,"0"),,$D$4,Permanent,Trigger)</f>
        <v>EUR_20Y_6M_500#0000</v>
      </c>
      <c r="O22" s="4" t="str">
        <f>_xll.qlSimpleQuote(QuotePrefix&amp;$C22&amp;"_" &amp; $B22 &amp; "_" &amp; TEXT(O$6*10000,"0"),,$D$4,Permanent,Trigger)</f>
        <v>EUR_20Y_6M_550#0001</v>
      </c>
      <c r="P22" s="4" t="str">
        <f>_xll.qlSimpleQuote(QuotePrefix&amp;$C22&amp;"_" &amp; $B22 &amp; "_" &amp; TEXT(P$6*10000,"0"),,$D$4,Permanent,Trigger)</f>
        <v>EUR_20Y_6M_600#0000</v>
      </c>
      <c r="Q22" s="4" t="str">
        <f>_xll.qlSimpleQuote(QuotePrefix&amp;$C22&amp;"_" &amp; $B22 &amp; "_" &amp; TEXT(Q$6*10000,"0"),,$D$4,Permanent,Trigger)</f>
        <v>EUR_20Y_6M_700#0001</v>
      </c>
      <c r="R22" s="4" t="str">
        <f>_xll.qlSimpleQuote(QuotePrefix&amp;$C22&amp;"_" &amp; $B22 &amp; "_" &amp; TEXT(R$6*10000,"0"),,$D$4,Permanent,Trigger)</f>
        <v>EUR_20Y_6M_800#0000</v>
      </c>
      <c r="S22" s="5" t="str">
        <f>_xll.qlSimpleQuote(QuotePrefix&amp;$C22&amp;"_" &amp; $B22 &amp; "_" &amp; TEXT(S$6*10000,"0"),,$D$4,Permanent,Trigger)</f>
        <v>EUR_20Y_6M_1000#0001</v>
      </c>
    </row>
    <row r="23" spans="2:19">
      <c r="B23" s="30" t="s">
        <v>25</v>
      </c>
      <c r="C23" s="59" t="s">
        <v>8</v>
      </c>
      <c r="D23" s="4" t="str">
        <f>_xll.qlSimpleQuote(QuotePrefix&amp;$C23&amp;"_" &amp; $B23 &amp; "_" &amp;D$6,,$D$4,Permanent,Trigger)</f>
        <v>EUR_25Y_6M_ATM#0000</v>
      </c>
      <c r="E23" s="4" t="str">
        <f>_xll.qlSimpleQuote(QuotePrefix&amp;$C23&amp;"_" &amp; $B23 &amp; "_" &amp; TEXT(E$6*10000,"0"),,$D$4,Permanent,Trigger)</f>
        <v>EUR_25Y_6M_100#0001</v>
      </c>
      <c r="F23" s="4" t="str">
        <f>_xll.qlSimpleQuote(QuotePrefix&amp;$C23&amp;"_" &amp; $B23 &amp; "_" &amp; TEXT(F$6*10000,"0"),,$D$4,Permanent,Trigger)</f>
        <v>EUR_25Y_6M_150#0000</v>
      </c>
      <c r="G23" s="4" t="str">
        <f>_xll.qlSimpleQuote(QuotePrefix&amp;$C23&amp;"_" &amp; $B23 &amp; "_" &amp; TEXT(G$6*10000,"0"),,$D$4,Permanent,Trigger)</f>
        <v>EUR_25Y_6M_200#0001</v>
      </c>
      <c r="H23" s="4" t="str">
        <f>_xll.qlSimpleQuote(QuotePrefix&amp;$C23&amp;"_" &amp; $B23 &amp; "_" &amp; TEXT(H$6*10000,"0"),,$D$4,Permanent,Trigger)</f>
        <v>EUR_25Y_6M_225#0001</v>
      </c>
      <c r="I23" s="4" t="str">
        <f>_xll.qlSimpleQuote(QuotePrefix&amp;$C23&amp;"_" &amp; $B23 &amp; "_" &amp; TEXT(I$6*10000,"0"),,$D$4,Permanent,Trigger)</f>
        <v>EUR_25Y_6M_250#0000</v>
      </c>
      <c r="J23" s="4" t="str">
        <f>_xll.qlSimpleQuote(QuotePrefix&amp;$C23&amp;"_" &amp; $B23 &amp; "_" &amp; TEXT(J$6*10000,"0"),,$D$4,Permanent,Trigger)</f>
        <v>EUR_25Y_6M_300#0000</v>
      </c>
      <c r="K23" s="4" t="str">
        <f>_xll.qlSimpleQuote(QuotePrefix&amp;$C23&amp;"_" &amp; $B23 &amp; "_" &amp; TEXT(K$6*10000,"0"),,$D$4,Permanent,Trigger)</f>
        <v>EUR_25Y_6M_350#0000</v>
      </c>
      <c r="L23" s="4" t="str">
        <f>_xll.qlSimpleQuote(QuotePrefix&amp;$C23&amp;"_" &amp; $B23 &amp; "_" &amp; TEXT(L$6*10000,"0"),,$D$4,Permanent,Trigger)</f>
        <v>EUR_25Y_6M_400#0001</v>
      </c>
      <c r="M23" s="4" t="str">
        <f>_xll.qlSimpleQuote(QuotePrefix&amp;$C23&amp;"_" &amp; $B23 &amp; "_" &amp; TEXT(M$6*10000,"0"),,$D$4,Permanent,Trigger)</f>
        <v>EUR_25Y_6M_450#0001</v>
      </c>
      <c r="N23" s="4" t="str">
        <f>_xll.qlSimpleQuote(QuotePrefix&amp;$C23&amp;"_" &amp; $B23 &amp; "_" &amp; TEXT(N$6*10000,"0"),,$D$4,Permanent,Trigger)</f>
        <v>EUR_25Y_6M_500#0000</v>
      </c>
      <c r="O23" s="4" t="str">
        <f>_xll.qlSimpleQuote(QuotePrefix&amp;$C23&amp;"_" &amp; $B23 &amp; "_" &amp; TEXT(O$6*10000,"0"),,$D$4,Permanent,Trigger)</f>
        <v>EUR_25Y_6M_550#0000</v>
      </c>
      <c r="P23" s="4" t="str">
        <f>_xll.qlSimpleQuote(QuotePrefix&amp;$C23&amp;"_" &amp; $B23 &amp; "_" &amp; TEXT(P$6*10000,"0"),,$D$4,Permanent,Trigger)</f>
        <v>EUR_25Y_6M_600#0000</v>
      </c>
      <c r="Q23" s="4" t="str">
        <f>_xll.qlSimpleQuote(QuotePrefix&amp;$C23&amp;"_" &amp; $B23 &amp; "_" &amp; TEXT(Q$6*10000,"0"),,$D$4,Permanent,Trigger)</f>
        <v>EUR_25Y_6M_700#0001</v>
      </c>
      <c r="R23" s="4" t="str">
        <f>_xll.qlSimpleQuote(QuotePrefix&amp;$C23&amp;"_" &amp; $B23 &amp; "_" &amp; TEXT(R$6*10000,"0"),,$D$4,Permanent,Trigger)</f>
        <v>EUR_25Y_6M_800#0000</v>
      </c>
      <c r="S23" s="5" t="str">
        <f>_xll.qlSimpleQuote(QuotePrefix&amp;$C23&amp;"_" &amp; $B23 &amp; "_" &amp; TEXT(S$6*10000,"0"),,$D$4,Permanent,Trigger)</f>
        <v>EUR_25Y_6M_1000#0001</v>
      </c>
    </row>
    <row r="24" spans="2:19" ht="12" thickBot="1">
      <c r="B24" s="31" t="s">
        <v>25</v>
      </c>
      <c r="C24" s="60" t="s">
        <v>9</v>
      </c>
      <c r="D24" s="6" t="str">
        <f>_xll.qlSimpleQuote(QuotePrefix&amp;$C24&amp;"_" &amp; $B24 &amp; "_" &amp;D$6,,$D$4,Permanent,Trigger)</f>
        <v>EUR_30Y_6M_ATM#0001</v>
      </c>
      <c r="E24" s="6" t="str">
        <f>_xll.qlSimpleQuote(QuotePrefix&amp;$C24&amp;"_" &amp; $B24 &amp; "_" &amp; TEXT(E$6*10000,"0"),,$D$4,Permanent,Trigger)</f>
        <v>EUR_30Y_6M_100#0000</v>
      </c>
      <c r="F24" s="6" t="str">
        <f>_xll.qlSimpleQuote(QuotePrefix&amp;$C24&amp;"_" &amp; $B24 &amp; "_" &amp; TEXT(F$6*10000,"0"),,$D$4,Permanent,Trigger)</f>
        <v>EUR_30Y_6M_150#0000</v>
      </c>
      <c r="G24" s="6" t="str">
        <f>_xll.qlSimpleQuote(QuotePrefix&amp;$C24&amp;"_" &amp; $B24 &amp; "_" &amp; TEXT(G$6*10000,"0"),,$D$4,Permanent,Trigger)</f>
        <v>EUR_30Y_6M_200#0001</v>
      </c>
      <c r="H24" s="6" t="str">
        <f>_xll.qlSimpleQuote(QuotePrefix&amp;$C24&amp;"_" &amp; $B24 &amp; "_" &amp; TEXT(H$6*10000,"0"),,$D$4,Permanent,Trigger)</f>
        <v>EUR_30Y_6M_225#0001</v>
      </c>
      <c r="I24" s="6" t="str">
        <f>_xll.qlSimpleQuote(QuotePrefix&amp;$C24&amp;"_" &amp; $B24 &amp; "_" &amp; TEXT(I$6*10000,"0"),,$D$4,Permanent,Trigger)</f>
        <v>EUR_30Y_6M_250#0000</v>
      </c>
      <c r="J24" s="6" t="str">
        <f>_xll.qlSimpleQuote(QuotePrefix&amp;$C24&amp;"_" &amp; $B24 &amp; "_" &amp; TEXT(J$6*10000,"0"),,$D$4,Permanent,Trigger)</f>
        <v>EUR_30Y_6M_300#0000</v>
      </c>
      <c r="K24" s="6" t="str">
        <f>_xll.qlSimpleQuote(QuotePrefix&amp;$C24&amp;"_" &amp; $B24 &amp; "_" &amp; TEXT(K$6*10000,"0"),,$D$4,Permanent,Trigger)</f>
        <v>EUR_30Y_6M_350#0000</v>
      </c>
      <c r="L24" s="6" t="str">
        <f>_xll.qlSimpleQuote(QuotePrefix&amp;$C24&amp;"_" &amp; $B24 &amp; "_" &amp; TEXT(L$6*10000,"0"),,$D$4,Permanent,Trigger)</f>
        <v>EUR_30Y_6M_400#0001</v>
      </c>
      <c r="M24" s="6" t="str">
        <f>_xll.qlSimpleQuote(QuotePrefix&amp;$C24&amp;"_" &amp; $B24 &amp; "_" &amp; TEXT(M$6*10000,"0"),,$D$4,Permanent,Trigger)</f>
        <v>EUR_30Y_6M_450#0001</v>
      </c>
      <c r="N24" s="6" t="str">
        <f>_xll.qlSimpleQuote(QuotePrefix&amp;$C24&amp;"_" &amp; $B24 &amp; "_" &amp; TEXT(N$6*10000,"0"),,$D$4,Permanent,Trigger)</f>
        <v>EUR_30Y_6M_500#0000</v>
      </c>
      <c r="O24" s="6" t="str">
        <f>_xll.qlSimpleQuote(QuotePrefix&amp;$C24&amp;"_" &amp; $B24 &amp; "_" &amp; TEXT(O$6*10000,"0"),,$D$4,Permanent,Trigger)</f>
        <v>EUR_30Y_6M_550#0000</v>
      </c>
      <c r="P24" s="6" t="str">
        <f>_xll.qlSimpleQuote(QuotePrefix&amp;$C24&amp;"_" &amp; $B24 &amp; "_" &amp; TEXT(P$6*10000,"0"),,$D$4,Permanent,Trigger)</f>
        <v>EUR_30Y_6M_600#0001</v>
      </c>
      <c r="Q24" s="6" t="str">
        <f>_xll.qlSimpleQuote(QuotePrefix&amp;$C24&amp;"_" &amp; $B24 &amp; "_" &amp; TEXT(Q$6*10000,"0"),,$D$4,Permanent,Trigger)</f>
        <v>EUR_30Y_6M_700#0001</v>
      </c>
      <c r="R24" s="6" t="str">
        <f>_xll.qlSimpleQuote(QuotePrefix&amp;$C24&amp;"_" &amp; $B24 &amp; "_" &amp; TEXT(R$6*10000,"0"),,$D$4,Permanent,Trigger)</f>
        <v>EUR_30Y_6M_800#0000</v>
      </c>
      <c r="S24" s="7" t="str">
        <f>_xll.qlSimpleQuote(QuotePrefix&amp;$C24&amp;"_" &amp; $B24 &amp; "_" &amp; TEXT(S$6*10000,"0"),,$D$4,Permanent,Trigger)</f>
        <v>EUR_30Y_6M_1000#0001</v>
      </c>
    </row>
    <row r="25" spans="2:19">
      <c r="B25" s="3"/>
    </row>
    <row r="26" spans="2:19" ht="12" thickBot="1">
      <c r="B26" s="3"/>
    </row>
    <row r="27" spans="2:19" ht="12" thickBot="1">
      <c r="B27" s="65" t="s">
        <v>34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8"/>
    </row>
    <row r="28" spans="2:19">
      <c r="B28" s="3"/>
    </row>
    <row r="29" spans="2:19">
      <c r="B29" s="3"/>
      <c r="C29" s="46" t="s">
        <v>35</v>
      </c>
      <c r="D29" s="46" t="s">
        <v>30</v>
      </c>
      <c r="E29" s="70"/>
      <c r="F29" s="70"/>
    </row>
    <row r="30" spans="2:19">
      <c r="C30" s="66" t="str">
        <f>QuotePrefix&amp;"010_CapVolsQuotes3M.xml"</f>
        <v>EUR_010_CapVolsQuotes3M.xml</v>
      </c>
      <c r="D30" s="45" t="e">
        <f>IF(Serialize,_xll.ohObjectSave(D7:S9,SerializationPath&amp;C30,FileOverwrite,Serialize),"--")</f>
        <v>#NUM!</v>
      </c>
      <c r="E30" s="71"/>
      <c r="F30" s="71"/>
    </row>
    <row r="31" spans="2:19">
      <c r="C31" s="44"/>
      <c r="D31" s="51" t="str">
        <f>D6</f>
        <v>ATM</v>
      </c>
      <c r="E31" s="51"/>
      <c r="F31" s="51"/>
      <c r="G31" s="52">
        <f t="shared" ref="G31:S31" si="1">G6</f>
        <v>0.02</v>
      </c>
      <c r="H31" s="52">
        <f t="shared" si="1"/>
        <v>2.2499999999999999E-2</v>
      </c>
      <c r="I31" s="52">
        <f t="shared" si="1"/>
        <v>2.5000000000000001E-2</v>
      </c>
      <c r="J31" s="52">
        <f t="shared" si="1"/>
        <v>0.03</v>
      </c>
      <c r="K31" s="52">
        <f t="shared" si="1"/>
        <v>3.5000000000000003E-2</v>
      </c>
      <c r="L31" s="52">
        <f t="shared" si="1"/>
        <v>0.04</v>
      </c>
      <c r="M31" s="52">
        <f t="shared" si="1"/>
        <v>4.4999999999999998E-2</v>
      </c>
      <c r="N31" s="52">
        <f t="shared" si="1"/>
        <v>0.05</v>
      </c>
      <c r="O31" s="52">
        <f t="shared" si="1"/>
        <v>5.5E-2</v>
      </c>
      <c r="P31" s="52">
        <f t="shared" si="1"/>
        <v>0.06</v>
      </c>
      <c r="Q31" s="52">
        <f t="shared" si="1"/>
        <v>7.0000000000000007E-2</v>
      </c>
      <c r="R31" s="52">
        <f t="shared" si="1"/>
        <v>0.08</v>
      </c>
      <c r="S31" s="52">
        <f t="shared" si="1"/>
        <v>0.1</v>
      </c>
    </row>
    <row r="32" spans="2:19">
      <c r="C32" s="32" t="str">
        <f>C7</f>
        <v>1Y</v>
      </c>
      <c r="D32" s="36" t="str">
        <f>_xll.ohRangeRetrieveError(D7)</f>
        <v/>
      </c>
      <c r="E32" s="37" t="str">
        <f>_xll.ohRangeRetrieveError(E7)</f>
        <v/>
      </c>
      <c r="F32" s="37" t="str">
        <f>_xll.ohRangeRetrieveError(F7)</f>
        <v/>
      </c>
      <c r="G32" s="37" t="str">
        <f>_xll.ohRangeRetrieveError(G7)</f>
        <v/>
      </c>
      <c r="H32" s="37" t="str">
        <f>_xll.ohRangeRetrieveError(H7)</f>
        <v/>
      </c>
      <c r="I32" s="37" t="str">
        <f>_xll.ohRangeRetrieveError(I7)</f>
        <v/>
      </c>
      <c r="J32" s="37" t="str">
        <f>_xll.ohRangeRetrieveError(J7)</f>
        <v/>
      </c>
      <c r="K32" s="37" t="str">
        <f>_xll.ohRangeRetrieveError(K7)</f>
        <v/>
      </c>
      <c r="L32" s="37" t="str">
        <f>_xll.ohRangeRetrieveError(L7)</f>
        <v/>
      </c>
      <c r="M32" s="37" t="str">
        <f>_xll.ohRangeRetrieveError(M7)</f>
        <v/>
      </c>
      <c r="N32" s="37" t="str">
        <f>_xll.ohRangeRetrieveError(N7)</f>
        <v/>
      </c>
      <c r="O32" s="37" t="str">
        <f>_xll.ohRangeRetrieveError(O7)</f>
        <v/>
      </c>
      <c r="P32" s="37" t="str">
        <f>_xll.ohRangeRetrieveError(P7)</f>
        <v/>
      </c>
      <c r="Q32" s="37" t="str">
        <f>_xll.ohRangeRetrieveError(Q7)</f>
        <v/>
      </c>
      <c r="R32" s="37" t="str">
        <f>_xll.ohRangeRetrieveError(R7)</f>
        <v/>
      </c>
      <c r="S32" s="38" t="str">
        <f>_xll.ohRangeRetrieveError(S7)</f>
        <v/>
      </c>
    </row>
    <row r="33" spans="3:19">
      <c r="C33" s="33" t="str">
        <f>C8</f>
        <v>18M</v>
      </c>
      <c r="D33" s="39" t="str">
        <f>_xll.ohRangeRetrieveError(D8)</f>
        <v/>
      </c>
      <c r="E33" s="35" t="str">
        <f>_xll.ohRangeRetrieveError(E8)</f>
        <v/>
      </c>
      <c r="F33" s="35" t="str">
        <f>_xll.ohRangeRetrieveError(F8)</f>
        <v/>
      </c>
      <c r="G33" s="35" t="str">
        <f>_xll.ohRangeRetrieveError(G8)</f>
        <v/>
      </c>
      <c r="H33" s="35" t="str">
        <f>_xll.ohRangeRetrieveError(H8)</f>
        <v/>
      </c>
      <c r="I33" s="35" t="str">
        <f>_xll.ohRangeRetrieveError(I8)</f>
        <v/>
      </c>
      <c r="J33" s="35" t="str">
        <f>_xll.ohRangeRetrieveError(J8)</f>
        <v/>
      </c>
      <c r="K33" s="35" t="str">
        <f>_xll.ohRangeRetrieveError(K8)</f>
        <v/>
      </c>
      <c r="L33" s="35" t="str">
        <f>_xll.ohRangeRetrieveError(L8)</f>
        <v/>
      </c>
      <c r="M33" s="35" t="str">
        <f>_xll.ohRangeRetrieveError(M8)</f>
        <v/>
      </c>
      <c r="N33" s="35" t="str">
        <f>_xll.ohRangeRetrieveError(N8)</f>
        <v/>
      </c>
      <c r="O33" s="35" t="str">
        <f>_xll.ohRangeRetrieveError(O8)</f>
        <v/>
      </c>
      <c r="P33" s="35" t="str">
        <f>_xll.ohRangeRetrieveError(P8)</f>
        <v/>
      </c>
      <c r="Q33" s="35" t="str">
        <f>_xll.ohRangeRetrieveError(Q8)</f>
        <v/>
      </c>
      <c r="R33" s="35" t="str">
        <f>_xll.ohRangeRetrieveError(R8)</f>
        <v/>
      </c>
      <c r="S33" s="40" t="str">
        <f>_xll.ohRangeRetrieveError(S8)</f>
        <v/>
      </c>
    </row>
    <row r="34" spans="3:19">
      <c r="C34" s="34" t="str">
        <f>C9</f>
        <v>2Y</v>
      </c>
      <c r="D34" s="41" t="str">
        <f>_xll.ohRangeRetrieveError(D9)</f>
        <v/>
      </c>
      <c r="E34" s="42" t="str">
        <f>_xll.ohRangeRetrieveError(E9)</f>
        <v/>
      </c>
      <c r="F34" s="42" t="str">
        <f>_xll.ohRangeRetrieveError(F9)</f>
        <v/>
      </c>
      <c r="G34" s="42" t="str">
        <f>_xll.ohRangeRetrieveError(G9)</f>
        <v/>
      </c>
      <c r="H34" s="42" t="str">
        <f>_xll.ohRangeRetrieveError(H9)</f>
        <v/>
      </c>
      <c r="I34" s="42" t="str">
        <f>_xll.ohRangeRetrieveError(I9)</f>
        <v/>
      </c>
      <c r="J34" s="42" t="str">
        <f>_xll.ohRangeRetrieveError(J9)</f>
        <v/>
      </c>
      <c r="K34" s="42" t="str">
        <f>_xll.ohRangeRetrieveError(K9)</f>
        <v/>
      </c>
      <c r="L34" s="42" t="str">
        <f>_xll.ohRangeRetrieveError(L9)</f>
        <v/>
      </c>
      <c r="M34" s="42" t="str">
        <f>_xll.ohRangeRetrieveError(M9)</f>
        <v/>
      </c>
      <c r="N34" s="42" t="str">
        <f>_xll.ohRangeRetrieveError(N9)</f>
        <v/>
      </c>
      <c r="O34" s="42" t="str">
        <f>_xll.ohRangeRetrieveError(O9)</f>
        <v/>
      </c>
      <c r="P34" s="42" t="str">
        <f>_xll.ohRangeRetrieveError(P9)</f>
        <v/>
      </c>
      <c r="Q34" s="42" t="str">
        <f>_xll.ohRangeRetrieveError(Q9)</f>
        <v/>
      </c>
      <c r="R34" s="42" t="str">
        <f>_xll.ohRangeRetrieveError(R9)</f>
        <v/>
      </c>
      <c r="S34" s="43" t="str">
        <f>_xll.ohRangeRetrieveError(S9)</f>
        <v/>
      </c>
    </row>
    <row r="35" spans="3:19">
      <c r="C35" s="66" t="str">
        <f>QuotePrefix&amp;"010_CapVolsQuotes6M.xml"</f>
        <v>EUR_010_CapVolsQuotes6M.xml</v>
      </c>
      <c r="D35" s="45" t="e">
        <f>IF(Serialize,_xll.ohObjectSave(D12:S24,SerializationPath&amp;C35,FileOverwrite,Serialize),"--")</f>
        <v>#NUM!</v>
      </c>
      <c r="E35" s="71"/>
      <c r="F35" s="71"/>
    </row>
    <row r="36" spans="3:19">
      <c r="C36" s="44"/>
      <c r="D36" s="51" t="str">
        <f>D11</f>
        <v>ATM</v>
      </c>
      <c r="E36" s="51"/>
      <c r="F36" s="51"/>
      <c r="G36" s="52">
        <f t="shared" ref="G36:S36" si="2">G11</f>
        <v>0.02</v>
      </c>
      <c r="H36" s="52">
        <f t="shared" si="2"/>
        <v>2.2499999999999999E-2</v>
      </c>
      <c r="I36" s="52">
        <f t="shared" si="2"/>
        <v>2.5000000000000001E-2</v>
      </c>
      <c r="J36" s="52">
        <f t="shared" si="2"/>
        <v>0.03</v>
      </c>
      <c r="K36" s="52">
        <f t="shared" si="2"/>
        <v>3.5000000000000003E-2</v>
      </c>
      <c r="L36" s="52">
        <f t="shared" si="2"/>
        <v>0.04</v>
      </c>
      <c r="M36" s="52">
        <f t="shared" si="2"/>
        <v>4.4999999999999998E-2</v>
      </c>
      <c r="N36" s="52">
        <f t="shared" si="2"/>
        <v>0.05</v>
      </c>
      <c r="O36" s="52">
        <f t="shared" si="2"/>
        <v>5.5E-2</v>
      </c>
      <c r="P36" s="52">
        <f t="shared" si="2"/>
        <v>0.06</v>
      </c>
      <c r="Q36" s="52">
        <f t="shared" si="2"/>
        <v>7.0000000000000007E-2</v>
      </c>
      <c r="R36" s="52">
        <f t="shared" si="2"/>
        <v>0.08</v>
      </c>
      <c r="S36" s="52">
        <f t="shared" si="2"/>
        <v>0.1</v>
      </c>
    </row>
    <row r="37" spans="3:19">
      <c r="C37" s="53" t="str">
        <f t="shared" ref="C37:C49" si="3">C12</f>
        <v>3Y</v>
      </c>
      <c r="D37" s="36" t="str">
        <f>_xll.ohRangeRetrieveError(D12)</f>
        <v/>
      </c>
      <c r="E37" s="37" t="str">
        <f>_xll.ohRangeRetrieveError(E12)</f>
        <v/>
      </c>
      <c r="F37" s="37" t="str">
        <f>_xll.ohRangeRetrieveError(F12)</f>
        <v/>
      </c>
      <c r="G37" s="37" t="str">
        <f>_xll.ohRangeRetrieveError(G12)</f>
        <v/>
      </c>
      <c r="H37" s="37" t="str">
        <f>_xll.ohRangeRetrieveError(H12)</f>
        <v/>
      </c>
      <c r="I37" s="37" t="str">
        <f>_xll.ohRangeRetrieveError(I12)</f>
        <v/>
      </c>
      <c r="J37" s="37" t="str">
        <f>_xll.ohRangeRetrieveError(J12)</f>
        <v/>
      </c>
      <c r="K37" s="37" t="str">
        <f>_xll.ohRangeRetrieveError(K12)</f>
        <v/>
      </c>
      <c r="L37" s="37" t="str">
        <f>_xll.ohRangeRetrieveError(L12)</f>
        <v/>
      </c>
      <c r="M37" s="37" t="str">
        <f>_xll.ohRangeRetrieveError(M12)</f>
        <v/>
      </c>
      <c r="N37" s="37" t="str">
        <f>_xll.ohRangeRetrieveError(N12)</f>
        <v/>
      </c>
      <c r="O37" s="37" t="str">
        <f>_xll.ohRangeRetrieveError(O12)</f>
        <v/>
      </c>
      <c r="P37" s="37" t="str">
        <f>_xll.ohRangeRetrieveError(P12)</f>
        <v/>
      </c>
      <c r="Q37" s="37" t="str">
        <f>_xll.ohRangeRetrieveError(Q12)</f>
        <v/>
      </c>
      <c r="R37" s="37" t="str">
        <f>_xll.ohRangeRetrieveError(R12)</f>
        <v/>
      </c>
      <c r="S37" s="38" t="str">
        <f>_xll.ohRangeRetrieveError(S12)</f>
        <v/>
      </c>
    </row>
    <row r="38" spans="3:19">
      <c r="C38" s="54" t="str">
        <f t="shared" si="3"/>
        <v>4Y</v>
      </c>
      <c r="D38" s="39" t="str">
        <f>_xll.ohRangeRetrieveError(D13)</f>
        <v/>
      </c>
      <c r="E38" s="35" t="str">
        <f>_xll.ohRangeRetrieveError(E13)</f>
        <v/>
      </c>
      <c r="F38" s="35" t="str">
        <f>_xll.ohRangeRetrieveError(F13)</f>
        <v/>
      </c>
      <c r="G38" s="35" t="str">
        <f>_xll.ohRangeRetrieveError(G13)</f>
        <v/>
      </c>
      <c r="H38" s="35" t="str">
        <f>_xll.ohRangeRetrieveError(H13)</f>
        <v/>
      </c>
      <c r="I38" s="35" t="str">
        <f>_xll.ohRangeRetrieveError(I13)</f>
        <v/>
      </c>
      <c r="J38" s="35" t="str">
        <f>_xll.ohRangeRetrieveError(J13)</f>
        <v/>
      </c>
      <c r="K38" s="35" t="str">
        <f>_xll.ohRangeRetrieveError(K13)</f>
        <v/>
      </c>
      <c r="L38" s="35" t="str">
        <f>_xll.ohRangeRetrieveError(L13)</f>
        <v/>
      </c>
      <c r="M38" s="35" t="str">
        <f>_xll.ohRangeRetrieveError(M13)</f>
        <v/>
      </c>
      <c r="N38" s="35" t="str">
        <f>_xll.ohRangeRetrieveError(N13)</f>
        <v/>
      </c>
      <c r="O38" s="35" t="str">
        <f>_xll.ohRangeRetrieveError(O13)</f>
        <v/>
      </c>
      <c r="P38" s="35" t="str">
        <f>_xll.ohRangeRetrieveError(P13)</f>
        <v/>
      </c>
      <c r="Q38" s="35" t="str">
        <f>_xll.ohRangeRetrieveError(Q13)</f>
        <v/>
      </c>
      <c r="R38" s="35" t="str">
        <f>_xll.ohRangeRetrieveError(R13)</f>
        <v/>
      </c>
      <c r="S38" s="40" t="str">
        <f>_xll.ohRangeRetrieveError(S13)</f>
        <v/>
      </c>
    </row>
    <row r="39" spans="3:19">
      <c r="C39" s="54" t="str">
        <f t="shared" si="3"/>
        <v>5Y</v>
      </c>
      <c r="D39" s="39" t="str">
        <f>_xll.ohRangeRetrieveError(D14)</f>
        <v/>
      </c>
      <c r="E39" s="35" t="str">
        <f>_xll.ohRangeRetrieveError(E14)</f>
        <v/>
      </c>
      <c r="F39" s="35" t="str">
        <f>_xll.ohRangeRetrieveError(F14)</f>
        <v/>
      </c>
      <c r="G39" s="35" t="str">
        <f>_xll.ohRangeRetrieveError(G14)</f>
        <v/>
      </c>
      <c r="H39" s="35" t="str">
        <f>_xll.ohRangeRetrieveError(H14)</f>
        <v/>
      </c>
      <c r="I39" s="35" t="str">
        <f>_xll.ohRangeRetrieveError(I14)</f>
        <v/>
      </c>
      <c r="J39" s="35" t="str">
        <f>_xll.ohRangeRetrieveError(J14)</f>
        <v/>
      </c>
      <c r="K39" s="35" t="str">
        <f>_xll.ohRangeRetrieveError(K14)</f>
        <v/>
      </c>
      <c r="L39" s="35" t="str">
        <f>_xll.ohRangeRetrieveError(L14)</f>
        <v/>
      </c>
      <c r="M39" s="35" t="str">
        <f>_xll.ohRangeRetrieveError(M14)</f>
        <v/>
      </c>
      <c r="N39" s="35" t="str">
        <f>_xll.ohRangeRetrieveError(N14)</f>
        <v/>
      </c>
      <c r="O39" s="35" t="str">
        <f>_xll.ohRangeRetrieveError(O14)</f>
        <v/>
      </c>
      <c r="P39" s="35" t="str">
        <f>_xll.ohRangeRetrieveError(P14)</f>
        <v/>
      </c>
      <c r="Q39" s="35" t="str">
        <f>_xll.ohRangeRetrieveError(Q14)</f>
        <v/>
      </c>
      <c r="R39" s="35" t="str">
        <f>_xll.ohRangeRetrieveError(R14)</f>
        <v/>
      </c>
      <c r="S39" s="40" t="str">
        <f>_xll.ohRangeRetrieveError(S14)</f>
        <v/>
      </c>
    </row>
    <row r="40" spans="3:19">
      <c r="C40" s="54" t="str">
        <f t="shared" si="3"/>
        <v>6Y</v>
      </c>
      <c r="D40" s="39" t="str">
        <f>_xll.ohRangeRetrieveError(D15)</f>
        <v/>
      </c>
      <c r="E40" s="35" t="str">
        <f>_xll.ohRangeRetrieveError(E15)</f>
        <v/>
      </c>
      <c r="F40" s="35" t="str">
        <f>_xll.ohRangeRetrieveError(F15)</f>
        <v/>
      </c>
      <c r="G40" s="35" t="str">
        <f>_xll.ohRangeRetrieveError(G15)</f>
        <v/>
      </c>
      <c r="H40" s="35" t="str">
        <f>_xll.ohRangeRetrieveError(H15)</f>
        <v/>
      </c>
      <c r="I40" s="35" t="str">
        <f>_xll.ohRangeRetrieveError(I15)</f>
        <v/>
      </c>
      <c r="J40" s="35" t="str">
        <f>_xll.ohRangeRetrieveError(J15)</f>
        <v/>
      </c>
      <c r="K40" s="35" t="str">
        <f>_xll.ohRangeRetrieveError(K15)</f>
        <v/>
      </c>
      <c r="L40" s="35" t="str">
        <f>_xll.ohRangeRetrieveError(L15)</f>
        <v/>
      </c>
      <c r="M40" s="35" t="str">
        <f>_xll.ohRangeRetrieveError(M15)</f>
        <v/>
      </c>
      <c r="N40" s="35" t="str">
        <f>_xll.ohRangeRetrieveError(N15)</f>
        <v/>
      </c>
      <c r="O40" s="35" t="str">
        <f>_xll.ohRangeRetrieveError(O15)</f>
        <v/>
      </c>
      <c r="P40" s="35" t="str">
        <f>_xll.ohRangeRetrieveError(P15)</f>
        <v/>
      </c>
      <c r="Q40" s="35" t="str">
        <f>_xll.ohRangeRetrieveError(Q15)</f>
        <v/>
      </c>
      <c r="R40" s="35" t="str">
        <f>_xll.ohRangeRetrieveError(R15)</f>
        <v/>
      </c>
      <c r="S40" s="40" t="str">
        <f>_xll.ohRangeRetrieveError(S15)</f>
        <v/>
      </c>
    </row>
    <row r="41" spans="3:19">
      <c r="C41" s="54" t="str">
        <f t="shared" si="3"/>
        <v>7Y</v>
      </c>
      <c r="D41" s="39" t="str">
        <f>_xll.ohRangeRetrieveError(D16)</f>
        <v/>
      </c>
      <c r="E41" s="35" t="str">
        <f>_xll.ohRangeRetrieveError(E16)</f>
        <v/>
      </c>
      <c r="F41" s="35" t="str">
        <f>_xll.ohRangeRetrieveError(F16)</f>
        <v/>
      </c>
      <c r="G41" s="35" t="str">
        <f>_xll.ohRangeRetrieveError(G16)</f>
        <v/>
      </c>
      <c r="H41" s="35" t="str">
        <f>_xll.ohRangeRetrieveError(H16)</f>
        <v/>
      </c>
      <c r="I41" s="35" t="str">
        <f>_xll.ohRangeRetrieveError(I16)</f>
        <v/>
      </c>
      <c r="J41" s="35" t="str">
        <f>_xll.ohRangeRetrieveError(J16)</f>
        <v/>
      </c>
      <c r="K41" s="35" t="str">
        <f>_xll.ohRangeRetrieveError(K16)</f>
        <v/>
      </c>
      <c r="L41" s="35" t="str">
        <f>_xll.ohRangeRetrieveError(L16)</f>
        <v/>
      </c>
      <c r="M41" s="35" t="str">
        <f>_xll.ohRangeRetrieveError(M16)</f>
        <v/>
      </c>
      <c r="N41" s="35" t="str">
        <f>_xll.ohRangeRetrieveError(N16)</f>
        <v/>
      </c>
      <c r="O41" s="35" t="str">
        <f>_xll.ohRangeRetrieveError(O16)</f>
        <v/>
      </c>
      <c r="P41" s="35" t="str">
        <f>_xll.ohRangeRetrieveError(P16)</f>
        <v/>
      </c>
      <c r="Q41" s="35" t="str">
        <f>_xll.ohRangeRetrieveError(Q16)</f>
        <v/>
      </c>
      <c r="R41" s="35" t="str">
        <f>_xll.ohRangeRetrieveError(R16)</f>
        <v/>
      </c>
      <c r="S41" s="40" t="str">
        <f>_xll.ohRangeRetrieveError(S16)</f>
        <v/>
      </c>
    </row>
    <row r="42" spans="3:19">
      <c r="C42" s="54" t="str">
        <f t="shared" si="3"/>
        <v>8Y</v>
      </c>
      <c r="D42" s="39" t="str">
        <f>_xll.ohRangeRetrieveError(D17)</f>
        <v/>
      </c>
      <c r="E42" s="35" t="str">
        <f>_xll.ohRangeRetrieveError(E17)</f>
        <v/>
      </c>
      <c r="F42" s="35" t="str">
        <f>_xll.ohRangeRetrieveError(F17)</f>
        <v/>
      </c>
      <c r="G42" s="35" t="str">
        <f>_xll.ohRangeRetrieveError(G17)</f>
        <v/>
      </c>
      <c r="H42" s="35" t="str">
        <f>_xll.ohRangeRetrieveError(H17)</f>
        <v/>
      </c>
      <c r="I42" s="35" t="str">
        <f>_xll.ohRangeRetrieveError(I17)</f>
        <v/>
      </c>
      <c r="J42" s="35" t="str">
        <f>_xll.ohRangeRetrieveError(J17)</f>
        <v/>
      </c>
      <c r="K42" s="35" t="str">
        <f>_xll.ohRangeRetrieveError(K17)</f>
        <v/>
      </c>
      <c r="L42" s="35" t="str">
        <f>_xll.ohRangeRetrieveError(L17)</f>
        <v/>
      </c>
      <c r="M42" s="35" t="str">
        <f>_xll.ohRangeRetrieveError(M17)</f>
        <v/>
      </c>
      <c r="N42" s="35" t="str">
        <f>_xll.ohRangeRetrieveError(N17)</f>
        <v/>
      </c>
      <c r="O42" s="35" t="str">
        <f>_xll.ohRangeRetrieveError(O17)</f>
        <v/>
      </c>
      <c r="P42" s="35" t="str">
        <f>_xll.ohRangeRetrieveError(P17)</f>
        <v/>
      </c>
      <c r="Q42" s="35" t="str">
        <f>_xll.ohRangeRetrieveError(Q17)</f>
        <v/>
      </c>
      <c r="R42" s="35" t="str">
        <f>_xll.ohRangeRetrieveError(R17)</f>
        <v/>
      </c>
      <c r="S42" s="40" t="str">
        <f>_xll.ohRangeRetrieveError(S17)</f>
        <v/>
      </c>
    </row>
    <row r="43" spans="3:19">
      <c r="C43" s="54" t="str">
        <f t="shared" si="3"/>
        <v>9Y</v>
      </c>
      <c r="D43" s="39" t="str">
        <f>_xll.ohRangeRetrieveError(D18)</f>
        <v/>
      </c>
      <c r="E43" s="35" t="str">
        <f>_xll.ohRangeRetrieveError(E18)</f>
        <v/>
      </c>
      <c r="F43" s="35" t="str">
        <f>_xll.ohRangeRetrieveError(F18)</f>
        <v/>
      </c>
      <c r="G43" s="35" t="str">
        <f>_xll.ohRangeRetrieveError(G18)</f>
        <v/>
      </c>
      <c r="H43" s="35" t="str">
        <f>_xll.ohRangeRetrieveError(H18)</f>
        <v/>
      </c>
      <c r="I43" s="35" t="str">
        <f>_xll.ohRangeRetrieveError(I18)</f>
        <v/>
      </c>
      <c r="J43" s="35" t="str">
        <f>_xll.ohRangeRetrieveError(J18)</f>
        <v/>
      </c>
      <c r="K43" s="35" t="str">
        <f>_xll.ohRangeRetrieveError(K18)</f>
        <v/>
      </c>
      <c r="L43" s="35" t="str">
        <f>_xll.ohRangeRetrieveError(L18)</f>
        <v/>
      </c>
      <c r="M43" s="35" t="str">
        <f>_xll.ohRangeRetrieveError(M18)</f>
        <v/>
      </c>
      <c r="N43" s="35" t="str">
        <f>_xll.ohRangeRetrieveError(N18)</f>
        <v/>
      </c>
      <c r="O43" s="35" t="str">
        <f>_xll.ohRangeRetrieveError(O18)</f>
        <v/>
      </c>
      <c r="P43" s="35" t="str">
        <f>_xll.ohRangeRetrieveError(P18)</f>
        <v/>
      </c>
      <c r="Q43" s="35" t="str">
        <f>_xll.ohRangeRetrieveError(Q18)</f>
        <v/>
      </c>
      <c r="R43" s="35" t="str">
        <f>_xll.ohRangeRetrieveError(R18)</f>
        <v/>
      </c>
      <c r="S43" s="40" t="str">
        <f>_xll.ohRangeRetrieveError(S18)</f>
        <v/>
      </c>
    </row>
    <row r="44" spans="3:19">
      <c r="C44" s="54" t="str">
        <f t="shared" si="3"/>
        <v>10Y</v>
      </c>
      <c r="D44" s="39" t="str">
        <f>_xll.ohRangeRetrieveError(D19)</f>
        <v/>
      </c>
      <c r="E44" s="35" t="str">
        <f>_xll.ohRangeRetrieveError(E19)</f>
        <v/>
      </c>
      <c r="F44" s="35" t="str">
        <f>_xll.ohRangeRetrieveError(F19)</f>
        <v/>
      </c>
      <c r="G44" s="35" t="str">
        <f>_xll.ohRangeRetrieveError(G19)</f>
        <v/>
      </c>
      <c r="H44" s="35" t="str">
        <f>_xll.ohRangeRetrieveError(H19)</f>
        <v/>
      </c>
      <c r="I44" s="35" t="str">
        <f>_xll.ohRangeRetrieveError(I19)</f>
        <v/>
      </c>
      <c r="J44" s="35" t="str">
        <f>_xll.ohRangeRetrieveError(J19)</f>
        <v/>
      </c>
      <c r="K44" s="35" t="str">
        <f>_xll.ohRangeRetrieveError(K19)</f>
        <v/>
      </c>
      <c r="L44" s="35" t="str">
        <f>_xll.ohRangeRetrieveError(L19)</f>
        <v/>
      </c>
      <c r="M44" s="35" t="str">
        <f>_xll.ohRangeRetrieveError(M19)</f>
        <v/>
      </c>
      <c r="N44" s="35" t="str">
        <f>_xll.ohRangeRetrieveError(N19)</f>
        <v/>
      </c>
      <c r="O44" s="35" t="str">
        <f>_xll.ohRangeRetrieveError(O19)</f>
        <v/>
      </c>
      <c r="P44" s="35" t="str">
        <f>_xll.ohRangeRetrieveError(P19)</f>
        <v/>
      </c>
      <c r="Q44" s="35" t="str">
        <f>_xll.ohRangeRetrieveError(Q19)</f>
        <v/>
      </c>
      <c r="R44" s="35" t="str">
        <f>_xll.ohRangeRetrieveError(R19)</f>
        <v/>
      </c>
      <c r="S44" s="40" t="str">
        <f>_xll.ohRangeRetrieveError(S19)</f>
        <v/>
      </c>
    </row>
    <row r="45" spans="3:19">
      <c r="C45" s="54" t="str">
        <f t="shared" si="3"/>
        <v>12Y</v>
      </c>
      <c r="D45" s="39" t="str">
        <f>_xll.ohRangeRetrieveError(D20)</f>
        <v/>
      </c>
      <c r="E45" s="35" t="str">
        <f>_xll.ohRangeRetrieveError(E20)</f>
        <v/>
      </c>
      <c r="F45" s="35" t="str">
        <f>_xll.ohRangeRetrieveError(F20)</f>
        <v/>
      </c>
      <c r="G45" s="35" t="str">
        <f>_xll.ohRangeRetrieveError(G20)</f>
        <v/>
      </c>
      <c r="H45" s="35" t="str">
        <f>_xll.ohRangeRetrieveError(H20)</f>
        <v/>
      </c>
      <c r="I45" s="35" t="str">
        <f>_xll.ohRangeRetrieveError(I20)</f>
        <v/>
      </c>
      <c r="J45" s="35" t="str">
        <f>_xll.ohRangeRetrieveError(J20)</f>
        <v/>
      </c>
      <c r="K45" s="35" t="str">
        <f>_xll.ohRangeRetrieveError(K20)</f>
        <v/>
      </c>
      <c r="L45" s="35" t="str">
        <f>_xll.ohRangeRetrieveError(L20)</f>
        <v/>
      </c>
      <c r="M45" s="35" t="str">
        <f>_xll.ohRangeRetrieveError(M20)</f>
        <v/>
      </c>
      <c r="N45" s="35" t="str">
        <f>_xll.ohRangeRetrieveError(N20)</f>
        <v/>
      </c>
      <c r="O45" s="35" t="str">
        <f>_xll.ohRangeRetrieveError(O20)</f>
        <v/>
      </c>
      <c r="P45" s="35" t="str">
        <f>_xll.ohRangeRetrieveError(P20)</f>
        <v/>
      </c>
      <c r="Q45" s="35" t="str">
        <f>_xll.ohRangeRetrieveError(Q20)</f>
        <v/>
      </c>
      <c r="R45" s="35" t="str">
        <f>_xll.ohRangeRetrieveError(R20)</f>
        <v/>
      </c>
      <c r="S45" s="40" t="str">
        <f>_xll.ohRangeRetrieveError(S20)</f>
        <v/>
      </c>
    </row>
    <row r="46" spans="3:19">
      <c r="C46" s="54" t="str">
        <f t="shared" si="3"/>
        <v>15Y</v>
      </c>
      <c r="D46" s="39" t="str">
        <f>_xll.ohRangeRetrieveError(D21)</f>
        <v/>
      </c>
      <c r="E46" s="35" t="str">
        <f>_xll.ohRangeRetrieveError(E21)</f>
        <v/>
      </c>
      <c r="F46" s="35" t="str">
        <f>_xll.ohRangeRetrieveError(F21)</f>
        <v/>
      </c>
      <c r="G46" s="35" t="str">
        <f>_xll.ohRangeRetrieveError(G21)</f>
        <v/>
      </c>
      <c r="H46" s="35" t="str">
        <f>_xll.ohRangeRetrieveError(H21)</f>
        <v/>
      </c>
      <c r="I46" s="35" t="str">
        <f>_xll.ohRangeRetrieveError(I21)</f>
        <v/>
      </c>
      <c r="J46" s="35" t="str">
        <f>_xll.ohRangeRetrieveError(J21)</f>
        <v/>
      </c>
      <c r="K46" s="35" t="str">
        <f>_xll.ohRangeRetrieveError(K21)</f>
        <v/>
      </c>
      <c r="L46" s="35" t="str">
        <f>_xll.ohRangeRetrieveError(L21)</f>
        <v/>
      </c>
      <c r="M46" s="35" t="str">
        <f>_xll.ohRangeRetrieveError(M21)</f>
        <v/>
      </c>
      <c r="N46" s="35" t="str">
        <f>_xll.ohRangeRetrieveError(N21)</f>
        <v/>
      </c>
      <c r="O46" s="35" t="str">
        <f>_xll.ohRangeRetrieveError(O21)</f>
        <v/>
      </c>
      <c r="P46" s="35" t="str">
        <f>_xll.ohRangeRetrieveError(P21)</f>
        <v/>
      </c>
      <c r="Q46" s="35" t="str">
        <f>_xll.ohRangeRetrieveError(Q21)</f>
        <v/>
      </c>
      <c r="R46" s="35" t="str">
        <f>_xll.ohRangeRetrieveError(R21)</f>
        <v/>
      </c>
      <c r="S46" s="40" t="str">
        <f>_xll.ohRangeRetrieveError(S21)</f>
        <v/>
      </c>
    </row>
    <row r="47" spans="3:19">
      <c r="C47" s="54" t="str">
        <f t="shared" si="3"/>
        <v>20Y</v>
      </c>
      <c r="D47" s="39" t="str">
        <f>_xll.ohRangeRetrieveError(D22)</f>
        <v/>
      </c>
      <c r="E47" s="35" t="str">
        <f>_xll.ohRangeRetrieveError(E22)</f>
        <v/>
      </c>
      <c r="F47" s="35" t="str">
        <f>_xll.ohRangeRetrieveError(F22)</f>
        <v/>
      </c>
      <c r="G47" s="35" t="str">
        <f>_xll.ohRangeRetrieveError(G22)</f>
        <v/>
      </c>
      <c r="H47" s="35" t="str">
        <f>_xll.ohRangeRetrieveError(H22)</f>
        <v/>
      </c>
      <c r="I47" s="35" t="str">
        <f>_xll.ohRangeRetrieveError(I22)</f>
        <v/>
      </c>
      <c r="J47" s="35" t="str">
        <f>_xll.ohRangeRetrieveError(J22)</f>
        <v/>
      </c>
      <c r="K47" s="35" t="str">
        <f>_xll.ohRangeRetrieveError(K22)</f>
        <v/>
      </c>
      <c r="L47" s="35" t="str">
        <f>_xll.ohRangeRetrieveError(L22)</f>
        <v/>
      </c>
      <c r="M47" s="35" t="str">
        <f>_xll.ohRangeRetrieveError(M22)</f>
        <v/>
      </c>
      <c r="N47" s="35" t="str">
        <f>_xll.ohRangeRetrieveError(N22)</f>
        <v/>
      </c>
      <c r="O47" s="35" t="str">
        <f>_xll.ohRangeRetrieveError(O22)</f>
        <v/>
      </c>
      <c r="P47" s="35" t="str">
        <f>_xll.ohRangeRetrieveError(P22)</f>
        <v/>
      </c>
      <c r="Q47" s="35" t="str">
        <f>_xll.ohRangeRetrieveError(Q22)</f>
        <v/>
      </c>
      <c r="R47" s="35" t="str">
        <f>_xll.ohRangeRetrieveError(R22)</f>
        <v/>
      </c>
      <c r="S47" s="40" t="str">
        <f>_xll.ohRangeRetrieveError(S22)</f>
        <v/>
      </c>
    </row>
    <row r="48" spans="3:19">
      <c r="C48" s="54" t="str">
        <f t="shared" si="3"/>
        <v>25Y</v>
      </c>
      <c r="D48" s="39" t="str">
        <f>_xll.ohRangeRetrieveError(D23)</f>
        <v/>
      </c>
      <c r="E48" s="35" t="str">
        <f>_xll.ohRangeRetrieveError(E23)</f>
        <v/>
      </c>
      <c r="F48" s="35" t="str">
        <f>_xll.ohRangeRetrieveError(F23)</f>
        <v/>
      </c>
      <c r="G48" s="35" t="str">
        <f>_xll.ohRangeRetrieveError(G23)</f>
        <v/>
      </c>
      <c r="H48" s="35" t="str">
        <f>_xll.ohRangeRetrieveError(H23)</f>
        <v/>
      </c>
      <c r="I48" s="35" t="str">
        <f>_xll.ohRangeRetrieveError(I23)</f>
        <v/>
      </c>
      <c r="J48" s="35" t="str">
        <f>_xll.ohRangeRetrieveError(J23)</f>
        <v/>
      </c>
      <c r="K48" s="35" t="str">
        <f>_xll.ohRangeRetrieveError(K23)</f>
        <v/>
      </c>
      <c r="L48" s="35" t="str">
        <f>_xll.ohRangeRetrieveError(L23)</f>
        <v/>
      </c>
      <c r="M48" s="35" t="str">
        <f>_xll.ohRangeRetrieveError(M23)</f>
        <v/>
      </c>
      <c r="N48" s="35" t="str">
        <f>_xll.ohRangeRetrieveError(N23)</f>
        <v/>
      </c>
      <c r="O48" s="35" t="str">
        <f>_xll.ohRangeRetrieveError(O23)</f>
        <v/>
      </c>
      <c r="P48" s="35" t="str">
        <f>_xll.ohRangeRetrieveError(P23)</f>
        <v/>
      </c>
      <c r="Q48" s="35" t="str">
        <f>_xll.ohRangeRetrieveError(Q23)</f>
        <v/>
      </c>
      <c r="R48" s="35" t="str">
        <f>_xll.ohRangeRetrieveError(R23)</f>
        <v/>
      </c>
      <c r="S48" s="40" t="str">
        <f>_xll.ohRangeRetrieveError(S23)</f>
        <v/>
      </c>
    </row>
    <row r="49" spans="3:19">
      <c r="C49" s="55" t="str">
        <f t="shared" si="3"/>
        <v>30Y</v>
      </c>
      <c r="D49" s="41" t="str">
        <f>_xll.ohRangeRetrieveError(D24)</f>
        <v/>
      </c>
      <c r="E49" s="42" t="str">
        <f>_xll.ohRangeRetrieveError(E24)</f>
        <v/>
      </c>
      <c r="F49" s="42" t="str">
        <f>_xll.ohRangeRetrieveError(F24)</f>
        <v/>
      </c>
      <c r="G49" s="42" t="str">
        <f>_xll.ohRangeRetrieveError(G24)</f>
        <v/>
      </c>
      <c r="H49" s="42" t="str">
        <f>_xll.ohRangeRetrieveError(H24)</f>
        <v/>
      </c>
      <c r="I49" s="42" t="str">
        <f>_xll.ohRangeRetrieveError(I24)</f>
        <v/>
      </c>
      <c r="J49" s="42" t="str">
        <f>_xll.ohRangeRetrieveError(J24)</f>
        <v/>
      </c>
      <c r="K49" s="42" t="str">
        <f>_xll.ohRangeRetrieveError(K24)</f>
        <v/>
      </c>
      <c r="L49" s="42" t="str">
        <f>_xll.ohRangeRetrieveError(L24)</f>
        <v/>
      </c>
      <c r="M49" s="42" t="str">
        <f>_xll.ohRangeRetrieveError(M24)</f>
        <v/>
      </c>
      <c r="N49" s="42" t="str">
        <f>_xll.ohRangeRetrieveError(N24)</f>
        <v/>
      </c>
      <c r="O49" s="42" t="str">
        <f>_xll.ohRangeRetrieveError(O24)</f>
        <v/>
      </c>
      <c r="P49" s="42" t="str">
        <f>_xll.ohRangeRetrieveError(P24)</f>
        <v/>
      </c>
      <c r="Q49" s="42" t="str">
        <f>_xll.ohRangeRetrieveError(Q24)</f>
        <v/>
      </c>
      <c r="R49" s="42" t="str">
        <f>_xll.ohRangeRetrieveError(R24)</f>
        <v/>
      </c>
      <c r="S49" s="43" t="str">
        <f>_xll.ohRangeRetrieveError(S24)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CapVol</vt:lpstr>
      <vt:lpstr>Currency</vt:lpstr>
      <vt:lpstr>FileOverwrite</vt:lpstr>
      <vt:lpstr>HandlePrefix</vt:lpstr>
      <vt:lpstr>ObjectOverwrite</vt:lpstr>
      <vt:lpstr>Permanent</vt:lpstr>
      <vt:lpstr>QuotePrefix</vt:lpstr>
      <vt:lpstr>SerializationPath</vt:lpstr>
      <vt:lpstr>Serialize</vt:lpstr>
      <vt:lpstr>Source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dcterms:created xsi:type="dcterms:W3CDTF">2006-04-19T07:39:08Z</dcterms:created>
  <dcterms:modified xsi:type="dcterms:W3CDTF">2013-07-30T15:40:33Z</dcterms:modified>
</cp:coreProperties>
</file>