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420"/>
  </bookViews>
  <sheets>
    <sheet name="General Settings" sheetId="3" r:id="rId1"/>
    <sheet name="Libor" sheetId="5" r:id="rId2"/>
    <sheet name="LiborSwapIsdaFixAm" sheetId="6" r:id="rId3"/>
    <sheet name="LiborSwapIsdaFixPm" sheetId="7" r:id="rId4"/>
  </sheets>
  <definedNames>
    <definedName name="Currency">'General Settings'!$D$5</definedName>
    <definedName name="FamilyName" localSheetId="1">Libor!$F$3</definedName>
    <definedName name="FamilyName" localSheetId="2">LiborSwapIsdaFixAm!$F$3</definedName>
    <definedName name="FamilyName" localSheetId="3">LiborSwapIsdaFixPm!$F$3</definedName>
    <definedName name="FileName" localSheetId="1">Libor!$E$5</definedName>
    <definedName name="FileName" localSheetId="2">LiborSwapIsdaFixAm!$E$6</definedName>
    <definedName name="FileName" localSheetId="3">LiborSwapIsdaFixPm!$E$6</definedName>
    <definedName name="FileOverwrite">'General Settings'!$D$10</definedName>
    <definedName name="FixingType" localSheetId="2">LiborSwapIsdaFixAm!$F$4</definedName>
    <definedName name="FixingType" localSheetId="3">LiborSwapIsdaFixPm!$F$4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8" i="6"/>
  <c r="E9" i="6"/>
  <c r="E10" i="6"/>
  <c r="E11" i="6"/>
  <c r="E12" i="6"/>
  <c r="E13" i="6"/>
  <c r="E14" i="6"/>
  <c r="E15" i="6"/>
  <c r="E16" i="6"/>
  <c r="E7" i="7"/>
  <c r="E7" i="6"/>
  <c r="E6" i="7"/>
  <c r="E6" i="6"/>
  <c r="E5" i="5"/>
  <c r="F56" i="7"/>
  <c r="F45" i="7"/>
  <c r="F29" i="7"/>
  <c r="F49" i="7"/>
  <c r="F9" i="6"/>
  <c r="F43" i="6"/>
  <c r="F20" i="6"/>
  <c r="F55" i="6"/>
  <c r="F17" i="5"/>
  <c r="F19" i="5"/>
  <c r="F26" i="6"/>
  <c r="F7" i="6"/>
  <c r="F58" i="6"/>
  <c r="F63" i="6"/>
  <c r="G56" i="7"/>
  <c r="F22" i="7"/>
  <c r="F8" i="6"/>
  <c r="F24" i="6"/>
  <c r="F37" i="7"/>
  <c r="F56" i="6"/>
  <c r="F16" i="5"/>
  <c r="F8" i="7"/>
  <c r="F46" i="6"/>
  <c r="G46" i="6" s="1"/>
  <c r="F18" i="6"/>
  <c r="F17" i="7"/>
  <c r="F11" i="6"/>
  <c r="F35" i="6"/>
  <c r="G56" i="6"/>
  <c r="F13" i="7"/>
  <c r="F27" i="6"/>
  <c r="F7" i="5"/>
  <c r="F25" i="7"/>
  <c r="F15" i="7"/>
  <c r="F14" i="7"/>
  <c r="G14" i="7" s="1"/>
  <c r="F65" i="7"/>
  <c r="G65" i="7" s="1"/>
  <c r="F25" i="6"/>
  <c r="F34" i="6"/>
  <c r="F22" i="6"/>
  <c r="F49" i="6"/>
  <c r="F21" i="5"/>
  <c r="F15" i="5"/>
  <c r="G22" i="7"/>
  <c r="F47" i="7"/>
  <c r="F57" i="6"/>
  <c r="G57" i="6" s="1"/>
  <c r="F31" i="6"/>
  <c r="G25" i="7"/>
  <c r="F66" i="7"/>
  <c r="F47" i="6"/>
  <c r="F23" i="5"/>
  <c r="F44" i="6"/>
  <c r="G15" i="7"/>
  <c r="F53" i="7"/>
  <c r="F13" i="5"/>
  <c r="F6" i="5"/>
  <c r="F39" i="6"/>
  <c r="F16" i="7"/>
  <c r="G16" i="7" s="1"/>
  <c r="F8" i="5"/>
  <c r="G8" i="5" s="1"/>
  <c r="F11" i="7"/>
  <c r="F29" i="6"/>
  <c r="F48" i="7"/>
  <c r="G8" i="7"/>
  <c r="F9" i="7"/>
  <c r="G9" i="7" s="1"/>
  <c r="F19" i="6"/>
  <c r="F59" i="7"/>
  <c r="G59" i="7" s="1"/>
  <c r="F18" i="5"/>
  <c r="F33" i="7"/>
  <c r="F41" i="7"/>
  <c r="G41" i="7" s="1"/>
  <c r="F34" i="7"/>
  <c r="F46" i="7"/>
  <c r="F18" i="7"/>
  <c r="G18" i="7" s="1"/>
  <c r="F41" i="6"/>
  <c r="G41" i="6" s="1"/>
  <c r="F53" i="6"/>
  <c r="F15" i="6"/>
  <c r="F21" i="6"/>
  <c r="G21" i="6" s="1"/>
  <c r="G17" i="7"/>
  <c r="G11" i="7"/>
  <c r="F9" i="5"/>
  <c r="F51" i="7"/>
  <c r="G51" i="7" s="1"/>
  <c r="F50" i="7"/>
  <c r="F12" i="6"/>
  <c r="F23" i="6"/>
  <c r="G33" i="7"/>
  <c r="G26" i="6"/>
  <c r="F35" i="7"/>
  <c r="G35" i="7" s="1"/>
  <c r="F28" i="6"/>
  <c r="G50" i="7"/>
  <c r="G49" i="7"/>
  <c r="F52" i="7"/>
  <c r="F20" i="5"/>
  <c r="G53" i="6"/>
  <c r="F60" i="6"/>
  <c r="G55" i="6"/>
  <c r="F62" i="7"/>
  <c r="F64" i="6"/>
  <c r="F14" i="5"/>
  <c r="F58" i="7"/>
  <c r="F10" i="6"/>
  <c r="F13" i="6"/>
  <c r="F11" i="5"/>
  <c r="F32" i="7"/>
  <c r="G32" i="7" s="1"/>
  <c r="G64" i="6"/>
  <c r="F23" i="7"/>
  <c r="F65" i="6"/>
  <c r="G65" i="6" s="1"/>
  <c r="F43" i="7"/>
  <c r="F24" i="7"/>
  <c r="G24" i="7" s="1"/>
  <c r="F51" i="6"/>
  <c r="F14" i="6"/>
  <c r="G14" i="6" s="1"/>
  <c r="F40" i="7"/>
  <c r="F38" i="6"/>
  <c r="G38" i="6" s="1"/>
  <c r="F37" i="6"/>
  <c r="G43" i="7"/>
  <c r="F57" i="7"/>
  <c r="G20" i="5"/>
  <c r="F16" i="6"/>
  <c r="G49" i="6"/>
  <c r="F42" i="6"/>
  <c r="G42" i="6" s="1"/>
  <c r="G15" i="6"/>
  <c r="F12" i="7"/>
  <c r="F21" i="7"/>
  <c r="F30" i="6"/>
  <c r="G30" i="6" s="1"/>
  <c r="F60" i="7"/>
  <c r="G60" i="7" s="1"/>
  <c r="F38" i="7"/>
  <c r="G38" i="7" s="1"/>
  <c r="F20" i="7"/>
  <c r="G20" i="7" s="1"/>
  <c r="G40" i="7"/>
  <c r="G23" i="6"/>
  <c r="F61" i="7"/>
  <c r="F39" i="7"/>
  <c r="F59" i="6"/>
  <c r="G6" i="5"/>
  <c r="F30" i="7"/>
  <c r="G30" i="7" s="1"/>
  <c r="F10" i="7"/>
  <c r="G10" i="7" s="1"/>
  <c r="F55" i="7"/>
  <c r="F54" i="7"/>
  <c r="F62" i="6"/>
  <c r="G62" i="6" s="1"/>
  <c r="F50" i="6"/>
  <c r="F32" i="6"/>
  <c r="G22" i="6"/>
  <c r="F12" i="5"/>
  <c r="G54" i="7"/>
  <c r="B1" i="3"/>
  <c r="G11" i="6"/>
  <c r="F63" i="7"/>
  <c r="F26" i="7"/>
  <c r="G26" i="7" s="1"/>
  <c r="F31" i="7"/>
  <c r="F7" i="7"/>
  <c r="F36" i="6"/>
  <c r="G36" i="6" s="1"/>
  <c r="F52" i="6"/>
  <c r="F48" i="6"/>
  <c r="F10" i="5"/>
  <c r="G10" i="5" s="1"/>
  <c r="G17" i="5"/>
  <c r="G32" i="6"/>
  <c r="G48" i="7"/>
  <c r="G46" i="7"/>
  <c r="F19" i="7"/>
  <c r="G19" i="7" s="1"/>
  <c r="F42" i="7"/>
  <c r="F54" i="6"/>
  <c r="G54" i="6" s="1"/>
  <c r="F22" i="5"/>
  <c r="F36" i="7"/>
  <c r="F17" i="6"/>
  <c r="G17" i="6" s="1"/>
  <c r="G58" i="7"/>
  <c r="F40" i="6"/>
  <c r="G40" i="6" s="1"/>
  <c r="F33" i="6"/>
  <c r="G33" i="6" s="1"/>
  <c r="G12" i="7"/>
  <c r="F27" i="7"/>
  <c r="G27" i="7" s="1"/>
  <c r="F45" i="6"/>
  <c r="G45" i="6" s="1"/>
  <c r="G23" i="5"/>
  <c r="F64" i="7"/>
  <c r="G64" i="7" s="1"/>
  <c r="F61" i="6"/>
  <c r="G44" i="6"/>
  <c r="G31" i="6"/>
  <c r="F28" i="7"/>
  <c r="G28" i="7" s="1"/>
  <c r="G25" i="6"/>
  <c r="F44" i="7"/>
  <c r="F66" i="6"/>
  <c r="G66" i="6" s="1"/>
  <c r="G52" i="6"/>
  <c r="G22" i="5" l="1"/>
  <c r="G52" i="7"/>
  <c r="G63" i="7"/>
  <c r="G34" i="6"/>
  <c r="G12" i="5"/>
  <c r="G59" i="6"/>
  <c r="G24" i="6"/>
  <c r="G13" i="7"/>
  <c r="G35" i="6"/>
  <c r="G42" i="7"/>
  <c r="G18" i="5"/>
  <c r="G58" i="6"/>
  <c r="G48" i="6"/>
  <c r="G11" i="5"/>
  <c r="G9" i="6"/>
  <c r="G13" i="5"/>
  <c r="G51" i="6"/>
  <c r="G14" i="5"/>
  <c r="G9" i="5"/>
  <c r="G37" i="7"/>
  <c r="G31" i="7"/>
  <c r="G43" i="6"/>
  <c r="G16" i="5"/>
  <c r="G20" i="6"/>
  <c r="G23" i="7"/>
  <c r="G12" i="6"/>
  <c r="G19" i="5"/>
  <c r="G18" i="6"/>
  <c r="G55" i="7"/>
  <c r="G21" i="5"/>
  <c r="G47" i="6"/>
  <c r="G39" i="6"/>
  <c r="G21" i="7"/>
  <c r="G53" i="7"/>
  <c r="G36" i="7"/>
  <c r="G16" i="6"/>
  <c r="G29" i="6"/>
  <c r="G61" i="7"/>
  <c r="G8" i="6"/>
  <c r="G47" i="7"/>
  <c r="G7" i="6"/>
  <c r="G61" i="6"/>
  <c r="G45" i="7"/>
  <c r="G34" i="7"/>
  <c r="G15" i="5"/>
  <c r="G50" i="6"/>
  <c r="G19" i="6"/>
  <c r="G62" i="7"/>
  <c r="G37" i="6"/>
  <c r="G28" i="6"/>
  <c r="G44" i="7"/>
  <c r="G29" i="7"/>
  <c r="G10" i="6"/>
  <c r="G57" i="7"/>
  <c r="G27" i="6"/>
  <c r="G66" i="7"/>
  <c r="G13" i="6"/>
  <c r="G7" i="7"/>
  <c r="G60" i="6"/>
  <c r="G63" i="6"/>
  <c r="G7" i="5"/>
  <c r="G39" i="7"/>
  <c r="F6" i="7"/>
  <c r="F5" i="5"/>
  <c r="F6" i="6"/>
  <c r="G6" i="6"/>
  <c r="G5" i="5"/>
  <c r="G6" i="7"/>
</calcChain>
</file>

<file path=xl/sharedStrings.xml><?xml version="1.0" encoding="utf-8"?>
<sst xmlns="http://schemas.openxmlformats.org/spreadsheetml/2006/main" count="298" uniqueCount="99">
  <si>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</si>
  <si>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</si>
  <si>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</si>
  <si>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</si>
  <si>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</si>
  <si>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</si>
  <si>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</si>
  <si>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</si>
  <si>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</si>
  <si>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</si>
  <si>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</si>
  <si>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</si>
  <si>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</si>
  <si>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</si>
  <si>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</si>
  <si>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</si>
  <si>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</si>
  <si>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</si>
  <si>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</si>
  <si>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</si>
  <si>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</si>
  <si>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</si>
  <si>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</si>
  <si>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</si>
  <si>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</si>
  <si>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</si>
  <si>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</si>
  <si>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</si>
  <si>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</si>
  <si>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</si>
  <si>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</si>
  <si>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</si>
  <si>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</si>
  <si>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</si>
  <si>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</si>
  <si>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</si>
  <si>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</si>
  <si>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</si>
  <si>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</si>
  <si>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</si>
  <si>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</si>
  <si>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</si>
  <si>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</si>
  <si>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</si>
  <si>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</si>
  <si>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</si>
  <si>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</si>
  <si>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</si>
  <si>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</si>
  <si>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</si>
  <si>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</si>
  <si>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</si>
  <si>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</si>
  <si>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</si>
  <si>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</si>
  <si>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</si>
  <si>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</si>
  <si>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</si>
  <si>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</si>
  <si>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</si>
  <si>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</si>
  <si>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</si>
  <si>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</si>
  <si>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</si>
  <si>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</si>
  <si>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</si>
  <si>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</si>
  <si>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</si>
  <si>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</si>
  <si>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</si>
  <si>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</si>
  <si>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</si>
  <si>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</si>
  <si>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</si>
  <si>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</si>
  <si>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</si>
  <si>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</si>
  <si>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</si>
  <si>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</si>
  <si>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</si>
  <si>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</si>
  <si>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</si>
  <si>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</si>
  <si>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</si>
  <si>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</si>
  <si>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</si>
  <si>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</si>
  <si>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</si>
  <si>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</si>
  <si>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</si>
  <si>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</si>
  <si>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JPY</t>
  </si>
  <si>
    <t>IsdaFixPm</t>
  </si>
  <si>
    <t>IsdaFixAm</t>
  </si>
  <si>
    <t>LiborYC1M</t>
  </si>
  <si>
    <t>LiborYC3M</t>
  </si>
  <si>
    <t>LiborYC6M</t>
  </si>
  <si>
    <t>LiborYC1Y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</si>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</sst>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59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6" t="s">
        <v>16</v>
      </c>
      <c r="C2" s="57"/>
      <c r="D2" s="57"/>
      <c r="E2" s="58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91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98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5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9.28515625" style="8" bestFit="1" customWidth="1"/>
    <col min="5" max="5" width="9.7109375" style="8" bestFit="1" customWidth="1"/>
    <col min="6" max="6" width="14.140625" style="8" bestFit="1" customWidth="1"/>
    <col min="7" max="7" width="54.7109375" style="8" customWidth="1"/>
    <col min="8" max="16384" width="9.140625" style="8"/>
  </cols>
  <sheetData>
    <row r="1" spans="2:8" s="14" customFormat="1" ht="12" thickBot="1" x14ac:dyDescent="0.25"/>
    <row r="2" spans="2:8" s="14" customFormat="1" x14ac:dyDescent="0.2">
      <c r="B2" s="16"/>
      <c r="C2" s="24"/>
      <c r="D2" s="24"/>
      <c r="E2" s="17"/>
      <c r="F2" s="18"/>
      <c r="G2" s="18"/>
      <c r="H2" s="19"/>
    </row>
    <row r="3" spans="2:8" s="14" customFormat="1" x14ac:dyDescent="0.2">
      <c r="B3" s="6"/>
      <c r="C3" s="25"/>
      <c r="D3" s="25"/>
      <c r="E3" s="10" t="s">
        <v>18</v>
      </c>
      <c r="F3" s="22" t="s">
        <v>89</v>
      </c>
      <c r="G3" s="20"/>
      <c r="H3" s="21"/>
    </row>
    <row r="4" spans="2:8" s="14" customFormat="1" x14ac:dyDescent="0.2">
      <c r="B4" s="6"/>
      <c r="C4" s="25"/>
      <c r="D4" s="25"/>
      <c r="E4" s="20"/>
      <c r="F4" s="20"/>
      <c r="G4" s="20"/>
      <c r="H4" s="21"/>
    </row>
    <row r="5" spans="2:8" s="14" customFormat="1" x14ac:dyDescent="0.2">
      <c r="B5" s="6"/>
      <c r="C5" s="47" t="s">
        <v>86</v>
      </c>
      <c r="D5" s="51" t="s">
        <v>87</v>
      </c>
      <c r="E5" s="48" t="str">
        <f>PROPER(Currency)&amp;FamilyName&amp;".xml"</f>
        <v>JpyLibor.xml</v>
      </c>
      <c r="F5" s="52" t="e">
        <f>IF(Serialize,_xll.ohObjectSave(F6:F23,SerializationPath&amp;FileName,FileOverwrite,Serialize),"---")</f>
        <v>#NUM!</v>
      </c>
      <c r="G5" s="49" t="str">
        <f ca="1">_xll.ohRangeRetrieveError(F5)</f>
        <v/>
      </c>
      <c r="H5" s="21"/>
    </row>
    <row r="6" spans="2:8" s="14" customFormat="1" x14ac:dyDescent="0.2">
      <c r="B6" s="6"/>
      <c r="C6" s="50" t="s">
        <v>24</v>
      </c>
      <c r="D6" s="55" t="s">
        <v>94</v>
      </c>
      <c r="E6" s="53" t="str">
        <f t="shared" ref="E6:E23" si="0">PROPER(Currency)&amp;FamilyName&amp;$C6</f>
        <v>JpyLiborON</v>
      </c>
      <c r="F6" s="54" t="str">
        <f>_xll.qlLibor($E6,Currency,$C6,Currency&amp;$D6,Permanent,Trigger,ObjectOverwrite)</f>
        <v>JpyLiborON#0001</v>
      </c>
      <c r="G6" s="49" t="str">
        <f>_xll.ohRangeRetrieveError(F6)</f>
        <v/>
      </c>
      <c r="H6" s="3"/>
    </row>
    <row r="7" spans="2:8" s="14" customFormat="1" x14ac:dyDescent="0.2">
      <c r="B7" s="6"/>
      <c r="C7" s="50" t="s">
        <v>25</v>
      </c>
      <c r="D7" s="55" t="s">
        <v>94</v>
      </c>
      <c r="E7" s="53" t="str">
        <f t="shared" si="0"/>
        <v>JpyLiborTN</v>
      </c>
      <c r="F7" s="54" t="str">
        <f>_xll.qlLibor($E7,Currency,$C7,Currency&amp;$D7,Permanent,Trigger,ObjectOverwrite)</f>
        <v>JpyLiborTN#0001</v>
      </c>
      <c r="G7" s="49" t="str">
        <f>_xll.ohRangeRetrieveError(F7)</f>
        <v/>
      </c>
      <c r="H7" s="3"/>
    </row>
    <row r="8" spans="2:8" s="14" customFormat="1" x14ac:dyDescent="0.2">
      <c r="B8" s="6"/>
      <c r="C8" s="50" t="s">
        <v>26</v>
      </c>
      <c r="D8" s="55" t="s">
        <v>94</v>
      </c>
      <c r="E8" s="53" t="str">
        <f t="shared" si="0"/>
        <v>JpyLiborSN</v>
      </c>
      <c r="F8" s="54" t="str">
        <f>_xll.qlLibor($E8,Currency,$C8,Currency&amp;$D8,Permanent,Trigger,ObjectOverwrite)</f>
        <v>JpyLiborSN#0001</v>
      </c>
      <c r="G8" s="49" t="str">
        <f>_xll.ohRangeRetrieveError(F8)</f>
        <v/>
      </c>
      <c r="H8" s="3"/>
    </row>
    <row r="9" spans="2:8" s="14" customFormat="1" x14ac:dyDescent="0.2">
      <c r="B9" s="6"/>
      <c r="C9" s="50" t="s">
        <v>1</v>
      </c>
      <c r="D9" s="55" t="s">
        <v>94</v>
      </c>
      <c r="E9" s="53" t="str">
        <f t="shared" si="0"/>
        <v>JpyLiborSW</v>
      </c>
      <c r="F9" s="54" t="str">
        <f>_xll.qlLibor($E9,Currency,$C9,Currency&amp;$D9,Permanent,Trigger,ObjectOverwrite)</f>
        <v>JpyLiborSW#0001</v>
      </c>
      <c r="G9" s="49" t="str">
        <f>_xll.ohRangeRetrieveError(F9)</f>
        <v/>
      </c>
      <c r="H9" s="3"/>
    </row>
    <row r="10" spans="2:8" s="14" customFormat="1" x14ac:dyDescent="0.2">
      <c r="B10" s="6"/>
      <c r="C10" s="50" t="s">
        <v>2</v>
      </c>
      <c r="D10" s="55" t="s">
        <v>94</v>
      </c>
      <c r="E10" s="53" t="str">
        <f t="shared" si="0"/>
        <v>JpyLibor2W</v>
      </c>
      <c r="F10" s="54" t="str">
        <f>_xll.qlLibor($E10,Currency,$C10,Currency&amp;$D10,Permanent,Trigger,ObjectOverwrite)</f>
        <v>JpyLibor2W#0001</v>
      </c>
      <c r="G10" s="49" t="str">
        <f>_xll.ohRangeRetrieveError(F10)</f>
        <v/>
      </c>
      <c r="H10" s="3"/>
    </row>
    <row r="11" spans="2:8" s="14" customFormat="1" x14ac:dyDescent="0.2">
      <c r="B11" s="6"/>
      <c r="C11" s="50" t="s">
        <v>3</v>
      </c>
      <c r="D11" s="55" t="s">
        <v>94</v>
      </c>
      <c r="E11" s="53" t="str">
        <f t="shared" si="0"/>
        <v>JpyLibor3W</v>
      </c>
      <c r="F11" s="54" t="str">
        <f>_xll.qlLibor($E11,Currency,$C11,Currency&amp;$D11,Permanent,Trigger,ObjectOverwrite)</f>
        <v>JpyLibor3W#0001</v>
      </c>
      <c r="G11" s="49" t="str">
        <f>_xll.ohRangeRetrieveError(F11)</f>
        <v/>
      </c>
      <c r="H11" s="3"/>
    </row>
    <row r="12" spans="2:8" s="14" customFormat="1" x14ac:dyDescent="0.2">
      <c r="B12" s="6"/>
      <c r="C12" s="50" t="s">
        <v>4</v>
      </c>
      <c r="D12" s="55" t="s">
        <v>94</v>
      </c>
      <c r="E12" s="53" t="str">
        <f t="shared" si="0"/>
        <v>JpyLibor1M</v>
      </c>
      <c r="F12" s="54" t="str">
        <f>_xll.qlLibor($E12,Currency,$C12,Currency&amp;$D12,Permanent,Trigger,ObjectOverwrite)</f>
        <v>JpyLibor1M#0001</v>
      </c>
      <c r="G12" s="49" t="str">
        <f>_xll.ohRangeRetrieveError(F12)</f>
        <v/>
      </c>
      <c r="H12" s="3"/>
    </row>
    <row r="13" spans="2:8" s="14" customFormat="1" x14ac:dyDescent="0.2">
      <c r="B13" s="6"/>
      <c r="C13" s="50" t="s">
        <v>5</v>
      </c>
      <c r="D13" s="55" t="s">
        <v>95</v>
      </c>
      <c r="E13" s="53" t="str">
        <f t="shared" si="0"/>
        <v>JpyLibor2M</v>
      </c>
      <c r="F13" s="54" t="str">
        <f>_xll.qlLibor($E13,Currency,$C13,Currency&amp;$D13,Permanent,Trigger,ObjectOverwrite)</f>
        <v>JpyLibor2M#0001</v>
      </c>
      <c r="G13" s="49" t="str">
        <f>_xll.ohRangeRetrieveError(F13)</f>
        <v/>
      </c>
      <c r="H13" s="3"/>
    </row>
    <row r="14" spans="2:8" s="14" customFormat="1" x14ac:dyDescent="0.2">
      <c r="B14" s="6"/>
      <c r="C14" s="50" t="s">
        <v>6</v>
      </c>
      <c r="D14" s="55" t="s">
        <v>95</v>
      </c>
      <c r="E14" s="53" t="str">
        <f t="shared" si="0"/>
        <v>JpyLibor3M</v>
      </c>
      <c r="F14" s="54" t="str">
        <f>_xll.qlLibor($E14,Currency,$C14,Currency&amp;$D14,Permanent,Trigger,ObjectOverwrite)</f>
        <v>JpyLibor3M#0001</v>
      </c>
      <c r="G14" s="49" t="str">
        <f>_xll.ohRangeRetrieveError(F14)</f>
        <v/>
      </c>
      <c r="H14" s="3"/>
    </row>
    <row r="15" spans="2:8" s="14" customFormat="1" x14ac:dyDescent="0.2">
      <c r="B15" s="6"/>
      <c r="C15" s="50" t="s">
        <v>7</v>
      </c>
      <c r="D15" s="55" t="s">
        <v>95</v>
      </c>
      <c r="E15" s="53" t="str">
        <f t="shared" si="0"/>
        <v>JpyLibor4M</v>
      </c>
      <c r="F15" s="54" t="str">
        <f>_xll.qlLibor($E15,Currency,$C15,Currency&amp;$D15,Permanent,Trigger,ObjectOverwrite)</f>
        <v>JpyLibor4M#0001</v>
      </c>
      <c r="G15" s="49" t="str">
        <f>_xll.ohRangeRetrieveError(F15)</f>
        <v/>
      </c>
      <c r="H15" s="3"/>
    </row>
    <row r="16" spans="2:8" s="14" customFormat="1" x14ac:dyDescent="0.2">
      <c r="B16" s="6"/>
      <c r="C16" s="50" t="s">
        <v>8</v>
      </c>
      <c r="D16" s="55" t="s">
        <v>96</v>
      </c>
      <c r="E16" s="53" t="str">
        <f t="shared" si="0"/>
        <v>JpyLibor5M</v>
      </c>
      <c r="F16" s="54" t="str">
        <f>_xll.qlLibor($E16,Currency,$C16,Currency&amp;$D16,Permanent,Trigger,ObjectOverwrite)</f>
        <v>JpyLibor5M#0001</v>
      </c>
      <c r="G16" s="49" t="str">
        <f>_xll.ohRangeRetrieveError(F16)</f>
        <v/>
      </c>
      <c r="H16" s="3"/>
    </row>
    <row r="17" spans="2:8" s="14" customFormat="1" x14ac:dyDescent="0.2">
      <c r="B17" s="6"/>
      <c r="C17" s="50" t="s">
        <v>9</v>
      </c>
      <c r="D17" s="55" t="s">
        <v>96</v>
      </c>
      <c r="E17" s="53" t="str">
        <f t="shared" si="0"/>
        <v>JpyLibor6M</v>
      </c>
      <c r="F17" s="54" t="str">
        <f>_xll.qlLibor($E17,Currency,$C17,Currency&amp;$D17,Permanent,Trigger,ObjectOverwrite)</f>
        <v>JpyLibor6M#0001</v>
      </c>
      <c r="G17" s="49" t="str">
        <f>_xll.ohRangeRetrieveError(F17)</f>
        <v/>
      </c>
      <c r="H17" s="3"/>
    </row>
    <row r="18" spans="2:8" s="14" customFormat="1" x14ac:dyDescent="0.2">
      <c r="B18" s="6"/>
      <c r="C18" s="50" t="s">
        <v>10</v>
      </c>
      <c r="D18" s="55" t="s">
        <v>96</v>
      </c>
      <c r="E18" s="53" t="str">
        <f t="shared" si="0"/>
        <v>JpyLibor7M</v>
      </c>
      <c r="F18" s="54" t="str">
        <f>_xll.qlLibor($E18,Currency,$C18,Currency&amp;$D18,Permanent,Trigger,ObjectOverwrite)</f>
        <v>JpyLibor7M#0001</v>
      </c>
      <c r="G18" s="49" t="str">
        <f>_xll.ohRangeRetrieveError(F18)</f>
        <v/>
      </c>
      <c r="H18" s="3"/>
    </row>
    <row r="19" spans="2:8" s="14" customFormat="1" x14ac:dyDescent="0.2">
      <c r="B19" s="6"/>
      <c r="C19" s="50" t="s">
        <v>11</v>
      </c>
      <c r="D19" s="55" t="s">
        <v>96</v>
      </c>
      <c r="E19" s="53" t="str">
        <f t="shared" si="0"/>
        <v>JpyLibor8M</v>
      </c>
      <c r="F19" s="54" t="str">
        <f>_xll.qlLibor($E19,Currency,$C19,Currency&amp;$D19,Permanent,Trigger,ObjectOverwrite)</f>
        <v>JpyLibor8M#0001</v>
      </c>
      <c r="G19" s="49" t="str">
        <f>_xll.ohRangeRetrieveError(F19)</f>
        <v/>
      </c>
      <c r="H19" s="3"/>
    </row>
    <row r="20" spans="2:8" s="14" customFormat="1" x14ac:dyDescent="0.2">
      <c r="B20" s="6"/>
      <c r="C20" s="50" t="s">
        <v>12</v>
      </c>
      <c r="D20" s="55" t="s">
        <v>97</v>
      </c>
      <c r="E20" s="53" t="str">
        <f t="shared" si="0"/>
        <v>JpyLibor9M</v>
      </c>
      <c r="F20" s="54" t="str">
        <f>_xll.qlLibor($E20,Currency,$C20,Currency&amp;$D20,Permanent,Trigger,ObjectOverwrite)</f>
        <v>JpyLibor9M#0001</v>
      </c>
      <c r="G20" s="49" t="str">
        <f>_xll.ohRangeRetrieveError(F20)</f>
        <v/>
      </c>
      <c r="H20" s="3"/>
    </row>
    <row r="21" spans="2:8" s="14" customFormat="1" x14ac:dyDescent="0.2">
      <c r="B21" s="6"/>
      <c r="C21" s="50" t="s">
        <v>13</v>
      </c>
      <c r="D21" s="55" t="s">
        <v>97</v>
      </c>
      <c r="E21" s="53" t="str">
        <f t="shared" si="0"/>
        <v>JpyLibor10M</v>
      </c>
      <c r="F21" s="54" t="str">
        <f>_xll.qlLibor($E21,Currency,$C21,Currency&amp;$D21,Permanent,Trigger,ObjectOverwrite)</f>
        <v>JpyLibor10M#0001</v>
      </c>
      <c r="G21" s="49" t="str">
        <f>_xll.ohRangeRetrieveError(F21)</f>
        <v/>
      </c>
      <c r="H21" s="3"/>
    </row>
    <row r="22" spans="2:8" s="14" customFormat="1" x14ac:dyDescent="0.2">
      <c r="B22" s="6"/>
      <c r="C22" s="50" t="s">
        <v>14</v>
      </c>
      <c r="D22" s="55" t="s">
        <v>97</v>
      </c>
      <c r="E22" s="53" t="str">
        <f t="shared" si="0"/>
        <v>JpyLibor11M</v>
      </c>
      <c r="F22" s="54" t="str">
        <f>_xll.qlLibor($E22,Currency,$C22,Currency&amp;$D22,Permanent,Trigger,ObjectOverwrite)</f>
        <v>JpyLibor11M#0001</v>
      </c>
      <c r="G22" s="49" t="str">
        <f>_xll.ohRangeRetrieveError(F22)</f>
        <v/>
      </c>
      <c r="H22" s="3"/>
    </row>
    <row r="23" spans="2:8" s="14" customFormat="1" x14ac:dyDescent="0.2">
      <c r="B23" s="6"/>
      <c r="C23" s="50" t="s">
        <v>15</v>
      </c>
      <c r="D23" s="55" t="s">
        <v>97</v>
      </c>
      <c r="E23" s="53" t="str">
        <f t="shared" si="0"/>
        <v>JpyLibor1Y</v>
      </c>
      <c r="F23" s="54" t="str">
        <f>_xll.qlLibor($E23,Currency,$C23,Currency&amp;$D23,Permanent,Trigger,ObjectOverwrite)</f>
        <v>JpyLibor1Y#0001</v>
      </c>
      <c r="G23" s="49" t="str">
        <f>_xll.ohRangeRetrieveError(F23)</f>
        <v/>
      </c>
      <c r="H23" s="3"/>
    </row>
    <row r="24" spans="2:8" s="14" customFormat="1" ht="12" thickBot="1" x14ac:dyDescent="0.25">
      <c r="B24" s="4"/>
      <c r="C24" s="1"/>
      <c r="D24" s="1"/>
      <c r="E24" s="1"/>
      <c r="F24" s="1"/>
      <c r="G24" s="1"/>
      <c r="H24" s="5"/>
    </row>
    <row r="25" spans="2:8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8554687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93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JpyLiborSwapIsdaFixAm.xml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JpyLiborSwapIsdaFixAm1Y</v>
      </c>
      <c r="F7" s="41" t="str">
        <f>_xll.qlLiborSwap($E7,Currency,FixingType,$C7,Currency&amp;$D7,,Permanent,Trigger,ObjectOverwrite)</f>
        <v>JpyLiborSwapIsdaFixAm1Y#0001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JpyLiborSwapIsdaFixAm2Y</v>
      </c>
      <c r="F8" s="41" t="str">
        <f>_xll.qlLiborSwap($E8,Currency,FixingType,$C8,Currency&amp;$D8,,Permanent,Trigger,ObjectOverwrite)</f>
        <v>JpyLiborSwapIsdaFixAm2Y#0001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JpyLiborSwapIsdaFixAm3Y</v>
      </c>
      <c r="F9" s="41" t="str">
        <f>_xll.qlLiborSwap($E9,Currency,FixingType,$C9,Currency&amp;$D9,,Permanent,Trigger,ObjectOverwrite)</f>
        <v>JpyLiborSwapIsdaFixAm3Y#0001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JpyLiborSwapIsdaFixAm4Y</v>
      </c>
      <c r="F10" s="41" t="str">
        <f>_xll.qlLiborSwap($E10,Currency,FixingType,$C10,Currency&amp;$D10,,Permanent,Trigger,ObjectOverwrite)</f>
        <v>JpyLiborSwapIsdaFixAm4Y#0001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JpyLiborSwapIsdaFixAm5Y</v>
      </c>
      <c r="F11" s="41" t="str">
        <f>_xll.qlLiborSwap($E11,Currency,FixingType,$C11,Currency&amp;$D11,,Permanent,Trigger,ObjectOverwrite)</f>
        <v>JpyLiborSwapIsdaFixAm5Y#0001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JpyLiborSwapIsdaFixAm6Y</v>
      </c>
      <c r="F12" s="41" t="str">
        <f>_xll.qlLiborSwap($E12,Currency,FixingType,$C12,Currency&amp;$D12,,Permanent,Trigger,ObjectOverwrite)</f>
        <v>JpyLiborSwapIsdaFixAm6Y#0001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JpyLiborSwapIsdaFixAm7Y</v>
      </c>
      <c r="F13" s="41" t="str">
        <f>_xll.qlLiborSwap($E13,Currency,FixingType,$C13,Currency&amp;$D13,,Permanent,Trigger,ObjectOverwrite)</f>
        <v>JpyLiborSwapIsdaFixAm7Y#0001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JpyLiborSwapIsdaFixAm8Y</v>
      </c>
      <c r="F14" s="41" t="str">
        <f>_xll.qlLiborSwap($E14,Currency,FixingType,$C14,Currency&amp;$D14,,Permanent,Trigger,ObjectOverwrite)</f>
        <v>JpyLiborSwapIsdaFixAm8Y#0001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JpyLiborSwapIsdaFixAm9Y</v>
      </c>
      <c r="F15" s="41" t="str">
        <f>_xll.qlLiborSwap($E15,Currency,FixingType,$C15,Currency&amp;$D15,,Permanent,Trigger,ObjectOverwrite)</f>
        <v>JpyLiborSwapIsdaFixAm9Y#0001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JpyLiborSwapIsdaFixAm10Y</v>
      </c>
      <c r="F16" s="41" t="str">
        <f>_xll.qlLiborSwap($E16,Currency,FixingType,$C16,Currency&amp;$D16,,Permanent,Trigger,ObjectOverwrite)</f>
        <v>JpyLiborSwapIsdaFixAm10Y#0001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JpyLiborSwapIsdaFixAm11Y</v>
      </c>
      <c r="F17" s="41" t="str">
        <f>_xll.qlLiborSwap($E17,Currency,FixingType,$C17,Currency&amp;$D17,,Permanent,Trigger,ObjectOverwrite)</f>
        <v>JpyLiborSwapIsdaFixAm11Y#0001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JpyLiborSwapIsdaFixAm12Y</v>
      </c>
      <c r="F18" s="41" t="str">
        <f>_xll.qlLiborSwap($E18,Currency,FixingType,$C18,Currency&amp;$D18,,Permanent,Trigger,ObjectOverwrite)</f>
        <v>JpyLiborSwapIsdaFixAm12Y#0001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JpyLiborSwapIsdaFixAm13Y</v>
      </c>
      <c r="F19" s="41" t="str">
        <f>_xll.qlLiborSwap($E19,Currency,FixingType,$C19,Currency&amp;$D19,,Permanent,Trigger,ObjectOverwrite)</f>
        <v>JpyLiborSwapIsdaFixAm13Y#0001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JpyLiborSwapIsdaFixAm14Y</v>
      </c>
      <c r="F20" s="41" t="str">
        <f>_xll.qlLiborSwap($E20,Currency,FixingType,$C20,Currency&amp;$D20,,Permanent,Trigger,ObjectOverwrite)</f>
        <v>JpyLiborSwapIsdaFixAm14Y#0001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JpyLiborSwapIsdaFixAm15Y</v>
      </c>
      <c r="F21" s="41" t="str">
        <f>_xll.qlLiborSwap($E21,Currency,FixingType,$C21,Currency&amp;$D21,,Permanent,Trigger,ObjectOverwrite)</f>
        <v>JpyLiborSwapIsdaFixAm15Y#0001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JpyLiborSwapIsdaFixAm16Y</v>
      </c>
      <c r="F22" s="41" t="str">
        <f>_xll.qlLiborSwap($E22,Currency,FixingType,$C22,Currency&amp;$D22,,Permanent,Trigger,ObjectOverwrite)</f>
        <v>JpyLiborSwapIsdaFixAm16Y#0001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JpyLiborSwapIsdaFixAm17Y</v>
      </c>
      <c r="F23" s="41" t="str">
        <f>_xll.qlLiborSwap($E23,Currency,FixingType,$C23,Currency&amp;$D23,,Permanent,Trigger,ObjectOverwrite)</f>
        <v>JpyLiborSwapIsdaFixAm17Y#0001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JpyLiborSwapIsdaFixAm18Y</v>
      </c>
      <c r="F24" s="41" t="str">
        <f>_xll.qlLiborSwap($E24,Currency,FixingType,$C24,Currency&amp;$D24,,Permanent,Trigger,ObjectOverwrite)</f>
        <v>JpyLiborSwapIsdaFixAm18Y#0001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JpyLiborSwapIsdaFixAm19Y</v>
      </c>
      <c r="F25" s="41" t="str">
        <f>_xll.qlLiborSwap($E25,Currency,FixingType,$C25,Currency&amp;$D25,,Permanent,Trigger,ObjectOverwrite)</f>
        <v>JpyLiborSwapIsdaFixAm19Y#0001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JpyLiborSwapIsdaFixAm20Y</v>
      </c>
      <c r="F26" s="41" t="str">
        <f>_xll.qlLiborSwap($E26,Currency,FixingType,$C26,Currency&amp;$D26,,Permanent,Trigger,ObjectOverwrite)</f>
        <v>JpyLiborSwapIsdaFixAm20Y#0001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JpyLiborSwapIsdaFixAm21Y</v>
      </c>
      <c r="F27" s="41" t="str">
        <f>_xll.qlLiborSwap($E27,Currency,FixingType,$C27,Currency&amp;$D27,,Permanent,Trigger,ObjectOverwrite)</f>
        <v>JpyLiborSwapIsdaFixAm21Y#0001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JpyLiborSwapIsdaFixAm22Y</v>
      </c>
      <c r="F28" s="41" t="str">
        <f>_xll.qlLiborSwap($E28,Currency,FixingType,$C28,Currency&amp;$D28,,Permanent,Trigger,ObjectOverwrite)</f>
        <v>JpyLiborSwapIsdaFixAm22Y#0001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JpyLiborSwapIsdaFixAm23Y</v>
      </c>
      <c r="F29" s="41" t="str">
        <f>_xll.qlLiborSwap($E29,Currency,FixingType,$C29,Currency&amp;$D29,,Permanent,Trigger,ObjectOverwrite)</f>
        <v>JpyLiborSwapIsdaFixAm23Y#0001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JpyLiborSwapIsdaFixAm24Y</v>
      </c>
      <c r="F30" s="41" t="str">
        <f>_xll.qlLiborSwap($E30,Currency,FixingType,$C30,Currency&amp;$D30,,Permanent,Trigger,ObjectOverwrite)</f>
        <v>JpyLiborSwapIsdaFixAm24Y#0001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JpyLiborSwapIsdaFixAm25Y</v>
      </c>
      <c r="F31" s="41" t="str">
        <f>_xll.qlLiborSwap($E31,Currency,FixingType,$C31,Currency&amp;$D31,,Permanent,Trigger,ObjectOverwrite)</f>
        <v>JpyLiborSwapIsdaFixAm25Y#0001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JpyLiborSwapIsdaFixAm26Y</v>
      </c>
      <c r="F32" s="41" t="str">
        <f>_xll.qlLiborSwap($E32,Currency,FixingType,$C32,Currency&amp;$D32,,Permanent,Trigger,ObjectOverwrite)</f>
        <v>JpyLiborSwapIsdaFixAm26Y#0001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JpyLiborSwapIsdaFixAm27Y</v>
      </c>
      <c r="F33" s="41" t="str">
        <f>_xll.qlLiborSwap($E33,Currency,FixingType,$C33,Currency&amp;$D33,,Permanent,Trigger,ObjectOverwrite)</f>
        <v>JpyLiborSwapIsdaFixAm27Y#0001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JpyLiborSwapIsdaFixAm28Y</v>
      </c>
      <c r="F34" s="41" t="str">
        <f>_xll.qlLiborSwap($E34,Currency,FixingType,$C34,Currency&amp;$D34,,Permanent,Trigger,ObjectOverwrite)</f>
        <v>JpyLiborSwapIsdaFixAm28Y#0001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JpyLiborSwapIsdaFixAm29Y</v>
      </c>
      <c r="F35" s="41" t="str">
        <f>_xll.qlLiborSwap($E35,Currency,FixingType,$C35,Currency&amp;$D35,,Permanent,Trigger,ObjectOverwrite)</f>
        <v>JpyLiborSwapIsdaFixAm29Y#0001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JpyLiborSwapIsdaFixAm30Y</v>
      </c>
      <c r="F36" s="41" t="str">
        <f>_xll.qlLiborSwap($E36,Currency,FixingType,$C36,Currency&amp;$D36,,Permanent,Trigger,ObjectOverwrite)</f>
        <v>JpyLiborSwapIsdaFixAm30Y#0001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JpyLiborSwapIsdaFixAm31Y</v>
      </c>
      <c r="F37" s="41" t="str">
        <f>_xll.qlLiborSwap($E37,Currency,FixingType,$C37,Currency&amp;$D37,,Permanent,Trigger,ObjectOverwrite)</f>
        <v>JpyLiborSwapIsdaFixAm31Y#0001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JpyLiborSwapIsdaFixAm32Y</v>
      </c>
      <c r="F38" s="41" t="str">
        <f>_xll.qlLiborSwap($E38,Currency,FixingType,$C38,Currency&amp;$D38,,Permanent,Trigger,ObjectOverwrite)</f>
        <v>JpyLiborSwapIsdaFixAm32Y#0001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JpyLiborSwapIsdaFixAm33Y</v>
      </c>
      <c r="F39" s="41" t="str">
        <f>_xll.qlLiborSwap($E39,Currency,FixingType,$C39,Currency&amp;$D39,,Permanent,Trigger,ObjectOverwrite)</f>
        <v>JpyLiborSwapIsdaFixAm33Y#0001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JpyLiborSwapIsdaFixAm34Y</v>
      </c>
      <c r="F40" s="41" t="str">
        <f>_xll.qlLiborSwap($E40,Currency,FixingType,$C40,Currency&amp;$D40,,Permanent,Trigger,ObjectOverwrite)</f>
        <v>JpyLiborSwapIsdaFixAm34Y#0001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JpyLiborSwapIsdaFixAm35Y</v>
      </c>
      <c r="F41" s="41" t="str">
        <f>_xll.qlLiborSwap($E41,Currency,FixingType,$C41,Currency&amp;$D41,,Permanent,Trigger,ObjectOverwrite)</f>
        <v>JpyLiborSwapIsdaFixAm35Y#0001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JpyLiborSwapIsdaFixAm36Y</v>
      </c>
      <c r="F42" s="41" t="str">
        <f>_xll.qlLiborSwap($E42,Currency,FixingType,$C42,Currency&amp;$D42,,Permanent,Trigger,ObjectOverwrite)</f>
        <v>JpyLiborSwapIsdaFixAm36Y#0001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JpyLiborSwapIsdaFixAm37Y</v>
      </c>
      <c r="F43" s="41" t="str">
        <f>_xll.qlLiborSwap($E43,Currency,FixingType,$C43,Currency&amp;$D43,,Permanent,Trigger,ObjectOverwrite)</f>
        <v>JpyLiborSwapIsdaFixAm37Y#0001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JpyLiborSwapIsdaFixAm38Y</v>
      </c>
      <c r="F44" s="41" t="str">
        <f>_xll.qlLiborSwap($E44,Currency,FixingType,$C44,Currency&amp;$D44,,Permanent,Trigger,ObjectOverwrite)</f>
        <v>JpyLiborSwapIsdaFixAm38Y#0001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JpyLiborSwapIsdaFixAm39Y</v>
      </c>
      <c r="F45" s="41" t="str">
        <f>_xll.qlLiborSwap($E45,Currency,FixingType,$C45,Currency&amp;$D45,,Permanent,Trigger,ObjectOverwrite)</f>
        <v>JpyLiborSwapIsdaFixAm39Y#0001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JpyLiborSwapIsdaFixAm40Y</v>
      </c>
      <c r="F46" s="41" t="str">
        <f>_xll.qlLiborSwap($E46,Currency,FixingType,$C46,Currency&amp;$D46,,Permanent,Trigger,ObjectOverwrite)</f>
        <v>JpyLiborSwapIsdaFixAm40Y#0001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JpyLiborSwapIsdaFixAm41Y</v>
      </c>
      <c r="F47" s="41" t="str">
        <f>_xll.qlLiborSwap($E47,Currency,FixingType,$C47,Currency&amp;$D47,,Permanent,Trigger,ObjectOverwrite)</f>
        <v>JpyLiborSwapIsdaFixAm41Y#0001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JpyLiborSwapIsdaFixAm42Y</v>
      </c>
      <c r="F48" s="41" t="str">
        <f>_xll.qlLiborSwap($E48,Currency,FixingType,$C48,Currency&amp;$D48,,Permanent,Trigger,ObjectOverwrite)</f>
        <v>JpyLiborSwapIsdaFixAm42Y#0001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JpyLiborSwapIsdaFixAm43Y</v>
      </c>
      <c r="F49" s="41" t="str">
        <f>_xll.qlLiborSwap($E49,Currency,FixingType,$C49,Currency&amp;$D49,,Permanent,Trigger,ObjectOverwrite)</f>
        <v>JpyLiborSwapIsdaFixAm43Y#0001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JpyLiborSwapIsdaFixAm44Y</v>
      </c>
      <c r="F50" s="41" t="str">
        <f>_xll.qlLiborSwap($E50,Currency,FixingType,$C50,Currency&amp;$D50,,Permanent,Trigger,ObjectOverwrite)</f>
        <v>JpyLiborSwapIsdaFixAm44Y#0001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JpyLiborSwapIsdaFixAm45Y</v>
      </c>
      <c r="F51" s="41" t="str">
        <f>_xll.qlLiborSwap($E51,Currency,FixingType,$C51,Currency&amp;$D51,,Permanent,Trigger,ObjectOverwrite)</f>
        <v>JpyLiborSwapIsdaFixAm45Y#0001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JpyLiborSwapIsdaFixAm46Y</v>
      </c>
      <c r="F52" s="41" t="str">
        <f>_xll.qlLiborSwap($E52,Currency,FixingType,$C52,Currency&amp;$D52,,Permanent,Trigger,ObjectOverwrite)</f>
        <v>JpyLiborSwapIsdaFixAm46Y#0001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JpyLiborSwapIsdaFixAm47Y</v>
      </c>
      <c r="F53" s="41" t="str">
        <f>_xll.qlLiborSwap($E53,Currency,FixingType,$C53,Currency&amp;$D53,,Permanent,Trigger,ObjectOverwrite)</f>
        <v>JpyLiborSwapIsdaFixAm47Y#0001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JpyLiborSwapIsdaFixAm48Y</v>
      </c>
      <c r="F54" s="41" t="str">
        <f>_xll.qlLiborSwap($E54,Currency,FixingType,$C54,Currency&amp;$D54,,Permanent,Trigger,ObjectOverwrite)</f>
        <v>JpyLiborSwapIsdaFixAm48Y#0001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JpyLiborSwapIsdaFixAm49Y</v>
      </c>
      <c r="F55" s="41" t="str">
        <f>_xll.qlLiborSwap($E55,Currency,FixingType,$C55,Currency&amp;$D55,,Permanent,Trigger,ObjectOverwrite)</f>
        <v>JpyLiborSwapIsdaFixAm49Y#0001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JpyLiborSwapIsdaFixAm50Y</v>
      </c>
      <c r="F56" s="41" t="str">
        <f>_xll.qlLiborSwap($E56,Currency,FixingType,$C56,Currency&amp;$D56,,Permanent,Trigger,ObjectOverwrite)</f>
        <v>JpyLiborSwapIsdaFixAm50Y#0001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JpyLiborSwapIsdaFixAm51Y</v>
      </c>
      <c r="F57" s="41" t="str">
        <f>_xll.qlLiborSwap($E57,Currency,FixingType,$C57,Currency&amp;$D57,,Permanent,Trigger,ObjectOverwrite)</f>
        <v>JpyLiborSwapIsdaFixAm51Y#0001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JpyLiborSwapIsdaFixAm52Y</v>
      </c>
      <c r="F58" s="41" t="str">
        <f>_xll.qlLiborSwap($E58,Currency,FixingType,$C58,Currency&amp;$D58,,Permanent,Trigger,ObjectOverwrite)</f>
        <v>JpyLiborSwapIsdaFixAm52Y#0001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JpyLiborSwapIsdaFixAm53Y</v>
      </c>
      <c r="F59" s="41" t="str">
        <f>_xll.qlLiborSwap($E59,Currency,FixingType,$C59,Currency&amp;$D59,,Permanent,Trigger,ObjectOverwrite)</f>
        <v>JpyLiborSwapIsdaFixAm53Y#0001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JpyLiborSwapIsdaFixAm54Y</v>
      </c>
      <c r="F60" s="41" t="str">
        <f>_xll.qlLiborSwap($E60,Currency,FixingType,$C60,Currency&amp;$D60,,Permanent,Trigger,ObjectOverwrite)</f>
        <v>JpyLiborSwapIsdaFixAm54Y#0001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JpyLiborSwapIsdaFixAm55Y</v>
      </c>
      <c r="F61" s="41" t="str">
        <f>_xll.qlLiborSwap($E61,Currency,FixingType,$C61,Currency&amp;$D61,,Permanent,Trigger,ObjectOverwrite)</f>
        <v>JpyLiborSwapIsdaFixAm55Y#0001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JpyLiborSwapIsdaFixAm56Y</v>
      </c>
      <c r="F62" s="41" t="str">
        <f>_xll.qlLiborSwap($E62,Currency,FixingType,$C62,Currency&amp;$D62,,Permanent,Trigger,ObjectOverwrite)</f>
        <v>JpyLiborSwapIsdaFixAm56Y#0001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JpyLiborSwapIsdaFixAm57Y</v>
      </c>
      <c r="F63" s="41" t="str">
        <f>_xll.qlLiborSwap($E63,Currency,FixingType,$C63,Currency&amp;$D63,,Permanent,Trigger,ObjectOverwrite)</f>
        <v>JpyLiborSwapIsdaFixAm57Y#0001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JpyLiborSwapIsdaFixAm58Y</v>
      </c>
      <c r="F64" s="41" t="str">
        <f>_xll.qlLiborSwap($E64,Currency,FixingType,$C64,Currency&amp;$D64,,Permanent,Trigger,ObjectOverwrite)</f>
        <v>JpyLiborSwapIsdaFixAm58Y#0001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JpyLiborSwapIsdaFixAm59Y</v>
      </c>
      <c r="F65" s="41" t="str">
        <f>_xll.qlLiborSwap($E65,Currency,FixingType,$C65,Currency&amp;$D65,,Permanent,Trigger,ObjectOverwrite)</f>
        <v>JpyLiborSwapIsdaFixAm59Y#0001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JpyLiborSwapIsdaFixAm60Y</v>
      </c>
      <c r="F66" s="41" t="str">
        <f>_xll.qlLiborSwap($E66,Currency,FixingType,$C66,Currency&amp;$D66,,Permanent,Trigger,ObjectOverwrite)</f>
        <v>JpyLiborSwapIsdaFixAm60Y#0001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H68"/>
  <sheetViews>
    <sheetView workbookViewId="0">
      <selection activeCell="F6" sqref="F6"/>
    </sheetView>
  </sheetViews>
  <sheetFormatPr defaultRowHeight="11.25" x14ac:dyDescent="0.2"/>
  <cols>
    <col min="1" max="1" width="3.140625" style="46" customWidth="1"/>
    <col min="2" max="2" width="4.42578125" style="46" customWidth="1"/>
    <col min="3" max="3" width="3.85546875" style="46" bestFit="1" customWidth="1"/>
    <col min="4" max="4" width="8.5703125" style="46" bestFit="1" customWidth="1"/>
    <col min="5" max="5" width="22.42578125" style="46" bestFit="1" customWidth="1"/>
    <col min="6" max="6" width="25.5703125" style="46" bestFit="1" customWidth="1"/>
    <col min="7" max="7" width="55" style="46" customWidth="1"/>
    <col min="8" max="8" width="5.28515625" style="46" customWidth="1"/>
    <col min="9" max="16384" width="9.140625" style="46"/>
  </cols>
  <sheetData>
    <row r="1" spans="2:8" s="26" customFormat="1" ht="12" thickBot="1" x14ac:dyDescent="0.25"/>
    <row r="2" spans="2:8" s="26" customFormat="1" x14ac:dyDescent="0.2">
      <c r="B2" s="27"/>
      <c r="C2" s="28"/>
      <c r="D2" s="28"/>
      <c r="E2" s="29"/>
      <c r="F2" s="28"/>
      <c r="G2" s="28"/>
      <c r="H2" s="30"/>
    </row>
    <row r="3" spans="2:8" s="26" customFormat="1" x14ac:dyDescent="0.2">
      <c r="B3" s="31"/>
      <c r="C3" s="32"/>
      <c r="D3" s="32"/>
      <c r="E3" s="33" t="s">
        <v>18</v>
      </c>
      <c r="F3" s="34" t="s">
        <v>90</v>
      </c>
      <c r="G3" s="32"/>
      <c r="H3" s="35"/>
    </row>
    <row r="4" spans="2:8" s="26" customFormat="1" x14ac:dyDescent="0.2">
      <c r="B4" s="31"/>
      <c r="C4" s="32"/>
      <c r="D4" s="32"/>
      <c r="E4" s="33" t="s">
        <v>88</v>
      </c>
      <c r="F4" s="34" t="s">
        <v>92</v>
      </c>
      <c r="G4" s="32"/>
      <c r="H4" s="35"/>
    </row>
    <row r="5" spans="2:8" s="26" customFormat="1" x14ac:dyDescent="0.2">
      <c r="B5" s="31"/>
      <c r="C5" s="32"/>
      <c r="D5" s="32"/>
      <c r="E5" s="32"/>
      <c r="F5" s="32"/>
      <c r="G5" s="32"/>
      <c r="H5" s="35"/>
    </row>
    <row r="6" spans="2:8" s="26" customFormat="1" x14ac:dyDescent="0.2">
      <c r="B6" s="31"/>
      <c r="C6" s="32"/>
      <c r="D6" s="32"/>
      <c r="E6" s="36" t="str">
        <f>PROPER(Currency)&amp;FamilyName&amp;FixingType&amp;".xml"</f>
        <v>JpyLiborSwapIsdaFixPm.xml</v>
      </c>
      <c r="F6" s="34" t="e">
        <f>IF(Serialize,_xll.ohObjectSave(F7:F66,SerializationPath&amp;FileName,FileOverwrite,Serialize),"---")</f>
        <v>#NUM!</v>
      </c>
      <c r="G6" s="37" t="str">
        <f ca="1">_xll.ohRangeRetrieveError(F6)</f>
        <v/>
      </c>
      <c r="H6" s="35"/>
    </row>
    <row r="7" spans="2:8" s="26" customFormat="1" x14ac:dyDescent="0.2">
      <c r="B7" s="31"/>
      <c r="C7" s="38" t="s">
        <v>15</v>
      </c>
      <c r="D7" s="39" t="s">
        <v>96</v>
      </c>
      <c r="E7" s="40" t="str">
        <f t="shared" ref="E7:E38" si="0">PROPER(Currency)&amp;FamilyName&amp;FixingType&amp;$C7</f>
        <v>JpyLiborSwapIsdaFixPm1Y</v>
      </c>
      <c r="F7" s="41" t="str">
        <f>_xll.qlLiborSwap($E7,Currency,FixingType,$C7,Currency&amp;$D7,,Permanent,Trigger,ObjectOverwrite)</f>
        <v>JpyLiborSwapIsdaFixPm1Y#0001</v>
      </c>
      <c r="G7" s="37" t="str">
        <f>_xll.ohRangeRetrieveError(F7)</f>
        <v/>
      </c>
      <c r="H7" s="42"/>
    </row>
    <row r="8" spans="2:8" s="26" customFormat="1" x14ac:dyDescent="0.2">
      <c r="B8" s="31"/>
      <c r="C8" s="38" t="s">
        <v>27</v>
      </c>
      <c r="D8" s="39" t="s">
        <v>96</v>
      </c>
      <c r="E8" s="40" t="str">
        <f t="shared" si="0"/>
        <v>JpyLiborSwapIsdaFixPm2Y</v>
      </c>
      <c r="F8" s="41" t="str">
        <f>_xll.qlLiborSwap($E8,Currency,FixingType,$C8,Currency&amp;$D8,,Permanent,Trigger,ObjectOverwrite)</f>
        <v>JpyLiborSwapIsdaFixPm2Y#0001</v>
      </c>
      <c r="G8" s="37" t="str">
        <f>_xll.ohRangeRetrieveError(F8)</f>
        <v/>
      </c>
      <c r="H8" s="42"/>
    </row>
    <row r="9" spans="2:8" s="26" customFormat="1" x14ac:dyDescent="0.2">
      <c r="B9" s="31"/>
      <c r="C9" s="38" t="s">
        <v>28</v>
      </c>
      <c r="D9" s="39" t="s">
        <v>96</v>
      </c>
      <c r="E9" s="40" t="str">
        <f t="shared" si="0"/>
        <v>JpyLiborSwapIsdaFixPm3Y</v>
      </c>
      <c r="F9" s="41" t="str">
        <f>_xll.qlLiborSwap($E9,Currency,FixingType,$C9,Currency&amp;$D9,,Permanent,Trigger,ObjectOverwrite)</f>
        <v>JpyLiborSwapIsdaFixPm3Y#0001</v>
      </c>
      <c r="G9" s="37" t="str">
        <f>_xll.ohRangeRetrieveError(F9)</f>
        <v/>
      </c>
      <c r="H9" s="42"/>
    </row>
    <row r="10" spans="2:8" s="26" customFormat="1" x14ac:dyDescent="0.2">
      <c r="B10" s="31"/>
      <c r="C10" s="38" t="s">
        <v>29</v>
      </c>
      <c r="D10" s="39" t="s">
        <v>96</v>
      </c>
      <c r="E10" s="40" t="str">
        <f t="shared" si="0"/>
        <v>JpyLiborSwapIsdaFixPm4Y</v>
      </c>
      <c r="F10" s="41" t="str">
        <f>_xll.qlLiborSwap($E10,Currency,FixingType,$C10,Currency&amp;$D10,,Permanent,Trigger,ObjectOverwrite)</f>
        <v>JpyLiborSwapIsdaFixPm4Y#0001</v>
      </c>
      <c r="G10" s="37" t="str">
        <f>_xll.ohRangeRetrieveError(F10)</f>
        <v/>
      </c>
      <c r="H10" s="42"/>
    </row>
    <row r="11" spans="2:8" s="26" customFormat="1" x14ac:dyDescent="0.2">
      <c r="B11" s="31"/>
      <c r="C11" s="38" t="s">
        <v>30</v>
      </c>
      <c r="D11" s="39" t="s">
        <v>96</v>
      </c>
      <c r="E11" s="40" t="str">
        <f t="shared" si="0"/>
        <v>JpyLiborSwapIsdaFixPm5Y</v>
      </c>
      <c r="F11" s="41" t="str">
        <f>_xll.qlLiborSwap($E11,Currency,FixingType,$C11,Currency&amp;$D11,,Permanent,Trigger,ObjectOverwrite)</f>
        <v>JpyLiborSwapIsdaFixPm5Y#0001</v>
      </c>
      <c r="G11" s="37" t="str">
        <f>_xll.ohRangeRetrieveError(F11)</f>
        <v/>
      </c>
      <c r="H11" s="42"/>
    </row>
    <row r="12" spans="2:8" s="26" customFormat="1" x14ac:dyDescent="0.2">
      <c r="B12" s="31"/>
      <c r="C12" s="38" t="s">
        <v>31</v>
      </c>
      <c r="D12" s="39" t="s">
        <v>96</v>
      </c>
      <c r="E12" s="40" t="str">
        <f t="shared" si="0"/>
        <v>JpyLiborSwapIsdaFixPm6Y</v>
      </c>
      <c r="F12" s="41" t="str">
        <f>_xll.qlLiborSwap($E12,Currency,FixingType,$C12,Currency&amp;$D12,,Permanent,Trigger,ObjectOverwrite)</f>
        <v>JpyLiborSwapIsdaFixPm6Y#0001</v>
      </c>
      <c r="G12" s="37" t="str">
        <f>_xll.ohRangeRetrieveError(F12)</f>
        <v/>
      </c>
      <c r="H12" s="42"/>
    </row>
    <row r="13" spans="2:8" s="26" customFormat="1" x14ac:dyDescent="0.2">
      <c r="B13" s="31"/>
      <c r="C13" s="38" t="s">
        <v>32</v>
      </c>
      <c r="D13" s="39" t="s">
        <v>96</v>
      </c>
      <c r="E13" s="40" t="str">
        <f t="shared" si="0"/>
        <v>JpyLiborSwapIsdaFixPm7Y</v>
      </c>
      <c r="F13" s="41" t="str">
        <f>_xll.qlLiborSwap($E13,Currency,FixingType,$C13,Currency&amp;$D13,,Permanent,Trigger,ObjectOverwrite)</f>
        <v>JpyLiborSwapIsdaFixPm7Y#0001</v>
      </c>
      <c r="G13" s="37" t="str">
        <f>_xll.ohRangeRetrieveError(F13)</f>
        <v/>
      </c>
      <c r="H13" s="42"/>
    </row>
    <row r="14" spans="2:8" s="26" customFormat="1" x14ac:dyDescent="0.2">
      <c r="B14" s="31"/>
      <c r="C14" s="38" t="s">
        <v>33</v>
      </c>
      <c r="D14" s="39" t="s">
        <v>96</v>
      </c>
      <c r="E14" s="40" t="str">
        <f t="shared" si="0"/>
        <v>JpyLiborSwapIsdaFixPm8Y</v>
      </c>
      <c r="F14" s="41" t="str">
        <f>_xll.qlLiborSwap($E14,Currency,FixingType,$C14,Currency&amp;$D14,,Permanent,Trigger,ObjectOverwrite)</f>
        <v>JpyLiborSwapIsdaFixPm8Y#0001</v>
      </c>
      <c r="G14" s="37" t="str">
        <f>_xll.ohRangeRetrieveError(F14)</f>
        <v/>
      </c>
      <c r="H14" s="42"/>
    </row>
    <row r="15" spans="2:8" s="26" customFormat="1" x14ac:dyDescent="0.2">
      <c r="B15" s="31"/>
      <c r="C15" s="38" t="s">
        <v>34</v>
      </c>
      <c r="D15" s="39" t="s">
        <v>96</v>
      </c>
      <c r="E15" s="40" t="str">
        <f t="shared" si="0"/>
        <v>JpyLiborSwapIsdaFixPm9Y</v>
      </c>
      <c r="F15" s="41" t="str">
        <f>_xll.qlLiborSwap($E15,Currency,FixingType,$C15,Currency&amp;$D15,,Permanent,Trigger,ObjectOverwrite)</f>
        <v>JpyLiborSwapIsdaFixPm9Y#0001</v>
      </c>
      <c r="G15" s="37" t="str">
        <f>_xll.ohRangeRetrieveError(F15)</f>
        <v/>
      </c>
      <c r="H15" s="42"/>
    </row>
    <row r="16" spans="2:8" s="26" customFormat="1" x14ac:dyDescent="0.2">
      <c r="B16" s="31"/>
      <c r="C16" s="38" t="s">
        <v>35</v>
      </c>
      <c r="D16" s="39" t="s">
        <v>96</v>
      </c>
      <c r="E16" s="40" t="str">
        <f t="shared" si="0"/>
        <v>JpyLiborSwapIsdaFixPm10Y</v>
      </c>
      <c r="F16" s="41" t="str">
        <f>_xll.qlLiborSwap($E16,Currency,FixingType,$C16,Currency&amp;$D16,,Permanent,Trigger,ObjectOverwrite)</f>
        <v>JpyLiborSwapIsdaFixPm10Y#0001</v>
      </c>
      <c r="G16" s="37" t="str">
        <f>_xll.ohRangeRetrieveError(F16)</f>
        <v/>
      </c>
      <c r="H16" s="42"/>
    </row>
    <row r="17" spans="2:8" s="26" customFormat="1" x14ac:dyDescent="0.2">
      <c r="B17" s="31"/>
      <c r="C17" s="38" t="s">
        <v>36</v>
      </c>
      <c r="D17" s="39" t="s">
        <v>96</v>
      </c>
      <c r="E17" s="40" t="str">
        <f t="shared" si="0"/>
        <v>JpyLiborSwapIsdaFixPm11Y</v>
      </c>
      <c r="F17" s="41" t="str">
        <f>_xll.qlLiborSwap($E17,Currency,FixingType,$C17,Currency&amp;$D17,,Permanent,Trigger,ObjectOverwrite)</f>
        <v>JpyLiborSwapIsdaFixPm11Y#0001</v>
      </c>
      <c r="G17" s="37" t="str">
        <f>_xll.ohRangeRetrieveError(F17)</f>
        <v/>
      </c>
      <c r="H17" s="42"/>
    </row>
    <row r="18" spans="2:8" s="26" customFormat="1" x14ac:dyDescent="0.2">
      <c r="B18" s="31"/>
      <c r="C18" s="38" t="s">
        <v>37</v>
      </c>
      <c r="D18" s="39" t="s">
        <v>96</v>
      </c>
      <c r="E18" s="40" t="str">
        <f t="shared" si="0"/>
        <v>JpyLiborSwapIsdaFixPm12Y</v>
      </c>
      <c r="F18" s="41" t="str">
        <f>_xll.qlLiborSwap($E18,Currency,FixingType,$C18,Currency&amp;$D18,,Permanent,Trigger,ObjectOverwrite)</f>
        <v>JpyLiborSwapIsdaFixPm12Y#0001</v>
      </c>
      <c r="G18" s="37" t="str">
        <f>_xll.ohRangeRetrieveError(F18)</f>
        <v/>
      </c>
      <c r="H18" s="42"/>
    </row>
    <row r="19" spans="2:8" s="26" customFormat="1" x14ac:dyDescent="0.2">
      <c r="B19" s="31"/>
      <c r="C19" s="38" t="s">
        <v>38</v>
      </c>
      <c r="D19" s="39" t="s">
        <v>96</v>
      </c>
      <c r="E19" s="40" t="str">
        <f t="shared" si="0"/>
        <v>JpyLiborSwapIsdaFixPm13Y</v>
      </c>
      <c r="F19" s="41" t="str">
        <f>_xll.qlLiborSwap($E19,Currency,FixingType,$C19,Currency&amp;$D19,,Permanent,Trigger,ObjectOverwrite)</f>
        <v>JpyLiborSwapIsdaFixPm13Y#0001</v>
      </c>
      <c r="G19" s="37" t="str">
        <f>_xll.ohRangeRetrieveError(F19)</f>
        <v/>
      </c>
      <c r="H19" s="42"/>
    </row>
    <row r="20" spans="2:8" s="26" customFormat="1" x14ac:dyDescent="0.2">
      <c r="B20" s="31"/>
      <c r="C20" s="38" t="s">
        <v>39</v>
      </c>
      <c r="D20" s="39" t="s">
        <v>96</v>
      </c>
      <c r="E20" s="40" t="str">
        <f t="shared" si="0"/>
        <v>JpyLiborSwapIsdaFixPm14Y</v>
      </c>
      <c r="F20" s="41" t="str">
        <f>_xll.qlLiborSwap($E20,Currency,FixingType,$C20,Currency&amp;$D20,,Permanent,Trigger,ObjectOverwrite)</f>
        <v>JpyLiborSwapIsdaFixPm14Y#0001</v>
      </c>
      <c r="G20" s="37" t="str">
        <f>_xll.ohRangeRetrieveError(F20)</f>
        <v/>
      </c>
      <c r="H20" s="42"/>
    </row>
    <row r="21" spans="2:8" s="26" customFormat="1" x14ac:dyDescent="0.2">
      <c r="B21" s="31"/>
      <c r="C21" s="38" t="s">
        <v>40</v>
      </c>
      <c r="D21" s="39" t="s">
        <v>96</v>
      </c>
      <c r="E21" s="40" t="str">
        <f t="shared" si="0"/>
        <v>JpyLiborSwapIsdaFixPm15Y</v>
      </c>
      <c r="F21" s="41" t="str">
        <f>_xll.qlLiborSwap($E21,Currency,FixingType,$C21,Currency&amp;$D21,,Permanent,Trigger,ObjectOverwrite)</f>
        <v>JpyLiborSwapIsdaFixPm15Y#0001</v>
      </c>
      <c r="G21" s="37" t="str">
        <f>_xll.ohRangeRetrieveError(F21)</f>
        <v/>
      </c>
      <c r="H21" s="42"/>
    </row>
    <row r="22" spans="2:8" s="26" customFormat="1" x14ac:dyDescent="0.2">
      <c r="B22" s="31"/>
      <c r="C22" s="38" t="s">
        <v>41</v>
      </c>
      <c r="D22" s="39" t="s">
        <v>96</v>
      </c>
      <c r="E22" s="40" t="str">
        <f t="shared" si="0"/>
        <v>JpyLiborSwapIsdaFixPm16Y</v>
      </c>
      <c r="F22" s="41" t="str">
        <f>_xll.qlLiborSwap($E22,Currency,FixingType,$C22,Currency&amp;$D22,,Permanent,Trigger,ObjectOverwrite)</f>
        <v>JpyLiborSwapIsdaFixPm16Y#0001</v>
      </c>
      <c r="G22" s="37" t="str">
        <f>_xll.ohRangeRetrieveError(F22)</f>
        <v/>
      </c>
      <c r="H22" s="42"/>
    </row>
    <row r="23" spans="2:8" s="26" customFormat="1" x14ac:dyDescent="0.2">
      <c r="B23" s="31"/>
      <c r="C23" s="38" t="s">
        <v>42</v>
      </c>
      <c r="D23" s="39" t="s">
        <v>96</v>
      </c>
      <c r="E23" s="40" t="str">
        <f t="shared" si="0"/>
        <v>JpyLiborSwapIsdaFixPm17Y</v>
      </c>
      <c r="F23" s="41" t="str">
        <f>_xll.qlLiborSwap($E23,Currency,FixingType,$C23,Currency&amp;$D23,,Permanent,Trigger,ObjectOverwrite)</f>
        <v>JpyLiborSwapIsdaFixPm17Y#0001</v>
      </c>
      <c r="G23" s="37" t="str">
        <f>_xll.ohRangeRetrieveError(F23)</f>
        <v/>
      </c>
      <c r="H23" s="42"/>
    </row>
    <row r="24" spans="2:8" s="26" customFormat="1" x14ac:dyDescent="0.2">
      <c r="B24" s="31"/>
      <c r="C24" s="38" t="s">
        <v>43</v>
      </c>
      <c r="D24" s="39" t="s">
        <v>96</v>
      </c>
      <c r="E24" s="40" t="str">
        <f t="shared" si="0"/>
        <v>JpyLiborSwapIsdaFixPm18Y</v>
      </c>
      <c r="F24" s="41" t="str">
        <f>_xll.qlLiborSwap($E24,Currency,FixingType,$C24,Currency&amp;$D24,,Permanent,Trigger,ObjectOverwrite)</f>
        <v>JpyLiborSwapIsdaFixPm18Y#0001</v>
      </c>
      <c r="G24" s="37" t="str">
        <f>_xll.ohRangeRetrieveError(F24)</f>
        <v/>
      </c>
      <c r="H24" s="42"/>
    </row>
    <row r="25" spans="2:8" s="26" customFormat="1" x14ac:dyDescent="0.2">
      <c r="B25" s="31"/>
      <c r="C25" s="38" t="s">
        <v>44</v>
      </c>
      <c r="D25" s="39" t="s">
        <v>96</v>
      </c>
      <c r="E25" s="40" t="str">
        <f t="shared" si="0"/>
        <v>JpyLiborSwapIsdaFixPm19Y</v>
      </c>
      <c r="F25" s="41" t="str">
        <f>_xll.qlLiborSwap($E25,Currency,FixingType,$C25,Currency&amp;$D25,,Permanent,Trigger,ObjectOverwrite)</f>
        <v>JpyLiborSwapIsdaFixPm19Y#0001</v>
      </c>
      <c r="G25" s="37" t="str">
        <f>_xll.ohRangeRetrieveError(F25)</f>
        <v/>
      </c>
      <c r="H25" s="42"/>
    </row>
    <row r="26" spans="2:8" s="26" customFormat="1" x14ac:dyDescent="0.2">
      <c r="B26" s="31"/>
      <c r="C26" s="38" t="s">
        <v>45</v>
      </c>
      <c r="D26" s="39" t="s">
        <v>96</v>
      </c>
      <c r="E26" s="40" t="str">
        <f t="shared" si="0"/>
        <v>JpyLiborSwapIsdaFixPm20Y</v>
      </c>
      <c r="F26" s="41" t="str">
        <f>_xll.qlLiborSwap($E26,Currency,FixingType,$C26,Currency&amp;$D26,,Permanent,Trigger,ObjectOverwrite)</f>
        <v>JpyLiborSwapIsdaFixPm20Y#0001</v>
      </c>
      <c r="G26" s="37" t="str">
        <f>_xll.ohRangeRetrieveError(F26)</f>
        <v/>
      </c>
      <c r="H26" s="42"/>
    </row>
    <row r="27" spans="2:8" s="26" customFormat="1" x14ac:dyDescent="0.2">
      <c r="B27" s="31"/>
      <c r="C27" s="38" t="s">
        <v>46</v>
      </c>
      <c r="D27" s="39" t="s">
        <v>96</v>
      </c>
      <c r="E27" s="40" t="str">
        <f t="shared" si="0"/>
        <v>JpyLiborSwapIsdaFixPm21Y</v>
      </c>
      <c r="F27" s="41" t="str">
        <f>_xll.qlLiborSwap($E27,Currency,FixingType,$C27,Currency&amp;$D27,,Permanent,Trigger,ObjectOverwrite)</f>
        <v>JpyLiborSwapIsdaFixPm21Y#0001</v>
      </c>
      <c r="G27" s="37" t="str">
        <f>_xll.ohRangeRetrieveError(F27)</f>
        <v/>
      </c>
      <c r="H27" s="42"/>
    </row>
    <row r="28" spans="2:8" s="26" customFormat="1" x14ac:dyDescent="0.2">
      <c r="B28" s="31"/>
      <c r="C28" s="38" t="s">
        <v>47</v>
      </c>
      <c r="D28" s="39" t="s">
        <v>96</v>
      </c>
      <c r="E28" s="40" t="str">
        <f t="shared" si="0"/>
        <v>JpyLiborSwapIsdaFixPm22Y</v>
      </c>
      <c r="F28" s="41" t="str">
        <f>_xll.qlLiborSwap($E28,Currency,FixingType,$C28,Currency&amp;$D28,,Permanent,Trigger,ObjectOverwrite)</f>
        <v>JpyLiborSwapIsdaFixPm22Y#0001</v>
      </c>
      <c r="G28" s="37" t="str">
        <f>_xll.ohRangeRetrieveError(F28)</f>
        <v/>
      </c>
      <c r="H28" s="42"/>
    </row>
    <row r="29" spans="2:8" s="26" customFormat="1" x14ac:dyDescent="0.2">
      <c r="B29" s="31"/>
      <c r="C29" s="38" t="s">
        <v>48</v>
      </c>
      <c r="D29" s="39" t="s">
        <v>96</v>
      </c>
      <c r="E29" s="40" t="str">
        <f t="shared" si="0"/>
        <v>JpyLiborSwapIsdaFixPm23Y</v>
      </c>
      <c r="F29" s="41" t="str">
        <f>_xll.qlLiborSwap($E29,Currency,FixingType,$C29,Currency&amp;$D29,,Permanent,Trigger,ObjectOverwrite)</f>
        <v>JpyLiborSwapIsdaFixPm23Y#0001</v>
      </c>
      <c r="G29" s="37" t="str">
        <f>_xll.ohRangeRetrieveError(F29)</f>
        <v/>
      </c>
      <c r="H29" s="42"/>
    </row>
    <row r="30" spans="2:8" s="26" customFormat="1" x14ac:dyDescent="0.2">
      <c r="B30" s="31"/>
      <c r="C30" s="38" t="s">
        <v>49</v>
      </c>
      <c r="D30" s="39" t="s">
        <v>96</v>
      </c>
      <c r="E30" s="40" t="str">
        <f t="shared" si="0"/>
        <v>JpyLiborSwapIsdaFixPm24Y</v>
      </c>
      <c r="F30" s="41" t="str">
        <f>_xll.qlLiborSwap($E30,Currency,FixingType,$C30,Currency&amp;$D30,,Permanent,Trigger,ObjectOverwrite)</f>
        <v>JpyLiborSwapIsdaFixPm24Y#0001</v>
      </c>
      <c r="G30" s="37" t="str">
        <f>_xll.ohRangeRetrieveError(F30)</f>
        <v/>
      </c>
      <c r="H30" s="42"/>
    </row>
    <row r="31" spans="2:8" s="26" customFormat="1" x14ac:dyDescent="0.2">
      <c r="B31" s="31"/>
      <c r="C31" s="38" t="s">
        <v>50</v>
      </c>
      <c r="D31" s="39" t="s">
        <v>96</v>
      </c>
      <c r="E31" s="40" t="str">
        <f t="shared" si="0"/>
        <v>JpyLiborSwapIsdaFixPm25Y</v>
      </c>
      <c r="F31" s="41" t="str">
        <f>_xll.qlLiborSwap($E31,Currency,FixingType,$C31,Currency&amp;$D31,,Permanent,Trigger,ObjectOverwrite)</f>
        <v>JpyLiborSwapIsdaFixPm25Y#0001</v>
      </c>
      <c r="G31" s="37" t="str">
        <f>_xll.ohRangeRetrieveError(F31)</f>
        <v/>
      </c>
      <c r="H31" s="42"/>
    </row>
    <row r="32" spans="2:8" s="26" customFormat="1" x14ac:dyDescent="0.2">
      <c r="B32" s="31"/>
      <c r="C32" s="38" t="s">
        <v>51</v>
      </c>
      <c r="D32" s="39" t="s">
        <v>96</v>
      </c>
      <c r="E32" s="40" t="str">
        <f t="shared" si="0"/>
        <v>JpyLiborSwapIsdaFixPm26Y</v>
      </c>
      <c r="F32" s="41" t="str">
        <f>_xll.qlLiborSwap($E32,Currency,FixingType,$C32,Currency&amp;$D32,,Permanent,Trigger,ObjectOverwrite)</f>
        <v>JpyLiborSwapIsdaFixPm26Y#0001</v>
      </c>
      <c r="G32" s="37" t="str">
        <f>_xll.ohRangeRetrieveError(F32)</f>
        <v/>
      </c>
      <c r="H32" s="42"/>
    </row>
    <row r="33" spans="2:8" s="26" customFormat="1" x14ac:dyDescent="0.2">
      <c r="B33" s="31"/>
      <c r="C33" s="38" t="s">
        <v>52</v>
      </c>
      <c r="D33" s="39" t="s">
        <v>96</v>
      </c>
      <c r="E33" s="40" t="str">
        <f t="shared" si="0"/>
        <v>JpyLiborSwapIsdaFixPm27Y</v>
      </c>
      <c r="F33" s="41" t="str">
        <f>_xll.qlLiborSwap($E33,Currency,FixingType,$C33,Currency&amp;$D33,,Permanent,Trigger,ObjectOverwrite)</f>
        <v>JpyLiborSwapIsdaFixPm27Y#0001</v>
      </c>
      <c r="G33" s="37" t="str">
        <f>_xll.ohRangeRetrieveError(F33)</f>
        <v/>
      </c>
      <c r="H33" s="42"/>
    </row>
    <row r="34" spans="2:8" s="26" customFormat="1" x14ac:dyDescent="0.2">
      <c r="B34" s="31"/>
      <c r="C34" s="38" t="s">
        <v>53</v>
      </c>
      <c r="D34" s="39" t="s">
        <v>96</v>
      </c>
      <c r="E34" s="40" t="str">
        <f t="shared" si="0"/>
        <v>JpyLiborSwapIsdaFixPm28Y</v>
      </c>
      <c r="F34" s="41" t="str">
        <f>_xll.qlLiborSwap($E34,Currency,FixingType,$C34,Currency&amp;$D34,,Permanent,Trigger,ObjectOverwrite)</f>
        <v>JpyLiborSwapIsdaFixPm28Y#0001</v>
      </c>
      <c r="G34" s="37" t="str">
        <f>_xll.ohRangeRetrieveError(F34)</f>
        <v/>
      </c>
      <c r="H34" s="42"/>
    </row>
    <row r="35" spans="2:8" s="26" customFormat="1" x14ac:dyDescent="0.2">
      <c r="B35" s="31"/>
      <c r="C35" s="38" t="s">
        <v>54</v>
      </c>
      <c r="D35" s="39" t="s">
        <v>96</v>
      </c>
      <c r="E35" s="40" t="str">
        <f t="shared" si="0"/>
        <v>JpyLiborSwapIsdaFixPm29Y</v>
      </c>
      <c r="F35" s="41" t="str">
        <f>_xll.qlLiborSwap($E35,Currency,FixingType,$C35,Currency&amp;$D35,,Permanent,Trigger,ObjectOverwrite)</f>
        <v>JpyLiborSwapIsdaFixPm29Y#0001</v>
      </c>
      <c r="G35" s="37" t="str">
        <f>_xll.ohRangeRetrieveError(F35)</f>
        <v/>
      </c>
      <c r="H35" s="42"/>
    </row>
    <row r="36" spans="2:8" s="26" customFormat="1" x14ac:dyDescent="0.2">
      <c r="B36" s="31"/>
      <c r="C36" s="38" t="s">
        <v>55</v>
      </c>
      <c r="D36" s="39" t="s">
        <v>96</v>
      </c>
      <c r="E36" s="40" t="str">
        <f t="shared" si="0"/>
        <v>JpyLiborSwapIsdaFixPm30Y</v>
      </c>
      <c r="F36" s="41" t="str">
        <f>_xll.qlLiborSwap($E36,Currency,FixingType,$C36,Currency&amp;$D36,,Permanent,Trigger,ObjectOverwrite)</f>
        <v>JpyLiborSwapIsdaFixPm30Y#0001</v>
      </c>
      <c r="G36" s="37" t="str">
        <f>_xll.ohRangeRetrieveError(F36)</f>
        <v/>
      </c>
      <c r="H36" s="42"/>
    </row>
    <row r="37" spans="2:8" s="26" customFormat="1" x14ac:dyDescent="0.2">
      <c r="B37" s="31"/>
      <c r="C37" s="38" t="s">
        <v>56</v>
      </c>
      <c r="D37" s="39" t="s">
        <v>96</v>
      </c>
      <c r="E37" s="40" t="str">
        <f t="shared" si="0"/>
        <v>JpyLiborSwapIsdaFixPm31Y</v>
      </c>
      <c r="F37" s="41" t="str">
        <f>_xll.qlLiborSwap($E37,Currency,FixingType,$C37,Currency&amp;$D37,,Permanent,Trigger,ObjectOverwrite)</f>
        <v>JpyLiborSwapIsdaFixPm31Y#0001</v>
      </c>
      <c r="G37" s="37" t="str">
        <f>_xll.ohRangeRetrieveError(F37)</f>
        <v/>
      </c>
      <c r="H37" s="42"/>
    </row>
    <row r="38" spans="2:8" s="26" customFormat="1" x14ac:dyDescent="0.2">
      <c r="B38" s="31"/>
      <c r="C38" s="38" t="s">
        <v>57</v>
      </c>
      <c r="D38" s="39" t="s">
        <v>96</v>
      </c>
      <c r="E38" s="40" t="str">
        <f t="shared" si="0"/>
        <v>JpyLiborSwapIsdaFixPm32Y</v>
      </c>
      <c r="F38" s="41" t="str">
        <f>_xll.qlLiborSwap($E38,Currency,FixingType,$C38,Currency&amp;$D38,,Permanent,Trigger,ObjectOverwrite)</f>
        <v>JpyLiborSwapIsdaFixPm32Y#0001</v>
      </c>
      <c r="G38" s="37" t="str">
        <f>_xll.ohRangeRetrieveError(F38)</f>
        <v/>
      </c>
      <c r="H38" s="42"/>
    </row>
    <row r="39" spans="2:8" s="26" customFormat="1" x14ac:dyDescent="0.2">
      <c r="B39" s="31"/>
      <c r="C39" s="38" t="s">
        <v>58</v>
      </c>
      <c r="D39" s="39" t="s">
        <v>96</v>
      </c>
      <c r="E39" s="40" t="str">
        <f t="shared" ref="E39:E66" si="1">PROPER(Currency)&amp;FamilyName&amp;FixingType&amp;$C39</f>
        <v>JpyLiborSwapIsdaFixPm33Y</v>
      </c>
      <c r="F39" s="41" t="str">
        <f>_xll.qlLiborSwap($E39,Currency,FixingType,$C39,Currency&amp;$D39,,Permanent,Trigger,ObjectOverwrite)</f>
        <v>JpyLiborSwapIsdaFixPm33Y#0001</v>
      </c>
      <c r="G39" s="37" t="str">
        <f>_xll.ohRangeRetrieveError(F39)</f>
        <v/>
      </c>
      <c r="H39" s="42"/>
    </row>
    <row r="40" spans="2:8" s="26" customFormat="1" x14ac:dyDescent="0.2">
      <c r="B40" s="31"/>
      <c r="C40" s="38" t="s">
        <v>59</v>
      </c>
      <c r="D40" s="39" t="s">
        <v>96</v>
      </c>
      <c r="E40" s="40" t="str">
        <f t="shared" si="1"/>
        <v>JpyLiborSwapIsdaFixPm34Y</v>
      </c>
      <c r="F40" s="41" t="str">
        <f>_xll.qlLiborSwap($E40,Currency,FixingType,$C40,Currency&amp;$D40,,Permanent,Trigger,ObjectOverwrite)</f>
        <v>JpyLiborSwapIsdaFixPm34Y#0001</v>
      </c>
      <c r="G40" s="37" t="str">
        <f>_xll.ohRangeRetrieveError(F40)</f>
        <v/>
      </c>
      <c r="H40" s="42"/>
    </row>
    <row r="41" spans="2:8" s="26" customFormat="1" x14ac:dyDescent="0.2">
      <c r="B41" s="31"/>
      <c r="C41" s="38" t="s">
        <v>60</v>
      </c>
      <c r="D41" s="39" t="s">
        <v>96</v>
      </c>
      <c r="E41" s="40" t="str">
        <f t="shared" si="1"/>
        <v>JpyLiborSwapIsdaFixPm35Y</v>
      </c>
      <c r="F41" s="41" t="str">
        <f>_xll.qlLiborSwap($E41,Currency,FixingType,$C41,Currency&amp;$D41,,Permanent,Trigger,ObjectOverwrite)</f>
        <v>JpyLiborSwapIsdaFixPm35Y#0001</v>
      </c>
      <c r="G41" s="37" t="str">
        <f>_xll.ohRangeRetrieveError(F41)</f>
        <v/>
      </c>
      <c r="H41" s="42"/>
    </row>
    <row r="42" spans="2:8" s="26" customFormat="1" x14ac:dyDescent="0.2">
      <c r="B42" s="31"/>
      <c r="C42" s="38" t="s">
        <v>61</v>
      </c>
      <c r="D42" s="39" t="s">
        <v>96</v>
      </c>
      <c r="E42" s="40" t="str">
        <f t="shared" si="1"/>
        <v>JpyLiborSwapIsdaFixPm36Y</v>
      </c>
      <c r="F42" s="41" t="str">
        <f>_xll.qlLiborSwap($E42,Currency,FixingType,$C42,Currency&amp;$D42,,Permanent,Trigger,ObjectOverwrite)</f>
        <v>JpyLiborSwapIsdaFixPm36Y#0001</v>
      </c>
      <c r="G42" s="37" t="str">
        <f>_xll.ohRangeRetrieveError(F42)</f>
        <v/>
      </c>
      <c r="H42" s="42"/>
    </row>
    <row r="43" spans="2:8" s="26" customFormat="1" x14ac:dyDescent="0.2">
      <c r="B43" s="31"/>
      <c r="C43" s="38" t="s">
        <v>62</v>
      </c>
      <c r="D43" s="39" t="s">
        <v>96</v>
      </c>
      <c r="E43" s="40" t="str">
        <f t="shared" si="1"/>
        <v>JpyLiborSwapIsdaFixPm37Y</v>
      </c>
      <c r="F43" s="41" t="str">
        <f>_xll.qlLiborSwap($E43,Currency,FixingType,$C43,Currency&amp;$D43,,Permanent,Trigger,ObjectOverwrite)</f>
        <v>JpyLiborSwapIsdaFixPm37Y#0001</v>
      </c>
      <c r="G43" s="37" t="str">
        <f>_xll.ohRangeRetrieveError(F43)</f>
        <v/>
      </c>
      <c r="H43" s="42"/>
    </row>
    <row r="44" spans="2:8" s="26" customFormat="1" x14ac:dyDescent="0.2">
      <c r="B44" s="31"/>
      <c r="C44" s="38" t="s">
        <v>63</v>
      </c>
      <c r="D44" s="39" t="s">
        <v>96</v>
      </c>
      <c r="E44" s="40" t="str">
        <f t="shared" si="1"/>
        <v>JpyLiborSwapIsdaFixPm38Y</v>
      </c>
      <c r="F44" s="41" t="str">
        <f>_xll.qlLiborSwap($E44,Currency,FixingType,$C44,Currency&amp;$D44,,Permanent,Trigger,ObjectOverwrite)</f>
        <v>JpyLiborSwapIsdaFixPm38Y#0001</v>
      </c>
      <c r="G44" s="37" t="str">
        <f>_xll.ohRangeRetrieveError(F44)</f>
        <v/>
      </c>
      <c r="H44" s="42"/>
    </row>
    <row r="45" spans="2:8" s="26" customFormat="1" x14ac:dyDescent="0.2">
      <c r="B45" s="31"/>
      <c r="C45" s="38" t="s">
        <v>64</v>
      </c>
      <c r="D45" s="39" t="s">
        <v>96</v>
      </c>
      <c r="E45" s="40" t="str">
        <f t="shared" si="1"/>
        <v>JpyLiborSwapIsdaFixPm39Y</v>
      </c>
      <c r="F45" s="41" t="str">
        <f>_xll.qlLiborSwap($E45,Currency,FixingType,$C45,Currency&amp;$D45,,Permanent,Trigger,ObjectOverwrite)</f>
        <v>JpyLiborSwapIsdaFixPm39Y#0001</v>
      </c>
      <c r="G45" s="37" t="str">
        <f>_xll.ohRangeRetrieveError(F45)</f>
        <v/>
      </c>
      <c r="H45" s="42"/>
    </row>
    <row r="46" spans="2:8" s="26" customFormat="1" x14ac:dyDescent="0.2">
      <c r="B46" s="31"/>
      <c r="C46" s="38" t="s">
        <v>65</v>
      </c>
      <c r="D46" s="39" t="s">
        <v>96</v>
      </c>
      <c r="E46" s="40" t="str">
        <f t="shared" si="1"/>
        <v>JpyLiborSwapIsdaFixPm40Y</v>
      </c>
      <c r="F46" s="41" t="str">
        <f>_xll.qlLiborSwap($E46,Currency,FixingType,$C46,Currency&amp;$D46,,Permanent,Trigger,ObjectOverwrite)</f>
        <v>JpyLiborSwapIsdaFixPm40Y#0001</v>
      </c>
      <c r="G46" s="37" t="str">
        <f>_xll.ohRangeRetrieveError(F46)</f>
        <v/>
      </c>
      <c r="H46" s="42"/>
    </row>
    <row r="47" spans="2:8" s="26" customFormat="1" x14ac:dyDescent="0.2">
      <c r="B47" s="31"/>
      <c r="C47" s="38" t="s">
        <v>66</v>
      </c>
      <c r="D47" s="39" t="s">
        <v>96</v>
      </c>
      <c r="E47" s="40" t="str">
        <f t="shared" si="1"/>
        <v>JpyLiborSwapIsdaFixPm41Y</v>
      </c>
      <c r="F47" s="41" t="str">
        <f>_xll.qlLiborSwap($E47,Currency,FixingType,$C47,Currency&amp;$D47,,Permanent,Trigger,ObjectOverwrite)</f>
        <v>JpyLiborSwapIsdaFixPm41Y#0001</v>
      </c>
      <c r="G47" s="37" t="str">
        <f>_xll.ohRangeRetrieveError(F47)</f>
        <v/>
      </c>
      <c r="H47" s="42"/>
    </row>
    <row r="48" spans="2:8" s="26" customFormat="1" x14ac:dyDescent="0.2">
      <c r="B48" s="31"/>
      <c r="C48" s="38" t="s">
        <v>67</v>
      </c>
      <c r="D48" s="39" t="s">
        <v>96</v>
      </c>
      <c r="E48" s="40" t="str">
        <f t="shared" si="1"/>
        <v>JpyLiborSwapIsdaFixPm42Y</v>
      </c>
      <c r="F48" s="41" t="str">
        <f>_xll.qlLiborSwap($E48,Currency,FixingType,$C48,Currency&amp;$D48,,Permanent,Trigger,ObjectOverwrite)</f>
        <v>JpyLiborSwapIsdaFixPm42Y#0001</v>
      </c>
      <c r="G48" s="37" t="str">
        <f>_xll.ohRangeRetrieveError(F48)</f>
        <v/>
      </c>
      <c r="H48" s="42"/>
    </row>
    <row r="49" spans="2:8" s="26" customFormat="1" x14ac:dyDescent="0.2">
      <c r="B49" s="31"/>
      <c r="C49" s="38" t="s">
        <v>68</v>
      </c>
      <c r="D49" s="39" t="s">
        <v>96</v>
      </c>
      <c r="E49" s="40" t="str">
        <f t="shared" si="1"/>
        <v>JpyLiborSwapIsdaFixPm43Y</v>
      </c>
      <c r="F49" s="41" t="str">
        <f>_xll.qlLiborSwap($E49,Currency,FixingType,$C49,Currency&amp;$D49,,Permanent,Trigger,ObjectOverwrite)</f>
        <v>JpyLiborSwapIsdaFixPm43Y#0001</v>
      </c>
      <c r="G49" s="37" t="str">
        <f>_xll.ohRangeRetrieveError(F49)</f>
        <v/>
      </c>
      <c r="H49" s="42"/>
    </row>
    <row r="50" spans="2:8" s="26" customFormat="1" x14ac:dyDescent="0.2">
      <c r="B50" s="31"/>
      <c r="C50" s="38" t="s">
        <v>69</v>
      </c>
      <c r="D50" s="39" t="s">
        <v>96</v>
      </c>
      <c r="E50" s="40" t="str">
        <f t="shared" si="1"/>
        <v>JpyLiborSwapIsdaFixPm44Y</v>
      </c>
      <c r="F50" s="41" t="str">
        <f>_xll.qlLiborSwap($E50,Currency,FixingType,$C50,Currency&amp;$D50,,Permanent,Trigger,ObjectOverwrite)</f>
        <v>JpyLiborSwapIsdaFixPm44Y#0001</v>
      </c>
      <c r="G50" s="37" t="str">
        <f>_xll.ohRangeRetrieveError(F50)</f>
        <v/>
      </c>
      <c r="H50" s="42"/>
    </row>
    <row r="51" spans="2:8" s="26" customFormat="1" x14ac:dyDescent="0.2">
      <c r="B51" s="31"/>
      <c r="C51" s="38" t="s">
        <v>70</v>
      </c>
      <c r="D51" s="39" t="s">
        <v>96</v>
      </c>
      <c r="E51" s="40" t="str">
        <f t="shared" si="1"/>
        <v>JpyLiborSwapIsdaFixPm45Y</v>
      </c>
      <c r="F51" s="41" t="str">
        <f>_xll.qlLiborSwap($E51,Currency,FixingType,$C51,Currency&amp;$D51,,Permanent,Trigger,ObjectOverwrite)</f>
        <v>JpyLiborSwapIsdaFixPm45Y#0001</v>
      </c>
      <c r="G51" s="37" t="str">
        <f>_xll.ohRangeRetrieveError(F51)</f>
        <v/>
      </c>
      <c r="H51" s="42"/>
    </row>
    <row r="52" spans="2:8" s="26" customFormat="1" x14ac:dyDescent="0.2">
      <c r="B52" s="31"/>
      <c r="C52" s="38" t="s">
        <v>71</v>
      </c>
      <c r="D52" s="39" t="s">
        <v>96</v>
      </c>
      <c r="E52" s="40" t="str">
        <f t="shared" si="1"/>
        <v>JpyLiborSwapIsdaFixPm46Y</v>
      </c>
      <c r="F52" s="41" t="str">
        <f>_xll.qlLiborSwap($E52,Currency,FixingType,$C52,Currency&amp;$D52,,Permanent,Trigger,ObjectOverwrite)</f>
        <v>JpyLiborSwapIsdaFixPm46Y#0001</v>
      </c>
      <c r="G52" s="37" t="str">
        <f>_xll.ohRangeRetrieveError(F52)</f>
        <v/>
      </c>
      <c r="H52" s="42"/>
    </row>
    <row r="53" spans="2:8" s="26" customFormat="1" x14ac:dyDescent="0.2">
      <c r="B53" s="31"/>
      <c r="C53" s="38" t="s">
        <v>72</v>
      </c>
      <c r="D53" s="39" t="s">
        <v>96</v>
      </c>
      <c r="E53" s="40" t="str">
        <f t="shared" si="1"/>
        <v>JpyLiborSwapIsdaFixPm47Y</v>
      </c>
      <c r="F53" s="41" t="str">
        <f>_xll.qlLiborSwap($E53,Currency,FixingType,$C53,Currency&amp;$D53,,Permanent,Trigger,ObjectOverwrite)</f>
        <v>JpyLiborSwapIsdaFixPm47Y#0001</v>
      </c>
      <c r="G53" s="37" t="str">
        <f>_xll.ohRangeRetrieveError(F53)</f>
        <v/>
      </c>
      <c r="H53" s="42"/>
    </row>
    <row r="54" spans="2:8" s="26" customFormat="1" x14ac:dyDescent="0.2">
      <c r="B54" s="31"/>
      <c r="C54" s="38" t="s">
        <v>73</v>
      </c>
      <c r="D54" s="39" t="s">
        <v>96</v>
      </c>
      <c r="E54" s="40" t="str">
        <f t="shared" si="1"/>
        <v>JpyLiborSwapIsdaFixPm48Y</v>
      </c>
      <c r="F54" s="41" t="str">
        <f>_xll.qlLiborSwap($E54,Currency,FixingType,$C54,Currency&amp;$D54,,Permanent,Trigger,ObjectOverwrite)</f>
        <v>JpyLiborSwapIsdaFixPm48Y#0001</v>
      </c>
      <c r="G54" s="37" t="str">
        <f>_xll.ohRangeRetrieveError(F54)</f>
        <v/>
      </c>
      <c r="H54" s="42"/>
    </row>
    <row r="55" spans="2:8" s="26" customFormat="1" x14ac:dyDescent="0.2">
      <c r="B55" s="31"/>
      <c r="C55" s="38" t="s">
        <v>74</v>
      </c>
      <c r="D55" s="39" t="s">
        <v>96</v>
      </c>
      <c r="E55" s="40" t="str">
        <f t="shared" si="1"/>
        <v>JpyLiborSwapIsdaFixPm49Y</v>
      </c>
      <c r="F55" s="41" t="str">
        <f>_xll.qlLiborSwap($E55,Currency,FixingType,$C55,Currency&amp;$D55,,Permanent,Trigger,ObjectOverwrite)</f>
        <v>JpyLiborSwapIsdaFixPm49Y#0001</v>
      </c>
      <c r="G55" s="37" t="str">
        <f>_xll.ohRangeRetrieveError(F55)</f>
        <v/>
      </c>
      <c r="H55" s="42"/>
    </row>
    <row r="56" spans="2:8" s="26" customFormat="1" x14ac:dyDescent="0.2">
      <c r="B56" s="31"/>
      <c r="C56" s="38" t="s">
        <v>75</v>
      </c>
      <c r="D56" s="39" t="s">
        <v>96</v>
      </c>
      <c r="E56" s="40" t="str">
        <f t="shared" si="1"/>
        <v>JpyLiborSwapIsdaFixPm50Y</v>
      </c>
      <c r="F56" s="41" t="str">
        <f>_xll.qlLiborSwap($E56,Currency,FixingType,$C56,Currency&amp;$D56,,Permanent,Trigger,ObjectOverwrite)</f>
        <v>JpyLiborSwapIsdaFixPm50Y#0001</v>
      </c>
      <c r="G56" s="37" t="str">
        <f>_xll.ohRangeRetrieveError(F56)</f>
        <v/>
      </c>
      <c r="H56" s="42"/>
    </row>
    <row r="57" spans="2:8" s="26" customFormat="1" x14ac:dyDescent="0.2">
      <c r="B57" s="31"/>
      <c r="C57" s="38" t="s">
        <v>76</v>
      </c>
      <c r="D57" s="39" t="s">
        <v>96</v>
      </c>
      <c r="E57" s="40" t="str">
        <f t="shared" si="1"/>
        <v>JpyLiborSwapIsdaFixPm51Y</v>
      </c>
      <c r="F57" s="41" t="str">
        <f>_xll.qlLiborSwap($E57,Currency,FixingType,$C57,Currency&amp;$D57,,Permanent,Trigger,ObjectOverwrite)</f>
        <v>JpyLiborSwapIsdaFixPm51Y#0001</v>
      </c>
      <c r="G57" s="37" t="str">
        <f>_xll.ohRangeRetrieveError(F57)</f>
        <v/>
      </c>
      <c r="H57" s="42"/>
    </row>
    <row r="58" spans="2:8" s="26" customFormat="1" x14ac:dyDescent="0.2">
      <c r="B58" s="31"/>
      <c r="C58" s="38" t="s">
        <v>77</v>
      </c>
      <c r="D58" s="39" t="s">
        <v>96</v>
      </c>
      <c r="E58" s="40" t="str">
        <f t="shared" si="1"/>
        <v>JpyLiborSwapIsdaFixPm52Y</v>
      </c>
      <c r="F58" s="41" t="str">
        <f>_xll.qlLiborSwap($E58,Currency,FixingType,$C58,Currency&amp;$D58,,Permanent,Trigger,ObjectOverwrite)</f>
        <v>JpyLiborSwapIsdaFixPm52Y#0001</v>
      </c>
      <c r="G58" s="37" t="str">
        <f>_xll.ohRangeRetrieveError(F58)</f>
        <v/>
      </c>
      <c r="H58" s="42"/>
    </row>
    <row r="59" spans="2:8" s="26" customFormat="1" x14ac:dyDescent="0.2">
      <c r="B59" s="31"/>
      <c r="C59" s="38" t="s">
        <v>78</v>
      </c>
      <c r="D59" s="39" t="s">
        <v>96</v>
      </c>
      <c r="E59" s="40" t="str">
        <f t="shared" si="1"/>
        <v>JpyLiborSwapIsdaFixPm53Y</v>
      </c>
      <c r="F59" s="41" t="str">
        <f>_xll.qlLiborSwap($E59,Currency,FixingType,$C59,Currency&amp;$D59,,Permanent,Trigger,ObjectOverwrite)</f>
        <v>JpyLiborSwapIsdaFixPm53Y#0001</v>
      </c>
      <c r="G59" s="37" t="str">
        <f>_xll.ohRangeRetrieveError(F59)</f>
        <v/>
      </c>
      <c r="H59" s="42"/>
    </row>
    <row r="60" spans="2:8" s="26" customFormat="1" x14ac:dyDescent="0.2">
      <c r="B60" s="31"/>
      <c r="C60" s="38" t="s">
        <v>79</v>
      </c>
      <c r="D60" s="39" t="s">
        <v>96</v>
      </c>
      <c r="E60" s="40" t="str">
        <f t="shared" si="1"/>
        <v>JpyLiborSwapIsdaFixPm54Y</v>
      </c>
      <c r="F60" s="41" t="str">
        <f>_xll.qlLiborSwap($E60,Currency,FixingType,$C60,Currency&amp;$D60,,Permanent,Trigger,ObjectOverwrite)</f>
        <v>JpyLiborSwapIsdaFixPm54Y#0001</v>
      </c>
      <c r="G60" s="37" t="str">
        <f>_xll.ohRangeRetrieveError(F60)</f>
        <v/>
      </c>
      <c r="H60" s="42"/>
    </row>
    <row r="61" spans="2:8" s="26" customFormat="1" x14ac:dyDescent="0.2">
      <c r="B61" s="31"/>
      <c r="C61" s="38" t="s">
        <v>80</v>
      </c>
      <c r="D61" s="39" t="s">
        <v>96</v>
      </c>
      <c r="E61" s="40" t="str">
        <f t="shared" si="1"/>
        <v>JpyLiborSwapIsdaFixPm55Y</v>
      </c>
      <c r="F61" s="41" t="str">
        <f>_xll.qlLiborSwap($E61,Currency,FixingType,$C61,Currency&amp;$D61,,Permanent,Trigger,ObjectOverwrite)</f>
        <v>JpyLiborSwapIsdaFixPm55Y#0001</v>
      </c>
      <c r="G61" s="37" t="str">
        <f>_xll.ohRangeRetrieveError(F61)</f>
        <v/>
      </c>
      <c r="H61" s="42"/>
    </row>
    <row r="62" spans="2:8" s="26" customFormat="1" x14ac:dyDescent="0.2">
      <c r="B62" s="31"/>
      <c r="C62" s="38" t="s">
        <v>81</v>
      </c>
      <c r="D62" s="39" t="s">
        <v>96</v>
      </c>
      <c r="E62" s="40" t="str">
        <f t="shared" si="1"/>
        <v>JpyLiborSwapIsdaFixPm56Y</v>
      </c>
      <c r="F62" s="41" t="str">
        <f>_xll.qlLiborSwap($E62,Currency,FixingType,$C62,Currency&amp;$D62,,Permanent,Trigger,ObjectOverwrite)</f>
        <v>JpyLiborSwapIsdaFixPm56Y#0001</v>
      </c>
      <c r="G62" s="37" t="str">
        <f>_xll.ohRangeRetrieveError(F62)</f>
        <v/>
      </c>
      <c r="H62" s="42"/>
    </row>
    <row r="63" spans="2:8" s="26" customFormat="1" x14ac:dyDescent="0.2">
      <c r="B63" s="31"/>
      <c r="C63" s="38" t="s">
        <v>82</v>
      </c>
      <c r="D63" s="39" t="s">
        <v>96</v>
      </c>
      <c r="E63" s="40" t="str">
        <f t="shared" si="1"/>
        <v>JpyLiborSwapIsdaFixPm57Y</v>
      </c>
      <c r="F63" s="41" t="str">
        <f>_xll.qlLiborSwap($E63,Currency,FixingType,$C63,Currency&amp;$D63,,Permanent,Trigger,ObjectOverwrite)</f>
        <v>JpyLiborSwapIsdaFixPm57Y#0001</v>
      </c>
      <c r="G63" s="37" t="str">
        <f>_xll.ohRangeRetrieveError(F63)</f>
        <v/>
      </c>
      <c r="H63" s="42"/>
    </row>
    <row r="64" spans="2:8" s="26" customFormat="1" x14ac:dyDescent="0.2">
      <c r="B64" s="31"/>
      <c r="C64" s="38" t="s">
        <v>83</v>
      </c>
      <c r="D64" s="39" t="s">
        <v>96</v>
      </c>
      <c r="E64" s="40" t="str">
        <f t="shared" si="1"/>
        <v>JpyLiborSwapIsdaFixPm58Y</v>
      </c>
      <c r="F64" s="41" t="str">
        <f>_xll.qlLiborSwap($E64,Currency,FixingType,$C64,Currency&amp;$D64,,Permanent,Trigger,ObjectOverwrite)</f>
        <v>JpyLiborSwapIsdaFixPm58Y#0001</v>
      </c>
      <c r="G64" s="37" t="str">
        <f>_xll.ohRangeRetrieveError(F64)</f>
        <v/>
      </c>
      <c r="H64" s="42"/>
    </row>
    <row r="65" spans="2:8" s="26" customFormat="1" x14ac:dyDescent="0.2">
      <c r="B65" s="31"/>
      <c r="C65" s="38" t="s">
        <v>84</v>
      </c>
      <c r="D65" s="39" t="s">
        <v>96</v>
      </c>
      <c r="E65" s="40" t="str">
        <f t="shared" si="1"/>
        <v>JpyLiborSwapIsdaFixPm59Y</v>
      </c>
      <c r="F65" s="41" t="str">
        <f>_xll.qlLiborSwap($E65,Currency,FixingType,$C65,Currency&amp;$D65,,Permanent,Trigger,ObjectOverwrite)</f>
        <v>JpyLiborSwapIsdaFixPm59Y#0001</v>
      </c>
      <c r="G65" s="37" t="str">
        <f>_xll.ohRangeRetrieveError(F65)</f>
        <v/>
      </c>
      <c r="H65" s="42"/>
    </row>
    <row r="66" spans="2:8" s="26" customFormat="1" x14ac:dyDescent="0.2">
      <c r="B66" s="31"/>
      <c r="C66" s="38" t="s">
        <v>85</v>
      </c>
      <c r="D66" s="39" t="s">
        <v>96</v>
      </c>
      <c r="E66" s="40" t="str">
        <f t="shared" si="1"/>
        <v>JpyLiborSwapIsdaFixPm60Y</v>
      </c>
      <c r="F66" s="41" t="str">
        <f>_xll.qlLiborSwap($E66,Currency,FixingType,$C66,Currency&amp;$D66,,Permanent,Trigger,ObjectOverwrite)</f>
        <v>JpyLiborSwapIsdaFixPm60Y#0001</v>
      </c>
      <c r="G66" s="37" t="str">
        <f>_xll.ohRangeRetrieveError(F66)</f>
        <v/>
      </c>
      <c r="H66" s="42"/>
    </row>
    <row r="67" spans="2:8" s="26" customFormat="1" ht="12" thickBot="1" x14ac:dyDescent="0.25">
      <c r="B67" s="43"/>
      <c r="C67" s="44"/>
      <c r="D67" s="44"/>
      <c r="E67" s="44"/>
      <c r="F67" s="44"/>
      <c r="G67" s="44"/>
      <c r="H67" s="45"/>
    </row>
    <row r="68" spans="2:8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General Settings</vt:lpstr>
      <vt:lpstr>Libor</vt:lpstr>
      <vt:lpstr>LiborSwapIsdaFixAm</vt:lpstr>
      <vt:lpstr>LiborSwapIsdaFixPm</vt:lpstr>
      <vt:lpstr>Currency</vt:lpstr>
      <vt:lpstr>Libor!FamilyName</vt:lpstr>
      <vt:lpstr>LiborSwapIsdaFixAm!FamilyName</vt:lpstr>
      <vt:lpstr>LiborSwapIsdaFixPm!FamilyName</vt:lpstr>
      <vt:lpstr>Libor!FileName</vt:lpstr>
      <vt:lpstr>LiborSwapIsdaFixAm!FileName</vt:lpstr>
      <vt:lpstr>LiborSwapIsdaFixPm!FileName</vt:lpstr>
      <vt:lpstr>FileOverwrite</vt:lpstr>
      <vt:lpstr>LiborSwapIsdaFixAm!FixingType</vt:lpstr>
      <vt:lpstr>LiborSwapIsdaFixPm!FixingType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2013-11-05T17:29:52Z</dcterms:modified>
</cp:coreProperties>
</file>