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25" windowHeight="12420" tabRatio="701"/>
  </bookViews>
  <sheets>
    <sheet name="General Settings" sheetId="3" r:id="rId1"/>
    <sheet name="Libor" sheetId="5" r:id="rId2"/>
    <sheet name="LiborSwapIsdaFixAm" sheetId="6" r:id="rId3"/>
    <sheet name="LiborSwapIsdaFixPm" sheetId="7" r:id="rId4"/>
    <sheet name="LiborSwapForBasisCalc" sheetId="12" r:id="rId5"/>
    <sheet name="Libor (2)" sheetId="10" r:id="rId6"/>
    <sheet name="LiborSwapIsdaFixAm (2)" sheetId="8" r:id="rId7"/>
    <sheet name="LiborSwapIsdaFixPm (2)" sheetId="9" r:id="rId8"/>
  </sheet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5">'Libor (2)'!$F$3</definedName>
    <definedName name="FamilyName" localSheetId="4">LiborSwapForBasisCalc!$F$3</definedName>
    <definedName name="FamilyName" localSheetId="2">LiborSwapIsdaFixAm!$F$3</definedName>
    <definedName name="FamilyName" localSheetId="6">'LiborSwapIsdaFixAm (2)'!$F$3</definedName>
    <definedName name="FamilyName" localSheetId="3">LiborSwapIsdaFixPm!$F$3</definedName>
    <definedName name="FamilyName" localSheetId="7">'LiborSwapIsdaFixPm (2)'!$F$3</definedName>
    <definedName name="FileName" localSheetId="1">Libor!$E$5</definedName>
    <definedName name="FileName" localSheetId="5">'Libor (2)'!$E$5</definedName>
    <definedName name="FileName" localSheetId="4">LiborSwapForBasisCalc!$E$9</definedName>
    <definedName name="FileName" localSheetId="2">LiborSwapIsdaFixAm!$E$6</definedName>
    <definedName name="FileName" localSheetId="6">'LiborSwapIsdaFixAm (2)'!$E$6</definedName>
    <definedName name="FileName" localSheetId="3">LiborSwapIsdaFixPm!$E$6</definedName>
    <definedName name="FileName" localSheetId="7">'LiborSwapIsdaFixPm (2)'!$E$6</definedName>
    <definedName name="FileOverwrite">'General Settings'!$D$10</definedName>
    <definedName name="FixingType" localSheetId="4">LiborSwapForBasisCalc!$F$4</definedName>
    <definedName name="FixingType" localSheetId="2">LiborSwapIsdaFixAm!$F$4</definedName>
    <definedName name="FixingType" localSheetId="6">'LiborSwapIsdaFixAm (2)'!$F$4</definedName>
    <definedName name="FixingType" localSheetId="3">LiborSwapIsdaFixPm!$F$4</definedName>
    <definedName name="FixingType" localSheetId="7">'LiborSwapIsdaFixPm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11" i="12" l="1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0" i="12"/>
  <c r="E9" i="12"/>
  <c r="D11" i="3"/>
  <c r="E8" i="8"/>
  <c r="D12" i="3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7" i="8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7" i="9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7" i="7"/>
  <c r="E5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9"/>
  <c r="E6" i="8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" i="7"/>
  <c r="E6" i="6"/>
  <c r="E5" i="5"/>
  <c r="I5" i="10"/>
  <c r="I6" i="5"/>
  <c r="H6" i="10"/>
  <c r="I6" i="10"/>
  <c r="H7" i="10"/>
  <c r="I7" i="10"/>
  <c r="I5" i="5"/>
  <c r="F13" i="5"/>
  <c r="F39" i="9"/>
  <c r="F33" i="7"/>
  <c r="F37" i="8"/>
  <c r="F66" i="8"/>
  <c r="F63" i="8"/>
  <c r="F17" i="6"/>
  <c r="F54" i="6"/>
  <c r="F46" i="9"/>
  <c r="F15" i="5"/>
  <c r="F49" i="9"/>
  <c r="F46" i="8"/>
  <c r="F56" i="7"/>
  <c r="F44" i="7"/>
  <c r="F23" i="6"/>
  <c r="F39" i="8"/>
  <c r="F55" i="7"/>
  <c r="F62" i="7"/>
  <c r="F44" i="9"/>
  <c r="G44" i="7"/>
  <c r="F8" i="5"/>
  <c r="F17" i="10"/>
  <c r="F18" i="6"/>
  <c r="F13" i="9"/>
  <c r="F43" i="6"/>
  <c r="F37" i="6"/>
  <c r="F65" i="7"/>
  <c r="F38" i="7"/>
  <c r="F45" i="6"/>
  <c r="F17" i="9"/>
  <c r="F14" i="5"/>
  <c r="F21" i="10"/>
  <c r="F53" i="7"/>
  <c r="F62" i="8"/>
  <c r="F7" i="8"/>
  <c r="F47" i="7"/>
  <c r="F25" i="9"/>
  <c r="F34" i="8"/>
  <c r="F19" i="7"/>
  <c r="F8" i="9"/>
  <c r="F58" i="7"/>
  <c r="F12" i="9"/>
  <c r="F35" i="8"/>
  <c r="F17" i="7"/>
  <c r="F47" i="9"/>
  <c r="F16" i="8"/>
  <c r="F61" i="9"/>
  <c r="F18" i="10"/>
  <c r="F7" i="7"/>
  <c r="F19" i="9"/>
  <c r="F27" i="7"/>
  <c r="F19" i="8"/>
  <c r="F56" i="6"/>
  <c r="F50" i="9"/>
  <c r="F10" i="7"/>
  <c r="F22" i="8"/>
  <c r="F10" i="6"/>
  <c r="F11" i="9"/>
  <c r="F65" i="6"/>
  <c r="G65" i="6" s="1"/>
  <c r="F56" i="8"/>
  <c r="F64" i="6"/>
  <c r="F59" i="9"/>
  <c r="F46" i="6"/>
  <c r="F64" i="7"/>
  <c r="F38" i="6"/>
  <c r="F14" i="9"/>
  <c r="F20" i="5"/>
  <c r="F39" i="6"/>
  <c r="F38" i="9"/>
  <c r="F30" i="7"/>
  <c r="F11" i="6"/>
  <c r="F42" i="8"/>
  <c r="F18" i="8"/>
  <c r="F50" i="6"/>
  <c r="F25" i="7"/>
  <c r="F54" i="7"/>
  <c r="F35" i="6"/>
  <c r="F41" i="8"/>
  <c r="F23" i="8"/>
  <c r="F61" i="7"/>
  <c r="F48" i="7"/>
  <c r="F30" i="8"/>
  <c r="F29" i="9"/>
  <c r="F51" i="9"/>
  <c r="F15" i="9"/>
  <c r="F13" i="6"/>
  <c r="F36" i="6"/>
  <c r="F49" i="8"/>
  <c r="F31" i="7"/>
  <c r="F15" i="10"/>
  <c r="H15" i="10" s="1"/>
  <c r="F52" i="7"/>
  <c r="F25" i="8"/>
  <c r="F9" i="8"/>
  <c r="F28" i="6"/>
  <c r="F45" i="9"/>
  <c r="F12" i="7"/>
  <c r="F13" i="10"/>
  <c r="F8" i="8"/>
  <c r="F9" i="7"/>
  <c r="F24" i="7"/>
  <c r="F23" i="9"/>
  <c r="F11" i="5"/>
  <c r="F51" i="7"/>
  <c r="F43" i="9"/>
  <c r="F16" i="5"/>
  <c r="F38" i="8"/>
  <c r="F48" i="8"/>
  <c r="F42" i="9"/>
  <c r="F60" i="9"/>
  <c r="F46" i="7"/>
  <c r="F14" i="6"/>
  <c r="F32" i="8"/>
  <c r="F47" i="6"/>
  <c r="F41" i="6"/>
  <c r="F20" i="8"/>
  <c r="F9" i="5"/>
  <c r="F21" i="7"/>
  <c r="F50" i="8"/>
  <c r="F41" i="7"/>
  <c r="F42" i="6"/>
  <c r="F54" i="8"/>
  <c r="F26" i="8"/>
  <c r="F24" i="9"/>
  <c r="G18" i="10"/>
  <c r="F21" i="6"/>
  <c r="F63" i="6"/>
  <c r="F59" i="7"/>
  <c r="G59" i="7" s="1"/>
  <c r="F42" i="7"/>
  <c r="F64" i="9"/>
  <c r="F13" i="7"/>
  <c r="G21" i="10"/>
  <c r="F15" i="6"/>
  <c r="F51" i="6"/>
  <c r="F21" i="8"/>
  <c r="F43" i="7"/>
  <c r="F31" i="9"/>
  <c r="F11" i="8"/>
  <c r="F55" i="8"/>
  <c r="F28" i="7"/>
  <c r="G28" i="7" s="1"/>
  <c r="G13" i="7"/>
  <c r="F39" i="7"/>
  <c r="F26" i="6"/>
  <c r="F60" i="8"/>
  <c r="F29" i="8"/>
  <c r="F9" i="9"/>
  <c r="F16" i="10"/>
  <c r="F40" i="8"/>
  <c r="F7" i="5"/>
  <c r="F32" i="6"/>
  <c r="F10" i="5"/>
  <c r="F66" i="7"/>
  <c r="F16" i="7"/>
  <c r="F52" i="9"/>
  <c r="F35" i="7"/>
  <c r="F58" i="9"/>
  <c r="F40" i="9"/>
  <c r="F37" i="9"/>
  <c r="F18" i="9"/>
  <c r="F12" i="5"/>
  <c r="F28" i="8"/>
  <c r="G10" i="5"/>
  <c r="F34" i="6"/>
  <c r="F9" i="10"/>
  <c r="F7" i="9"/>
  <c r="G11" i="5"/>
  <c r="F65" i="9"/>
  <c r="F19" i="5"/>
  <c r="F13" i="8"/>
  <c r="F8" i="10"/>
  <c r="H8" i="10" s="1"/>
  <c r="F30" i="6"/>
  <c r="F36" i="9"/>
  <c r="F63" i="7"/>
  <c r="F36" i="8"/>
  <c r="F22" i="5"/>
  <c r="G22" i="5" s="1"/>
  <c r="F48" i="6"/>
  <c r="F32" i="9"/>
  <c r="F6" i="5"/>
  <c r="F11" i="7"/>
  <c r="F12" i="6"/>
  <c r="F22" i="6"/>
  <c r="F44" i="6"/>
  <c r="F59" i="8"/>
  <c r="G59" i="8" s="1"/>
  <c r="F32" i="7"/>
  <c r="F58" i="8"/>
  <c r="F55" i="9"/>
  <c r="F34" i="7"/>
  <c r="F66" i="6"/>
  <c r="F29" i="7"/>
  <c r="H21" i="10"/>
  <c r="F48" i="9"/>
  <c r="F22" i="7"/>
  <c r="F35" i="9"/>
  <c r="F10" i="8"/>
  <c r="F44" i="8"/>
  <c r="G17" i="9"/>
  <c r="F27" i="8"/>
  <c r="G27" i="7"/>
  <c r="H19" i="5"/>
  <c r="G16" i="10"/>
  <c r="F23" i="7"/>
  <c r="G64" i="7"/>
  <c r="G16" i="5"/>
  <c r="G63" i="8"/>
  <c r="F62" i="9"/>
  <c r="F50" i="7"/>
  <c r="H13" i="10"/>
  <c r="G20" i="5"/>
  <c r="F40" i="7"/>
  <c r="F28" i="9"/>
  <c r="F57" i="7"/>
  <c r="F36" i="7"/>
  <c r="F24" i="8"/>
  <c r="F16" i="9"/>
  <c r="F8" i="6"/>
  <c r="G34" i="7"/>
  <c r="F66" i="9"/>
  <c r="F57" i="9"/>
  <c r="F20" i="9"/>
  <c r="F43" i="8"/>
  <c r="F14" i="8"/>
  <c r="F15" i="8"/>
  <c r="F14" i="10"/>
  <c r="F18" i="5"/>
  <c r="F25" i="6"/>
  <c r="F33" i="6"/>
  <c r="F11" i="10"/>
  <c r="H11" i="10" s="1"/>
  <c r="F27" i="9"/>
  <c r="F41" i="9"/>
  <c r="F9" i="6"/>
  <c r="G28" i="9"/>
  <c r="F63" i="9"/>
  <c r="F52" i="8"/>
  <c r="F27" i="6"/>
  <c r="H16" i="5"/>
  <c r="F61" i="6"/>
  <c r="F26" i="7"/>
  <c r="B1" i="3"/>
  <c r="F20" i="7"/>
  <c r="G23" i="7"/>
  <c r="G9" i="8"/>
  <c r="F56" i="9"/>
  <c r="F34" i="9"/>
  <c r="F55" i="6"/>
  <c r="G55" i="6" s="1"/>
  <c r="F12" i="10"/>
  <c r="G12" i="10" s="1"/>
  <c r="F57" i="8"/>
  <c r="F47" i="8"/>
  <c r="F20" i="6"/>
  <c r="F8" i="7"/>
  <c r="F29" i="6"/>
  <c r="F54" i="9"/>
  <c r="F31" i="6"/>
  <c r="F12" i="8"/>
  <c r="F17" i="8"/>
  <c r="F17" i="5"/>
  <c r="F59" i="6"/>
  <c r="F7" i="6"/>
  <c r="F37" i="7"/>
  <c r="F21" i="5"/>
  <c r="F45" i="7"/>
  <c r="F26" i="9"/>
  <c r="G26" i="9" s="1"/>
  <c r="F60" i="7"/>
  <c r="F10" i="9"/>
  <c r="G10" i="9" s="1"/>
  <c r="F62" i="6"/>
  <c r="F33" i="8"/>
  <c r="F49" i="6"/>
  <c r="F51" i="8"/>
  <c r="F18" i="7"/>
  <c r="F20" i="10"/>
  <c r="G30" i="6"/>
  <c r="F31" i="8"/>
  <c r="F64" i="8"/>
  <c r="G46" i="8"/>
  <c r="F60" i="6"/>
  <c r="F22" i="10"/>
  <c r="H12" i="5"/>
  <c r="F21" i="9"/>
  <c r="G21" i="9" s="1"/>
  <c r="F45" i="8"/>
  <c r="G37" i="7"/>
  <c r="F19" i="6"/>
  <c r="G19" i="6" s="1"/>
  <c r="F30" i="9"/>
  <c r="F49" i="7"/>
  <c r="G12" i="5"/>
  <c r="F15" i="7"/>
  <c r="F53" i="8"/>
  <c r="F10" i="10"/>
  <c r="F22" i="9"/>
  <c r="H20" i="5"/>
  <c r="F61" i="8"/>
  <c r="F65" i="8"/>
  <c r="F24" i="6"/>
  <c r="G14" i="10"/>
  <c r="G17" i="10"/>
  <c r="F57" i="6"/>
  <c r="F52" i="6"/>
  <c r="G12" i="8"/>
  <c r="G64" i="9"/>
  <c r="F53" i="6"/>
  <c r="G53" i="6" s="1"/>
  <c r="F33" i="9"/>
  <c r="H9" i="5"/>
  <c r="G40" i="8"/>
  <c r="F53" i="9"/>
  <c r="F19" i="10"/>
  <c r="H11" i="5"/>
  <c r="F14" i="7"/>
  <c r="F58" i="6"/>
  <c r="F40" i="6"/>
  <c r="F16" i="6"/>
  <c r="H7" i="5"/>
  <c r="H19" i="10"/>
  <c r="G19" i="10"/>
  <c r="F7" i="12" l="1"/>
  <c r="I14" i="10"/>
  <c r="G22" i="6"/>
  <c r="G14" i="5"/>
  <c r="G39" i="9"/>
  <c r="G66" i="9"/>
  <c r="G26" i="8"/>
  <c r="G30" i="9"/>
  <c r="G26" i="6"/>
  <c r="G22" i="8"/>
  <c r="G40" i="6"/>
  <c r="G63" i="6"/>
  <c r="G57" i="7"/>
  <c r="G22" i="10"/>
  <c r="G13" i="6"/>
  <c r="G64" i="6"/>
  <c r="G8" i="9"/>
  <c r="G18" i="7"/>
  <c r="G33" i="9"/>
  <c r="G23" i="9"/>
  <c r="I17" i="10"/>
  <c r="G51" i="6"/>
  <c r="G49" i="6"/>
  <c r="G8" i="8"/>
  <c r="G33" i="8"/>
  <c r="H18" i="5"/>
  <c r="G17" i="8"/>
  <c r="H14" i="10"/>
  <c r="H17" i="5"/>
  <c r="G56" i="6"/>
  <c r="G57" i="9"/>
  <c r="G58" i="9"/>
  <c r="G41" i="7"/>
  <c r="G14" i="9"/>
  <c r="G50" i="6"/>
  <c r="G15" i="5"/>
  <c r="G38" i="7"/>
  <c r="G18" i="5"/>
  <c r="G58" i="7"/>
  <c r="G62" i="6"/>
  <c r="G27" i="8"/>
  <c r="G21" i="6"/>
  <c r="G16" i="6"/>
  <c r="G53" i="8"/>
  <c r="G32" i="9"/>
  <c r="G8" i="5"/>
  <c r="G49" i="7"/>
  <c r="G48" i="6"/>
  <c r="G33" i="7"/>
  <c r="H21" i="5"/>
  <c r="G59" i="6"/>
  <c r="G18" i="8"/>
  <c r="G54" i="7"/>
  <c r="G9" i="10"/>
  <c r="I12" i="10"/>
  <c r="G10" i="8"/>
  <c r="G18" i="9"/>
  <c r="G7" i="7"/>
  <c r="G20" i="9"/>
  <c r="G30" i="7"/>
  <c r="G40" i="7"/>
  <c r="G21" i="8"/>
  <c r="I8" i="5"/>
  <c r="G46" i="7"/>
  <c r="G13" i="9"/>
  <c r="G44" i="8"/>
  <c r="G21" i="5"/>
  <c r="G60" i="7"/>
  <c r="G48" i="7"/>
  <c r="G17" i="6"/>
  <c r="G12" i="6"/>
  <c r="G46" i="9"/>
  <c r="G45" i="7"/>
  <c r="G23" i="8"/>
  <c r="G55" i="7"/>
  <c r="G10" i="7"/>
  <c r="G13" i="5"/>
  <c r="I18" i="5"/>
  <c r="G27" i="9"/>
  <c r="G30" i="8"/>
  <c r="G56" i="8"/>
  <c r="G28" i="6"/>
  <c r="G14" i="7"/>
  <c r="I21" i="5"/>
  <c r="H22" i="10"/>
  <c r="G7" i="5"/>
  <c r="I7" i="5" s="1"/>
  <c r="G44" i="9"/>
  <c r="G21" i="7"/>
  <c r="G65" i="9"/>
  <c r="I10" i="5"/>
  <c r="G43" i="9"/>
  <c r="H13" i="5"/>
  <c r="G41" i="8"/>
  <c r="G36" i="8"/>
  <c r="G31" i="7"/>
  <c r="G8" i="6"/>
  <c r="G51" i="9"/>
  <c r="G45" i="6"/>
  <c r="G51" i="7"/>
  <c r="G15" i="8"/>
  <c r="I14" i="5"/>
  <c r="G11" i="8"/>
  <c r="G54" i="9"/>
  <c r="G32" i="8"/>
  <c r="G57" i="6"/>
  <c r="G22" i="7"/>
  <c r="G13" i="10"/>
  <c r="G33" i="6"/>
  <c r="G37" i="8"/>
  <c r="G52" i="7"/>
  <c r="G61" i="6"/>
  <c r="G66" i="8"/>
  <c r="G38" i="6"/>
  <c r="G15" i="7"/>
  <c r="G37" i="9"/>
  <c r="G16" i="9"/>
  <c r="G11" i="10"/>
  <c r="G36" i="9"/>
  <c r="H6" i="5"/>
  <c r="G19" i="8"/>
  <c r="G61" i="8"/>
  <c r="I12" i="5"/>
  <c r="G47" i="7"/>
  <c r="G63" i="9"/>
  <c r="G41" i="9"/>
  <c r="H15" i="5"/>
  <c r="H20" i="10"/>
  <c r="G39" i="7"/>
  <c r="G62" i="7"/>
  <c r="G36" i="6"/>
  <c r="G31" i="9"/>
  <c r="G48" i="9"/>
  <c r="G20" i="10"/>
  <c r="G64" i="8"/>
  <c r="G8" i="10"/>
  <c r="G58" i="6"/>
  <c r="G9" i="5"/>
  <c r="G25" i="8"/>
  <c r="G15" i="9"/>
  <c r="G8" i="7"/>
  <c r="G32" i="6"/>
  <c r="G15" i="6"/>
  <c r="G35" i="9"/>
  <c r="G66" i="6"/>
  <c r="G34" i="9"/>
  <c r="G45" i="9"/>
  <c r="G42" i="7"/>
  <c r="G60" i="6"/>
  <c r="G24" i="8"/>
  <c r="G47" i="6"/>
  <c r="G10" i="10"/>
  <c r="H10" i="10"/>
  <c r="G19" i="5"/>
  <c r="I19" i="5" s="1"/>
  <c r="G29" i="8"/>
  <c r="G24" i="7"/>
  <c r="G61" i="7"/>
  <c r="I16" i="5"/>
  <c r="G29" i="9"/>
  <c r="G43" i="8"/>
  <c r="I20" i="5"/>
  <c r="G42" i="6"/>
  <c r="G29" i="7"/>
  <c r="G51" i="8"/>
  <c r="G54" i="8"/>
  <c r="F48" i="12"/>
  <c r="G48" i="12" s="1"/>
  <c r="F52" i="12"/>
  <c r="F58" i="12"/>
  <c r="G58" i="12" s="1"/>
  <c r="F37" i="12"/>
  <c r="G37" i="12" s="1"/>
  <c r="F47" i="12"/>
  <c r="F20" i="12"/>
  <c r="G20" i="12" s="1"/>
  <c r="F29" i="12"/>
  <c r="F34" i="12"/>
  <c r="F39" i="12"/>
  <c r="G39" i="12" s="1"/>
  <c r="F26" i="12"/>
  <c r="G26" i="12" s="1"/>
  <c r="F19" i="12"/>
  <c r="G19" i="12" s="1"/>
  <c r="F60" i="12"/>
  <c r="F24" i="12"/>
  <c r="G24" i="12" s="1"/>
  <c r="F50" i="12"/>
  <c r="F18" i="12"/>
  <c r="G18" i="12" s="1"/>
  <c r="F23" i="12"/>
  <c r="G23" i="12" s="1"/>
  <c r="F55" i="12"/>
  <c r="G55" i="12" s="1"/>
  <c r="F14" i="12"/>
  <c r="F44" i="12"/>
  <c r="F45" i="12"/>
  <c r="G45" i="12" s="1"/>
  <c r="F42" i="12"/>
  <c r="G42" i="12" s="1"/>
  <c r="F57" i="12"/>
  <c r="G57" i="12" s="1"/>
  <c r="F46" i="12"/>
  <c r="G46" i="12" s="1"/>
  <c r="F40" i="12"/>
  <c r="G40" i="12" s="1"/>
  <c r="F69" i="12"/>
  <c r="G69" i="12" s="1"/>
  <c r="F66" i="12"/>
  <c r="G66" i="12" s="1"/>
  <c r="F63" i="12"/>
  <c r="G63" i="12" s="1"/>
  <c r="F21" i="12"/>
  <c r="G21" i="12" s="1"/>
  <c r="F56" i="12"/>
  <c r="G56" i="12" s="1"/>
  <c r="F35" i="12"/>
  <c r="G35" i="12" s="1"/>
  <c r="F27" i="12"/>
  <c r="F11" i="12"/>
  <c r="F61" i="12"/>
  <c r="F53" i="12"/>
  <c r="G53" i="12" s="1"/>
  <c r="F28" i="12"/>
  <c r="G28" i="12" s="1"/>
  <c r="F31" i="12"/>
  <c r="G31" i="12" s="1"/>
  <c r="F65" i="12"/>
  <c r="G65" i="12" s="1"/>
  <c r="F15" i="12"/>
  <c r="G15" i="12" s="1"/>
  <c r="F49" i="12"/>
  <c r="F62" i="12"/>
  <c r="F59" i="12"/>
  <c r="G59" i="12" s="1"/>
  <c r="F41" i="12"/>
  <c r="F54" i="12"/>
  <c r="G54" i="12" s="1"/>
  <c r="F30" i="12"/>
  <c r="F64" i="12"/>
  <c r="F16" i="12"/>
  <c r="G16" i="12" s="1"/>
  <c r="F68" i="12"/>
  <c r="G68" i="12" s="1"/>
  <c r="F32" i="12"/>
  <c r="G32" i="12" s="1"/>
  <c r="F36" i="12"/>
  <c r="G36" i="12" s="1"/>
  <c r="F17" i="12"/>
  <c r="G17" i="12" s="1"/>
  <c r="F13" i="12"/>
  <c r="G13" i="12" s="1"/>
  <c r="F12" i="12"/>
  <c r="G12" i="12" s="1"/>
  <c r="F67" i="12"/>
  <c r="F51" i="12"/>
  <c r="G51" i="12" s="1"/>
  <c r="F33" i="12"/>
  <c r="G33" i="12" s="1"/>
  <c r="F38" i="12"/>
  <c r="G38" i="12" s="1"/>
  <c r="F10" i="12"/>
  <c r="G10" i="12" s="1"/>
  <c r="F43" i="12"/>
  <c r="G43" i="12" s="1"/>
  <c r="F25" i="12"/>
  <c r="G25" i="12" s="1"/>
  <c r="F22" i="12"/>
  <c r="G16" i="8"/>
  <c r="G20" i="8"/>
  <c r="G10" i="6"/>
  <c r="G45" i="8"/>
  <c r="G24" i="6"/>
  <c r="G24" i="9"/>
  <c r="G28" i="8"/>
  <c r="G17" i="7"/>
  <c r="G9" i="7"/>
  <c r="G49" i="12"/>
  <c r="G14" i="12"/>
  <c r="G11" i="6"/>
  <c r="G22" i="9"/>
  <c r="H10" i="5"/>
  <c r="I13" i="10"/>
  <c r="I15" i="5"/>
  <c r="G27" i="6"/>
  <c r="I22" i="10"/>
  <c r="G43" i="6"/>
  <c r="I11" i="5"/>
  <c r="G29" i="12"/>
  <c r="G52" i="8"/>
  <c r="G35" i="6"/>
  <c r="G19" i="7"/>
  <c r="G32" i="7"/>
  <c r="I16" i="10"/>
  <c r="G42" i="8"/>
  <c r="G11" i="9"/>
  <c r="G17" i="5"/>
  <c r="G64" i="12"/>
  <c r="G7" i="6"/>
  <c r="G14" i="6"/>
  <c r="G7" i="8"/>
  <c r="G34" i="6"/>
  <c r="G18" i="6"/>
  <c r="G63" i="7"/>
  <c r="G47" i="9"/>
  <c r="G62" i="8"/>
  <c r="G50" i="8"/>
  <c r="G61" i="9"/>
  <c r="G39" i="8"/>
  <c r="H8" i="5"/>
  <c r="G39" i="6"/>
  <c r="G52" i="9"/>
  <c r="G29" i="6"/>
  <c r="I17" i="5"/>
  <c r="G9" i="9"/>
  <c r="G65" i="7"/>
  <c r="G52" i="6"/>
  <c r="G20" i="6"/>
  <c r="G7" i="9"/>
  <c r="H12" i="10"/>
  <c r="G49" i="8"/>
  <c r="G35" i="8"/>
  <c r="I19" i="10"/>
  <c r="G56" i="7"/>
  <c r="H9" i="10"/>
  <c r="H22" i="5"/>
  <c r="G65" i="8"/>
  <c r="G43" i="7"/>
  <c r="I8" i="10"/>
  <c r="G46" i="6"/>
  <c r="G37" i="6"/>
  <c r="G53" i="9"/>
  <c r="G52" i="12"/>
  <c r="G25" i="7"/>
  <c r="I9" i="5"/>
  <c r="G58" i="8"/>
  <c r="G53" i="7"/>
  <c r="G34" i="8"/>
  <c r="G57" i="8"/>
  <c r="G60" i="9"/>
  <c r="G40" i="9"/>
  <c r="H17" i="10"/>
  <c r="G41" i="12"/>
  <c r="G41" i="6"/>
  <c r="G20" i="7"/>
  <c r="G16" i="7"/>
  <c r="G34" i="12"/>
  <c r="G50" i="12"/>
  <c r="I22" i="5"/>
  <c r="G11" i="12"/>
  <c r="G49" i="9"/>
  <c r="G27" i="12"/>
  <c r="G25" i="9"/>
  <c r="G36" i="7"/>
  <c r="G15" i="10"/>
  <c r="I15" i="10" s="1"/>
  <c r="G11" i="7"/>
  <c r="I18" i="10"/>
  <c r="I20" i="10"/>
  <c r="G56" i="9"/>
  <c r="G38" i="8"/>
  <c r="H18" i="10"/>
  <c r="G60" i="8"/>
  <c r="G23" i="6"/>
  <c r="G25" i="6"/>
  <c r="G67" i="12"/>
  <c r="G31" i="8"/>
  <c r="G61" i="12"/>
  <c r="G47" i="12"/>
  <c r="G50" i="9"/>
  <c r="G60" i="12"/>
  <c r="G44" i="12"/>
  <c r="G35" i="7"/>
  <c r="G42" i="9"/>
  <c r="G30" i="12"/>
  <c r="G13" i="8"/>
  <c r="G66" i="7"/>
  <c r="G47" i="8"/>
  <c r="G44" i="6"/>
  <c r="G59" i="9"/>
  <c r="G22" i="12"/>
  <c r="G26" i="7"/>
  <c r="G62" i="12"/>
  <c r="G9" i="6"/>
  <c r="I21" i="10"/>
  <c r="G14" i="8"/>
  <c r="G38" i="9"/>
  <c r="H16" i="10"/>
  <c r="G54" i="6"/>
  <c r="G48" i="8"/>
  <c r="G12" i="9"/>
  <c r="G55" i="9"/>
  <c r="G62" i="9"/>
  <c r="G19" i="9"/>
  <c r="H14" i="5"/>
  <c r="I11" i="10"/>
  <c r="G12" i="7"/>
  <c r="G31" i="6"/>
  <c r="G50" i="7"/>
  <c r="G55" i="8"/>
  <c r="I9" i="10"/>
  <c r="I10" i="10"/>
  <c r="F6" i="9"/>
  <c r="F5" i="5"/>
  <c r="F6" i="6"/>
  <c r="F6" i="7"/>
  <c r="F5" i="10"/>
  <c r="F6" i="8"/>
  <c r="G6" i="9"/>
  <c r="G6" i="7"/>
  <c r="H5" i="10"/>
  <c r="H5" i="5"/>
  <c r="I13" i="5" l="1"/>
  <c r="F9" i="12"/>
  <c r="G6" i="6"/>
  <c r="G6" i="8"/>
  <c r="G9" i="12"/>
</calcChain>
</file>

<file path=xl/sharedStrings.xml><?xml version="1.0" encoding="utf-8"?>
<sst xmlns="http://schemas.openxmlformats.org/spreadsheetml/2006/main" count="720" uniqueCount="112">
  <si>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</si>
  <si>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</si>
  <si>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</si>
  <si>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</si>
  <si>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</si>
  <si>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</si>
  <si>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</si>
  <si>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</si>
  <si>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</si>
  <si>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</si>
  <si>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</si>
  <si>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</si>
  <si>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</si>
  <si>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</si>
  <si>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</si>
  <si>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</si>
  <si>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</si>
  <si>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</si>
  <si>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</si>
  <si>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</si>
  <si>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</si>
  <si>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</si>
  <si>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</si>
  <si>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</si>
  <si>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</si>
  <si>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</si>
  <si>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</si>
  <si>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</si>
  <si>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</si>
  <si>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</si>
  <si>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</si>
  <si>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</si>
  <si>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</si>
  <si>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</si>
  <si>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</si>
  <si>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</si>
  <si>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</si>
  <si>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</si>
  <si>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</si>
  <si>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</si>
  <si>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</si>
  <si>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</si>
  <si>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</si>
  <si>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</si>
  <si>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</si>
  <si>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</si>
  <si>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</si>
  <si>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</si>
  <si>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</si>
  <si>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</si>
  <si>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</si>
  <si>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</si>
  <si>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</si>
  <si>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</si>
  <si>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</si>
  <si>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</si>
  <si>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</si>
  <si>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</si>
  <si>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</si>
  <si>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</si>
  <si>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</si>
  <si>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</si>
  <si>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</si>
  <si>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</si>
  <si>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</si>
  <si>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</si>
  <si>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</si>
  <si>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</si>
  <si>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</si>
  <si>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</si>
  <si>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</si>
  <si>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</si>
  <si>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</si>
  <si>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</si>
  <si>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</si>
  <si>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</si>
  <si>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</si>
  <si>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</si>
  <si>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</si>
  <si>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</si>
  <si>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</si>
  <si>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</si>
  <si>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</si>
  <si>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</si>
  <si>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FixingType</t>
  </si>
  <si>
    <t>Libor</t>
  </si>
  <si>
    <t>LiborSwap</t>
  </si>
  <si>
    <t>USD</t>
  </si>
  <si>
    <t>IsdaFixAm</t>
  </si>
  <si>
    <t>IsdaFixPm</t>
  </si>
  <si>
    <t>LiborYC1M</t>
  </si>
  <si>
    <t>LiborYC3M</t>
  </si>
  <si>
    <t>LiborYC6M</t>
  </si>
  <si>
    <t>LiborYC1Y</t>
  </si>
  <si>
    <t>YC</t>
  </si>
  <si>
    <t>LiborYCON</t>
  </si>
  <si>
    <t>FedFund</t>
  </si>
  <si>
    <t>FedFund2</t>
  </si>
  <si>
    <t>Fwd Curve</t>
  </si>
  <si>
    <t>Fwd Yield Curve</t>
  </si>
  <si>
    <t>LiborSwap-Mx</t>
  </si>
  <si>
    <t>Libor-Mx</t>
  </si>
  <si>
    <t>Discounting</t>
  </si>
  <si>
    <t>Discounting2</t>
  </si>
  <si>
    <t>LiborYC3M-Mx</t>
  </si>
  <si>
    <t>UnitedKingdom::Exchange</t>
  </si>
  <si>
    <t>ForBasisCalc</t>
  </si>
  <si>
    <t>IborIndex</t>
  </si>
  <si>
    <t>Calendar</t>
  </si>
  <si>
    <t>USDLibor3M</t>
  </si>
  <si>
    <t>Dependency Trigger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</si>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</sst>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6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6" xfId="0" applyFont="1" applyFill="1" applyBorder="1" applyAlignment="1"/>
    <xf numFmtId="0" fontId="3" fillId="4" borderId="6" xfId="0" applyFont="1" applyFill="1" applyBorder="1" applyAlignment="1"/>
    <xf numFmtId="0" fontId="10" fillId="4" borderId="6" xfId="3" applyFont="1" applyFill="1" applyBorder="1" applyAlignment="1"/>
    <xf numFmtId="0" fontId="3" fillId="4" borderId="11" xfId="0" applyFont="1" applyFill="1" applyBorder="1" applyAlignment="1"/>
    <xf numFmtId="0" fontId="2" fillId="4" borderId="14" xfId="3" applyFill="1" applyBorder="1" applyAlignment="1"/>
    <xf numFmtId="0" fontId="10" fillId="3" borderId="6" xfId="3" applyFont="1" applyFill="1" applyBorder="1"/>
    <xf numFmtId="0" fontId="2" fillId="6" borderId="14" xfId="3" applyFont="1" applyFill="1" applyBorder="1" applyAlignment="1"/>
    <xf numFmtId="0" fontId="2" fillId="4" borderId="6" xfId="0" applyNumberFormat="1" applyFont="1" applyFill="1" applyBorder="1"/>
    <xf numFmtId="0" fontId="10" fillId="5" borderId="6" xfId="0" applyNumberFormat="1" applyFont="1" applyFill="1" applyBorder="1" applyAlignment="1" applyProtection="1">
      <alignment horizontal="center"/>
    </xf>
    <xf numFmtId="0" fontId="2" fillId="5" borderId="6" xfId="0" applyNumberFormat="1" applyFont="1" applyFill="1" applyBorder="1" applyAlignment="1" applyProtection="1">
      <alignment horizontal="center"/>
    </xf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9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3" t="s">
        <v>16</v>
      </c>
      <c r="C2" s="64"/>
      <c r="D2" s="64"/>
      <c r="E2" s="65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111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102</v>
      </c>
      <c r="D11" s="11" t="str">
        <f>Currency&amp;"YC"</f>
        <v>USDYC</v>
      </c>
      <c r="E11" s="12"/>
    </row>
    <row r="12" spans="1:5" s="8" customFormat="1" ht="12.75" x14ac:dyDescent="0.2">
      <c r="A12" s="7"/>
      <c r="B12" s="2"/>
      <c r="C12" s="10" t="s">
        <v>103</v>
      </c>
      <c r="D12" s="11" t="str">
        <f>Currency&amp;"YCSTD"</f>
        <v>USDYCSTD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85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UsdLibor.xml</v>
      </c>
      <c r="F5" s="49" t="e">
        <f>IF(Serialize,_xll.ohObjectSave(F6:G22,SerializationPath&amp;FileName,FileOverwrite,Serialize),"---")</f>
        <v>#NUM!</v>
      </c>
      <c r="G5" s="22"/>
      <c r="H5" s="47" t="str">
        <f ca="1">_xll.ohRangeRetrieveError(F5)</f>
        <v/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 t="str">
        <f>_xll.qlEonia(C6,Currency&amp;$D6,Permanent,Trigger,ObjectOverwrite)</f>
        <v>FedFund2#0001</v>
      </c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 t="str">
        <f>_xll.qlEonia(C7,Currency&amp;$D7,Permanent,Trigger,ObjectOverwrite)</f>
        <v>FedFund#0001</v>
      </c>
      <c r="G7" s="50" t="str">
        <f>_xll.qlLastFixingQuote(E7&amp;"LastFixing_Quote",F7,Permanent,Trigger,ObjectOverwrite)</f>
        <v>FedFundLastFixing_Quote#0001</v>
      </c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UsdLiborSW</v>
      </c>
      <c r="F8" s="50" t="str">
        <f>_xll.qlLibor($E8,Currency,$C8,Currency&amp;$D8,Permanent,Trigger,ObjectOverwrite)</f>
        <v>UsdLiborSW#0001</v>
      </c>
      <c r="G8" s="50" t="str">
        <f>_xll.qlLastFixingQuote(E8&amp;"LastFixing_Quote",F8,Permanent,Trigger,ObjectOverwrite)</f>
        <v>UsdLiborSWLastFixing_Quote#0001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UsdLibor2W</v>
      </c>
      <c r="F9" s="50" t="str">
        <f>_xll.qlLibor($E9,Currency,$C9,Currency&amp;$D9,Permanent,Trigger,ObjectOverwrite)</f>
        <v>UsdLibor2W#0001</v>
      </c>
      <c r="G9" s="50" t="str">
        <f>_xll.qlLastFixingQuote(E9&amp;"LastFixing_Quote",F9,Permanent,Trigger,ObjectOverwrite)</f>
        <v>UsdLibor2WLastFixing_Quote#0001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UsdLibor3W</v>
      </c>
      <c r="F10" s="50" t="str">
        <f>_xll.qlLibor($E10,Currency,$C10,Currency&amp;$D10,Permanent,Trigger,ObjectOverwrite)</f>
        <v>UsdLibor3W#0001</v>
      </c>
      <c r="G10" s="50" t="str">
        <f>_xll.qlLastFixingQuote(E10&amp;"LastFixing_Quote",F10,Permanent,Trigger,ObjectOverwrite)</f>
        <v>UsdLibor3WLastFixing_Quote#0001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UsdLibor1M</v>
      </c>
      <c r="F11" s="50" t="str">
        <f>_xll.qlLibor($E11,Currency,$C11,Currency&amp;$D11,Permanent,Trigger,ObjectOverwrite)</f>
        <v>UsdLibor1M#0001</v>
      </c>
      <c r="G11" s="50" t="str">
        <f>_xll.qlLastFixingQuote(E11&amp;"LastFixing_Quote",F11,Permanent,Trigger,ObjectOverwrite)</f>
        <v>UsdLibor1MLastFixing_Quote#0001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UsdLibor2M</v>
      </c>
      <c r="F12" s="50" t="str">
        <f>_xll.qlLibor($E12,Currency,$C12,Currency&amp;$D12,Permanent,Trigger,ObjectOverwrite)</f>
        <v>UsdLibor2M#0001</v>
      </c>
      <c r="G12" s="50" t="str">
        <f>_xll.qlLastFixingQuote(E12&amp;"LastFixing_Quote",F12,Permanent,Trigger,ObjectOverwrite)</f>
        <v>UsdLibor2MLastFixing_Quote#0001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UsdLibor3M</v>
      </c>
      <c r="F13" s="50" t="str">
        <f>_xll.qlLibor($E13,Currency,$C13,Currency&amp;$D13,Permanent,Trigger,ObjectOverwrite)</f>
        <v>UsdLibor3M#0001</v>
      </c>
      <c r="G13" s="50" t="str">
        <f>_xll.qlLastFixingQuote(E13&amp;"LastFixing_Quote",F13,Permanent,Trigger,ObjectOverwrite)</f>
        <v>UsdLibor3MLastFixing_Quote#0001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UsdLibor4M</v>
      </c>
      <c r="F14" s="50" t="str">
        <f>_xll.qlLibor($E14,Currency,$C14,Currency&amp;$D14,Permanent,Trigger,ObjectOverwrite)</f>
        <v>UsdLibor4M#0001</v>
      </c>
      <c r="G14" s="50" t="str">
        <f>_xll.qlLastFixingQuote(E14&amp;"LastFixing_Quote",F14,Permanent,Trigger,ObjectOverwrite)</f>
        <v>UsdLibor4MLastFixing_Quote#0001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UsdLibor5M</v>
      </c>
      <c r="F15" s="50" t="str">
        <f>_xll.qlLibor($E15,Currency,$C15,Currency&amp;$D15,Permanent,Trigger,ObjectOverwrite)</f>
        <v>UsdLibor5M#0001</v>
      </c>
      <c r="G15" s="50" t="str">
        <f>_xll.qlLastFixingQuote(E15&amp;"LastFixing_Quote",F15,Permanent,Trigger,ObjectOverwrite)</f>
        <v>UsdLibor5MLastFixing_Quote#0001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UsdLibor6M</v>
      </c>
      <c r="F16" s="50" t="str">
        <f>_xll.qlLibor($E16,Currency,$C16,Currency&amp;$D16,Permanent,Trigger,ObjectOverwrite)</f>
        <v>UsdLibor6M#0001</v>
      </c>
      <c r="G16" s="50" t="str">
        <f>_xll.qlLastFixingQuote(E16&amp;"LastFixing_Quote",F16,Permanent,Trigger,ObjectOverwrite)</f>
        <v>UsdLibor6MLastFixing_Quote#0001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UsdLibor7M</v>
      </c>
      <c r="F17" s="50" t="str">
        <f>_xll.qlLibor($E17,Currency,$C17,Currency&amp;$D17,Permanent,Trigger,ObjectOverwrite)</f>
        <v>UsdLibor7M#0001</v>
      </c>
      <c r="G17" s="50" t="str">
        <f>_xll.qlLastFixingQuote(E17&amp;"LastFixing_Quote",F17,Permanent,Trigger,ObjectOverwrite)</f>
        <v>UsdLibor7MLastFixing_Quote#0001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UsdLibor8M</v>
      </c>
      <c r="F18" s="50" t="str">
        <f>_xll.qlLibor($E18,Currency,$C18,Currency&amp;$D18,Permanent,Trigger,ObjectOverwrite)</f>
        <v>UsdLibor8M#0001</v>
      </c>
      <c r="G18" s="50" t="str">
        <f>_xll.qlLastFixingQuote(E18&amp;"LastFixing_Quote",F18,Permanent,Trigger,ObjectOverwrite)</f>
        <v>UsdLibor8MLastFixing_Quote#0001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UsdLibor9M</v>
      </c>
      <c r="F19" s="50" t="str">
        <f>_xll.qlLibor($E19,Currency,$C19,Currency&amp;$D19,Permanent,Trigger,ObjectOverwrite)</f>
        <v>UsdLibor9M#0001</v>
      </c>
      <c r="G19" s="50" t="str">
        <f>_xll.qlLastFixingQuote(E19&amp;"LastFixing_Quote",F19,Permanent,Trigger,ObjectOverwrite)</f>
        <v>UsdLibor9MLastFixing_Quote#0001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UsdLibor10M</v>
      </c>
      <c r="F20" s="50" t="str">
        <f>_xll.qlLibor($E20,Currency,$C20,Currency&amp;$D20,Permanent,Trigger,ObjectOverwrite)</f>
        <v>UsdLibor10M#0001</v>
      </c>
      <c r="G20" s="50" t="str">
        <f>_xll.qlLastFixingQuote(E20&amp;"LastFixing_Quote",F20,Permanent,Trigger,ObjectOverwrite)</f>
        <v>UsdLibor10MLastFixing_Quote#0001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UsdLibor11M</v>
      </c>
      <c r="F21" s="50" t="str">
        <f>_xll.qlLibor($E21,Currency,$C21,Currency&amp;$D21,Permanent,Trigger,ObjectOverwrite)</f>
        <v>UsdLibor11M#0001</v>
      </c>
      <c r="G21" s="50" t="str">
        <f>_xll.qlLastFixingQuote(E21&amp;"LastFixing_Quote",F21,Permanent,Trigger,ObjectOverwrite)</f>
        <v>UsdLibor11MLastFixing_Quote#0001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UsdLibor1Y</v>
      </c>
      <c r="F22" s="50" t="str">
        <f>_xll.qlLibor($E22,Currency,$C22,Currency&amp;$D22,Permanent,Trigger,ObjectOverwrite)</f>
        <v>UsdLibor1Y#0001</v>
      </c>
      <c r="G22" s="50" t="str">
        <f>_xll.qlLastFixingQuote(E22&amp;"LastFixing_Quote",F22,Permanent,Trigger,ObjectOverwrite)</f>
        <v>UsdLibor1YLastFixing_Quote#0001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6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UsdLiborSwapIsdaFixAm.xml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52" t="s">
        <v>15</v>
      </c>
      <c r="D7" s="51" t="s">
        <v>91</v>
      </c>
      <c r="E7" s="38" t="str">
        <f t="shared" ref="E7:E38" si="0">PROPER(Currency)&amp;FamilyName&amp;FixingType&amp;$C7</f>
        <v>UsdLiborSwapIsdaFixAm1Y</v>
      </c>
      <c r="F7" s="39" t="str">
        <f>_xll.qlLiborSwap($E7,Currency,FixingType,$C7,Currency&amp;$D7,Discounting,Permanent,Trigger,ObjectOverwrite)</f>
        <v>UsdLiborSwapIsdaFixAm1Y#0001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91</v>
      </c>
      <c r="E8" s="38" t="str">
        <f t="shared" si="0"/>
        <v>UsdLiborSwapIsdaFixAm2Y</v>
      </c>
      <c r="F8" s="39" t="str">
        <f>_xll.qlLiborSwap($E8,Currency,FixingType,$C8,Currency&amp;$D8,Discounting,Permanent,Trigger,ObjectOverwrite)</f>
        <v>UsdLiborSwapIsdaFixAm2Y#0001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91</v>
      </c>
      <c r="E9" s="38" t="str">
        <f t="shared" si="0"/>
        <v>UsdLiborSwapIsdaFixAm3Y</v>
      </c>
      <c r="F9" s="39" t="str">
        <f>_xll.qlLiborSwap($E9,Currency,FixingType,$C9,Currency&amp;$D9,Discounting,Permanent,Trigger,ObjectOverwrite)</f>
        <v>UsdLiborSwapIsdaFixAm3Y#0001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91</v>
      </c>
      <c r="E10" s="38" t="str">
        <f t="shared" si="0"/>
        <v>UsdLiborSwapIsdaFixAm4Y</v>
      </c>
      <c r="F10" s="39" t="str">
        <f>_xll.qlLiborSwap($E10,Currency,FixingType,$C10,Currency&amp;$D10,Discounting,Permanent,Trigger,ObjectOverwrite)</f>
        <v>UsdLiborSwapIsdaFixAm4Y#0001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91</v>
      </c>
      <c r="E11" s="38" t="str">
        <f t="shared" si="0"/>
        <v>UsdLiborSwapIsdaFixAm5Y</v>
      </c>
      <c r="F11" s="39" t="str">
        <f>_xll.qlLiborSwap($E11,Currency,FixingType,$C11,Currency&amp;$D11,Discounting,Permanent,Trigger,ObjectOverwrite)</f>
        <v>UsdLiborSwapIsdaFixAm5Y#0001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91</v>
      </c>
      <c r="E12" s="38" t="str">
        <f t="shared" si="0"/>
        <v>UsdLiborSwapIsdaFixAm6Y</v>
      </c>
      <c r="F12" s="39" t="str">
        <f>_xll.qlLiborSwap($E12,Currency,FixingType,$C12,Currency&amp;$D12,Discounting,Permanent,Trigger,ObjectOverwrite)</f>
        <v>UsdLiborSwapIsdaFixAm6Y#0001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91</v>
      </c>
      <c r="E13" s="38" t="str">
        <f t="shared" si="0"/>
        <v>UsdLiborSwapIsdaFixAm7Y</v>
      </c>
      <c r="F13" s="39" t="str">
        <f>_xll.qlLiborSwap($E13,Currency,FixingType,$C13,Currency&amp;$D13,Discounting,Permanent,Trigger,ObjectOverwrite)</f>
        <v>UsdLiborSwapIsdaFixAm7Y#0001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91</v>
      </c>
      <c r="E14" s="38" t="str">
        <f t="shared" si="0"/>
        <v>UsdLiborSwapIsdaFixAm8Y</v>
      </c>
      <c r="F14" s="39" t="str">
        <f>_xll.qlLiborSwap($E14,Currency,FixingType,$C14,Currency&amp;$D14,Discounting,Permanent,Trigger,ObjectOverwrite)</f>
        <v>UsdLiborSwapIsdaFixAm8Y#0001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91</v>
      </c>
      <c r="E15" s="38" t="str">
        <f t="shared" si="0"/>
        <v>UsdLiborSwapIsdaFixAm9Y</v>
      </c>
      <c r="F15" s="39" t="str">
        <f>_xll.qlLiborSwap($E15,Currency,FixingType,$C15,Currency&amp;$D15,Discounting,Permanent,Trigger,ObjectOverwrite)</f>
        <v>UsdLiborSwapIsdaFixAm9Y#0001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91</v>
      </c>
      <c r="E16" s="38" t="str">
        <f t="shared" si="0"/>
        <v>UsdLiborSwapIsdaFixAm10Y</v>
      </c>
      <c r="F16" s="39" t="str">
        <f>_xll.qlLiborSwap($E16,Currency,FixingType,$C16,Currency&amp;$D16,Discounting,Permanent,Trigger,ObjectOverwrite)</f>
        <v>UsdLiborSwapIsdaFixAm10Y#0001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91</v>
      </c>
      <c r="E17" s="38" t="str">
        <f t="shared" si="0"/>
        <v>UsdLiborSwapIsdaFixAm11Y</v>
      </c>
      <c r="F17" s="39" t="str">
        <f>_xll.qlLiborSwap($E17,Currency,FixingType,$C17,Currency&amp;$D17,Discounting,Permanent,Trigger,ObjectOverwrite)</f>
        <v>UsdLiborSwapIsdaFixAm11Y#0001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91</v>
      </c>
      <c r="E18" s="38" t="str">
        <f t="shared" si="0"/>
        <v>UsdLiborSwapIsdaFixAm12Y</v>
      </c>
      <c r="F18" s="39" t="str">
        <f>_xll.qlLiborSwap($E18,Currency,FixingType,$C18,Currency&amp;$D18,Discounting,Permanent,Trigger,ObjectOverwrite)</f>
        <v>UsdLiborSwapIsdaFixAm12Y#0001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91</v>
      </c>
      <c r="E19" s="38" t="str">
        <f t="shared" si="0"/>
        <v>UsdLiborSwapIsdaFixAm13Y</v>
      </c>
      <c r="F19" s="39" t="str">
        <f>_xll.qlLiborSwap($E19,Currency,FixingType,$C19,Currency&amp;$D19,Discounting,Permanent,Trigger,ObjectOverwrite)</f>
        <v>UsdLiborSwapIsdaFixAm13Y#0001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91</v>
      </c>
      <c r="E20" s="38" t="str">
        <f t="shared" si="0"/>
        <v>UsdLiborSwapIsdaFixAm14Y</v>
      </c>
      <c r="F20" s="39" t="str">
        <f>_xll.qlLiborSwap($E20,Currency,FixingType,$C20,Currency&amp;$D20,Discounting,Permanent,Trigger,ObjectOverwrite)</f>
        <v>UsdLiborSwapIsdaFixAm14Y#0001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91</v>
      </c>
      <c r="E21" s="38" t="str">
        <f t="shared" si="0"/>
        <v>UsdLiborSwapIsdaFixAm15Y</v>
      </c>
      <c r="F21" s="39" t="str">
        <f>_xll.qlLiborSwap($E21,Currency,FixingType,$C21,Currency&amp;$D21,Discounting,Permanent,Trigger,ObjectOverwrite)</f>
        <v>UsdLiborSwapIsdaFixAm15Y#0001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91</v>
      </c>
      <c r="E22" s="38" t="str">
        <f t="shared" si="0"/>
        <v>UsdLiborSwapIsdaFixAm16Y</v>
      </c>
      <c r="F22" s="39" t="str">
        <f>_xll.qlLiborSwap($E22,Currency,FixingType,$C22,Currency&amp;$D22,Discounting,Permanent,Trigger,ObjectOverwrite)</f>
        <v>UsdLiborSwapIsdaFixAm16Y#0001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91</v>
      </c>
      <c r="E23" s="38" t="str">
        <f t="shared" si="0"/>
        <v>UsdLiborSwapIsdaFixAm17Y</v>
      </c>
      <c r="F23" s="39" t="str">
        <f>_xll.qlLiborSwap($E23,Currency,FixingType,$C23,Currency&amp;$D23,Discounting,Permanent,Trigger,ObjectOverwrite)</f>
        <v>UsdLiborSwapIsdaFixAm17Y#0001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91</v>
      </c>
      <c r="E24" s="38" t="str">
        <f t="shared" si="0"/>
        <v>UsdLiborSwapIsdaFixAm18Y</v>
      </c>
      <c r="F24" s="39" t="str">
        <f>_xll.qlLiborSwap($E24,Currency,FixingType,$C24,Currency&amp;$D24,Discounting,Permanent,Trigger,ObjectOverwrite)</f>
        <v>UsdLiborSwapIsdaFixAm18Y#0001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91</v>
      </c>
      <c r="E25" s="38" t="str">
        <f t="shared" si="0"/>
        <v>UsdLiborSwapIsdaFixAm19Y</v>
      </c>
      <c r="F25" s="39" t="str">
        <f>_xll.qlLiborSwap($E25,Currency,FixingType,$C25,Currency&amp;$D25,Discounting,Permanent,Trigger,ObjectOverwrite)</f>
        <v>UsdLiborSwapIsdaFixAm19Y#0001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91</v>
      </c>
      <c r="E26" s="38" t="str">
        <f t="shared" si="0"/>
        <v>UsdLiborSwapIsdaFixAm20Y</v>
      </c>
      <c r="F26" s="39" t="str">
        <f>_xll.qlLiborSwap($E26,Currency,FixingType,$C26,Currency&amp;$D26,Discounting,Permanent,Trigger,ObjectOverwrite)</f>
        <v>UsdLiborSwapIsdaFixAm20Y#0001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91</v>
      </c>
      <c r="E27" s="38" t="str">
        <f t="shared" si="0"/>
        <v>UsdLiborSwapIsdaFixAm21Y</v>
      </c>
      <c r="F27" s="39" t="str">
        <f>_xll.qlLiborSwap($E27,Currency,FixingType,$C27,Currency&amp;$D27,Discounting,Permanent,Trigger,ObjectOverwrite)</f>
        <v>UsdLiborSwapIsdaFixAm21Y#0001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91</v>
      </c>
      <c r="E28" s="38" t="str">
        <f t="shared" si="0"/>
        <v>UsdLiborSwapIsdaFixAm22Y</v>
      </c>
      <c r="F28" s="39" t="str">
        <f>_xll.qlLiborSwap($E28,Currency,FixingType,$C28,Currency&amp;$D28,Discounting,Permanent,Trigger,ObjectOverwrite)</f>
        <v>UsdLiborSwapIsdaFixAm22Y#0001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91</v>
      </c>
      <c r="E29" s="38" t="str">
        <f t="shared" si="0"/>
        <v>UsdLiborSwapIsdaFixAm23Y</v>
      </c>
      <c r="F29" s="39" t="str">
        <f>_xll.qlLiborSwap($E29,Currency,FixingType,$C29,Currency&amp;$D29,Discounting,Permanent,Trigger,ObjectOverwrite)</f>
        <v>UsdLiborSwapIsdaFixAm23Y#0001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91</v>
      </c>
      <c r="E30" s="38" t="str">
        <f t="shared" si="0"/>
        <v>UsdLiborSwapIsdaFixAm24Y</v>
      </c>
      <c r="F30" s="39" t="str">
        <f>_xll.qlLiborSwap($E30,Currency,FixingType,$C30,Currency&amp;$D30,Discounting,Permanent,Trigger,ObjectOverwrite)</f>
        <v>UsdLiborSwapIsdaFixAm24Y#0001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91</v>
      </c>
      <c r="E31" s="38" t="str">
        <f t="shared" si="0"/>
        <v>UsdLiborSwapIsdaFixAm25Y</v>
      </c>
      <c r="F31" s="39" t="str">
        <f>_xll.qlLiborSwap($E31,Currency,FixingType,$C31,Currency&amp;$D31,Discounting,Permanent,Trigger,ObjectOverwrite)</f>
        <v>UsdLiborSwapIsdaFixAm25Y#0001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91</v>
      </c>
      <c r="E32" s="38" t="str">
        <f t="shared" si="0"/>
        <v>UsdLiborSwapIsdaFixAm26Y</v>
      </c>
      <c r="F32" s="39" t="str">
        <f>_xll.qlLiborSwap($E32,Currency,FixingType,$C32,Currency&amp;$D32,Discounting,Permanent,Trigger,ObjectOverwrite)</f>
        <v>UsdLiborSwapIsdaFixAm26Y#0001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91</v>
      </c>
      <c r="E33" s="38" t="str">
        <f t="shared" si="0"/>
        <v>UsdLiborSwapIsdaFixAm27Y</v>
      </c>
      <c r="F33" s="39" t="str">
        <f>_xll.qlLiborSwap($E33,Currency,FixingType,$C33,Currency&amp;$D33,Discounting,Permanent,Trigger,ObjectOverwrite)</f>
        <v>UsdLiborSwapIsdaFixAm27Y#0001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91</v>
      </c>
      <c r="E34" s="38" t="str">
        <f t="shared" si="0"/>
        <v>UsdLiborSwapIsdaFixAm28Y</v>
      </c>
      <c r="F34" s="39" t="str">
        <f>_xll.qlLiborSwap($E34,Currency,FixingType,$C34,Currency&amp;$D34,Discounting,Permanent,Trigger,ObjectOverwrite)</f>
        <v>UsdLiborSwapIsdaFixAm28Y#0001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91</v>
      </c>
      <c r="E35" s="38" t="str">
        <f t="shared" si="0"/>
        <v>UsdLiborSwapIsdaFixAm29Y</v>
      </c>
      <c r="F35" s="39" t="str">
        <f>_xll.qlLiborSwap($E35,Currency,FixingType,$C35,Currency&amp;$D35,Discounting,Permanent,Trigger,ObjectOverwrite)</f>
        <v>UsdLiborSwapIsdaFixAm29Y#0001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91</v>
      </c>
      <c r="E36" s="38" t="str">
        <f t="shared" si="0"/>
        <v>UsdLiborSwapIsdaFixAm30Y</v>
      </c>
      <c r="F36" s="39" t="str">
        <f>_xll.qlLiborSwap($E36,Currency,FixingType,$C36,Currency&amp;$D36,Discounting,Permanent,Trigger,ObjectOverwrite)</f>
        <v>UsdLiborSwapIsdaFixAm30Y#0001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91</v>
      </c>
      <c r="E37" s="38" t="str">
        <f t="shared" si="0"/>
        <v>UsdLiborSwapIsdaFixAm31Y</v>
      </c>
      <c r="F37" s="39" t="str">
        <f>_xll.qlLiborSwap($E37,Currency,FixingType,$C37,Currency&amp;$D37,Discounting,Permanent,Trigger,ObjectOverwrite)</f>
        <v>UsdLiborSwapIsdaFixAm31Y#0001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91</v>
      </c>
      <c r="E38" s="38" t="str">
        <f t="shared" si="0"/>
        <v>UsdLiborSwapIsdaFixAm32Y</v>
      </c>
      <c r="F38" s="39" t="str">
        <f>_xll.qlLiborSwap($E38,Currency,FixingType,$C38,Currency&amp;$D38,Discounting,Permanent,Trigger,ObjectOverwrite)</f>
        <v>UsdLiborSwapIsdaFixAm32Y#0001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91</v>
      </c>
      <c r="E39" s="38" t="str">
        <f t="shared" ref="E39:E66" si="1">PROPER(Currency)&amp;FamilyName&amp;FixingType&amp;$C39</f>
        <v>UsdLiborSwapIsdaFixAm33Y</v>
      </c>
      <c r="F39" s="39" t="str">
        <f>_xll.qlLiborSwap($E39,Currency,FixingType,$C39,Currency&amp;$D39,Discounting,Permanent,Trigger,ObjectOverwrite)</f>
        <v>UsdLiborSwapIsdaFixAm33Y#0001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91</v>
      </c>
      <c r="E40" s="38" t="str">
        <f t="shared" si="1"/>
        <v>UsdLiborSwapIsdaFixAm34Y</v>
      </c>
      <c r="F40" s="39" t="str">
        <f>_xll.qlLiborSwap($E40,Currency,FixingType,$C40,Currency&amp;$D40,Discounting,Permanent,Trigger,ObjectOverwrite)</f>
        <v>UsdLiborSwapIsdaFixAm34Y#0001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91</v>
      </c>
      <c r="E41" s="38" t="str">
        <f t="shared" si="1"/>
        <v>UsdLiborSwapIsdaFixAm35Y</v>
      </c>
      <c r="F41" s="39" t="str">
        <f>_xll.qlLiborSwap($E41,Currency,FixingType,$C41,Currency&amp;$D41,Discounting,Permanent,Trigger,ObjectOverwrite)</f>
        <v>UsdLiborSwapIsdaFixAm35Y#0001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91</v>
      </c>
      <c r="E42" s="38" t="str">
        <f t="shared" si="1"/>
        <v>UsdLiborSwapIsdaFixAm36Y</v>
      </c>
      <c r="F42" s="39" t="str">
        <f>_xll.qlLiborSwap($E42,Currency,FixingType,$C42,Currency&amp;$D42,Discounting,Permanent,Trigger,ObjectOverwrite)</f>
        <v>UsdLiborSwapIsdaFixAm36Y#0001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91</v>
      </c>
      <c r="E43" s="38" t="str">
        <f t="shared" si="1"/>
        <v>UsdLiborSwapIsdaFixAm37Y</v>
      </c>
      <c r="F43" s="39" t="str">
        <f>_xll.qlLiborSwap($E43,Currency,FixingType,$C43,Currency&amp;$D43,Discounting,Permanent,Trigger,ObjectOverwrite)</f>
        <v>UsdLiborSwapIsdaFixAm37Y#0001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91</v>
      </c>
      <c r="E44" s="38" t="str">
        <f t="shared" si="1"/>
        <v>UsdLiborSwapIsdaFixAm38Y</v>
      </c>
      <c r="F44" s="39" t="str">
        <f>_xll.qlLiborSwap($E44,Currency,FixingType,$C44,Currency&amp;$D44,Discounting,Permanent,Trigger,ObjectOverwrite)</f>
        <v>UsdLiborSwapIsdaFixAm38Y#0001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91</v>
      </c>
      <c r="E45" s="38" t="str">
        <f t="shared" si="1"/>
        <v>UsdLiborSwapIsdaFixAm39Y</v>
      </c>
      <c r="F45" s="39" t="str">
        <f>_xll.qlLiborSwap($E45,Currency,FixingType,$C45,Currency&amp;$D45,Discounting,Permanent,Trigger,ObjectOverwrite)</f>
        <v>UsdLiborSwapIsdaFixAm39Y#0001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91</v>
      </c>
      <c r="E46" s="38" t="str">
        <f t="shared" si="1"/>
        <v>UsdLiborSwapIsdaFixAm40Y</v>
      </c>
      <c r="F46" s="39" t="str">
        <f>_xll.qlLiborSwap($E46,Currency,FixingType,$C46,Currency&amp;$D46,Discounting,Permanent,Trigger,ObjectOverwrite)</f>
        <v>UsdLiborSwapIsdaFixAm40Y#0001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91</v>
      </c>
      <c r="E47" s="38" t="str">
        <f t="shared" si="1"/>
        <v>UsdLiborSwapIsdaFixAm41Y</v>
      </c>
      <c r="F47" s="39" t="str">
        <f>_xll.qlLiborSwap($E47,Currency,FixingType,$C47,Currency&amp;$D47,Discounting,Permanent,Trigger,ObjectOverwrite)</f>
        <v>UsdLiborSwapIsdaFixAm41Y#0001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91</v>
      </c>
      <c r="E48" s="38" t="str">
        <f t="shared" si="1"/>
        <v>UsdLiborSwapIsdaFixAm42Y</v>
      </c>
      <c r="F48" s="39" t="str">
        <f>_xll.qlLiborSwap($E48,Currency,FixingType,$C48,Currency&amp;$D48,Discounting,Permanent,Trigger,ObjectOverwrite)</f>
        <v>UsdLiborSwapIsdaFixAm42Y#0001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91</v>
      </c>
      <c r="E49" s="38" t="str">
        <f t="shared" si="1"/>
        <v>UsdLiborSwapIsdaFixAm43Y</v>
      </c>
      <c r="F49" s="39" t="str">
        <f>_xll.qlLiborSwap($E49,Currency,FixingType,$C49,Currency&amp;$D49,Discounting,Permanent,Trigger,ObjectOverwrite)</f>
        <v>UsdLiborSwapIsdaFixAm43Y#0001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91</v>
      </c>
      <c r="E50" s="38" t="str">
        <f t="shared" si="1"/>
        <v>UsdLiborSwapIsdaFixAm44Y</v>
      </c>
      <c r="F50" s="39" t="str">
        <f>_xll.qlLiborSwap($E50,Currency,FixingType,$C50,Currency&amp;$D50,Discounting,Permanent,Trigger,ObjectOverwrite)</f>
        <v>UsdLiborSwapIsdaFixAm44Y#0001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91</v>
      </c>
      <c r="E51" s="38" t="str">
        <f t="shared" si="1"/>
        <v>UsdLiborSwapIsdaFixAm45Y</v>
      </c>
      <c r="F51" s="39" t="str">
        <f>_xll.qlLiborSwap($E51,Currency,FixingType,$C51,Currency&amp;$D51,Discounting,Permanent,Trigger,ObjectOverwrite)</f>
        <v>UsdLiborSwapIsdaFixAm45Y#0001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91</v>
      </c>
      <c r="E52" s="38" t="str">
        <f t="shared" si="1"/>
        <v>UsdLiborSwapIsdaFixAm46Y</v>
      </c>
      <c r="F52" s="39" t="str">
        <f>_xll.qlLiborSwap($E52,Currency,FixingType,$C52,Currency&amp;$D52,Discounting,Permanent,Trigger,ObjectOverwrite)</f>
        <v>UsdLiborSwapIsdaFixAm46Y#0001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91</v>
      </c>
      <c r="E53" s="38" t="str">
        <f t="shared" si="1"/>
        <v>UsdLiborSwapIsdaFixAm47Y</v>
      </c>
      <c r="F53" s="39" t="str">
        <f>_xll.qlLiborSwap($E53,Currency,FixingType,$C53,Currency&amp;$D53,Discounting,Permanent,Trigger,ObjectOverwrite)</f>
        <v>UsdLiborSwapIsdaFixAm47Y#0001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91</v>
      </c>
      <c r="E54" s="38" t="str">
        <f t="shared" si="1"/>
        <v>UsdLiborSwapIsdaFixAm48Y</v>
      </c>
      <c r="F54" s="39" t="str">
        <f>_xll.qlLiborSwap($E54,Currency,FixingType,$C54,Currency&amp;$D54,Discounting,Permanent,Trigger,ObjectOverwrite)</f>
        <v>UsdLiborSwapIsdaFixAm48Y#0001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91</v>
      </c>
      <c r="E55" s="38" t="str">
        <f t="shared" si="1"/>
        <v>UsdLiborSwapIsdaFixAm49Y</v>
      </c>
      <c r="F55" s="39" t="str">
        <f>_xll.qlLiborSwap($E55,Currency,FixingType,$C55,Currency&amp;$D55,Discounting,Permanent,Trigger,ObjectOverwrite)</f>
        <v>UsdLiborSwapIsdaFixAm49Y#0001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91</v>
      </c>
      <c r="E56" s="38" t="str">
        <f t="shared" si="1"/>
        <v>UsdLiborSwapIsdaFixAm50Y</v>
      </c>
      <c r="F56" s="39" t="str">
        <f>_xll.qlLiborSwap($E56,Currency,FixingType,$C56,Currency&amp;$D56,Discounting,Permanent,Trigger,ObjectOverwrite)</f>
        <v>UsdLiborSwapIsdaFixAm50Y#0001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91</v>
      </c>
      <c r="E57" s="38" t="str">
        <f t="shared" si="1"/>
        <v>UsdLiborSwapIsdaFixAm51Y</v>
      </c>
      <c r="F57" s="39" t="str">
        <f>_xll.qlLiborSwap($E57,Currency,FixingType,$C57,Currency&amp;$D57,Discounting,Permanent,Trigger,ObjectOverwrite)</f>
        <v>UsdLiborSwapIsdaFixAm51Y#0001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91</v>
      </c>
      <c r="E58" s="38" t="str">
        <f t="shared" si="1"/>
        <v>UsdLiborSwapIsdaFixAm52Y</v>
      </c>
      <c r="F58" s="39" t="str">
        <f>_xll.qlLiborSwap($E58,Currency,FixingType,$C58,Currency&amp;$D58,Discounting,Permanent,Trigger,ObjectOverwrite)</f>
        <v>UsdLiborSwapIsdaFixAm52Y#0001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91</v>
      </c>
      <c r="E59" s="38" t="str">
        <f t="shared" si="1"/>
        <v>UsdLiborSwapIsdaFixAm53Y</v>
      </c>
      <c r="F59" s="39" t="str">
        <f>_xll.qlLiborSwap($E59,Currency,FixingType,$C59,Currency&amp;$D59,Discounting,Permanent,Trigger,ObjectOverwrite)</f>
        <v>UsdLiborSwapIsdaFixAm53Y#0001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91</v>
      </c>
      <c r="E60" s="38" t="str">
        <f t="shared" si="1"/>
        <v>UsdLiborSwapIsdaFixAm54Y</v>
      </c>
      <c r="F60" s="39" t="str">
        <f>_xll.qlLiborSwap($E60,Currency,FixingType,$C60,Currency&amp;$D60,Discounting,Permanent,Trigger,ObjectOverwrite)</f>
        <v>UsdLiborSwapIsdaFixAm54Y#0001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91</v>
      </c>
      <c r="E61" s="38" t="str">
        <f t="shared" si="1"/>
        <v>UsdLiborSwapIsdaFixAm55Y</v>
      </c>
      <c r="F61" s="39" t="str">
        <f>_xll.qlLiborSwap($E61,Currency,FixingType,$C61,Currency&amp;$D61,Discounting,Permanent,Trigger,ObjectOverwrite)</f>
        <v>UsdLiborSwapIsdaFixAm55Y#0001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91</v>
      </c>
      <c r="E62" s="38" t="str">
        <f t="shared" si="1"/>
        <v>UsdLiborSwapIsdaFixAm56Y</v>
      </c>
      <c r="F62" s="39" t="str">
        <f>_xll.qlLiborSwap($E62,Currency,FixingType,$C62,Currency&amp;$D62,Discounting,Permanent,Trigger,ObjectOverwrite)</f>
        <v>UsdLiborSwapIsdaFixAm56Y#0001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91</v>
      </c>
      <c r="E63" s="38" t="str">
        <f t="shared" si="1"/>
        <v>UsdLiborSwapIsdaFixAm57Y</v>
      </c>
      <c r="F63" s="39" t="str">
        <f>_xll.qlLiborSwap($E63,Currency,FixingType,$C63,Currency&amp;$D63,Discounting,Permanent,Trigger,ObjectOverwrite)</f>
        <v>UsdLiborSwapIsdaFixAm57Y#0001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91</v>
      </c>
      <c r="E64" s="38" t="str">
        <f t="shared" si="1"/>
        <v>UsdLiborSwapIsdaFixAm58Y</v>
      </c>
      <c r="F64" s="39" t="str">
        <f>_xll.qlLiborSwap($E64,Currency,FixingType,$C64,Currency&amp;$D64,Discounting,Permanent,Trigger,ObjectOverwrite)</f>
        <v>UsdLiborSwapIsdaFixAm58Y#0001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91</v>
      </c>
      <c r="E65" s="38" t="str">
        <f t="shared" si="1"/>
        <v>UsdLiborSwapIsdaFixAm59Y</v>
      </c>
      <c r="F65" s="39" t="str">
        <f>_xll.qlLiborSwap($E65,Currency,FixingType,$C65,Currency&amp;$D65,Discounting,Permanent,Trigger,ObjectOverwrite)</f>
        <v>UsdLiborSwapIsdaFixAm59Y#0001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91</v>
      </c>
      <c r="E66" s="38" t="str">
        <f t="shared" si="1"/>
        <v>UsdLiborSwapIsdaFixAm60Y</v>
      </c>
      <c r="F66" s="39" t="str">
        <f>_xll.qlLiborSwap($E66,Currency,FixingType,$C66,Currency&amp;$D66,Discounting,Permanent,Trigger,ObjectOverwrite)</f>
        <v>UsdLiborSwapIsdaFixAm60Y#0001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5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UsdLiborSwapIsdaFixPm.xml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53" t="s">
        <v>15</v>
      </c>
      <c r="D7" s="54" t="s">
        <v>91</v>
      </c>
      <c r="E7" s="55" t="str">
        <f t="shared" ref="E7:E38" si="0">PROPER(Currency)&amp;FamilyName&amp;FixingType&amp;$C7</f>
        <v>UsdLiborSwapIsdaFixPm1Y</v>
      </c>
      <c r="F7" s="39" t="str">
        <f>_xll.qlLiborSwap($E7,Currency,FixingType,$C7,Currency&amp;$D7,Discounting,Permanent,Trigger,ObjectOverwrite)</f>
        <v>UsdLiborSwapIsdaFixPm1Y#0001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91</v>
      </c>
      <c r="E8" s="55" t="str">
        <f t="shared" si="0"/>
        <v>UsdLiborSwapIsdaFixPm2Y</v>
      </c>
      <c r="F8" s="39" t="str">
        <f>_xll.qlLiborSwap($E8,Currency,FixingType,$C8,Currency&amp;$D8,Discounting,Permanent,Trigger,ObjectOverwrite)</f>
        <v>UsdLiborSwapIsdaFixPm2Y#0001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91</v>
      </c>
      <c r="E9" s="55" t="str">
        <f t="shared" si="0"/>
        <v>UsdLiborSwapIsdaFixPm3Y</v>
      </c>
      <c r="F9" s="39" t="str">
        <f>_xll.qlLiborSwap($E9,Currency,FixingType,$C9,Currency&amp;$D9,Discounting,Permanent,Trigger,ObjectOverwrite)</f>
        <v>UsdLiborSwapIsdaFixPm3Y#0001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91</v>
      </c>
      <c r="E10" s="55" t="str">
        <f t="shared" si="0"/>
        <v>UsdLiborSwapIsdaFixPm4Y</v>
      </c>
      <c r="F10" s="39" t="str">
        <f>_xll.qlLiborSwap($E10,Currency,FixingType,$C10,Currency&amp;$D10,Discounting,Permanent,Trigger,ObjectOverwrite)</f>
        <v>UsdLiborSwapIsdaFixPm4Y#0001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91</v>
      </c>
      <c r="E11" s="55" t="str">
        <f t="shared" si="0"/>
        <v>UsdLiborSwapIsdaFixPm5Y</v>
      </c>
      <c r="F11" s="39" t="str">
        <f>_xll.qlLiborSwap($E11,Currency,FixingType,$C11,Currency&amp;$D11,Discounting,Permanent,Trigger,ObjectOverwrite)</f>
        <v>UsdLiborSwapIsdaFixPm5Y#0001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91</v>
      </c>
      <c r="E12" s="55" t="str">
        <f t="shared" si="0"/>
        <v>UsdLiborSwapIsdaFixPm6Y</v>
      </c>
      <c r="F12" s="39" t="str">
        <f>_xll.qlLiborSwap($E12,Currency,FixingType,$C12,Currency&amp;$D12,Discounting,Permanent,Trigger,ObjectOverwrite)</f>
        <v>UsdLiborSwapIsdaFixPm6Y#0001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91</v>
      </c>
      <c r="E13" s="55" t="str">
        <f t="shared" si="0"/>
        <v>UsdLiborSwapIsdaFixPm7Y</v>
      </c>
      <c r="F13" s="39" t="str">
        <f>_xll.qlLiborSwap($E13,Currency,FixingType,$C13,Currency&amp;$D13,Discounting,Permanent,Trigger,ObjectOverwrite)</f>
        <v>UsdLiborSwapIsdaFixPm7Y#0001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91</v>
      </c>
      <c r="E14" s="55" t="str">
        <f t="shared" si="0"/>
        <v>UsdLiborSwapIsdaFixPm8Y</v>
      </c>
      <c r="F14" s="39" t="str">
        <f>_xll.qlLiborSwap($E14,Currency,FixingType,$C14,Currency&amp;$D14,Discounting,Permanent,Trigger,ObjectOverwrite)</f>
        <v>UsdLiborSwapIsdaFixPm8Y#0001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91</v>
      </c>
      <c r="E15" s="55" t="str">
        <f t="shared" si="0"/>
        <v>UsdLiborSwapIsdaFixPm9Y</v>
      </c>
      <c r="F15" s="39" t="str">
        <f>_xll.qlLiborSwap($E15,Currency,FixingType,$C15,Currency&amp;$D15,Discounting,Permanent,Trigger,ObjectOverwrite)</f>
        <v>UsdLiborSwapIsdaFixPm9Y#0001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91</v>
      </c>
      <c r="E16" s="55" t="str">
        <f t="shared" si="0"/>
        <v>UsdLiborSwapIsdaFixPm10Y</v>
      </c>
      <c r="F16" s="39" t="str">
        <f>_xll.qlLiborSwap($E16,Currency,FixingType,$C16,Currency&amp;$D16,Discounting,Permanent,Trigger,ObjectOverwrite)</f>
        <v>UsdLiborSwapIsdaFixPm10Y#0001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91</v>
      </c>
      <c r="E17" s="55" t="str">
        <f t="shared" si="0"/>
        <v>UsdLiborSwapIsdaFixPm11Y</v>
      </c>
      <c r="F17" s="39" t="str">
        <f>_xll.qlLiborSwap($E17,Currency,FixingType,$C17,Currency&amp;$D17,Discounting,Permanent,Trigger,ObjectOverwrite)</f>
        <v>UsdLiborSwapIsdaFixPm11Y#0001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91</v>
      </c>
      <c r="E18" s="55" t="str">
        <f t="shared" si="0"/>
        <v>UsdLiborSwapIsdaFixPm12Y</v>
      </c>
      <c r="F18" s="39" t="str">
        <f>_xll.qlLiborSwap($E18,Currency,FixingType,$C18,Currency&amp;$D18,Discounting,Permanent,Trigger,ObjectOverwrite)</f>
        <v>UsdLiborSwapIsdaFixPm12Y#0001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91</v>
      </c>
      <c r="E19" s="55" t="str">
        <f t="shared" si="0"/>
        <v>UsdLiborSwapIsdaFixPm13Y</v>
      </c>
      <c r="F19" s="39" t="str">
        <f>_xll.qlLiborSwap($E19,Currency,FixingType,$C19,Currency&amp;$D19,Discounting,Permanent,Trigger,ObjectOverwrite)</f>
        <v>UsdLiborSwapIsdaFixPm13Y#0001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91</v>
      </c>
      <c r="E20" s="55" t="str">
        <f t="shared" si="0"/>
        <v>UsdLiborSwapIsdaFixPm14Y</v>
      </c>
      <c r="F20" s="39" t="str">
        <f>_xll.qlLiborSwap($E20,Currency,FixingType,$C20,Currency&amp;$D20,Discounting,Permanent,Trigger,ObjectOverwrite)</f>
        <v>UsdLiborSwapIsdaFixPm14Y#0001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91</v>
      </c>
      <c r="E21" s="55" t="str">
        <f t="shared" si="0"/>
        <v>UsdLiborSwapIsdaFixPm15Y</v>
      </c>
      <c r="F21" s="39" t="str">
        <f>_xll.qlLiborSwap($E21,Currency,FixingType,$C21,Currency&amp;$D21,Discounting,Permanent,Trigger,ObjectOverwrite)</f>
        <v>UsdLiborSwapIsdaFixPm15Y#0001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91</v>
      </c>
      <c r="E22" s="55" t="str">
        <f t="shared" si="0"/>
        <v>UsdLiborSwapIsdaFixPm16Y</v>
      </c>
      <c r="F22" s="39" t="str">
        <f>_xll.qlLiborSwap($E22,Currency,FixingType,$C22,Currency&amp;$D22,Discounting,Permanent,Trigger,ObjectOverwrite)</f>
        <v>UsdLiborSwapIsdaFixPm16Y#0001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91</v>
      </c>
      <c r="E23" s="55" t="str">
        <f t="shared" si="0"/>
        <v>UsdLiborSwapIsdaFixPm17Y</v>
      </c>
      <c r="F23" s="39" t="str">
        <f>_xll.qlLiborSwap($E23,Currency,FixingType,$C23,Currency&amp;$D23,Discounting,Permanent,Trigger,ObjectOverwrite)</f>
        <v>UsdLiborSwapIsdaFixPm17Y#0001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91</v>
      </c>
      <c r="E24" s="55" t="str">
        <f t="shared" si="0"/>
        <v>UsdLiborSwapIsdaFixPm18Y</v>
      </c>
      <c r="F24" s="39" t="str">
        <f>_xll.qlLiborSwap($E24,Currency,FixingType,$C24,Currency&amp;$D24,Discounting,Permanent,Trigger,ObjectOverwrite)</f>
        <v>UsdLiborSwapIsdaFixPm18Y#0001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91</v>
      </c>
      <c r="E25" s="55" t="str">
        <f t="shared" si="0"/>
        <v>UsdLiborSwapIsdaFixPm19Y</v>
      </c>
      <c r="F25" s="39" t="str">
        <f>_xll.qlLiborSwap($E25,Currency,FixingType,$C25,Currency&amp;$D25,Discounting,Permanent,Trigger,ObjectOverwrite)</f>
        <v>UsdLiborSwapIsdaFixPm19Y#0001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91</v>
      </c>
      <c r="E26" s="55" t="str">
        <f t="shared" si="0"/>
        <v>UsdLiborSwapIsdaFixPm20Y</v>
      </c>
      <c r="F26" s="39" t="str">
        <f>_xll.qlLiborSwap($E26,Currency,FixingType,$C26,Currency&amp;$D26,Discounting,Permanent,Trigger,ObjectOverwrite)</f>
        <v>UsdLiborSwapIsdaFixPm20Y#0001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91</v>
      </c>
      <c r="E27" s="55" t="str">
        <f t="shared" si="0"/>
        <v>UsdLiborSwapIsdaFixPm21Y</v>
      </c>
      <c r="F27" s="39" t="str">
        <f>_xll.qlLiborSwap($E27,Currency,FixingType,$C27,Currency&amp;$D27,Discounting,Permanent,Trigger,ObjectOverwrite)</f>
        <v>UsdLiborSwapIsdaFixPm21Y#0001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91</v>
      </c>
      <c r="E28" s="55" t="str">
        <f t="shared" si="0"/>
        <v>UsdLiborSwapIsdaFixPm22Y</v>
      </c>
      <c r="F28" s="39" t="str">
        <f>_xll.qlLiborSwap($E28,Currency,FixingType,$C28,Currency&amp;$D28,Discounting,Permanent,Trigger,ObjectOverwrite)</f>
        <v>UsdLiborSwapIsdaFixPm22Y#0001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91</v>
      </c>
      <c r="E29" s="55" t="str">
        <f t="shared" si="0"/>
        <v>UsdLiborSwapIsdaFixPm23Y</v>
      </c>
      <c r="F29" s="39" t="str">
        <f>_xll.qlLiborSwap($E29,Currency,FixingType,$C29,Currency&amp;$D29,Discounting,Permanent,Trigger,ObjectOverwrite)</f>
        <v>UsdLiborSwapIsdaFixPm23Y#0001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91</v>
      </c>
      <c r="E30" s="55" t="str">
        <f t="shared" si="0"/>
        <v>UsdLiborSwapIsdaFixPm24Y</v>
      </c>
      <c r="F30" s="39" t="str">
        <f>_xll.qlLiborSwap($E30,Currency,FixingType,$C30,Currency&amp;$D30,Discounting,Permanent,Trigger,ObjectOverwrite)</f>
        <v>UsdLiborSwapIsdaFixPm24Y#0001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91</v>
      </c>
      <c r="E31" s="55" t="str">
        <f t="shared" si="0"/>
        <v>UsdLiborSwapIsdaFixPm25Y</v>
      </c>
      <c r="F31" s="39" t="str">
        <f>_xll.qlLiborSwap($E31,Currency,FixingType,$C31,Currency&amp;$D31,Discounting,Permanent,Trigger,ObjectOverwrite)</f>
        <v>UsdLiborSwapIsdaFixPm25Y#0001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91</v>
      </c>
      <c r="E32" s="55" t="str">
        <f t="shared" si="0"/>
        <v>UsdLiborSwapIsdaFixPm26Y</v>
      </c>
      <c r="F32" s="39" t="str">
        <f>_xll.qlLiborSwap($E32,Currency,FixingType,$C32,Currency&amp;$D32,Discounting,Permanent,Trigger,ObjectOverwrite)</f>
        <v>UsdLiborSwapIsdaFixPm26Y#0001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91</v>
      </c>
      <c r="E33" s="55" t="str">
        <f t="shared" si="0"/>
        <v>UsdLiborSwapIsdaFixPm27Y</v>
      </c>
      <c r="F33" s="39" t="str">
        <f>_xll.qlLiborSwap($E33,Currency,FixingType,$C33,Currency&amp;$D33,Discounting,Permanent,Trigger,ObjectOverwrite)</f>
        <v>UsdLiborSwapIsdaFixPm27Y#0001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91</v>
      </c>
      <c r="E34" s="55" t="str">
        <f t="shared" si="0"/>
        <v>UsdLiborSwapIsdaFixPm28Y</v>
      </c>
      <c r="F34" s="39" t="str">
        <f>_xll.qlLiborSwap($E34,Currency,FixingType,$C34,Currency&amp;$D34,Discounting,Permanent,Trigger,ObjectOverwrite)</f>
        <v>UsdLiborSwapIsdaFixPm28Y#0001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91</v>
      </c>
      <c r="E35" s="55" t="str">
        <f t="shared" si="0"/>
        <v>UsdLiborSwapIsdaFixPm29Y</v>
      </c>
      <c r="F35" s="39" t="str">
        <f>_xll.qlLiborSwap($E35,Currency,FixingType,$C35,Currency&amp;$D35,Discounting,Permanent,Trigger,ObjectOverwrite)</f>
        <v>UsdLiborSwapIsdaFixPm29Y#0001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91</v>
      </c>
      <c r="E36" s="55" t="str">
        <f t="shared" si="0"/>
        <v>UsdLiborSwapIsdaFixPm30Y</v>
      </c>
      <c r="F36" s="39" t="str">
        <f>_xll.qlLiborSwap($E36,Currency,FixingType,$C36,Currency&amp;$D36,Discounting,Permanent,Trigger,ObjectOverwrite)</f>
        <v>UsdLiborSwapIsdaFixPm30Y#0001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91</v>
      </c>
      <c r="E37" s="55" t="str">
        <f t="shared" si="0"/>
        <v>UsdLiborSwapIsdaFixPm31Y</v>
      </c>
      <c r="F37" s="39" t="str">
        <f>_xll.qlLiborSwap($E37,Currency,FixingType,$C37,Currency&amp;$D37,Discounting,Permanent,Trigger,ObjectOverwrite)</f>
        <v>UsdLiborSwapIsdaFixPm31Y#0001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91</v>
      </c>
      <c r="E38" s="55" t="str">
        <f t="shared" si="0"/>
        <v>UsdLiborSwapIsdaFixPm32Y</v>
      </c>
      <c r="F38" s="39" t="str">
        <f>_xll.qlLiborSwap($E38,Currency,FixingType,$C38,Currency&amp;$D38,Discounting,Permanent,Trigger,ObjectOverwrite)</f>
        <v>UsdLiborSwapIsdaFixPm32Y#0001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91</v>
      </c>
      <c r="E39" s="55" t="str">
        <f t="shared" ref="E39:E66" si="1">PROPER(Currency)&amp;FamilyName&amp;FixingType&amp;$C39</f>
        <v>UsdLiborSwapIsdaFixPm33Y</v>
      </c>
      <c r="F39" s="39" t="str">
        <f>_xll.qlLiborSwap($E39,Currency,FixingType,$C39,Currency&amp;$D39,Discounting,Permanent,Trigger,ObjectOverwrite)</f>
        <v>UsdLiborSwapIsdaFixPm33Y#0001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91</v>
      </c>
      <c r="E40" s="55" t="str">
        <f t="shared" si="1"/>
        <v>UsdLiborSwapIsdaFixPm34Y</v>
      </c>
      <c r="F40" s="39" t="str">
        <f>_xll.qlLiborSwap($E40,Currency,FixingType,$C40,Currency&amp;$D40,Discounting,Permanent,Trigger,ObjectOverwrite)</f>
        <v>UsdLiborSwapIsdaFixPm34Y#0001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91</v>
      </c>
      <c r="E41" s="55" t="str">
        <f t="shared" si="1"/>
        <v>UsdLiborSwapIsdaFixPm35Y</v>
      </c>
      <c r="F41" s="39" t="str">
        <f>_xll.qlLiborSwap($E41,Currency,FixingType,$C41,Currency&amp;$D41,Discounting,Permanent,Trigger,ObjectOverwrite)</f>
        <v>UsdLiborSwapIsdaFixPm35Y#0001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91</v>
      </c>
      <c r="E42" s="55" t="str">
        <f t="shared" si="1"/>
        <v>UsdLiborSwapIsdaFixPm36Y</v>
      </c>
      <c r="F42" s="39" t="str">
        <f>_xll.qlLiborSwap($E42,Currency,FixingType,$C42,Currency&amp;$D42,Discounting,Permanent,Trigger,ObjectOverwrite)</f>
        <v>UsdLiborSwapIsdaFixPm36Y#0001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91</v>
      </c>
      <c r="E43" s="55" t="str">
        <f t="shared" si="1"/>
        <v>UsdLiborSwapIsdaFixPm37Y</v>
      </c>
      <c r="F43" s="39" t="str">
        <f>_xll.qlLiborSwap($E43,Currency,FixingType,$C43,Currency&amp;$D43,Discounting,Permanent,Trigger,ObjectOverwrite)</f>
        <v>UsdLiborSwapIsdaFixPm37Y#0001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91</v>
      </c>
      <c r="E44" s="55" t="str">
        <f t="shared" si="1"/>
        <v>UsdLiborSwapIsdaFixPm38Y</v>
      </c>
      <c r="F44" s="39" t="str">
        <f>_xll.qlLiborSwap($E44,Currency,FixingType,$C44,Currency&amp;$D44,Discounting,Permanent,Trigger,ObjectOverwrite)</f>
        <v>UsdLiborSwapIsdaFixPm38Y#0001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91</v>
      </c>
      <c r="E45" s="55" t="str">
        <f t="shared" si="1"/>
        <v>UsdLiborSwapIsdaFixPm39Y</v>
      </c>
      <c r="F45" s="39" t="str">
        <f>_xll.qlLiborSwap($E45,Currency,FixingType,$C45,Currency&amp;$D45,Discounting,Permanent,Trigger,ObjectOverwrite)</f>
        <v>UsdLiborSwapIsdaFixPm39Y#0001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91</v>
      </c>
      <c r="E46" s="55" t="str">
        <f t="shared" si="1"/>
        <v>UsdLiborSwapIsdaFixPm40Y</v>
      </c>
      <c r="F46" s="39" t="str">
        <f>_xll.qlLiborSwap($E46,Currency,FixingType,$C46,Currency&amp;$D46,Discounting,Permanent,Trigger,ObjectOverwrite)</f>
        <v>UsdLiborSwapIsdaFixPm40Y#0001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91</v>
      </c>
      <c r="E47" s="55" t="str">
        <f t="shared" si="1"/>
        <v>UsdLiborSwapIsdaFixPm41Y</v>
      </c>
      <c r="F47" s="39" t="str">
        <f>_xll.qlLiborSwap($E47,Currency,FixingType,$C47,Currency&amp;$D47,Discounting,Permanent,Trigger,ObjectOverwrite)</f>
        <v>UsdLiborSwapIsdaFixPm41Y#0001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91</v>
      </c>
      <c r="E48" s="55" t="str">
        <f t="shared" si="1"/>
        <v>UsdLiborSwapIsdaFixPm42Y</v>
      </c>
      <c r="F48" s="39" t="str">
        <f>_xll.qlLiborSwap($E48,Currency,FixingType,$C48,Currency&amp;$D48,Discounting,Permanent,Trigger,ObjectOverwrite)</f>
        <v>UsdLiborSwapIsdaFixPm42Y#0001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91</v>
      </c>
      <c r="E49" s="55" t="str">
        <f t="shared" si="1"/>
        <v>UsdLiborSwapIsdaFixPm43Y</v>
      </c>
      <c r="F49" s="39" t="str">
        <f>_xll.qlLiborSwap($E49,Currency,FixingType,$C49,Currency&amp;$D49,Discounting,Permanent,Trigger,ObjectOverwrite)</f>
        <v>UsdLiborSwapIsdaFixPm43Y#0001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91</v>
      </c>
      <c r="E50" s="55" t="str">
        <f t="shared" si="1"/>
        <v>UsdLiborSwapIsdaFixPm44Y</v>
      </c>
      <c r="F50" s="39" t="str">
        <f>_xll.qlLiborSwap($E50,Currency,FixingType,$C50,Currency&amp;$D50,Discounting,Permanent,Trigger,ObjectOverwrite)</f>
        <v>UsdLiborSwapIsdaFixPm44Y#0001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91</v>
      </c>
      <c r="E51" s="55" t="str">
        <f t="shared" si="1"/>
        <v>UsdLiborSwapIsdaFixPm45Y</v>
      </c>
      <c r="F51" s="39" t="str">
        <f>_xll.qlLiborSwap($E51,Currency,FixingType,$C51,Currency&amp;$D51,Discounting,Permanent,Trigger,ObjectOverwrite)</f>
        <v>UsdLiborSwapIsdaFixPm45Y#0001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91</v>
      </c>
      <c r="E52" s="55" t="str">
        <f t="shared" si="1"/>
        <v>UsdLiborSwapIsdaFixPm46Y</v>
      </c>
      <c r="F52" s="39" t="str">
        <f>_xll.qlLiborSwap($E52,Currency,FixingType,$C52,Currency&amp;$D52,Discounting,Permanent,Trigger,ObjectOverwrite)</f>
        <v>UsdLiborSwapIsdaFixPm46Y#0001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91</v>
      </c>
      <c r="E53" s="55" t="str">
        <f t="shared" si="1"/>
        <v>UsdLiborSwapIsdaFixPm47Y</v>
      </c>
      <c r="F53" s="39" t="str">
        <f>_xll.qlLiborSwap($E53,Currency,FixingType,$C53,Currency&amp;$D53,Discounting,Permanent,Trigger,ObjectOverwrite)</f>
        <v>UsdLiborSwapIsdaFixPm47Y#0001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91</v>
      </c>
      <c r="E54" s="55" t="str">
        <f t="shared" si="1"/>
        <v>UsdLiborSwapIsdaFixPm48Y</v>
      </c>
      <c r="F54" s="39" t="str">
        <f>_xll.qlLiborSwap($E54,Currency,FixingType,$C54,Currency&amp;$D54,Discounting,Permanent,Trigger,ObjectOverwrite)</f>
        <v>UsdLiborSwapIsdaFixPm48Y#0001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91</v>
      </c>
      <c r="E55" s="55" t="str">
        <f t="shared" si="1"/>
        <v>UsdLiborSwapIsdaFixPm49Y</v>
      </c>
      <c r="F55" s="39" t="str">
        <f>_xll.qlLiborSwap($E55,Currency,FixingType,$C55,Currency&amp;$D55,Discounting,Permanent,Trigger,ObjectOverwrite)</f>
        <v>UsdLiborSwapIsdaFixPm49Y#0001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91</v>
      </c>
      <c r="E56" s="55" t="str">
        <f t="shared" si="1"/>
        <v>UsdLiborSwapIsdaFixPm50Y</v>
      </c>
      <c r="F56" s="39" t="str">
        <f>_xll.qlLiborSwap($E56,Currency,FixingType,$C56,Currency&amp;$D56,Discounting,Permanent,Trigger,ObjectOverwrite)</f>
        <v>UsdLiborSwapIsdaFixPm50Y#0001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91</v>
      </c>
      <c r="E57" s="55" t="str">
        <f t="shared" si="1"/>
        <v>UsdLiborSwapIsdaFixPm51Y</v>
      </c>
      <c r="F57" s="39" t="str">
        <f>_xll.qlLiborSwap($E57,Currency,FixingType,$C57,Currency&amp;$D57,Discounting,Permanent,Trigger,ObjectOverwrite)</f>
        <v>UsdLiborSwapIsdaFixPm51Y#0001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91</v>
      </c>
      <c r="E58" s="55" t="str">
        <f t="shared" si="1"/>
        <v>UsdLiborSwapIsdaFixPm52Y</v>
      </c>
      <c r="F58" s="39" t="str">
        <f>_xll.qlLiborSwap($E58,Currency,FixingType,$C58,Currency&amp;$D58,Discounting,Permanent,Trigger,ObjectOverwrite)</f>
        <v>UsdLiborSwapIsdaFixPm52Y#0001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91</v>
      </c>
      <c r="E59" s="55" t="str">
        <f t="shared" si="1"/>
        <v>UsdLiborSwapIsdaFixPm53Y</v>
      </c>
      <c r="F59" s="39" t="str">
        <f>_xll.qlLiborSwap($E59,Currency,FixingType,$C59,Currency&amp;$D59,Discounting,Permanent,Trigger,ObjectOverwrite)</f>
        <v>UsdLiborSwapIsdaFixPm53Y#0001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91</v>
      </c>
      <c r="E60" s="55" t="str">
        <f t="shared" si="1"/>
        <v>UsdLiborSwapIsdaFixPm54Y</v>
      </c>
      <c r="F60" s="39" t="str">
        <f>_xll.qlLiborSwap($E60,Currency,FixingType,$C60,Currency&amp;$D60,Discounting,Permanent,Trigger,ObjectOverwrite)</f>
        <v>UsdLiborSwapIsdaFixPm54Y#0001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91</v>
      </c>
      <c r="E61" s="55" t="str">
        <f t="shared" si="1"/>
        <v>UsdLiborSwapIsdaFixPm55Y</v>
      </c>
      <c r="F61" s="39" t="str">
        <f>_xll.qlLiborSwap($E61,Currency,FixingType,$C61,Currency&amp;$D61,Discounting,Permanent,Trigger,ObjectOverwrite)</f>
        <v>UsdLiborSwapIsdaFixPm55Y#0001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91</v>
      </c>
      <c r="E62" s="55" t="str">
        <f t="shared" si="1"/>
        <v>UsdLiborSwapIsdaFixPm56Y</v>
      </c>
      <c r="F62" s="39" t="str">
        <f>_xll.qlLiborSwap($E62,Currency,FixingType,$C62,Currency&amp;$D62,Discounting,Permanent,Trigger,ObjectOverwrite)</f>
        <v>UsdLiborSwapIsdaFixPm56Y#0001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91</v>
      </c>
      <c r="E63" s="55" t="str">
        <f t="shared" si="1"/>
        <v>UsdLiborSwapIsdaFixPm57Y</v>
      </c>
      <c r="F63" s="39" t="str">
        <f>_xll.qlLiborSwap($E63,Currency,FixingType,$C63,Currency&amp;$D63,Discounting,Permanent,Trigger,ObjectOverwrite)</f>
        <v>UsdLiborSwapIsdaFixPm57Y#0001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91</v>
      </c>
      <c r="E64" s="55" t="str">
        <f t="shared" si="1"/>
        <v>UsdLiborSwapIsdaFixPm58Y</v>
      </c>
      <c r="F64" s="39" t="str">
        <f>_xll.qlLiborSwap($E64,Currency,FixingType,$C64,Currency&amp;$D64,Discounting,Permanent,Trigger,ObjectOverwrite)</f>
        <v>UsdLiborSwapIsdaFixPm58Y#0001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91</v>
      </c>
      <c r="E65" s="55" t="str">
        <f t="shared" si="1"/>
        <v>UsdLiborSwapIsdaFixPm59Y</v>
      </c>
      <c r="F65" s="39" t="str">
        <f>_xll.qlLiborSwap($E65,Currency,FixingType,$C65,Currency&amp;$D65,Discounting,Permanent,Trigger,ObjectOverwrite)</f>
        <v>UsdLiborSwapIsdaFixPm59Y#0001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91</v>
      </c>
      <c r="E66" s="55" t="str">
        <f t="shared" si="1"/>
        <v>UsdLiborSwapIsdaFixPm60Y</v>
      </c>
      <c r="F66" s="39" t="str">
        <f>_xll.qlLiborSwap($E66,Currency,FixingType,$C66,Currency&amp;$D66,Discounting,Permanent,Trigger,ObjectOverwrite)</f>
        <v>UsdLiborSwapIsdaFixPm60Y#0001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71"/>
  <sheetViews>
    <sheetView workbookViewId="0">
      <selection activeCell="F9" sqref="F9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4.85546875" style="44" bestFit="1" customWidth="1"/>
    <col min="6" max="6" width="28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106</v>
      </c>
      <c r="G4" s="32"/>
      <c r="H4" s="35"/>
    </row>
    <row r="5" spans="2:8" s="26" customFormat="1" x14ac:dyDescent="0.2">
      <c r="B5" s="31"/>
      <c r="C5" s="32"/>
      <c r="D5" s="32"/>
      <c r="E5" s="60" t="s">
        <v>107</v>
      </c>
      <c r="F5" s="62" t="s">
        <v>109</v>
      </c>
      <c r="G5" s="32"/>
      <c r="H5" s="35"/>
    </row>
    <row r="6" spans="2:8" s="26" customFormat="1" x14ac:dyDescent="0.2">
      <c r="B6" s="31"/>
      <c r="C6" s="32"/>
      <c r="D6" s="32"/>
      <c r="E6" s="60" t="s">
        <v>108</v>
      </c>
      <c r="F6" s="61" t="s">
        <v>105</v>
      </c>
      <c r="G6" s="32"/>
      <c r="H6" s="35"/>
    </row>
    <row r="7" spans="2:8" s="26" customFormat="1" x14ac:dyDescent="0.2">
      <c r="B7" s="31"/>
      <c r="C7" s="32"/>
      <c r="D7" s="32"/>
      <c r="E7" s="60" t="s">
        <v>110</v>
      </c>
      <c r="F7" s="61">
        <f>TYPE(Libor!F13)</f>
        <v>2</v>
      </c>
      <c r="G7" s="32"/>
      <c r="H7" s="35"/>
    </row>
    <row r="8" spans="2:8" s="26" customFormat="1" x14ac:dyDescent="0.2">
      <c r="B8" s="31"/>
      <c r="C8" s="32"/>
      <c r="D8" s="32"/>
      <c r="E8" s="32"/>
      <c r="F8" s="32"/>
      <c r="G8" s="32"/>
      <c r="H8" s="35"/>
    </row>
    <row r="9" spans="2:8" s="26" customFormat="1" x14ac:dyDescent="0.2">
      <c r="B9" s="31"/>
      <c r="C9" s="32"/>
      <c r="D9" s="58" t="s">
        <v>98</v>
      </c>
      <c r="E9" s="36" t="str">
        <f>PROPER(Currency)&amp;FamilyName&amp;FixingType&amp;".xml"</f>
        <v>UsdLiborSwapForBasisCalc.xml</v>
      </c>
      <c r="F9" s="34" t="e">
        <f>IF(Serialize,_xll.ohObjectSave(F10:F69,SerializationPath&amp;FileName,FileOverwrite,Serialize),"---")</f>
        <v>#NUM!</v>
      </c>
      <c r="G9" s="37" t="str">
        <f ca="1">_xll.ohRangeRetrieveError(F9)</f>
        <v/>
      </c>
      <c r="H9" s="35"/>
    </row>
    <row r="10" spans="2:8" s="26" customFormat="1" x14ac:dyDescent="0.2">
      <c r="B10" s="31"/>
      <c r="C10" s="52" t="s">
        <v>15</v>
      </c>
      <c r="D10" s="51" t="s">
        <v>91</v>
      </c>
      <c r="E10" s="38" t="str">
        <f t="shared" ref="E10:E41" si="0">PROPER(Currency)&amp;FamilyName&amp;FixingType&amp;$C10</f>
        <v>UsdLiborSwapForBasisCalc1Y</v>
      </c>
      <c r="F10" s="39" t="str">
        <f>_xll.qlSwapIndex($E10,FixingType,C10,2,Currency,$F$6,"1Y","f","act/360","USDLibor3M",Discounting,Permanent,$F$7,ObjectOverwrite)</f>
        <v>UsdLiborSwapForBasisCalc1Y#0001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24</v>
      </c>
      <c r="D11" s="51" t="s">
        <v>91</v>
      </c>
      <c r="E11" s="38" t="str">
        <f t="shared" si="0"/>
        <v>UsdLiborSwapForBasisCalc2Y</v>
      </c>
      <c r="F11" s="39" t="str">
        <f>_xll.qlSwapIndex($E11,FixingType,C11,2,Currency,$F$6,"1Y","f","act/360","USDLibor3M",Discounting,Permanent,$F$7,ObjectOverwrite)</f>
        <v>UsdLiborSwapForBasisCalc2Y#0001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25</v>
      </c>
      <c r="D12" s="51" t="s">
        <v>91</v>
      </c>
      <c r="E12" s="38" t="str">
        <f t="shared" si="0"/>
        <v>UsdLiborSwapForBasisCalc3Y</v>
      </c>
      <c r="F12" s="39" t="str">
        <f>_xll.qlSwapIndex($E12,FixingType,C12,2,Currency,$F$6,"1Y","f","act/360","USDLibor3M",Discounting,Permanent,$F$7,ObjectOverwrite)</f>
        <v>UsdLiborSwapForBasisCalc3Y#0001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26</v>
      </c>
      <c r="D13" s="51" t="s">
        <v>91</v>
      </c>
      <c r="E13" s="38" t="str">
        <f t="shared" si="0"/>
        <v>UsdLiborSwapForBasisCalc4Y</v>
      </c>
      <c r="F13" s="39" t="str">
        <f>_xll.qlSwapIndex($E13,FixingType,C13,2,Currency,$F$6,"1Y","f","act/360","USDLibor3M",Discounting,Permanent,$F$7,ObjectOverwrite)</f>
        <v>UsdLiborSwapForBasisCalc4Y#0001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27</v>
      </c>
      <c r="D14" s="51" t="s">
        <v>91</v>
      </c>
      <c r="E14" s="38" t="str">
        <f t="shared" si="0"/>
        <v>UsdLiborSwapForBasisCalc5Y</v>
      </c>
      <c r="F14" s="39" t="str">
        <f>_xll.qlSwapIndex($E14,FixingType,C14,2,Currency,$F$6,"1Y","f","act/360","USDLibor3M",Discounting,Permanent,$F$7,ObjectOverwrite)</f>
        <v>UsdLiborSwapForBasisCalc5Y#0001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28</v>
      </c>
      <c r="D15" s="51" t="s">
        <v>91</v>
      </c>
      <c r="E15" s="38" t="str">
        <f t="shared" si="0"/>
        <v>UsdLiborSwapForBasisCalc6Y</v>
      </c>
      <c r="F15" s="39" t="str">
        <f>_xll.qlSwapIndex($E15,FixingType,C15,2,Currency,$F$6,"1Y","f","act/360","USDLibor3M",Discounting,Permanent,$F$7,ObjectOverwrite)</f>
        <v>UsdLiborSwapForBasisCalc6Y#0001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29</v>
      </c>
      <c r="D16" s="51" t="s">
        <v>91</v>
      </c>
      <c r="E16" s="38" t="str">
        <f t="shared" si="0"/>
        <v>UsdLiborSwapForBasisCalc7Y</v>
      </c>
      <c r="F16" s="39" t="str">
        <f>_xll.qlSwapIndex($E16,FixingType,C16,2,Currency,$F$6,"1Y","f","act/360","USDLibor3M",Discounting,Permanent,$F$7,ObjectOverwrite)</f>
        <v>UsdLiborSwapForBasisCalc7Y#0001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30</v>
      </c>
      <c r="D17" s="51" t="s">
        <v>91</v>
      </c>
      <c r="E17" s="38" t="str">
        <f t="shared" si="0"/>
        <v>UsdLiborSwapForBasisCalc8Y</v>
      </c>
      <c r="F17" s="39" t="str">
        <f>_xll.qlSwapIndex($E17,FixingType,C17,2,Currency,$F$6,"1Y","f","act/360","USDLibor3M",Discounting,Permanent,$F$7,ObjectOverwrite)</f>
        <v>UsdLiborSwapForBasisCalc8Y#0001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31</v>
      </c>
      <c r="D18" s="51" t="s">
        <v>91</v>
      </c>
      <c r="E18" s="38" t="str">
        <f t="shared" si="0"/>
        <v>UsdLiborSwapForBasisCalc9Y</v>
      </c>
      <c r="F18" s="39" t="str">
        <f>_xll.qlSwapIndex($E18,FixingType,C18,2,Currency,$F$6,"1Y","f","act/360","USDLibor3M",Discounting,Permanent,$F$7,ObjectOverwrite)</f>
        <v>UsdLiborSwapForBasisCalc9Y#0001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32</v>
      </c>
      <c r="D19" s="51" t="s">
        <v>91</v>
      </c>
      <c r="E19" s="38" t="str">
        <f t="shared" si="0"/>
        <v>UsdLiborSwapForBasisCalc10Y</v>
      </c>
      <c r="F19" s="39" t="str">
        <f>_xll.qlSwapIndex($E19,FixingType,C19,2,Currency,$F$6,"1Y","f","act/360","USDLibor3M",Discounting,Permanent,$F$7,ObjectOverwrite)</f>
        <v>UsdLiborSwapForBasisCalc10Y#0001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33</v>
      </c>
      <c r="D20" s="51" t="s">
        <v>91</v>
      </c>
      <c r="E20" s="38" t="str">
        <f t="shared" si="0"/>
        <v>UsdLiborSwapForBasisCalc11Y</v>
      </c>
      <c r="F20" s="39" t="str">
        <f>_xll.qlSwapIndex($E20,FixingType,C20,2,Currency,$F$6,"1Y","f","act/360","USDLibor3M",Discounting,Permanent,$F$7,ObjectOverwrite)</f>
        <v>UsdLiborSwapForBasisCalc11Y#0001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34</v>
      </c>
      <c r="D21" s="51" t="s">
        <v>91</v>
      </c>
      <c r="E21" s="38" t="str">
        <f t="shared" si="0"/>
        <v>UsdLiborSwapForBasisCalc12Y</v>
      </c>
      <c r="F21" s="39" t="str">
        <f>_xll.qlSwapIndex($E21,FixingType,C21,2,Currency,$F$6,"1Y","f","act/360","USDLibor3M",Discounting,Permanent,$F$7,ObjectOverwrite)</f>
        <v>UsdLiborSwapForBasisCalc12Y#0001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35</v>
      </c>
      <c r="D22" s="51" t="s">
        <v>91</v>
      </c>
      <c r="E22" s="38" t="str">
        <f t="shared" si="0"/>
        <v>UsdLiborSwapForBasisCalc13Y</v>
      </c>
      <c r="F22" s="39" t="str">
        <f>_xll.qlSwapIndex($E22,FixingType,C22,2,Currency,$F$6,"1Y","f","act/360","USDLibor3M",Discounting,Permanent,$F$7,ObjectOverwrite)</f>
        <v>UsdLiborSwapForBasisCalc13Y#0001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36</v>
      </c>
      <c r="D23" s="51" t="s">
        <v>91</v>
      </c>
      <c r="E23" s="38" t="str">
        <f t="shared" si="0"/>
        <v>UsdLiborSwapForBasisCalc14Y</v>
      </c>
      <c r="F23" s="39" t="str">
        <f>_xll.qlSwapIndex($E23,FixingType,C23,2,Currency,$F$6,"1Y","f","act/360","USDLibor3M",Discounting,Permanent,$F$7,ObjectOverwrite)</f>
        <v>UsdLiborSwapForBasisCalc14Y#0001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37</v>
      </c>
      <c r="D24" s="51" t="s">
        <v>91</v>
      </c>
      <c r="E24" s="38" t="str">
        <f t="shared" si="0"/>
        <v>UsdLiborSwapForBasisCalc15Y</v>
      </c>
      <c r="F24" s="39" t="str">
        <f>_xll.qlSwapIndex($E24,FixingType,C24,2,Currency,$F$6,"1Y","f","act/360","USDLibor3M",Discounting,Permanent,$F$7,ObjectOverwrite)</f>
        <v>UsdLiborSwapForBasisCalc15Y#0001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38</v>
      </c>
      <c r="D25" s="51" t="s">
        <v>91</v>
      </c>
      <c r="E25" s="38" t="str">
        <f t="shared" si="0"/>
        <v>UsdLiborSwapForBasisCalc16Y</v>
      </c>
      <c r="F25" s="39" t="str">
        <f>_xll.qlSwapIndex($E25,FixingType,C25,2,Currency,$F$6,"1Y","f","act/360","USDLibor3M",Discounting,Permanent,$F$7,ObjectOverwrite)</f>
        <v>UsdLiborSwapForBasisCalc16Y#0001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39</v>
      </c>
      <c r="D26" s="51" t="s">
        <v>91</v>
      </c>
      <c r="E26" s="38" t="str">
        <f t="shared" si="0"/>
        <v>UsdLiborSwapForBasisCalc17Y</v>
      </c>
      <c r="F26" s="39" t="str">
        <f>_xll.qlSwapIndex($E26,FixingType,C26,2,Currency,$F$6,"1Y","f","act/360","USDLibor3M",Discounting,Permanent,$F$7,ObjectOverwrite)</f>
        <v>UsdLiborSwapForBasisCalc17Y#0001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40</v>
      </c>
      <c r="D27" s="51" t="s">
        <v>91</v>
      </c>
      <c r="E27" s="38" t="str">
        <f t="shared" si="0"/>
        <v>UsdLiborSwapForBasisCalc18Y</v>
      </c>
      <c r="F27" s="39" t="str">
        <f>_xll.qlSwapIndex($E27,FixingType,C27,2,Currency,$F$6,"1Y","f","act/360","USDLibor3M",Discounting,Permanent,$F$7,ObjectOverwrite)</f>
        <v>UsdLiborSwapForBasisCalc18Y#0001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41</v>
      </c>
      <c r="D28" s="51" t="s">
        <v>91</v>
      </c>
      <c r="E28" s="38" t="str">
        <f t="shared" si="0"/>
        <v>UsdLiborSwapForBasisCalc19Y</v>
      </c>
      <c r="F28" s="39" t="str">
        <f>_xll.qlSwapIndex($E28,FixingType,C28,2,Currency,$F$6,"1Y","f","act/360","USDLibor3M",Discounting,Permanent,$F$7,ObjectOverwrite)</f>
        <v>UsdLiborSwapForBasisCalc19Y#0001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42</v>
      </c>
      <c r="D29" s="51" t="s">
        <v>91</v>
      </c>
      <c r="E29" s="38" t="str">
        <f t="shared" si="0"/>
        <v>UsdLiborSwapForBasisCalc20Y</v>
      </c>
      <c r="F29" s="39" t="str">
        <f>_xll.qlSwapIndex($E29,FixingType,C29,2,Currency,$F$6,"1Y","f","act/360","USDLibor3M",Discounting,Permanent,$F$7,ObjectOverwrite)</f>
        <v>UsdLiborSwapForBasisCalc20Y#0001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43</v>
      </c>
      <c r="D30" s="51" t="s">
        <v>91</v>
      </c>
      <c r="E30" s="38" t="str">
        <f t="shared" si="0"/>
        <v>UsdLiborSwapForBasisCalc21Y</v>
      </c>
      <c r="F30" s="39" t="str">
        <f>_xll.qlSwapIndex($E30,FixingType,C30,2,Currency,$F$6,"1Y","f","act/360","USDLibor3M",Discounting,Permanent,$F$7,ObjectOverwrite)</f>
        <v>UsdLiborSwapForBasisCalc21Y#0001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44</v>
      </c>
      <c r="D31" s="51" t="s">
        <v>91</v>
      </c>
      <c r="E31" s="38" t="str">
        <f t="shared" si="0"/>
        <v>UsdLiborSwapForBasisCalc22Y</v>
      </c>
      <c r="F31" s="39" t="str">
        <f>_xll.qlSwapIndex($E31,FixingType,C31,2,Currency,$F$6,"1Y","f","act/360","USDLibor3M",Discounting,Permanent,$F$7,ObjectOverwrite)</f>
        <v>UsdLiborSwapForBasisCalc22Y#0001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45</v>
      </c>
      <c r="D32" s="51" t="s">
        <v>91</v>
      </c>
      <c r="E32" s="38" t="str">
        <f t="shared" si="0"/>
        <v>UsdLiborSwapForBasisCalc23Y</v>
      </c>
      <c r="F32" s="39" t="str">
        <f>_xll.qlSwapIndex($E32,FixingType,C32,2,Currency,$F$6,"1Y","f","act/360","USDLibor3M",Discounting,Permanent,$F$7,ObjectOverwrite)</f>
        <v>UsdLiborSwapForBasisCalc23Y#0001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46</v>
      </c>
      <c r="D33" s="51" t="s">
        <v>91</v>
      </c>
      <c r="E33" s="38" t="str">
        <f t="shared" si="0"/>
        <v>UsdLiborSwapForBasisCalc24Y</v>
      </c>
      <c r="F33" s="39" t="str">
        <f>_xll.qlSwapIndex($E33,FixingType,C33,2,Currency,$F$6,"1Y","f","act/360","USDLibor3M",Discounting,Permanent,$F$7,ObjectOverwrite)</f>
        <v>UsdLiborSwapForBasisCalc24Y#0001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47</v>
      </c>
      <c r="D34" s="51" t="s">
        <v>91</v>
      </c>
      <c r="E34" s="38" t="str">
        <f t="shared" si="0"/>
        <v>UsdLiborSwapForBasisCalc25Y</v>
      </c>
      <c r="F34" s="39" t="str">
        <f>_xll.qlSwapIndex($E34,FixingType,C34,2,Currency,$F$6,"1Y","f","act/360","USDLibor3M",Discounting,Permanent,$F$7,ObjectOverwrite)</f>
        <v>UsdLiborSwapForBasisCalc25Y#0001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48</v>
      </c>
      <c r="D35" s="51" t="s">
        <v>91</v>
      </c>
      <c r="E35" s="38" t="str">
        <f t="shared" si="0"/>
        <v>UsdLiborSwapForBasisCalc26Y</v>
      </c>
      <c r="F35" s="39" t="str">
        <f>_xll.qlSwapIndex($E35,FixingType,C35,2,Currency,$F$6,"1Y","f","act/360","USDLibor3M",Discounting,Permanent,$F$7,ObjectOverwrite)</f>
        <v>UsdLiborSwapForBasisCalc26Y#0001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49</v>
      </c>
      <c r="D36" s="51" t="s">
        <v>91</v>
      </c>
      <c r="E36" s="38" t="str">
        <f t="shared" si="0"/>
        <v>UsdLiborSwapForBasisCalc27Y</v>
      </c>
      <c r="F36" s="39" t="str">
        <f>_xll.qlSwapIndex($E36,FixingType,C36,2,Currency,$F$6,"1Y","f","act/360","USDLibor3M",Discounting,Permanent,$F$7,ObjectOverwrite)</f>
        <v>UsdLiborSwapForBasisCalc27Y#0001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50</v>
      </c>
      <c r="D37" s="51" t="s">
        <v>91</v>
      </c>
      <c r="E37" s="38" t="str">
        <f t="shared" si="0"/>
        <v>UsdLiborSwapForBasisCalc28Y</v>
      </c>
      <c r="F37" s="39" t="str">
        <f>_xll.qlSwapIndex($E37,FixingType,C37,2,Currency,$F$6,"1Y","f","act/360","USDLibor3M",Discounting,Permanent,$F$7,ObjectOverwrite)</f>
        <v>UsdLiborSwapForBasisCalc28Y#0001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51</v>
      </c>
      <c r="D38" s="51" t="s">
        <v>91</v>
      </c>
      <c r="E38" s="38" t="str">
        <f t="shared" si="0"/>
        <v>UsdLiborSwapForBasisCalc29Y</v>
      </c>
      <c r="F38" s="39" t="str">
        <f>_xll.qlSwapIndex($E38,FixingType,C38,2,Currency,$F$6,"1Y","f","act/360","USDLibor3M",Discounting,Permanent,$F$7,ObjectOverwrite)</f>
        <v>UsdLiborSwapForBasisCalc29Y#0001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52</v>
      </c>
      <c r="D39" s="51" t="s">
        <v>91</v>
      </c>
      <c r="E39" s="38" t="str">
        <f t="shared" si="0"/>
        <v>UsdLiborSwapForBasisCalc30Y</v>
      </c>
      <c r="F39" s="39" t="str">
        <f>_xll.qlSwapIndex($E39,FixingType,C39,2,Currency,$F$6,"1Y","f","act/360","USDLibor3M",Discounting,Permanent,$F$7,ObjectOverwrite)</f>
        <v>UsdLiborSwapForBasisCalc30Y#0001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53</v>
      </c>
      <c r="D40" s="51" t="s">
        <v>91</v>
      </c>
      <c r="E40" s="38" t="str">
        <f t="shared" si="0"/>
        <v>UsdLiborSwapForBasisCalc31Y</v>
      </c>
      <c r="F40" s="39" t="str">
        <f>_xll.qlSwapIndex($E40,FixingType,C40,2,Currency,$F$6,"1Y","f","act/360","USDLibor3M",Discounting,Permanent,$F$7,ObjectOverwrite)</f>
        <v>UsdLiborSwapForBasisCalc31Y#0001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54</v>
      </c>
      <c r="D41" s="51" t="s">
        <v>91</v>
      </c>
      <c r="E41" s="38" t="str">
        <f t="shared" si="0"/>
        <v>UsdLiborSwapForBasisCalc32Y</v>
      </c>
      <c r="F41" s="39" t="str">
        <f>_xll.qlSwapIndex($E41,FixingType,C41,2,Currency,$F$6,"1Y","f","act/360","USDLibor3M",Discounting,Permanent,$F$7,ObjectOverwrite)</f>
        <v>UsdLiborSwapForBasisCalc32Y#0001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55</v>
      </c>
      <c r="D42" s="51" t="s">
        <v>91</v>
      </c>
      <c r="E42" s="38" t="str">
        <f t="shared" ref="E42:E69" si="1">PROPER(Currency)&amp;FamilyName&amp;FixingType&amp;$C42</f>
        <v>UsdLiborSwapForBasisCalc33Y</v>
      </c>
      <c r="F42" s="39" t="str">
        <f>_xll.qlSwapIndex($E42,FixingType,C42,2,Currency,$F$6,"1Y","f","act/360","USDLibor3M",Discounting,Permanent,$F$7,ObjectOverwrite)</f>
        <v>UsdLiborSwapForBasisCalc33Y#0001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56</v>
      </c>
      <c r="D43" s="51" t="s">
        <v>91</v>
      </c>
      <c r="E43" s="38" t="str">
        <f t="shared" si="1"/>
        <v>UsdLiborSwapForBasisCalc34Y</v>
      </c>
      <c r="F43" s="39" t="str">
        <f>_xll.qlSwapIndex($E43,FixingType,C43,2,Currency,$F$6,"1Y","f","act/360","USDLibor3M",Discounting,Permanent,$F$7,ObjectOverwrite)</f>
        <v>UsdLiborSwapForBasisCalc34Y#0001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57</v>
      </c>
      <c r="D44" s="51" t="s">
        <v>91</v>
      </c>
      <c r="E44" s="38" t="str">
        <f t="shared" si="1"/>
        <v>UsdLiborSwapForBasisCalc35Y</v>
      </c>
      <c r="F44" s="39" t="str">
        <f>_xll.qlSwapIndex($E44,FixingType,C44,2,Currency,$F$6,"1Y","f","act/360","USDLibor3M",Discounting,Permanent,$F$7,ObjectOverwrite)</f>
        <v>UsdLiborSwapForBasisCalc35Y#0001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58</v>
      </c>
      <c r="D45" s="51" t="s">
        <v>91</v>
      </c>
      <c r="E45" s="38" t="str">
        <f t="shared" si="1"/>
        <v>UsdLiborSwapForBasisCalc36Y</v>
      </c>
      <c r="F45" s="39" t="str">
        <f>_xll.qlSwapIndex($E45,FixingType,C45,2,Currency,$F$6,"1Y","f","act/360","USDLibor3M",Discounting,Permanent,$F$7,ObjectOverwrite)</f>
        <v>UsdLiborSwapForBasisCalc36Y#0001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59</v>
      </c>
      <c r="D46" s="51" t="s">
        <v>91</v>
      </c>
      <c r="E46" s="38" t="str">
        <f t="shared" si="1"/>
        <v>UsdLiborSwapForBasisCalc37Y</v>
      </c>
      <c r="F46" s="39" t="str">
        <f>_xll.qlSwapIndex($E46,FixingType,C46,2,Currency,$F$6,"1Y","f","act/360","USDLibor3M",Discounting,Permanent,$F$7,ObjectOverwrite)</f>
        <v>UsdLiborSwapForBasisCalc37Y#0001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60</v>
      </c>
      <c r="D47" s="51" t="s">
        <v>91</v>
      </c>
      <c r="E47" s="38" t="str">
        <f t="shared" si="1"/>
        <v>UsdLiborSwapForBasisCalc38Y</v>
      </c>
      <c r="F47" s="39" t="str">
        <f>_xll.qlSwapIndex($E47,FixingType,C47,2,Currency,$F$6,"1Y","f","act/360","USDLibor3M",Discounting,Permanent,$F$7,ObjectOverwrite)</f>
        <v>UsdLiborSwapForBasisCalc38Y#0001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61</v>
      </c>
      <c r="D48" s="51" t="s">
        <v>91</v>
      </c>
      <c r="E48" s="38" t="str">
        <f t="shared" si="1"/>
        <v>UsdLiborSwapForBasisCalc39Y</v>
      </c>
      <c r="F48" s="39" t="str">
        <f>_xll.qlSwapIndex($E48,FixingType,C48,2,Currency,$F$6,"1Y","f","act/360","USDLibor3M",Discounting,Permanent,$F$7,ObjectOverwrite)</f>
        <v>UsdLiborSwapForBasisCalc39Y#0001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62</v>
      </c>
      <c r="D49" s="51" t="s">
        <v>91</v>
      </c>
      <c r="E49" s="38" t="str">
        <f t="shared" si="1"/>
        <v>UsdLiborSwapForBasisCalc40Y</v>
      </c>
      <c r="F49" s="39" t="str">
        <f>_xll.qlSwapIndex($E49,FixingType,C49,2,Currency,$F$6,"1Y","f","act/360","USDLibor3M",Discounting,Permanent,$F$7,ObjectOverwrite)</f>
        <v>UsdLiborSwapForBasisCalc40Y#0001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63</v>
      </c>
      <c r="D50" s="51" t="s">
        <v>91</v>
      </c>
      <c r="E50" s="38" t="str">
        <f t="shared" si="1"/>
        <v>UsdLiborSwapForBasisCalc41Y</v>
      </c>
      <c r="F50" s="39" t="str">
        <f>_xll.qlSwapIndex($E50,FixingType,C50,2,Currency,$F$6,"1Y","f","act/360","USDLibor3M",Discounting,Permanent,$F$7,ObjectOverwrite)</f>
        <v>UsdLiborSwapForBasisCalc41Y#0001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64</v>
      </c>
      <c r="D51" s="51" t="s">
        <v>91</v>
      </c>
      <c r="E51" s="38" t="str">
        <f t="shared" si="1"/>
        <v>UsdLiborSwapForBasisCalc42Y</v>
      </c>
      <c r="F51" s="39" t="str">
        <f>_xll.qlSwapIndex($E51,FixingType,C51,2,Currency,$F$6,"1Y","f","act/360","USDLibor3M",Discounting,Permanent,$F$7,ObjectOverwrite)</f>
        <v>UsdLiborSwapForBasisCalc42Y#0001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65</v>
      </c>
      <c r="D52" s="51" t="s">
        <v>91</v>
      </c>
      <c r="E52" s="38" t="str">
        <f t="shared" si="1"/>
        <v>UsdLiborSwapForBasisCalc43Y</v>
      </c>
      <c r="F52" s="39" t="str">
        <f>_xll.qlSwapIndex($E52,FixingType,C52,2,Currency,$F$6,"1Y","f","act/360","USDLibor3M",Discounting,Permanent,$F$7,ObjectOverwrite)</f>
        <v>UsdLiborSwapForBasisCalc43Y#0001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66</v>
      </c>
      <c r="D53" s="51" t="s">
        <v>91</v>
      </c>
      <c r="E53" s="38" t="str">
        <f t="shared" si="1"/>
        <v>UsdLiborSwapForBasisCalc44Y</v>
      </c>
      <c r="F53" s="39" t="str">
        <f>_xll.qlSwapIndex($E53,FixingType,C53,2,Currency,$F$6,"1Y","f","act/360","USDLibor3M",Discounting,Permanent,$F$7,ObjectOverwrite)</f>
        <v>UsdLiborSwapForBasisCalc44Y#0001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67</v>
      </c>
      <c r="D54" s="51" t="s">
        <v>91</v>
      </c>
      <c r="E54" s="38" t="str">
        <f t="shared" si="1"/>
        <v>UsdLiborSwapForBasisCalc45Y</v>
      </c>
      <c r="F54" s="39" t="str">
        <f>_xll.qlSwapIndex($E54,FixingType,C54,2,Currency,$F$6,"1Y","f","act/360","USDLibor3M",Discounting,Permanent,$F$7,ObjectOverwrite)</f>
        <v>UsdLiborSwapForBasisCalc45Y#0001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68</v>
      </c>
      <c r="D55" s="51" t="s">
        <v>91</v>
      </c>
      <c r="E55" s="38" t="str">
        <f t="shared" si="1"/>
        <v>UsdLiborSwapForBasisCalc46Y</v>
      </c>
      <c r="F55" s="39" t="str">
        <f>_xll.qlSwapIndex($E55,FixingType,C55,2,Currency,$F$6,"1Y","f","act/360","USDLibor3M",Discounting,Permanent,$F$7,ObjectOverwrite)</f>
        <v>UsdLiborSwapForBasisCalc46Y#0001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69</v>
      </c>
      <c r="D56" s="51" t="s">
        <v>91</v>
      </c>
      <c r="E56" s="38" t="str">
        <f t="shared" si="1"/>
        <v>UsdLiborSwapForBasisCalc47Y</v>
      </c>
      <c r="F56" s="39" t="str">
        <f>_xll.qlSwapIndex($E56,FixingType,C56,2,Currency,$F$6,"1Y","f","act/360","USDLibor3M",Discounting,Permanent,$F$7,ObjectOverwrite)</f>
        <v>UsdLiborSwapForBasisCalc47Y#0001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70</v>
      </c>
      <c r="D57" s="51" t="s">
        <v>91</v>
      </c>
      <c r="E57" s="38" t="str">
        <f t="shared" si="1"/>
        <v>UsdLiborSwapForBasisCalc48Y</v>
      </c>
      <c r="F57" s="39" t="str">
        <f>_xll.qlSwapIndex($E57,FixingType,C57,2,Currency,$F$6,"1Y","f","act/360","USDLibor3M",Discounting,Permanent,$F$7,ObjectOverwrite)</f>
        <v>UsdLiborSwapForBasisCalc48Y#0001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71</v>
      </c>
      <c r="D58" s="51" t="s">
        <v>91</v>
      </c>
      <c r="E58" s="38" t="str">
        <f t="shared" si="1"/>
        <v>UsdLiborSwapForBasisCalc49Y</v>
      </c>
      <c r="F58" s="39" t="str">
        <f>_xll.qlSwapIndex($E58,FixingType,C58,2,Currency,$F$6,"1Y","f","act/360","USDLibor3M",Discounting,Permanent,$F$7,ObjectOverwrite)</f>
        <v>UsdLiborSwapForBasisCalc49Y#0001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72</v>
      </c>
      <c r="D59" s="51" t="s">
        <v>91</v>
      </c>
      <c r="E59" s="38" t="str">
        <f t="shared" si="1"/>
        <v>UsdLiborSwapForBasisCalc50Y</v>
      </c>
      <c r="F59" s="39" t="str">
        <f>_xll.qlSwapIndex($E59,FixingType,C59,2,Currency,$F$6,"1Y","f","act/360","USDLibor3M",Discounting,Permanent,$F$7,ObjectOverwrite)</f>
        <v>UsdLiborSwapForBasisCalc50Y#0001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73</v>
      </c>
      <c r="D60" s="51" t="s">
        <v>91</v>
      </c>
      <c r="E60" s="38" t="str">
        <f t="shared" si="1"/>
        <v>UsdLiborSwapForBasisCalc51Y</v>
      </c>
      <c r="F60" s="39" t="str">
        <f>_xll.qlSwapIndex($E60,FixingType,C60,2,Currency,$F$6,"1Y","f","act/360","USDLibor3M",Discounting,Permanent,$F$7,ObjectOverwrite)</f>
        <v>UsdLiborSwapForBasisCalc51Y#0001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74</v>
      </c>
      <c r="D61" s="51" t="s">
        <v>91</v>
      </c>
      <c r="E61" s="38" t="str">
        <f t="shared" si="1"/>
        <v>UsdLiborSwapForBasisCalc52Y</v>
      </c>
      <c r="F61" s="39" t="str">
        <f>_xll.qlSwapIndex($E61,FixingType,C61,2,Currency,$F$6,"1Y","f","act/360","USDLibor3M",Discounting,Permanent,$F$7,ObjectOverwrite)</f>
        <v>UsdLiborSwapForBasisCalc52Y#0001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75</v>
      </c>
      <c r="D62" s="51" t="s">
        <v>91</v>
      </c>
      <c r="E62" s="38" t="str">
        <f t="shared" si="1"/>
        <v>UsdLiborSwapForBasisCalc53Y</v>
      </c>
      <c r="F62" s="39" t="str">
        <f>_xll.qlSwapIndex($E62,FixingType,C62,2,Currency,$F$6,"1Y","f","act/360","USDLibor3M",Discounting,Permanent,$F$7,ObjectOverwrite)</f>
        <v>UsdLiborSwapForBasisCalc53Y#0001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76</v>
      </c>
      <c r="D63" s="51" t="s">
        <v>91</v>
      </c>
      <c r="E63" s="38" t="str">
        <f t="shared" si="1"/>
        <v>UsdLiborSwapForBasisCalc54Y</v>
      </c>
      <c r="F63" s="39" t="str">
        <f>_xll.qlSwapIndex($E63,FixingType,C63,2,Currency,$F$6,"1Y","f","act/360","USDLibor3M",Discounting,Permanent,$F$7,ObjectOverwrite)</f>
        <v>UsdLiborSwapForBasisCalc54Y#0001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77</v>
      </c>
      <c r="D64" s="51" t="s">
        <v>91</v>
      </c>
      <c r="E64" s="38" t="str">
        <f t="shared" si="1"/>
        <v>UsdLiborSwapForBasisCalc55Y</v>
      </c>
      <c r="F64" s="39" t="str">
        <f>_xll.qlSwapIndex($E64,FixingType,C64,2,Currency,$F$6,"1Y","f","act/360","USDLibor3M",Discounting,Permanent,$F$7,ObjectOverwrite)</f>
        <v>UsdLiborSwapForBasisCalc55Y#0001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78</v>
      </c>
      <c r="D65" s="51" t="s">
        <v>91</v>
      </c>
      <c r="E65" s="38" t="str">
        <f t="shared" si="1"/>
        <v>UsdLiborSwapForBasisCalc56Y</v>
      </c>
      <c r="F65" s="39" t="str">
        <f>_xll.qlSwapIndex($E65,FixingType,C65,2,Currency,$F$6,"1Y","f","act/360","USDLibor3M",Discounting,Permanent,$F$7,ObjectOverwrite)</f>
        <v>UsdLiborSwapForBasisCalc56Y#0001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79</v>
      </c>
      <c r="D66" s="51" t="s">
        <v>91</v>
      </c>
      <c r="E66" s="38" t="str">
        <f t="shared" si="1"/>
        <v>UsdLiborSwapForBasisCalc57Y</v>
      </c>
      <c r="F66" s="39" t="str">
        <f>_xll.qlSwapIndex($E66,FixingType,C66,2,Currency,$F$6,"1Y","f","act/360","USDLibor3M",Discounting,Permanent,$F$7,ObjectOverwrite)</f>
        <v>UsdLiborSwapForBasisCalc57Y#0001</v>
      </c>
      <c r="G66" s="37" t="str">
        <f>_xll.ohRangeRetrieveError(F66)</f>
        <v/>
      </c>
      <c r="H66" s="40"/>
    </row>
    <row r="67" spans="2:8" s="26" customFormat="1" x14ac:dyDescent="0.2">
      <c r="B67" s="31"/>
      <c r="C67" s="52" t="s">
        <v>80</v>
      </c>
      <c r="D67" s="51" t="s">
        <v>91</v>
      </c>
      <c r="E67" s="38" t="str">
        <f t="shared" si="1"/>
        <v>UsdLiborSwapForBasisCalc58Y</v>
      </c>
      <c r="F67" s="39" t="str">
        <f>_xll.qlSwapIndex($E67,FixingType,C67,2,Currency,$F$6,"1Y","f","act/360","USDLibor3M",Discounting,Permanent,$F$7,ObjectOverwrite)</f>
        <v>UsdLiborSwapForBasisCalc58Y#0001</v>
      </c>
      <c r="G67" s="37" t="str">
        <f>_xll.ohRangeRetrieveError(F67)</f>
        <v/>
      </c>
      <c r="H67" s="40"/>
    </row>
    <row r="68" spans="2:8" s="26" customFormat="1" x14ac:dyDescent="0.2">
      <c r="B68" s="31"/>
      <c r="C68" s="52" t="s">
        <v>81</v>
      </c>
      <c r="D68" s="51" t="s">
        <v>91</v>
      </c>
      <c r="E68" s="38" t="str">
        <f t="shared" si="1"/>
        <v>UsdLiborSwapForBasisCalc59Y</v>
      </c>
      <c r="F68" s="39" t="str">
        <f>_xll.qlSwapIndex($E68,FixingType,C68,2,Currency,$F$6,"1Y","f","act/360","USDLibor3M",Discounting,Permanent,$F$7,ObjectOverwrite)</f>
        <v>UsdLiborSwapForBasisCalc59Y#0001</v>
      </c>
      <c r="G68" s="37" t="str">
        <f>_xll.ohRangeRetrieveError(F68)</f>
        <v/>
      </c>
      <c r="H68" s="40"/>
    </row>
    <row r="69" spans="2:8" s="26" customFormat="1" x14ac:dyDescent="0.2">
      <c r="B69" s="31"/>
      <c r="C69" s="52" t="s">
        <v>82</v>
      </c>
      <c r="D69" s="51" t="s">
        <v>91</v>
      </c>
      <c r="E69" s="38" t="str">
        <f t="shared" si="1"/>
        <v>UsdLiborSwapForBasisCalc60Y</v>
      </c>
      <c r="F69" s="39" t="str">
        <f>_xll.qlSwapIndex($E69,FixingType,C69,2,Currency,$F$6,"1Y","f","act/360","USDLibor3M",Discounting,Permanent,$F$7,ObjectOverwrite)</f>
        <v>UsdLiborSwapForBasisCalc60Y#0001</v>
      </c>
      <c r="G69" s="37" t="str">
        <f>_xll.ohRangeRetrieveError(F69)</f>
        <v/>
      </c>
      <c r="H69" s="40"/>
    </row>
    <row r="70" spans="2:8" s="26" customFormat="1" ht="12" thickBot="1" x14ac:dyDescent="0.25">
      <c r="B70" s="41"/>
      <c r="C70" s="42"/>
      <c r="D70" s="42"/>
      <c r="E70" s="42"/>
      <c r="F70" s="42"/>
      <c r="G70" s="42"/>
      <c r="H70" s="43"/>
    </row>
    <row r="71" spans="2:8" s="26" customFormat="1" x14ac:dyDescent="0.2"/>
  </sheetData>
  <phoneticPr fontId="2" type="noConversion"/>
  <dataValidations count="1">
    <dataValidation type="list" allowBlank="1" showInputMessage="1" showErrorMessage="1" sqref="F6">
      <formula1>"TARGET,UnitedKingdom::Exchange,UnitedKingdom::Metals,UnitedKingdom::Settlement,UnitedStates::GovernmentBond,UnitedStates::NERC,UnitedStates::NYSE,UnitedStates::Settlement,Switzerland,Japan,Italy::Exchange,NullCalendar"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101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UsdLibor-Mx.xml</v>
      </c>
      <c r="F5" s="49" t="e">
        <f>IF(Serialize,_xll.ohObjectSave(F6:G22,SerializationPath&amp;FileName,FileOverwrite,Serialize),"---")</f>
        <v>#NUM!</v>
      </c>
      <c r="G5" s="22"/>
      <c r="H5" s="47" t="str">
        <f ca="1">_xll.ohRangeRetrieveError(F5)</f>
        <v/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/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/>
      <c r="G7" s="50"/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UsdLibor-MxSW</v>
      </c>
      <c r="F8" s="50" t="str">
        <f>_xll.qlLibor($E8,Currency,$C8,Currency&amp;$D8,Permanent,Trigger,ObjectOverwrite)</f>
        <v>UsdLibor-MxSW#0001</v>
      </c>
      <c r="G8" s="50" t="str">
        <f>_xll.qlLastFixingQuote(E8&amp;"LastFixing_Quote",F8,Permanent,Trigger,ObjectOverwrite)</f>
        <v>UsdLibor-MxSWLastFixing_Quote#0001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UsdLibor-Mx2W</v>
      </c>
      <c r="F9" s="50" t="str">
        <f>_xll.qlLibor($E9,Currency,$C9,Currency&amp;$D9,Permanent,Trigger,ObjectOverwrite)</f>
        <v>UsdLibor-Mx2W#0001</v>
      </c>
      <c r="G9" s="50" t="str">
        <f>_xll.qlLastFixingQuote(E9&amp;"LastFixing_Quote",F9,Permanent,Trigger,ObjectOverwrite)</f>
        <v>UsdLibor-Mx2WLastFixing_Quote#0001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UsdLibor-Mx3W</v>
      </c>
      <c r="F10" s="50" t="str">
        <f>_xll.qlLibor($E10,Currency,$C10,Currency&amp;$D10,Permanent,Trigger,ObjectOverwrite)</f>
        <v>UsdLibor-Mx3W#0001</v>
      </c>
      <c r="G10" s="50" t="str">
        <f>_xll.qlLastFixingQuote(E10&amp;"LastFixing_Quote",F10,Permanent,Trigger,ObjectOverwrite)</f>
        <v>UsdLibor-Mx3WLastFixing_Quote#0001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UsdLibor-Mx1M</v>
      </c>
      <c r="F11" s="50" t="str">
        <f>_xll.qlLibor($E11,Currency,$C11,Currency&amp;$D11,Permanent,Trigger,ObjectOverwrite)</f>
        <v>UsdLibor-Mx1M#0001</v>
      </c>
      <c r="G11" s="50" t="str">
        <f>_xll.qlLastFixingQuote(E11&amp;"LastFixing_Quote",F11,Permanent,Trigger,ObjectOverwrite)</f>
        <v>UsdLibor-Mx1MLastFixing_Quote#0001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UsdLibor-Mx2M</v>
      </c>
      <c r="F12" s="50" t="str">
        <f>_xll.qlLibor($E12,Currency,$C12,Currency&amp;$D12,Permanent,Trigger,ObjectOverwrite)</f>
        <v>UsdLibor-Mx2M#0001</v>
      </c>
      <c r="G12" s="50" t="str">
        <f>_xll.qlLastFixingQuote(E12&amp;"LastFixing_Quote",F12,Permanent,Trigger,ObjectOverwrite)</f>
        <v>UsdLibor-Mx2MLastFixing_Quote#0001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UsdLibor-Mx3M</v>
      </c>
      <c r="F13" s="50" t="str">
        <f>_xll.qlLibor($E13,Currency,$C13,Currency&amp;$D13,Permanent,Trigger,ObjectOverwrite)</f>
        <v>UsdLibor-Mx3M#0001</v>
      </c>
      <c r="G13" s="50" t="str">
        <f>_xll.qlLastFixingQuote(E13&amp;"LastFixing_Quote",F13,Permanent,Trigger,ObjectOverwrite)</f>
        <v>UsdLibor-Mx3MLastFixing_Quote#0001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UsdLibor-Mx4M</v>
      </c>
      <c r="F14" s="50" t="str">
        <f>_xll.qlLibor($E14,Currency,$C14,Currency&amp;$D14,Permanent,Trigger,ObjectOverwrite)</f>
        <v>UsdLibor-Mx4M#0001</v>
      </c>
      <c r="G14" s="50" t="str">
        <f>_xll.qlLastFixingQuote(E14&amp;"LastFixing_Quote",F14,Permanent,Trigger,ObjectOverwrite)</f>
        <v>UsdLibor-Mx4MLastFixing_Quote#0001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UsdLibor-Mx5M</v>
      </c>
      <c r="F15" s="50" t="str">
        <f>_xll.qlLibor($E15,Currency,$C15,Currency&amp;$D15,Permanent,Trigger,ObjectOverwrite)</f>
        <v>UsdLibor-Mx5M#0001</v>
      </c>
      <c r="G15" s="50" t="str">
        <f>_xll.qlLastFixingQuote(E15&amp;"LastFixing_Quote",F15,Permanent,Trigger,ObjectOverwrite)</f>
        <v>UsdLibor-Mx5MLastFixing_Quote#0001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UsdLibor-Mx6M</v>
      </c>
      <c r="F16" s="50" t="str">
        <f>_xll.qlLibor($E16,Currency,$C16,Currency&amp;$D16,Permanent,Trigger,ObjectOverwrite)</f>
        <v>UsdLibor-Mx6M#0001</v>
      </c>
      <c r="G16" s="50" t="str">
        <f>_xll.qlLastFixingQuote(E16&amp;"LastFixing_Quote",F16,Permanent,Trigger,ObjectOverwrite)</f>
        <v>UsdLibor-Mx6MLastFixing_Quote#0001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UsdLibor-Mx7M</v>
      </c>
      <c r="F17" s="50" t="str">
        <f>_xll.qlLibor($E17,Currency,$C17,Currency&amp;$D17,Permanent,Trigger,ObjectOverwrite)</f>
        <v>UsdLibor-Mx7M#0001</v>
      </c>
      <c r="G17" s="50" t="str">
        <f>_xll.qlLastFixingQuote(E17&amp;"LastFixing_Quote",F17,Permanent,Trigger,ObjectOverwrite)</f>
        <v>UsdLibor-Mx7MLastFixing_Quote#0001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UsdLibor-Mx8M</v>
      </c>
      <c r="F18" s="50" t="str">
        <f>_xll.qlLibor($E18,Currency,$C18,Currency&amp;$D18,Permanent,Trigger,ObjectOverwrite)</f>
        <v>UsdLibor-Mx8M#0001</v>
      </c>
      <c r="G18" s="50" t="str">
        <f>_xll.qlLastFixingQuote(E18&amp;"LastFixing_Quote",F18,Permanent,Trigger,ObjectOverwrite)</f>
        <v>UsdLibor-Mx8MLastFixing_Quote#0001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UsdLibor-Mx9M</v>
      </c>
      <c r="F19" s="50" t="str">
        <f>_xll.qlLibor($E19,Currency,$C19,Currency&amp;$D19,Permanent,Trigger,ObjectOverwrite)</f>
        <v>UsdLibor-Mx9M#0001</v>
      </c>
      <c r="G19" s="50" t="str">
        <f>_xll.qlLastFixingQuote(E19&amp;"LastFixing_Quote",F19,Permanent,Trigger,ObjectOverwrite)</f>
        <v>UsdLibor-Mx9MLastFixing_Quote#0001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UsdLibor-Mx10M</v>
      </c>
      <c r="F20" s="50" t="str">
        <f>_xll.qlLibor($E20,Currency,$C20,Currency&amp;$D20,Permanent,Trigger,ObjectOverwrite)</f>
        <v>UsdLibor-Mx10M#0001</v>
      </c>
      <c r="G20" s="50" t="str">
        <f>_xll.qlLastFixingQuote(E20&amp;"LastFixing_Quote",F20,Permanent,Trigger,ObjectOverwrite)</f>
        <v>UsdLibor-Mx10MLastFixing_Quote#0001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UsdLibor-Mx11M</v>
      </c>
      <c r="F21" s="50" t="str">
        <f>_xll.qlLibor($E21,Currency,$C21,Currency&amp;$D21,Permanent,Trigger,ObjectOverwrite)</f>
        <v>UsdLibor-Mx11M#0001</v>
      </c>
      <c r="G21" s="50" t="str">
        <f>_xll.qlLastFixingQuote(E21&amp;"LastFixing_Quote",F21,Permanent,Trigger,ObjectOverwrite)</f>
        <v>UsdLibor-Mx11MLastFixing_Quote#0001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UsdLibor-Mx1Y</v>
      </c>
      <c r="F22" s="50" t="str">
        <f>_xll.qlLibor($E22,Currency,$C22,Currency&amp;$D22,Permanent,Trigger,ObjectOverwrite)</f>
        <v>UsdLibor-Mx1Y#0001</v>
      </c>
      <c r="G22" s="50" t="str">
        <f>_xll.qlLastFixingQuote(E22&amp;"LastFixing_Quote",F22,Permanent,Trigger,ObjectOverwrite)</f>
        <v>UsdLibor-Mx1YLastFixing_Quote#0001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UsdLiborSwap-MxIsdaFixAm.xml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52" t="s">
        <v>15</v>
      </c>
      <c r="D7" s="51" t="s">
        <v>104</v>
      </c>
      <c r="E7" s="38" t="str">
        <f t="shared" ref="E7:E38" si="0">PROPER(Currency)&amp;FamilyName&amp;FixingType&amp;$C7</f>
        <v>UsdLiborSwap-MxIsdaFixAm1Y</v>
      </c>
      <c r="F7" s="39" t="str">
        <f>_xll.qlLiborSwap($E7,Currency,FixingType,$C7,Currency&amp;$D7,Discounting2,Permanent,Trigger,ObjectOverwrite)</f>
        <v>UsdLiborSwap-MxIsdaFixAm1Y#0001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104</v>
      </c>
      <c r="E8" s="38" t="str">
        <f t="shared" si="0"/>
        <v>UsdLiborSwap-MxIsdaFixAm2Y</v>
      </c>
      <c r="F8" s="39" t="str">
        <f>_xll.qlLiborSwap($E8,Currency,FixingType,$C8,Currency&amp;$D8,Discounting2,Permanent,Trigger,ObjectOverwrite)</f>
        <v>UsdLiborSwap-MxIsdaFixAm2Y#0001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104</v>
      </c>
      <c r="E9" s="38" t="str">
        <f t="shared" si="0"/>
        <v>UsdLiborSwap-MxIsdaFixAm3Y</v>
      </c>
      <c r="F9" s="39" t="str">
        <f>_xll.qlLiborSwap($E9,Currency,FixingType,$C9,Currency&amp;$D9,Discounting2,Permanent,Trigger,ObjectOverwrite)</f>
        <v>UsdLiborSwap-MxIsdaFixAm3Y#0001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104</v>
      </c>
      <c r="E10" s="38" t="str">
        <f t="shared" si="0"/>
        <v>UsdLiborSwap-MxIsdaFixAm4Y</v>
      </c>
      <c r="F10" s="39" t="str">
        <f>_xll.qlLiborSwap($E10,Currency,FixingType,$C10,Currency&amp;$D10,Discounting2,Permanent,Trigger,ObjectOverwrite)</f>
        <v>UsdLiborSwap-MxIsdaFixAm4Y#0001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104</v>
      </c>
      <c r="E11" s="38" t="str">
        <f t="shared" si="0"/>
        <v>UsdLiborSwap-MxIsdaFixAm5Y</v>
      </c>
      <c r="F11" s="39" t="str">
        <f>_xll.qlLiborSwap($E11,Currency,FixingType,$C11,Currency&amp;$D11,Discounting2,Permanent,Trigger,ObjectOverwrite)</f>
        <v>UsdLiborSwap-MxIsdaFixAm5Y#0001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104</v>
      </c>
      <c r="E12" s="38" t="str">
        <f t="shared" si="0"/>
        <v>UsdLiborSwap-MxIsdaFixAm6Y</v>
      </c>
      <c r="F12" s="39" t="str">
        <f>_xll.qlLiborSwap($E12,Currency,FixingType,$C12,Currency&amp;$D12,Discounting2,Permanent,Trigger,ObjectOverwrite)</f>
        <v>UsdLiborSwap-MxIsdaFixAm6Y#0001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104</v>
      </c>
      <c r="E13" s="38" t="str">
        <f t="shared" si="0"/>
        <v>UsdLiborSwap-MxIsdaFixAm7Y</v>
      </c>
      <c r="F13" s="39" t="str">
        <f>_xll.qlLiborSwap($E13,Currency,FixingType,$C13,Currency&amp;$D13,Discounting2,Permanent,Trigger,ObjectOverwrite)</f>
        <v>UsdLiborSwap-MxIsdaFixAm7Y#0001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104</v>
      </c>
      <c r="E14" s="38" t="str">
        <f t="shared" si="0"/>
        <v>UsdLiborSwap-MxIsdaFixAm8Y</v>
      </c>
      <c r="F14" s="39" t="str">
        <f>_xll.qlLiborSwap($E14,Currency,FixingType,$C14,Currency&amp;$D14,Discounting2,Permanent,Trigger,ObjectOverwrite)</f>
        <v>UsdLiborSwap-MxIsdaFixAm8Y#0001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104</v>
      </c>
      <c r="E15" s="38" t="str">
        <f t="shared" si="0"/>
        <v>UsdLiborSwap-MxIsdaFixAm9Y</v>
      </c>
      <c r="F15" s="39" t="str">
        <f>_xll.qlLiborSwap($E15,Currency,FixingType,$C15,Currency&amp;$D15,Discounting2,Permanent,Trigger,ObjectOverwrite)</f>
        <v>UsdLiborSwap-MxIsdaFixAm9Y#0001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104</v>
      </c>
      <c r="E16" s="38" t="str">
        <f t="shared" si="0"/>
        <v>UsdLiborSwap-MxIsdaFixAm10Y</v>
      </c>
      <c r="F16" s="39" t="str">
        <f>_xll.qlLiborSwap($E16,Currency,FixingType,$C16,Currency&amp;$D16,Discounting2,Permanent,Trigger,ObjectOverwrite)</f>
        <v>UsdLiborSwap-MxIsdaFixAm10Y#0001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104</v>
      </c>
      <c r="E17" s="38" t="str">
        <f t="shared" si="0"/>
        <v>UsdLiborSwap-MxIsdaFixAm11Y</v>
      </c>
      <c r="F17" s="39" t="str">
        <f>_xll.qlLiborSwap($E17,Currency,FixingType,$C17,Currency&amp;$D17,Discounting2,Permanent,Trigger,ObjectOverwrite)</f>
        <v>UsdLiborSwap-MxIsdaFixAm11Y#0001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104</v>
      </c>
      <c r="E18" s="38" t="str">
        <f t="shared" si="0"/>
        <v>UsdLiborSwap-MxIsdaFixAm12Y</v>
      </c>
      <c r="F18" s="39" t="str">
        <f>_xll.qlLiborSwap($E18,Currency,FixingType,$C18,Currency&amp;$D18,Discounting2,Permanent,Trigger,ObjectOverwrite)</f>
        <v>UsdLiborSwap-MxIsdaFixAm12Y#0001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104</v>
      </c>
      <c r="E19" s="38" t="str">
        <f t="shared" si="0"/>
        <v>UsdLiborSwap-MxIsdaFixAm13Y</v>
      </c>
      <c r="F19" s="39" t="str">
        <f>_xll.qlLiborSwap($E19,Currency,FixingType,$C19,Currency&amp;$D19,Discounting2,Permanent,Trigger,ObjectOverwrite)</f>
        <v>UsdLiborSwap-MxIsdaFixAm13Y#0001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104</v>
      </c>
      <c r="E20" s="38" t="str">
        <f t="shared" si="0"/>
        <v>UsdLiborSwap-MxIsdaFixAm14Y</v>
      </c>
      <c r="F20" s="39" t="str">
        <f>_xll.qlLiborSwap($E20,Currency,FixingType,$C20,Currency&amp;$D20,Discounting2,Permanent,Trigger,ObjectOverwrite)</f>
        <v>UsdLiborSwap-MxIsdaFixAm14Y#0001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104</v>
      </c>
      <c r="E21" s="38" t="str">
        <f t="shared" si="0"/>
        <v>UsdLiborSwap-MxIsdaFixAm15Y</v>
      </c>
      <c r="F21" s="39" t="str">
        <f>_xll.qlLiborSwap($E21,Currency,FixingType,$C21,Currency&amp;$D21,Discounting2,Permanent,Trigger,ObjectOverwrite)</f>
        <v>UsdLiborSwap-MxIsdaFixAm15Y#0001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104</v>
      </c>
      <c r="E22" s="38" t="str">
        <f t="shared" si="0"/>
        <v>UsdLiborSwap-MxIsdaFixAm16Y</v>
      </c>
      <c r="F22" s="39" t="str">
        <f>_xll.qlLiborSwap($E22,Currency,FixingType,$C22,Currency&amp;$D22,Discounting2,Permanent,Trigger,ObjectOverwrite)</f>
        <v>UsdLiborSwap-MxIsdaFixAm16Y#0001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104</v>
      </c>
      <c r="E23" s="38" t="str">
        <f t="shared" si="0"/>
        <v>UsdLiborSwap-MxIsdaFixAm17Y</v>
      </c>
      <c r="F23" s="39" t="str">
        <f>_xll.qlLiborSwap($E23,Currency,FixingType,$C23,Currency&amp;$D23,Discounting2,Permanent,Trigger,ObjectOverwrite)</f>
        <v>UsdLiborSwap-MxIsdaFixAm17Y#0001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104</v>
      </c>
      <c r="E24" s="38" t="str">
        <f t="shared" si="0"/>
        <v>UsdLiborSwap-MxIsdaFixAm18Y</v>
      </c>
      <c r="F24" s="39" t="str">
        <f>_xll.qlLiborSwap($E24,Currency,FixingType,$C24,Currency&amp;$D24,Discounting2,Permanent,Trigger,ObjectOverwrite)</f>
        <v>UsdLiborSwap-MxIsdaFixAm18Y#0001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104</v>
      </c>
      <c r="E25" s="38" t="str">
        <f t="shared" si="0"/>
        <v>UsdLiborSwap-MxIsdaFixAm19Y</v>
      </c>
      <c r="F25" s="39" t="str">
        <f>_xll.qlLiborSwap($E25,Currency,FixingType,$C25,Currency&amp;$D25,Discounting2,Permanent,Trigger,ObjectOverwrite)</f>
        <v>UsdLiborSwap-MxIsdaFixAm19Y#0001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104</v>
      </c>
      <c r="E26" s="38" t="str">
        <f t="shared" si="0"/>
        <v>UsdLiborSwap-MxIsdaFixAm20Y</v>
      </c>
      <c r="F26" s="39" t="str">
        <f>_xll.qlLiborSwap($E26,Currency,FixingType,$C26,Currency&amp;$D26,Discounting2,Permanent,Trigger,ObjectOverwrite)</f>
        <v>UsdLiborSwap-MxIsdaFixAm20Y#0001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104</v>
      </c>
      <c r="E27" s="38" t="str">
        <f t="shared" si="0"/>
        <v>UsdLiborSwap-MxIsdaFixAm21Y</v>
      </c>
      <c r="F27" s="39" t="str">
        <f>_xll.qlLiborSwap($E27,Currency,FixingType,$C27,Currency&amp;$D27,Discounting2,Permanent,Trigger,ObjectOverwrite)</f>
        <v>UsdLiborSwap-MxIsdaFixAm21Y#0001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104</v>
      </c>
      <c r="E28" s="38" t="str">
        <f t="shared" si="0"/>
        <v>UsdLiborSwap-MxIsdaFixAm22Y</v>
      </c>
      <c r="F28" s="39" t="str">
        <f>_xll.qlLiborSwap($E28,Currency,FixingType,$C28,Currency&amp;$D28,Discounting2,Permanent,Trigger,ObjectOverwrite)</f>
        <v>UsdLiborSwap-MxIsdaFixAm22Y#0001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104</v>
      </c>
      <c r="E29" s="38" t="str">
        <f t="shared" si="0"/>
        <v>UsdLiborSwap-MxIsdaFixAm23Y</v>
      </c>
      <c r="F29" s="39" t="str">
        <f>_xll.qlLiborSwap($E29,Currency,FixingType,$C29,Currency&amp;$D29,Discounting2,Permanent,Trigger,ObjectOverwrite)</f>
        <v>UsdLiborSwap-MxIsdaFixAm23Y#0001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104</v>
      </c>
      <c r="E30" s="38" t="str">
        <f t="shared" si="0"/>
        <v>UsdLiborSwap-MxIsdaFixAm24Y</v>
      </c>
      <c r="F30" s="39" t="str">
        <f>_xll.qlLiborSwap($E30,Currency,FixingType,$C30,Currency&amp;$D30,Discounting2,Permanent,Trigger,ObjectOverwrite)</f>
        <v>UsdLiborSwap-MxIsdaFixAm24Y#0001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104</v>
      </c>
      <c r="E31" s="38" t="str">
        <f t="shared" si="0"/>
        <v>UsdLiborSwap-MxIsdaFixAm25Y</v>
      </c>
      <c r="F31" s="39" t="str">
        <f>_xll.qlLiborSwap($E31,Currency,FixingType,$C31,Currency&amp;$D31,Discounting2,Permanent,Trigger,ObjectOverwrite)</f>
        <v>UsdLiborSwap-MxIsdaFixAm25Y#0001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104</v>
      </c>
      <c r="E32" s="38" t="str">
        <f t="shared" si="0"/>
        <v>UsdLiborSwap-MxIsdaFixAm26Y</v>
      </c>
      <c r="F32" s="39" t="str">
        <f>_xll.qlLiborSwap($E32,Currency,FixingType,$C32,Currency&amp;$D32,Discounting2,Permanent,Trigger,ObjectOverwrite)</f>
        <v>UsdLiborSwap-MxIsdaFixAm26Y#0001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104</v>
      </c>
      <c r="E33" s="38" t="str">
        <f t="shared" si="0"/>
        <v>UsdLiborSwap-MxIsdaFixAm27Y</v>
      </c>
      <c r="F33" s="39" t="str">
        <f>_xll.qlLiborSwap($E33,Currency,FixingType,$C33,Currency&amp;$D33,Discounting2,Permanent,Trigger,ObjectOverwrite)</f>
        <v>UsdLiborSwap-MxIsdaFixAm27Y#0001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104</v>
      </c>
      <c r="E34" s="38" t="str">
        <f t="shared" si="0"/>
        <v>UsdLiborSwap-MxIsdaFixAm28Y</v>
      </c>
      <c r="F34" s="39" t="str">
        <f>_xll.qlLiborSwap($E34,Currency,FixingType,$C34,Currency&amp;$D34,Discounting2,Permanent,Trigger,ObjectOverwrite)</f>
        <v>UsdLiborSwap-MxIsdaFixAm28Y#0001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104</v>
      </c>
      <c r="E35" s="38" t="str">
        <f t="shared" si="0"/>
        <v>UsdLiborSwap-MxIsdaFixAm29Y</v>
      </c>
      <c r="F35" s="39" t="str">
        <f>_xll.qlLiborSwap($E35,Currency,FixingType,$C35,Currency&amp;$D35,Discounting2,Permanent,Trigger,ObjectOverwrite)</f>
        <v>UsdLiborSwap-MxIsdaFixAm29Y#0001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104</v>
      </c>
      <c r="E36" s="38" t="str">
        <f t="shared" si="0"/>
        <v>UsdLiborSwap-MxIsdaFixAm30Y</v>
      </c>
      <c r="F36" s="39" t="str">
        <f>_xll.qlLiborSwap($E36,Currency,FixingType,$C36,Currency&amp;$D36,Discounting2,Permanent,Trigger,ObjectOverwrite)</f>
        <v>UsdLiborSwap-MxIsdaFixAm30Y#0001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104</v>
      </c>
      <c r="E37" s="38" t="str">
        <f t="shared" si="0"/>
        <v>UsdLiborSwap-MxIsdaFixAm31Y</v>
      </c>
      <c r="F37" s="39" t="str">
        <f>_xll.qlLiborSwap($E37,Currency,FixingType,$C37,Currency&amp;$D37,Discounting2,Permanent,Trigger,ObjectOverwrite)</f>
        <v>UsdLiborSwap-MxIsdaFixAm31Y#0001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104</v>
      </c>
      <c r="E38" s="38" t="str">
        <f t="shared" si="0"/>
        <v>UsdLiborSwap-MxIsdaFixAm32Y</v>
      </c>
      <c r="F38" s="39" t="str">
        <f>_xll.qlLiborSwap($E38,Currency,FixingType,$C38,Currency&amp;$D38,Discounting2,Permanent,Trigger,ObjectOverwrite)</f>
        <v>UsdLiborSwap-MxIsdaFixAm32Y#0001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104</v>
      </c>
      <c r="E39" s="38" t="str">
        <f t="shared" ref="E39:E66" si="1">PROPER(Currency)&amp;FamilyName&amp;FixingType&amp;$C39</f>
        <v>UsdLiborSwap-MxIsdaFixAm33Y</v>
      </c>
      <c r="F39" s="39" t="str">
        <f>_xll.qlLiborSwap($E39,Currency,FixingType,$C39,Currency&amp;$D39,Discounting2,Permanent,Trigger,ObjectOverwrite)</f>
        <v>UsdLiborSwap-MxIsdaFixAm33Y#0001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104</v>
      </c>
      <c r="E40" s="38" t="str">
        <f t="shared" si="1"/>
        <v>UsdLiborSwap-MxIsdaFixAm34Y</v>
      </c>
      <c r="F40" s="39" t="str">
        <f>_xll.qlLiborSwap($E40,Currency,FixingType,$C40,Currency&amp;$D40,Discounting2,Permanent,Trigger,ObjectOverwrite)</f>
        <v>UsdLiborSwap-MxIsdaFixAm34Y#0001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104</v>
      </c>
      <c r="E41" s="38" t="str">
        <f t="shared" si="1"/>
        <v>UsdLiborSwap-MxIsdaFixAm35Y</v>
      </c>
      <c r="F41" s="39" t="str">
        <f>_xll.qlLiborSwap($E41,Currency,FixingType,$C41,Currency&amp;$D41,Discounting2,Permanent,Trigger,ObjectOverwrite)</f>
        <v>UsdLiborSwap-MxIsdaFixAm35Y#0001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104</v>
      </c>
      <c r="E42" s="38" t="str">
        <f t="shared" si="1"/>
        <v>UsdLiborSwap-MxIsdaFixAm36Y</v>
      </c>
      <c r="F42" s="39" t="str">
        <f>_xll.qlLiborSwap($E42,Currency,FixingType,$C42,Currency&amp;$D42,Discounting2,Permanent,Trigger,ObjectOverwrite)</f>
        <v>UsdLiborSwap-MxIsdaFixAm36Y#0001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104</v>
      </c>
      <c r="E43" s="38" t="str">
        <f t="shared" si="1"/>
        <v>UsdLiborSwap-MxIsdaFixAm37Y</v>
      </c>
      <c r="F43" s="39" t="str">
        <f>_xll.qlLiborSwap($E43,Currency,FixingType,$C43,Currency&amp;$D43,Discounting2,Permanent,Trigger,ObjectOverwrite)</f>
        <v>UsdLiborSwap-MxIsdaFixAm37Y#0001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104</v>
      </c>
      <c r="E44" s="38" t="str">
        <f t="shared" si="1"/>
        <v>UsdLiborSwap-MxIsdaFixAm38Y</v>
      </c>
      <c r="F44" s="39" t="str">
        <f>_xll.qlLiborSwap($E44,Currency,FixingType,$C44,Currency&amp;$D44,Discounting2,Permanent,Trigger,ObjectOverwrite)</f>
        <v>UsdLiborSwap-MxIsdaFixAm38Y#0001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104</v>
      </c>
      <c r="E45" s="38" t="str">
        <f t="shared" si="1"/>
        <v>UsdLiborSwap-MxIsdaFixAm39Y</v>
      </c>
      <c r="F45" s="39" t="str">
        <f>_xll.qlLiborSwap($E45,Currency,FixingType,$C45,Currency&amp;$D45,Discounting2,Permanent,Trigger,ObjectOverwrite)</f>
        <v>UsdLiborSwap-MxIsdaFixAm39Y#0001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104</v>
      </c>
      <c r="E46" s="38" t="str">
        <f t="shared" si="1"/>
        <v>UsdLiborSwap-MxIsdaFixAm40Y</v>
      </c>
      <c r="F46" s="39" t="str">
        <f>_xll.qlLiborSwap($E46,Currency,FixingType,$C46,Currency&amp;$D46,Discounting2,Permanent,Trigger,ObjectOverwrite)</f>
        <v>UsdLiborSwap-MxIsdaFixAm40Y#0001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104</v>
      </c>
      <c r="E47" s="38" t="str">
        <f t="shared" si="1"/>
        <v>UsdLiborSwap-MxIsdaFixAm41Y</v>
      </c>
      <c r="F47" s="39" t="str">
        <f>_xll.qlLiborSwap($E47,Currency,FixingType,$C47,Currency&amp;$D47,Discounting2,Permanent,Trigger,ObjectOverwrite)</f>
        <v>UsdLiborSwap-MxIsdaFixAm41Y#0001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104</v>
      </c>
      <c r="E48" s="38" t="str">
        <f t="shared" si="1"/>
        <v>UsdLiborSwap-MxIsdaFixAm42Y</v>
      </c>
      <c r="F48" s="39" t="str">
        <f>_xll.qlLiborSwap($E48,Currency,FixingType,$C48,Currency&amp;$D48,Discounting2,Permanent,Trigger,ObjectOverwrite)</f>
        <v>UsdLiborSwap-MxIsdaFixAm42Y#0001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104</v>
      </c>
      <c r="E49" s="38" t="str">
        <f t="shared" si="1"/>
        <v>UsdLiborSwap-MxIsdaFixAm43Y</v>
      </c>
      <c r="F49" s="39" t="str">
        <f>_xll.qlLiborSwap($E49,Currency,FixingType,$C49,Currency&amp;$D49,Discounting2,Permanent,Trigger,ObjectOverwrite)</f>
        <v>UsdLiborSwap-MxIsdaFixAm43Y#0001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104</v>
      </c>
      <c r="E50" s="38" t="str">
        <f t="shared" si="1"/>
        <v>UsdLiborSwap-MxIsdaFixAm44Y</v>
      </c>
      <c r="F50" s="39" t="str">
        <f>_xll.qlLiborSwap($E50,Currency,FixingType,$C50,Currency&amp;$D50,Discounting2,Permanent,Trigger,ObjectOverwrite)</f>
        <v>UsdLiborSwap-MxIsdaFixAm44Y#0001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104</v>
      </c>
      <c r="E51" s="38" t="str">
        <f t="shared" si="1"/>
        <v>UsdLiborSwap-MxIsdaFixAm45Y</v>
      </c>
      <c r="F51" s="39" t="str">
        <f>_xll.qlLiborSwap($E51,Currency,FixingType,$C51,Currency&amp;$D51,Discounting2,Permanent,Trigger,ObjectOverwrite)</f>
        <v>UsdLiborSwap-MxIsdaFixAm45Y#0001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104</v>
      </c>
      <c r="E52" s="38" t="str">
        <f t="shared" si="1"/>
        <v>UsdLiborSwap-MxIsdaFixAm46Y</v>
      </c>
      <c r="F52" s="39" t="str">
        <f>_xll.qlLiborSwap($E52,Currency,FixingType,$C52,Currency&amp;$D52,Discounting2,Permanent,Trigger,ObjectOverwrite)</f>
        <v>UsdLiborSwap-MxIsdaFixAm46Y#0001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104</v>
      </c>
      <c r="E53" s="38" t="str">
        <f t="shared" si="1"/>
        <v>UsdLiborSwap-MxIsdaFixAm47Y</v>
      </c>
      <c r="F53" s="39" t="str">
        <f>_xll.qlLiborSwap($E53,Currency,FixingType,$C53,Currency&amp;$D53,Discounting2,Permanent,Trigger,ObjectOverwrite)</f>
        <v>UsdLiborSwap-MxIsdaFixAm47Y#0001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104</v>
      </c>
      <c r="E54" s="38" t="str">
        <f t="shared" si="1"/>
        <v>UsdLiborSwap-MxIsdaFixAm48Y</v>
      </c>
      <c r="F54" s="39" t="str">
        <f>_xll.qlLiborSwap($E54,Currency,FixingType,$C54,Currency&amp;$D54,Discounting2,Permanent,Trigger,ObjectOverwrite)</f>
        <v>UsdLiborSwap-MxIsdaFixAm48Y#0001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104</v>
      </c>
      <c r="E55" s="38" t="str">
        <f t="shared" si="1"/>
        <v>UsdLiborSwap-MxIsdaFixAm49Y</v>
      </c>
      <c r="F55" s="39" t="str">
        <f>_xll.qlLiborSwap($E55,Currency,FixingType,$C55,Currency&amp;$D55,Discounting2,Permanent,Trigger,ObjectOverwrite)</f>
        <v>UsdLiborSwap-MxIsdaFixAm49Y#0001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104</v>
      </c>
      <c r="E56" s="38" t="str">
        <f t="shared" si="1"/>
        <v>UsdLiborSwap-MxIsdaFixAm50Y</v>
      </c>
      <c r="F56" s="39" t="str">
        <f>_xll.qlLiborSwap($E56,Currency,FixingType,$C56,Currency&amp;$D56,Discounting2,Permanent,Trigger,ObjectOverwrite)</f>
        <v>UsdLiborSwap-MxIsdaFixAm50Y#0001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104</v>
      </c>
      <c r="E57" s="38" t="str">
        <f t="shared" si="1"/>
        <v>UsdLiborSwap-MxIsdaFixAm51Y</v>
      </c>
      <c r="F57" s="39" t="str">
        <f>_xll.qlLiborSwap($E57,Currency,FixingType,$C57,Currency&amp;$D57,Discounting2,Permanent,Trigger,ObjectOverwrite)</f>
        <v>UsdLiborSwap-MxIsdaFixAm51Y#0001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104</v>
      </c>
      <c r="E58" s="38" t="str">
        <f t="shared" si="1"/>
        <v>UsdLiborSwap-MxIsdaFixAm52Y</v>
      </c>
      <c r="F58" s="39" t="str">
        <f>_xll.qlLiborSwap($E58,Currency,FixingType,$C58,Currency&amp;$D58,Discounting2,Permanent,Trigger,ObjectOverwrite)</f>
        <v>UsdLiborSwap-MxIsdaFixAm52Y#0001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104</v>
      </c>
      <c r="E59" s="38" t="str">
        <f t="shared" si="1"/>
        <v>UsdLiborSwap-MxIsdaFixAm53Y</v>
      </c>
      <c r="F59" s="39" t="str">
        <f>_xll.qlLiborSwap($E59,Currency,FixingType,$C59,Currency&amp;$D59,Discounting2,Permanent,Trigger,ObjectOverwrite)</f>
        <v>UsdLiborSwap-MxIsdaFixAm53Y#0001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104</v>
      </c>
      <c r="E60" s="38" t="str">
        <f t="shared" si="1"/>
        <v>UsdLiborSwap-MxIsdaFixAm54Y</v>
      </c>
      <c r="F60" s="39" t="str">
        <f>_xll.qlLiborSwap($E60,Currency,FixingType,$C60,Currency&amp;$D60,Discounting2,Permanent,Trigger,ObjectOverwrite)</f>
        <v>UsdLiborSwap-MxIsdaFixAm54Y#0001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104</v>
      </c>
      <c r="E61" s="38" t="str">
        <f t="shared" si="1"/>
        <v>UsdLiborSwap-MxIsdaFixAm55Y</v>
      </c>
      <c r="F61" s="39" t="str">
        <f>_xll.qlLiborSwap($E61,Currency,FixingType,$C61,Currency&amp;$D61,Discounting2,Permanent,Trigger,ObjectOverwrite)</f>
        <v>UsdLiborSwap-MxIsdaFixAm55Y#0001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104</v>
      </c>
      <c r="E62" s="38" t="str">
        <f t="shared" si="1"/>
        <v>UsdLiborSwap-MxIsdaFixAm56Y</v>
      </c>
      <c r="F62" s="39" t="str">
        <f>_xll.qlLiborSwap($E62,Currency,FixingType,$C62,Currency&amp;$D62,Discounting2,Permanent,Trigger,ObjectOverwrite)</f>
        <v>UsdLiborSwap-MxIsdaFixAm56Y#0001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104</v>
      </c>
      <c r="E63" s="38" t="str">
        <f t="shared" si="1"/>
        <v>UsdLiborSwap-MxIsdaFixAm57Y</v>
      </c>
      <c r="F63" s="39" t="str">
        <f>_xll.qlLiborSwap($E63,Currency,FixingType,$C63,Currency&amp;$D63,Discounting2,Permanent,Trigger,ObjectOverwrite)</f>
        <v>UsdLiborSwap-MxIsdaFixAm57Y#0001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104</v>
      </c>
      <c r="E64" s="38" t="str">
        <f t="shared" si="1"/>
        <v>UsdLiborSwap-MxIsdaFixAm58Y</v>
      </c>
      <c r="F64" s="39" t="str">
        <f>_xll.qlLiborSwap($E64,Currency,FixingType,$C64,Currency&amp;$D64,Discounting2,Permanent,Trigger,ObjectOverwrite)</f>
        <v>UsdLiborSwap-MxIsdaFixAm58Y#0001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104</v>
      </c>
      <c r="E65" s="38" t="str">
        <f t="shared" si="1"/>
        <v>UsdLiborSwap-MxIsdaFixAm59Y</v>
      </c>
      <c r="F65" s="39" t="str">
        <f>_xll.qlLiborSwap($E65,Currency,FixingType,$C65,Currency&amp;$D65,Discounting2,Permanent,Trigger,ObjectOverwrite)</f>
        <v>UsdLiborSwap-MxIsdaFixAm59Y#0001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104</v>
      </c>
      <c r="E66" s="38" t="str">
        <f t="shared" si="1"/>
        <v>UsdLiborSwap-MxIsdaFixAm60Y</v>
      </c>
      <c r="F66" s="39" t="str">
        <f>_xll.qlLiborSwap($E66,Currency,FixingType,$C66,Currency&amp;$D66,Discounting2,Permanent,Trigger,ObjectOverwrite)</f>
        <v>UsdLiborSwap-MxIsdaFixAm60Y#0001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570312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UsdLiborSwap-MxIsdaFixPm.xml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53" t="s">
        <v>15</v>
      </c>
      <c r="D7" s="54" t="s">
        <v>104</v>
      </c>
      <c r="E7" s="55" t="str">
        <f t="shared" ref="E7:E38" si="0">PROPER(Currency)&amp;FamilyName&amp;FixingType&amp;$C7</f>
        <v>UsdLiborSwap-MxIsdaFixPm1Y</v>
      </c>
      <c r="F7" s="39" t="str">
        <f>_xll.qlLiborSwap($E7,Currency,FixingType,$C7,Currency&amp;$D7,Discounting2,Permanent,Trigger,ObjectOverwrite)</f>
        <v>UsdLiborSwap-MxIsdaFixPm1Y#0001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104</v>
      </c>
      <c r="E8" s="55" t="str">
        <f t="shared" si="0"/>
        <v>UsdLiborSwap-MxIsdaFixPm2Y</v>
      </c>
      <c r="F8" s="39" t="str">
        <f>_xll.qlLiborSwap($E8,Currency,FixingType,$C8,Currency&amp;$D8,Discounting2,Permanent,Trigger,ObjectOverwrite)</f>
        <v>UsdLiborSwap-MxIsdaFixPm2Y#0001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104</v>
      </c>
      <c r="E9" s="55" t="str">
        <f t="shared" si="0"/>
        <v>UsdLiborSwap-MxIsdaFixPm3Y</v>
      </c>
      <c r="F9" s="39" t="str">
        <f>_xll.qlLiborSwap($E9,Currency,FixingType,$C9,Currency&amp;$D9,Discounting2,Permanent,Trigger,ObjectOverwrite)</f>
        <v>UsdLiborSwap-MxIsdaFixPm3Y#0001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104</v>
      </c>
      <c r="E10" s="55" t="str">
        <f t="shared" si="0"/>
        <v>UsdLiborSwap-MxIsdaFixPm4Y</v>
      </c>
      <c r="F10" s="39" t="str">
        <f>_xll.qlLiborSwap($E10,Currency,FixingType,$C10,Currency&amp;$D10,Discounting2,Permanent,Trigger,ObjectOverwrite)</f>
        <v>UsdLiborSwap-MxIsdaFixPm4Y#0001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104</v>
      </c>
      <c r="E11" s="55" t="str">
        <f t="shared" si="0"/>
        <v>UsdLiborSwap-MxIsdaFixPm5Y</v>
      </c>
      <c r="F11" s="39" t="str">
        <f>_xll.qlLiborSwap($E11,Currency,FixingType,$C11,Currency&amp;$D11,Discounting2,Permanent,Trigger,ObjectOverwrite)</f>
        <v>UsdLiborSwap-MxIsdaFixPm5Y#0001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104</v>
      </c>
      <c r="E12" s="55" t="str">
        <f t="shared" si="0"/>
        <v>UsdLiborSwap-MxIsdaFixPm6Y</v>
      </c>
      <c r="F12" s="39" t="str">
        <f>_xll.qlLiborSwap($E12,Currency,FixingType,$C12,Currency&amp;$D12,Discounting2,Permanent,Trigger,ObjectOverwrite)</f>
        <v>UsdLiborSwap-MxIsdaFixPm6Y#0001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104</v>
      </c>
      <c r="E13" s="55" t="str">
        <f t="shared" si="0"/>
        <v>UsdLiborSwap-MxIsdaFixPm7Y</v>
      </c>
      <c r="F13" s="39" t="str">
        <f>_xll.qlLiborSwap($E13,Currency,FixingType,$C13,Currency&amp;$D13,Discounting2,Permanent,Trigger,ObjectOverwrite)</f>
        <v>UsdLiborSwap-MxIsdaFixPm7Y#0001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104</v>
      </c>
      <c r="E14" s="55" t="str">
        <f t="shared" si="0"/>
        <v>UsdLiborSwap-MxIsdaFixPm8Y</v>
      </c>
      <c r="F14" s="39" t="str">
        <f>_xll.qlLiborSwap($E14,Currency,FixingType,$C14,Currency&amp;$D14,Discounting2,Permanent,Trigger,ObjectOverwrite)</f>
        <v>UsdLiborSwap-MxIsdaFixPm8Y#0001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104</v>
      </c>
      <c r="E15" s="55" t="str">
        <f t="shared" si="0"/>
        <v>UsdLiborSwap-MxIsdaFixPm9Y</v>
      </c>
      <c r="F15" s="39" t="str">
        <f>_xll.qlLiborSwap($E15,Currency,FixingType,$C15,Currency&amp;$D15,Discounting2,Permanent,Trigger,ObjectOverwrite)</f>
        <v>UsdLiborSwap-MxIsdaFixPm9Y#0001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104</v>
      </c>
      <c r="E16" s="55" t="str">
        <f t="shared" si="0"/>
        <v>UsdLiborSwap-MxIsdaFixPm10Y</v>
      </c>
      <c r="F16" s="39" t="str">
        <f>_xll.qlLiborSwap($E16,Currency,FixingType,$C16,Currency&amp;$D16,Discounting2,Permanent,Trigger,ObjectOverwrite)</f>
        <v>UsdLiborSwap-MxIsdaFixPm10Y#0001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104</v>
      </c>
      <c r="E17" s="55" t="str">
        <f t="shared" si="0"/>
        <v>UsdLiborSwap-MxIsdaFixPm11Y</v>
      </c>
      <c r="F17" s="39" t="str">
        <f>_xll.qlLiborSwap($E17,Currency,FixingType,$C17,Currency&amp;$D17,Discounting2,Permanent,Trigger,ObjectOverwrite)</f>
        <v>UsdLiborSwap-MxIsdaFixPm11Y#0001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104</v>
      </c>
      <c r="E18" s="55" t="str">
        <f t="shared" si="0"/>
        <v>UsdLiborSwap-MxIsdaFixPm12Y</v>
      </c>
      <c r="F18" s="39" t="str">
        <f>_xll.qlLiborSwap($E18,Currency,FixingType,$C18,Currency&amp;$D18,Discounting2,Permanent,Trigger,ObjectOverwrite)</f>
        <v>UsdLiborSwap-MxIsdaFixPm12Y#0001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104</v>
      </c>
      <c r="E19" s="55" t="str">
        <f t="shared" si="0"/>
        <v>UsdLiborSwap-MxIsdaFixPm13Y</v>
      </c>
      <c r="F19" s="39" t="str">
        <f>_xll.qlLiborSwap($E19,Currency,FixingType,$C19,Currency&amp;$D19,Discounting2,Permanent,Trigger,ObjectOverwrite)</f>
        <v>UsdLiborSwap-MxIsdaFixPm13Y#0001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104</v>
      </c>
      <c r="E20" s="55" t="str">
        <f t="shared" si="0"/>
        <v>UsdLiborSwap-MxIsdaFixPm14Y</v>
      </c>
      <c r="F20" s="39" t="str">
        <f>_xll.qlLiborSwap($E20,Currency,FixingType,$C20,Currency&amp;$D20,Discounting2,Permanent,Trigger,ObjectOverwrite)</f>
        <v>UsdLiborSwap-MxIsdaFixPm14Y#0001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104</v>
      </c>
      <c r="E21" s="55" t="str">
        <f t="shared" si="0"/>
        <v>UsdLiborSwap-MxIsdaFixPm15Y</v>
      </c>
      <c r="F21" s="39" t="str">
        <f>_xll.qlLiborSwap($E21,Currency,FixingType,$C21,Currency&amp;$D21,Discounting2,Permanent,Trigger,ObjectOverwrite)</f>
        <v>UsdLiborSwap-MxIsdaFixPm15Y#0001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104</v>
      </c>
      <c r="E22" s="55" t="str">
        <f t="shared" si="0"/>
        <v>UsdLiborSwap-MxIsdaFixPm16Y</v>
      </c>
      <c r="F22" s="39" t="str">
        <f>_xll.qlLiborSwap($E22,Currency,FixingType,$C22,Currency&amp;$D22,Discounting2,Permanent,Trigger,ObjectOverwrite)</f>
        <v>UsdLiborSwap-MxIsdaFixPm16Y#0001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104</v>
      </c>
      <c r="E23" s="55" t="str">
        <f t="shared" si="0"/>
        <v>UsdLiborSwap-MxIsdaFixPm17Y</v>
      </c>
      <c r="F23" s="39" t="str">
        <f>_xll.qlLiborSwap($E23,Currency,FixingType,$C23,Currency&amp;$D23,Discounting2,Permanent,Trigger,ObjectOverwrite)</f>
        <v>UsdLiborSwap-MxIsdaFixPm17Y#0001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104</v>
      </c>
      <c r="E24" s="55" t="str">
        <f t="shared" si="0"/>
        <v>UsdLiborSwap-MxIsdaFixPm18Y</v>
      </c>
      <c r="F24" s="39" t="str">
        <f>_xll.qlLiborSwap($E24,Currency,FixingType,$C24,Currency&amp;$D24,Discounting2,Permanent,Trigger,ObjectOverwrite)</f>
        <v>UsdLiborSwap-MxIsdaFixPm18Y#0001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104</v>
      </c>
      <c r="E25" s="55" t="str">
        <f t="shared" si="0"/>
        <v>UsdLiborSwap-MxIsdaFixPm19Y</v>
      </c>
      <c r="F25" s="39" t="str">
        <f>_xll.qlLiborSwap($E25,Currency,FixingType,$C25,Currency&amp;$D25,Discounting2,Permanent,Trigger,ObjectOverwrite)</f>
        <v>UsdLiborSwap-MxIsdaFixPm19Y#0001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104</v>
      </c>
      <c r="E26" s="55" t="str">
        <f t="shared" si="0"/>
        <v>UsdLiborSwap-MxIsdaFixPm20Y</v>
      </c>
      <c r="F26" s="39" t="str">
        <f>_xll.qlLiborSwap($E26,Currency,FixingType,$C26,Currency&amp;$D26,Discounting2,Permanent,Trigger,ObjectOverwrite)</f>
        <v>UsdLiborSwap-MxIsdaFixPm20Y#0001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104</v>
      </c>
      <c r="E27" s="55" t="str">
        <f t="shared" si="0"/>
        <v>UsdLiborSwap-MxIsdaFixPm21Y</v>
      </c>
      <c r="F27" s="39" t="str">
        <f>_xll.qlLiborSwap($E27,Currency,FixingType,$C27,Currency&amp;$D27,Discounting2,Permanent,Trigger,ObjectOverwrite)</f>
        <v>UsdLiborSwap-MxIsdaFixPm21Y#0001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104</v>
      </c>
      <c r="E28" s="55" t="str">
        <f t="shared" si="0"/>
        <v>UsdLiborSwap-MxIsdaFixPm22Y</v>
      </c>
      <c r="F28" s="39" t="str">
        <f>_xll.qlLiborSwap($E28,Currency,FixingType,$C28,Currency&amp;$D28,Discounting2,Permanent,Trigger,ObjectOverwrite)</f>
        <v>UsdLiborSwap-MxIsdaFixPm22Y#0001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104</v>
      </c>
      <c r="E29" s="55" t="str">
        <f t="shared" si="0"/>
        <v>UsdLiborSwap-MxIsdaFixPm23Y</v>
      </c>
      <c r="F29" s="39" t="str">
        <f>_xll.qlLiborSwap($E29,Currency,FixingType,$C29,Currency&amp;$D29,Discounting2,Permanent,Trigger,ObjectOverwrite)</f>
        <v>UsdLiborSwap-MxIsdaFixPm23Y#0001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104</v>
      </c>
      <c r="E30" s="55" t="str">
        <f t="shared" si="0"/>
        <v>UsdLiborSwap-MxIsdaFixPm24Y</v>
      </c>
      <c r="F30" s="39" t="str">
        <f>_xll.qlLiborSwap($E30,Currency,FixingType,$C30,Currency&amp;$D30,Discounting2,Permanent,Trigger,ObjectOverwrite)</f>
        <v>UsdLiborSwap-MxIsdaFixPm24Y#0001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104</v>
      </c>
      <c r="E31" s="55" t="str">
        <f t="shared" si="0"/>
        <v>UsdLiborSwap-MxIsdaFixPm25Y</v>
      </c>
      <c r="F31" s="39" t="str">
        <f>_xll.qlLiborSwap($E31,Currency,FixingType,$C31,Currency&amp;$D31,Discounting2,Permanent,Trigger,ObjectOverwrite)</f>
        <v>UsdLiborSwap-MxIsdaFixPm25Y#0001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104</v>
      </c>
      <c r="E32" s="55" t="str">
        <f t="shared" si="0"/>
        <v>UsdLiborSwap-MxIsdaFixPm26Y</v>
      </c>
      <c r="F32" s="39" t="str">
        <f>_xll.qlLiborSwap($E32,Currency,FixingType,$C32,Currency&amp;$D32,Discounting2,Permanent,Trigger,ObjectOverwrite)</f>
        <v>UsdLiborSwap-MxIsdaFixPm26Y#0001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104</v>
      </c>
      <c r="E33" s="55" t="str">
        <f t="shared" si="0"/>
        <v>UsdLiborSwap-MxIsdaFixPm27Y</v>
      </c>
      <c r="F33" s="39" t="str">
        <f>_xll.qlLiborSwap($E33,Currency,FixingType,$C33,Currency&amp;$D33,Discounting2,Permanent,Trigger,ObjectOverwrite)</f>
        <v>UsdLiborSwap-MxIsdaFixPm27Y#0001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104</v>
      </c>
      <c r="E34" s="55" t="str">
        <f t="shared" si="0"/>
        <v>UsdLiborSwap-MxIsdaFixPm28Y</v>
      </c>
      <c r="F34" s="39" t="str">
        <f>_xll.qlLiborSwap($E34,Currency,FixingType,$C34,Currency&amp;$D34,Discounting2,Permanent,Trigger,ObjectOverwrite)</f>
        <v>UsdLiborSwap-MxIsdaFixPm28Y#0001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104</v>
      </c>
      <c r="E35" s="55" t="str">
        <f t="shared" si="0"/>
        <v>UsdLiborSwap-MxIsdaFixPm29Y</v>
      </c>
      <c r="F35" s="39" t="str">
        <f>_xll.qlLiborSwap($E35,Currency,FixingType,$C35,Currency&amp;$D35,Discounting2,Permanent,Trigger,ObjectOverwrite)</f>
        <v>UsdLiborSwap-MxIsdaFixPm29Y#0001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104</v>
      </c>
      <c r="E36" s="55" t="str">
        <f t="shared" si="0"/>
        <v>UsdLiborSwap-MxIsdaFixPm30Y</v>
      </c>
      <c r="F36" s="39" t="str">
        <f>_xll.qlLiborSwap($E36,Currency,FixingType,$C36,Currency&amp;$D36,Discounting2,Permanent,Trigger,ObjectOverwrite)</f>
        <v>UsdLiborSwap-MxIsdaFixPm30Y#0001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104</v>
      </c>
      <c r="E37" s="55" t="str">
        <f t="shared" si="0"/>
        <v>UsdLiborSwap-MxIsdaFixPm31Y</v>
      </c>
      <c r="F37" s="39" t="str">
        <f>_xll.qlLiborSwap($E37,Currency,FixingType,$C37,Currency&amp;$D37,Discounting2,Permanent,Trigger,ObjectOverwrite)</f>
        <v>UsdLiborSwap-MxIsdaFixPm31Y#0001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104</v>
      </c>
      <c r="E38" s="55" t="str">
        <f t="shared" si="0"/>
        <v>UsdLiborSwap-MxIsdaFixPm32Y</v>
      </c>
      <c r="F38" s="39" t="str">
        <f>_xll.qlLiborSwap($E38,Currency,FixingType,$C38,Currency&amp;$D38,Discounting2,Permanent,Trigger,ObjectOverwrite)</f>
        <v>UsdLiborSwap-MxIsdaFixPm32Y#0001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104</v>
      </c>
      <c r="E39" s="55" t="str">
        <f t="shared" ref="E39:E66" si="1">PROPER(Currency)&amp;FamilyName&amp;FixingType&amp;$C39</f>
        <v>UsdLiborSwap-MxIsdaFixPm33Y</v>
      </c>
      <c r="F39" s="39" t="str">
        <f>_xll.qlLiborSwap($E39,Currency,FixingType,$C39,Currency&amp;$D39,Discounting2,Permanent,Trigger,ObjectOverwrite)</f>
        <v>UsdLiborSwap-MxIsdaFixPm33Y#0001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104</v>
      </c>
      <c r="E40" s="55" t="str">
        <f t="shared" si="1"/>
        <v>UsdLiborSwap-MxIsdaFixPm34Y</v>
      </c>
      <c r="F40" s="39" t="str">
        <f>_xll.qlLiborSwap($E40,Currency,FixingType,$C40,Currency&amp;$D40,Discounting2,Permanent,Trigger,ObjectOverwrite)</f>
        <v>UsdLiborSwap-MxIsdaFixPm34Y#0001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104</v>
      </c>
      <c r="E41" s="55" t="str">
        <f t="shared" si="1"/>
        <v>UsdLiborSwap-MxIsdaFixPm35Y</v>
      </c>
      <c r="F41" s="39" t="str">
        <f>_xll.qlLiborSwap($E41,Currency,FixingType,$C41,Currency&amp;$D41,Discounting2,Permanent,Trigger,ObjectOverwrite)</f>
        <v>UsdLiborSwap-MxIsdaFixPm35Y#0001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104</v>
      </c>
      <c r="E42" s="55" t="str">
        <f t="shared" si="1"/>
        <v>UsdLiborSwap-MxIsdaFixPm36Y</v>
      </c>
      <c r="F42" s="39" t="str">
        <f>_xll.qlLiborSwap($E42,Currency,FixingType,$C42,Currency&amp;$D42,Discounting2,Permanent,Trigger,ObjectOverwrite)</f>
        <v>UsdLiborSwap-MxIsdaFixPm36Y#0001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104</v>
      </c>
      <c r="E43" s="55" t="str">
        <f t="shared" si="1"/>
        <v>UsdLiborSwap-MxIsdaFixPm37Y</v>
      </c>
      <c r="F43" s="39" t="str">
        <f>_xll.qlLiborSwap($E43,Currency,FixingType,$C43,Currency&amp;$D43,Discounting2,Permanent,Trigger,ObjectOverwrite)</f>
        <v>UsdLiborSwap-MxIsdaFixPm37Y#0001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104</v>
      </c>
      <c r="E44" s="55" t="str">
        <f t="shared" si="1"/>
        <v>UsdLiborSwap-MxIsdaFixPm38Y</v>
      </c>
      <c r="F44" s="39" t="str">
        <f>_xll.qlLiborSwap($E44,Currency,FixingType,$C44,Currency&amp;$D44,Discounting2,Permanent,Trigger,ObjectOverwrite)</f>
        <v>UsdLiborSwap-MxIsdaFixPm38Y#0001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104</v>
      </c>
      <c r="E45" s="55" t="str">
        <f t="shared" si="1"/>
        <v>UsdLiborSwap-MxIsdaFixPm39Y</v>
      </c>
      <c r="F45" s="39" t="str">
        <f>_xll.qlLiborSwap($E45,Currency,FixingType,$C45,Currency&amp;$D45,Discounting2,Permanent,Trigger,ObjectOverwrite)</f>
        <v>UsdLiborSwap-MxIsdaFixPm39Y#0001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104</v>
      </c>
      <c r="E46" s="55" t="str">
        <f t="shared" si="1"/>
        <v>UsdLiborSwap-MxIsdaFixPm40Y</v>
      </c>
      <c r="F46" s="39" t="str">
        <f>_xll.qlLiborSwap($E46,Currency,FixingType,$C46,Currency&amp;$D46,Discounting2,Permanent,Trigger,ObjectOverwrite)</f>
        <v>UsdLiborSwap-MxIsdaFixPm40Y#0001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104</v>
      </c>
      <c r="E47" s="55" t="str">
        <f t="shared" si="1"/>
        <v>UsdLiborSwap-MxIsdaFixPm41Y</v>
      </c>
      <c r="F47" s="39" t="str">
        <f>_xll.qlLiborSwap($E47,Currency,FixingType,$C47,Currency&amp;$D47,Discounting2,Permanent,Trigger,ObjectOverwrite)</f>
        <v>UsdLiborSwap-MxIsdaFixPm41Y#0001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104</v>
      </c>
      <c r="E48" s="55" t="str">
        <f t="shared" si="1"/>
        <v>UsdLiborSwap-MxIsdaFixPm42Y</v>
      </c>
      <c r="F48" s="39" t="str">
        <f>_xll.qlLiborSwap($E48,Currency,FixingType,$C48,Currency&amp;$D48,Discounting2,Permanent,Trigger,ObjectOverwrite)</f>
        <v>UsdLiborSwap-MxIsdaFixPm42Y#0001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104</v>
      </c>
      <c r="E49" s="55" t="str">
        <f t="shared" si="1"/>
        <v>UsdLiborSwap-MxIsdaFixPm43Y</v>
      </c>
      <c r="F49" s="39" t="str">
        <f>_xll.qlLiborSwap($E49,Currency,FixingType,$C49,Currency&amp;$D49,Discounting2,Permanent,Trigger,ObjectOverwrite)</f>
        <v>UsdLiborSwap-MxIsdaFixPm43Y#0001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104</v>
      </c>
      <c r="E50" s="55" t="str">
        <f t="shared" si="1"/>
        <v>UsdLiborSwap-MxIsdaFixPm44Y</v>
      </c>
      <c r="F50" s="39" t="str">
        <f>_xll.qlLiborSwap($E50,Currency,FixingType,$C50,Currency&amp;$D50,Discounting2,Permanent,Trigger,ObjectOverwrite)</f>
        <v>UsdLiborSwap-MxIsdaFixPm44Y#0001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104</v>
      </c>
      <c r="E51" s="55" t="str">
        <f t="shared" si="1"/>
        <v>UsdLiborSwap-MxIsdaFixPm45Y</v>
      </c>
      <c r="F51" s="39" t="str">
        <f>_xll.qlLiborSwap($E51,Currency,FixingType,$C51,Currency&amp;$D51,Discounting2,Permanent,Trigger,ObjectOverwrite)</f>
        <v>UsdLiborSwap-MxIsdaFixPm45Y#0001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104</v>
      </c>
      <c r="E52" s="55" t="str">
        <f t="shared" si="1"/>
        <v>UsdLiborSwap-MxIsdaFixPm46Y</v>
      </c>
      <c r="F52" s="39" t="str">
        <f>_xll.qlLiborSwap($E52,Currency,FixingType,$C52,Currency&amp;$D52,Discounting2,Permanent,Trigger,ObjectOverwrite)</f>
        <v>UsdLiborSwap-MxIsdaFixPm46Y#0001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104</v>
      </c>
      <c r="E53" s="55" t="str">
        <f t="shared" si="1"/>
        <v>UsdLiborSwap-MxIsdaFixPm47Y</v>
      </c>
      <c r="F53" s="39" t="str">
        <f>_xll.qlLiborSwap($E53,Currency,FixingType,$C53,Currency&amp;$D53,Discounting2,Permanent,Trigger,ObjectOverwrite)</f>
        <v>UsdLiborSwap-MxIsdaFixPm47Y#0001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104</v>
      </c>
      <c r="E54" s="55" t="str">
        <f t="shared" si="1"/>
        <v>UsdLiborSwap-MxIsdaFixPm48Y</v>
      </c>
      <c r="F54" s="39" t="str">
        <f>_xll.qlLiborSwap($E54,Currency,FixingType,$C54,Currency&amp;$D54,Discounting2,Permanent,Trigger,ObjectOverwrite)</f>
        <v>UsdLiborSwap-MxIsdaFixPm48Y#0001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104</v>
      </c>
      <c r="E55" s="55" t="str">
        <f t="shared" si="1"/>
        <v>UsdLiborSwap-MxIsdaFixPm49Y</v>
      </c>
      <c r="F55" s="39" t="str">
        <f>_xll.qlLiborSwap($E55,Currency,FixingType,$C55,Currency&amp;$D55,Discounting2,Permanent,Trigger,ObjectOverwrite)</f>
        <v>UsdLiborSwap-MxIsdaFixPm49Y#0001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104</v>
      </c>
      <c r="E56" s="55" t="str">
        <f t="shared" si="1"/>
        <v>UsdLiborSwap-MxIsdaFixPm50Y</v>
      </c>
      <c r="F56" s="39" t="str">
        <f>_xll.qlLiborSwap($E56,Currency,FixingType,$C56,Currency&amp;$D56,Discounting2,Permanent,Trigger,ObjectOverwrite)</f>
        <v>UsdLiborSwap-MxIsdaFixPm50Y#0001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104</v>
      </c>
      <c r="E57" s="55" t="str">
        <f t="shared" si="1"/>
        <v>UsdLiborSwap-MxIsdaFixPm51Y</v>
      </c>
      <c r="F57" s="39" t="str">
        <f>_xll.qlLiborSwap($E57,Currency,FixingType,$C57,Currency&amp;$D57,Discounting2,Permanent,Trigger,ObjectOverwrite)</f>
        <v>UsdLiborSwap-MxIsdaFixPm51Y#0001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104</v>
      </c>
      <c r="E58" s="55" t="str">
        <f t="shared" si="1"/>
        <v>UsdLiborSwap-MxIsdaFixPm52Y</v>
      </c>
      <c r="F58" s="39" t="str">
        <f>_xll.qlLiborSwap($E58,Currency,FixingType,$C58,Currency&amp;$D58,Discounting2,Permanent,Trigger,ObjectOverwrite)</f>
        <v>UsdLiborSwap-MxIsdaFixPm52Y#0001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104</v>
      </c>
      <c r="E59" s="55" t="str">
        <f t="shared" si="1"/>
        <v>UsdLiborSwap-MxIsdaFixPm53Y</v>
      </c>
      <c r="F59" s="39" t="str">
        <f>_xll.qlLiborSwap($E59,Currency,FixingType,$C59,Currency&amp;$D59,Discounting2,Permanent,Trigger,ObjectOverwrite)</f>
        <v>UsdLiborSwap-MxIsdaFixPm53Y#0001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104</v>
      </c>
      <c r="E60" s="55" t="str">
        <f t="shared" si="1"/>
        <v>UsdLiborSwap-MxIsdaFixPm54Y</v>
      </c>
      <c r="F60" s="39" t="str">
        <f>_xll.qlLiborSwap($E60,Currency,FixingType,$C60,Currency&amp;$D60,Discounting2,Permanent,Trigger,ObjectOverwrite)</f>
        <v>UsdLiborSwap-MxIsdaFixPm54Y#0001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104</v>
      </c>
      <c r="E61" s="55" t="str">
        <f t="shared" si="1"/>
        <v>UsdLiborSwap-MxIsdaFixPm55Y</v>
      </c>
      <c r="F61" s="39" t="str">
        <f>_xll.qlLiborSwap($E61,Currency,FixingType,$C61,Currency&amp;$D61,Discounting2,Permanent,Trigger,ObjectOverwrite)</f>
        <v>UsdLiborSwap-MxIsdaFixPm55Y#0001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104</v>
      </c>
      <c r="E62" s="55" t="str">
        <f t="shared" si="1"/>
        <v>UsdLiborSwap-MxIsdaFixPm56Y</v>
      </c>
      <c r="F62" s="39" t="str">
        <f>_xll.qlLiborSwap($E62,Currency,FixingType,$C62,Currency&amp;$D62,Discounting2,Permanent,Trigger,ObjectOverwrite)</f>
        <v>UsdLiborSwap-MxIsdaFixPm56Y#0001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104</v>
      </c>
      <c r="E63" s="55" t="str">
        <f t="shared" si="1"/>
        <v>UsdLiborSwap-MxIsdaFixPm57Y</v>
      </c>
      <c r="F63" s="39" t="str">
        <f>_xll.qlLiborSwap($E63,Currency,FixingType,$C63,Currency&amp;$D63,Discounting2,Permanent,Trigger,ObjectOverwrite)</f>
        <v>UsdLiborSwap-MxIsdaFixPm57Y#0001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104</v>
      </c>
      <c r="E64" s="55" t="str">
        <f t="shared" si="1"/>
        <v>UsdLiborSwap-MxIsdaFixPm58Y</v>
      </c>
      <c r="F64" s="39" t="str">
        <f>_xll.qlLiborSwap($E64,Currency,FixingType,$C64,Currency&amp;$D64,Discounting2,Permanent,Trigger,ObjectOverwrite)</f>
        <v>UsdLiborSwap-MxIsdaFixPm58Y#0001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104</v>
      </c>
      <c r="E65" s="55" t="str">
        <f t="shared" si="1"/>
        <v>UsdLiborSwap-MxIsdaFixPm59Y</v>
      </c>
      <c r="F65" s="39" t="str">
        <f>_xll.qlLiborSwap($E65,Currency,FixingType,$C65,Currency&amp;$D65,Discounting2,Permanent,Trigger,ObjectOverwrite)</f>
        <v>UsdLiborSwap-MxIsdaFixPm59Y#0001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104</v>
      </c>
      <c r="E66" s="55" t="str">
        <f t="shared" si="1"/>
        <v>UsdLiborSwap-MxIsdaFixPm60Y</v>
      </c>
      <c r="F66" s="39" t="str">
        <f>_xll.qlLiborSwap($E66,Currency,FixingType,$C66,Currency&amp;$D66,Discounting2,Permanent,Trigger,ObjectOverwrite)</f>
        <v>UsdLiborSwap-MxIsdaFixPm60Y#0001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General Settings</vt:lpstr>
      <vt:lpstr>Libor</vt:lpstr>
      <vt:lpstr>LiborSwapIsdaFixAm</vt:lpstr>
      <vt:lpstr>LiborSwapIsdaFixPm</vt:lpstr>
      <vt:lpstr>LiborSwapForBasisCalc</vt:lpstr>
      <vt:lpstr>Libor (2)</vt:lpstr>
      <vt:lpstr>LiborSwapIsdaFixAm (2)</vt:lpstr>
      <vt:lpstr>LiborSwapIsdaFixPm (2)</vt:lpstr>
      <vt:lpstr>Currency</vt:lpstr>
      <vt:lpstr>Discounting</vt:lpstr>
      <vt:lpstr>Discounting2</vt:lpstr>
      <vt:lpstr>Libor!FamilyName</vt:lpstr>
      <vt:lpstr>'Libor (2)'!FamilyName</vt:lpstr>
      <vt:lpstr>LiborSwapForBasisCalc!FamilyName</vt:lpstr>
      <vt:lpstr>LiborSwapIsdaFixAm!FamilyName</vt:lpstr>
      <vt:lpstr>'LiborSwapIsdaFixAm (2)'!FamilyName</vt:lpstr>
      <vt:lpstr>LiborSwapIsdaFixPm!FamilyName</vt:lpstr>
      <vt:lpstr>'LiborSwapIsdaFixPm (2)'!FamilyName</vt:lpstr>
      <vt:lpstr>Libor!FileName</vt:lpstr>
      <vt:lpstr>'Libor (2)'!FileName</vt:lpstr>
      <vt:lpstr>LiborSwapForBasisCalc!FileName</vt:lpstr>
      <vt:lpstr>LiborSwapIsdaFixAm!FileName</vt:lpstr>
      <vt:lpstr>'LiborSwapIsdaFixAm (2)'!FileName</vt:lpstr>
      <vt:lpstr>LiborSwapIsdaFixPm!FileName</vt:lpstr>
      <vt:lpstr>'LiborSwapIsdaFixPm (2)'!FileName</vt:lpstr>
      <vt:lpstr>FileOverwrite</vt:lpstr>
      <vt:lpstr>LiborSwapForBasisCalc!FixingType</vt:lpstr>
      <vt:lpstr>LiborSwapIsdaFixAm!FixingType</vt:lpstr>
      <vt:lpstr>'LiborSwapIsdaFixAm (2)'!FixingType</vt:lpstr>
      <vt:lpstr>LiborSwapIsdaFixPm!FixingType</vt:lpstr>
      <vt:lpstr>'LiborSwapIsdaFixPm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2013-11-05T17:29:53Z</dcterms:modified>
</cp:coreProperties>
</file>