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6" i="3"/>
  <c r="D11" i="5"/>
  <c r="B1" i="2"/>
  <c r="D12" i="5"/>
  <c r="D8" i="5"/>
  <c r="D13" i="5" s="1"/>
  <c r="E13" i="5" s="1"/>
  <c r="D7" i="4"/>
  <c r="D10" i="5"/>
  <c r="D15" i="5" s="1"/>
  <c r="D9" i="5"/>
  <c r="E9" i="5" s="1"/>
  <c r="D14" i="5"/>
  <c r="E14" i="5" s="1"/>
  <c r="D7" i="3"/>
  <c r="D16" i="5"/>
  <c r="D17" i="5"/>
  <c r="E7" i="3" l="1"/>
  <c r="E10" i="5"/>
  <c r="E7" i="4"/>
  <c r="E15" i="5"/>
  <c r="E12" i="5"/>
  <c r="E6" i="3"/>
  <c r="E8" i="5"/>
  <c r="E11" i="5"/>
  <c r="E16" i="5"/>
  <c r="E17" i="5"/>
  <c r="D7" i="5"/>
  <c r="D6" i="4"/>
  <c r="D5" i="3"/>
  <c r="E6" i="4"/>
  <c r="E7" i="5"/>
  <c r="E5" i="3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<sst xmlns="http://schemas.openxmlformats.org/spreadsheetml/2006/main" count="19" uniqueCount="19">
  <si>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</si>
  <si>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</si>
  <si>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</si>
  <si>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EUR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</si>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</sst>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5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3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8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6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7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9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3" sqref="D3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4</v>
      </c>
      <c r="D3" s="16" t="str">
        <f>Currency&amp;"YC"</f>
        <v>EURYC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EURBondEngines.xml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EURBondEngine</v>
      </c>
      <c r="D6" s="26" t="str">
        <f>_xll.qlBondEngine($C6,DiscountingYieldCurve,Permanent,Trigger,ObjectOverwrite)</f>
        <v>EURBondEngine#0002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EURSwapEngine</v>
      </c>
      <c r="D7" s="26" t="str">
        <f>_xll.qlDiscountingSwapEngine($C7,DiscountingYieldCurve,,,,Permanent,Trigger,ObjectOverwrite)</f>
        <v>EURSwapEngine#0002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10</v>
      </c>
      <c r="D3" s="16" t="str">
        <f>Currency&amp;"6MCapletVol"</f>
        <v>EUR6MCapletVol</v>
      </c>
      <c r="E3" s="21"/>
      <c r="F3" s="22"/>
    </row>
    <row r="4" spans="1:6" x14ac:dyDescent="0.2">
      <c r="A4" s="30"/>
      <c r="B4" s="20"/>
      <c r="C4" s="15" t="s">
        <v>11</v>
      </c>
      <c r="D4" s="16" t="s">
        <v>12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EURIborCouponPricers.xml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EURIborCouponPricer</v>
      </c>
      <c r="D7" s="31" t="str">
        <f>_xll.qlIborCouponPricer($C$7,CapletVol,IborPricerType,Permanent,Trigger,ObjectOverwrite)</f>
        <v>EURIborCouponPricer#0002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/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13</v>
      </c>
      <c r="D3" s="16" t="str">
        <f>Currency&amp;"SwaptionVol"</f>
        <v>EURSwaptionVol</v>
      </c>
      <c r="E3" s="21"/>
      <c r="F3" s="22"/>
    </row>
    <row r="4" spans="2:6" x14ac:dyDescent="0.2">
      <c r="B4" s="20"/>
      <c r="C4" s="15" t="s">
        <v>14</v>
      </c>
      <c r="D4" s="16" t="s">
        <v>15</v>
      </c>
      <c r="E4" s="21"/>
      <c r="F4" s="22"/>
    </row>
    <row r="5" spans="2:6" x14ac:dyDescent="0.2">
      <c r="B5" s="20"/>
      <c r="C5" s="15" t="s">
        <v>16</v>
      </c>
      <c r="D5" s="16" t="s">
        <v>17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EURCmsCouponPricers.xml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EURSwaptionMeanReversion2Y_Quote</v>
      </c>
      <c r="D8" s="26" t="str">
        <f>_xll.qlSimpleQuote(C8,,0.001,Permanent,Trigger,ObjectOverwrite)</f>
        <v>EURSwaptionMeanReversion2Y_Quote#0002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EURSwaptionMeanReversion5Y_Quote</v>
      </c>
      <c r="D9" s="26" t="str">
        <f>_xll.qlSimpleQuote(C9,,0.001,Permanent,Trigger,ObjectOverwrite)</f>
        <v>EURSwaptionMeanReversion5Y_Quote#0002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EURSwaptionMeanReversion10Y_Quote</v>
      </c>
      <c r="D10" s="26" t="str">
        <f>_xll.qlSimpleQuote(C10,,0.001,Permanent,Trigger,ObjectOverwrite)</f>
        <v>EURSwaptionMeanReversion10Y_Quote#0002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EURSwaptionMeanReversion20Y_Quote</v>
      </c>
      <c r="D11" s="26" t="str">
        <f>_xll.qlSimpleQuote(C11,,0.001,Permanent,Trigger,ObjectOverwrite)</f>
        <v>EURSwaptionMeanReversion20Y_Quote#0002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EURSwaptionMeanReversion30Y_Quote</v>
      </c>
      <c r="D12" s="26" t="str">
        <f>_xll.qlSimpleQuote(C12,,0.001,Permanent,Trigger,ObjectOverwrite)</f>
        <v>EURSwaptionMeanReversion30Y_Quote#0002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EURCmsCouponPricer2Y</v>
      </c>
      <c r="D13" s="31" t="str">
        <f>_xll.qlCmsCouponPricer($C13,SwaptionVol,CmsCpnPricerType,YieldCurveModel,D8,Permanent,,ObjectOverwrite)</f>
        <v>EURCmsCouponPricer2Y#0002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EURCmsCouponPricer5Y</v>
      </c>
      <c r="D14" s="31" t="str">
        <f>_xll.qlCmsCouponPricer($C14,SwaptionVol,CmsCpnPricerType,YieldCurveModel,D9,Permanent,,ObjectOverwrite)</f>
        <v>EURCmsCouponPricer5Y#0002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EURCmsCouponPricer10Y</v>
      </c>
      <c r="D15" s="31" t="str">
        <f>_xll.qlCmsCouponPricer($C15,SwaptionVol,CmsCpnPricerType,YieldCurveModel,D10,Permanent,,ObjectOverwrite)</f>
        <v>EURCmsCouponPricer10Y#0002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EURCmsCouponPricer20Y</v>
      </c>
      <c r="D16" s="31" t="str">
        <f>_xll.qlCmsCouponPricer($C16,SwaptionVol,CmsCpnPricerType,YieldCurveModel,D11,Permanent,,ObjectOverwrite)</f>
        <v>EURCmsCouponPricer20Y#0002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EURCmsCouponPricer30Y</v>
      </c>
      <c r="D17" s="31" t="str">
        <f>_xll.qlCmsCouponPricer($C17,SwaptionVol,CmsCpnPricerType,YieldCurveModel,D12,Permanent,,ObjectOverwrite)</f>
        <v>EURCmsCouponPricer30Y#0002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2013-11-05T17:29:56Z</dcterms:modified>
</cp:coreProperties>
</file>