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19185" windowHeight="12510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4" i="24" l="1"/>
  <c r="D4" i="24"/>
  <c r="F4" i="24"/>
  <c r="G4" i="24"/>
  <c r="H4" i="24"/>
  <c r="J4" i="24"/>
  <c r="I4" i="24"/>
  <c r="E4" i="24"/>
  <c r="C5" i="24"/>
  <c r="D5" i="24"/>
  <c r="F5" i="24"/>
  <c r="G5" i="24"/>
  <c r="H5" i="24"/>
  <c r="J5" i="24" s="1"/>
  <c r="I5" i="24"/>
  <c r="E5" i="24"/>
  <c r="C6" i="24"/>
  <c r="J6" i="24" s="1"/>
  <c r="D6" i="24"/>
  <c r="F6" i="24"/>
  <c r="G6" i="24"/>
  <c r="H6" i="24" s="1"/>
  <c r="I6" i="24"/>
  <c r="E6" i="24"/>
  <c r="C7" i="24"/>
  <c r="D7" i="24"/>
  <c r="F7" i="24"/>
  <c r="H7" i="24" s="1"/>
  <c r="G7" i="24"/>
  <c r="I7" i="24"/>
  <c r="E7" i="24"/>
  <c r="C8" i="24"/>
  <c r="D8" i="24"/>
  <c r="F8" i="24"/>
  <c r="H8" i="24" s="1"/>
  <c r="G8" i="24"/>
  <c r="I8" i="24"/>
  <c r="E8" i="24"/>
  <c r="C9" i="24"/>
  <c r="J9" i="24" s="1"/>
  <c r="D9" i="24"/>
  <c r="F9" i="24"/>
  <c r="G9" i="24"/>
  <c r="H9" i="24"/>
  <c r="I9" i="24"/>
  <c r="E9" i="24"/>
  <c r="C10" i="24"/>
  <c r="J10" i="24" s="1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H11" i="24"/>
  <c r="J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H13" i="24"/>
  <c r="J13" i="24"/>
  <c r="I13" i="24"/>
  <c r="C14" i="24"/>
  <c r="D14" i="24"/>
  <c r="F14" i="24"/>
  <c r="G14" i="24"/>
  <c r="H14" i="24" s="1"/>
  <c r="I14" i="24"/>
  <c r="C15" i="24"/>
  <c r="D15" i="24"/>
  <c r="F15" i="24"/>
  <c r="G15" i="24"/>
  <c r="I15" i="24"/>
  <c r="C16" i="24"/>
  <c r="J16" i="24" s="1"/>
  <c r="D16" i="24"/>
  <c r="F16" i="24"/>
  <c r="H16" i="24" s="1"/>
  <c r="G16" i="24"/>
  <c r="I16" i="24"/>
  <c r="C17" i="24"/>
  <c r="D17" i="24"/>
  <c r="F17" i="24"/>
  <c r="G17" i="24"/>
  <c r="H17" i="24"/>
  <c r="I17" i="24"/>
  <c r="C18" i="24"/>
  <c r="J18" i="24" s="1"/>
  <c r="D18" i="24"/>
  <c r="F18" i="24"/>
  <c r="G18" i="24"/>
  <c r="H18" i="24"/>
  <c r="I18" i="24"/>
  <c r="C19" i="24"/>
  <c r="D19" i="24"/>
  <c r="F19" i="24"/>
  <c r="G19" i="24"/>
  <c r="H19" i="24"/>
  <c r="J19" i="24"/>
  <c r="I19" i="24"/>
  <c r="C20" i="24"/>
  <c r="D20" i="24"/>
  <c r="F20" i="24"/>
  <c r="G20" i="24"/>
  <c r="H20" i="24"/>
  <c r="J20" i="24"/>
  <c r="I20" i="24"/>
  <c r="C21" i="24"/>
  <c r="D21" i="24"/>
  <c r="F21" i="24"/>
  <c r="G21" i="24"/>
  <c r="H21" i="24"/>
  <c r="J21" i="24"/>
  <c r="I21" i="24"/>
  <c r="C22" i="24"/>
  <c r="D22" i="24"/>
  <c r="F22" i="24"/>
  <c r="G22" i="24"/>
  <c r="H22" i="24"/>
  <c r="I22" i="24"/>
  <c r="C23" i="24"/>
  <c r="D23" i="24"/>
  <c r="F23" i="24"/>
  <c r="G23" i="24"/>
  <c r="I23" i="24"/>
  <c r="C24" i="24"/>
  <c r="D24" i="24"/>
  <c r="F24" i="24"/>
  <c r="H24" i="24" s="1"/>
  <c r="G24" i="24"/>
  <c r="I24" i="24"/>
  <c r="C25" i="24"/>
  <c r="D25" i="24"/>
  <c r="F25" i="24"/>
  <c r="G25" i="24"/>
  <c r="H25" i="24"/>
  <c r="I25" i="24"/>
  <c r="C26" i="24"/>
  <c r="J26" i="24" s="1"/>
  <c r="D26" i="24"/>
  <c r="F26" i="24"/>
  <c r="G26" i="24"/>
  <c r="H26" i="24"/>
  <c r="I26" i="24"/>
  <c r="C27" i="24"/>
  <c r="D27" i="24"/>
  <c r="F27" i="24"/>
  <c r="G27" i="24"/>
  <c r="H27" i="24"/>
  <c r="J27" i="24"/>
  <c r="I27" i="24"/>
  <c r="C28" i="24"/>
  <c r="D28" i="24"/>
  <c r="F28" i="24"/>
  <c r="G28" i="24"/>
  <c r="H28" i="24"/>
  <c r="J28" i="24"/>
  <c r="I28" i="24"/>
  <c r="C29" i="24"/>
  <c r="D29" i="24"/>
  <c r="F29" i="24"/>
  <c r="G29" i="24"/>
  <c r="H29" i="24"/>
  <c r="J29" i="24"/>
  <c r="I29" i="24"/>
  <c r="C30" i="24"/>
  <c r="J30" i="24" s="1"/>
  <c r="D30" i="24"/>
  <c r="F30" i="24"/>
  <c r="G30" i="24"/>
  <c r="H30" i="24"/>
  <c r="I30" i="24"/>
  <c r="C31" i="24"/>
  <c r="D31" i="24"/>
  <c r="F31" i="24"/>
  <c r="G31" i="24"/>
  <c r="I31" i="24"/>
  <c r="C32" i="24"/>
  <c r="D32" i="24"/>
  <c r="F32" i="24"/>
  <c r="H32" i="24" s="1"/>
  <c r="G32" i="24"/>
  <c r="I32" i="24"/>
  <c r="C33" i="24"/>
  <c r="J33" i="24" s="1"/>
  <c r="D33" i="24"/>
  <c r="F33" i="24"/>
  <c r="G33" i="24"/>
  <c r="H33" i="24"/>
  <c r="I33" i="24"/>
  <c r="C34" i="24"/>
  <c r="J34" i="24" s="1"/>
  <c r="D34" i="24"/>
  <c r="F34" i="24"/>
  <c r="G34" i="24"/>
  <c r="H34" i="24"/>
  <c r="I34" i="24"/>
  <c r="C35" i="24"/>
  <c r="D35" i="24"/>
  <c r="F35" i="24"/>
  <c r="G35" i="24"/>
  <c r="H35" i="24"/>
  <c r="J35" i="24"/>
  <c r="I35" i="24"/>
  <c r="C36" i="24"/>
  <c r="D36" i="24"/>
  <c r="F36" i="24"/>
  <c r="G36" i="24"/>
  <c r="H36" i="24"/>
  <c r="J36" i="24"/>
  <c r="I36" i="24"/>
  <c r="C3" i="24"/>
  <c r="D3" i="24"/>
  <c r="J2" i="24" s="1"/>
  <c r="F3" i="24"/>
  <c r="G3" i="24"/>
  <c r="H3" i="24"/>
  <c r="J3" i="24"/>
  <c r="I3" i="24"/>
  <c r="C3" i="26"/>
  <c r="D3" i="26"/>
  <c r="F3" i="26"/>
  <c r="H3" i="26" s="1"/>
  <c r="J3" i="26" s="1"/>
  <c r="G3" i="26"/>
  <c r="C4" i="26"/>
  <c r="D4" i="26"/>
  <c r="F4" i="26"/>
  <c r="G4" i="26"/>
  <c r="H4" i="26"/>
  <c r="J4" i="26"/>
  <c r="C5" i="26"/>
  <c r="J5" i="26" s="1"/>
  <c r="D5" i="26"/>
  <c r="F5" i="26"/>
  <c r="G5" i="26"/>
  <c r="H5" i="26"/>
  <c r="C6" i="26"/>
  <c r="D6" i="26"/>
  <c r="F6" i="26"/>
  <c r="H6" i="26" s="1"/>
  <c r="G6" i="26"/>
  <c r="C7" i="26"/>
  <c r="D7" i="26"/>
  <c r="F7" i="26"/>
  <c r="G7" i="26"/>
  <c r="H7" i="26"/>
  <c r="C8" i="26"/>
  <c r="D8" i="26"/>
  <c r="F8" i="26"/>
  <c r="G8" i="26"/>
  <c r="H8" i="26"/>
  <c r="J8" i="26"/>
  <c r="C9" i="26"/>
  <c r="J9" i="26" s="1"/>
  <c r="D9" i="26"/>
  <c r="F9" i="26"/>
  <c r="G9" i="26"/>
  <c r="H9" i="26"/>
  <c r="C10" i="26"/>
  <c r="D10" i="26"/>
  <c r="F10" i="26"/>
  <c r="H10" i="26" s="1"/>
  <c r="G10" i="26"/>
  <c r="C11" i="26"/>
  <c r="D11" i="26"/>
  <c r="F11" i="26"/>
  <c r="H11" i="26" s="1"/>
  <c r="G11" i="26"/>
  <c r="C12" i="26"/>
  <c r="D12" i="26"/>
  <c r="F12" i="26"/>
  <c r="G12" i="26"/>
  <c r="H12" i="26"/>
  <c r="J12" i="26"/>
  <c r="C13" i="26"/>
  <c r="J13" i="26" s="1"/>
  <c r="D13" i="26"/>
  <c r="F13" i="26"/>
  <c r="G13" i="26"/>
  <c r="H13" i="26"/>
  <c r="C14" i="26"/>
  <c r="D14" i="26"/>
  <c r="F14" i="26"/>
  <c r="H14" i="26" s="1"/>
  <c r="G14" i="26"/>
  <c r="C15" i="26"/>
  <c r="D15" i="26"/>
  <c r="F15" i="26"/>
  <c r="G15" i="26"/>
  <c r="H15" i="26"/>
  <c r="C16" i="26"/>
  <c r="D16" i="26"/>
  <c r="F16" i="26"/>
  <c r="G16" i="26"/>
  <c r="H16" i="26"/>
  <c r="J16" i="26"/>
  <c r="C17" i="26"/>
  <c r="J17" i="26" s="1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G20" i="26"/>
  <c r="H20" i="26"/>
  <c r="J20" i="26"/>
  <c r="C21" i="26"/>
  <c r="J21" i="26" s="1"/>
  <c r="D21" i="26"/>
  <c r="F21" i="26"/>
  <c r="G21" i="26"/>
  <c r="H21" i="26"/>
  <c r="C22" i="26"/>
  <c r="D22" i="26"/>
  <c r="F22" i="26"/>
  <c r="H22" i="26" s="1"/>
  <c r="G22" i="26"/>
  <c r="C23" i="26"/>
  <c r="D23" i="26"/>
  <c r="F23" i="26"/>
  <c r="G23" i="26"/>
  <c r="H23" i="26"/>
  <c r="C24" i="26"/>
  <c r="D24" i="26"/>
  <c r="F24" i="26"/>
  <c r="G24" i="26"/>
  <c r="H24" i="26"/>
  <c r="J24" i="26"/>
  <c r="C25" i="26"/>
  <c r="J25" i="26" s="1"/>
  <c r="D25" i="26"/>
  <c r="F25" i="26"/>
  <c r="G25" i="26"/>
  <c r="H25" i="26"/>
  <c r="C26" i="26"/>
  <c r="D26" i="26"/>
  <c r="F26" i="26"/>
  <c r="H26" i="26" s="1"/>
  <c r="G26" i="26"/>
  <c r="C27" i="26"/>
  <c r="D27" i="26"/>
  <c r="F27" i="26"/>
  <c r="H27" i="26" s="1"/>
  <c r="G27" i="26"/>
  <c r="C28" i="26"/>
  <c r="D28" i="26"/>
  <c r="F28" i="26"/>
  <c r="G28" i="26"/>
  <c r="H28" i="26"/>
  <c r="J28" i="26"/>
  <c r="C29" i="26"/>
  <c r="D29" i="26"/>
  <c r="F29" i="26"/>
  <c r="G29" i="26"/>
  <c r="H29" i="26"/>
  <c r="J29" i="26"/>
  <c r="C30" i="26"/>
  <c r="D30" i="26"/>
  <c r="F30" i="26"/>
  <c r="H30" i="26" s="1"/>
  <c r="G30" i="26"/>
  <c r="C31" i="26"/>
  <c r="D31" i="26"/>
  <c r="F31" i="26"/>
  <c r="G31" i="26"/>
  <c r="H31" i="26"/>
  <c r="C32" i="26"/>
  <c r="D32" i="26"/>
  <c r="F32" i="26"/>
  <c r="G32" i="26"/>
  <c r="H32" i="26"/>
  <c r="J32" i="26"/>
  <c r="C33" i="26"/>
  <c r="J33" i="26" s="1"/>
  <c r="D33" i="26"/>
  <c r="F33" i="26"/>
  <c r="G33" i="26"/>
  <c r="H33" i="26"/>
  <c r="C34" i="26"/>
  <c r="D34" i="26"/>
  <c r="F34" i="26"/>
  <c r="H34" i="26" s="1"/>
  <c r="G34" i="26"/>
  <c r="C35" i="26"/>
  <c r="J35" i="26" s="1"/>
  <c r="D35" i="26"/>
  <c r="F35" i="26"/>
  <c r="G35" i="26"/>
  <c r="H35" i="26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J2" i="16" s="1"/>
  <c r="F3" i="16"/>
  <c r="H3" i="16"/>
  <c r="G36" i="25"/>
  <c r="F36" i="25"/>
  <c r="E36" i="25"/>
  <c r="D36" i="25"/>
  <c r="C36" i="25"/>
  <c r="J36" i="25" s="1"/>
  <c r="G35" i="25"/>
  <c r="F35" i="25"/>
  <c r="H35" i="25" s="1"/>
  <c r="E35" i="25"/>
  <c r="J35" i="25" s="1"/>
  <c r="D35" i="25"/>
  <c r="C35" i="25"/>
  <c r="G34" i="25"/>
  <c r="F34" i="25"/>
  <c r="H34" i="25" s="1"/>
  <c r="E34" i="25"/>
  <c r="J34" i="25" s="1"/>
  <c r="D34" i="25"/>
  <c r="C34" i="25"/>
  <c r="G33" i="25"/>
  <c r="F33" i="25"/>
  <c r="E33" i="25"/>
  <c r="D33" i="25"/>
  <c r="C33" i="25"/>
  <c r="G32" i="25"/>
  <c r="F32" i="25"/>
  <c r="E32" i="25"/>
  <c r="D32" i="25"/>
  <c r="C32" i="25"/>
  <c r="G31" i="25"/>
  <c r="F31" i="25"/>
  <c r="E31" i="25"/>
  <c r="D31" i="25"/>
  <c r="J31" i="25" s="1"/>
  <c r="C31" i="25"/>
  <c r="G30" i="25"/>
  <c r="F30" i="25"/>
  <c r="E30" i="25"/>
  <c r="D30" i="25"/>
  <c r="C30" i="25"/>
  <c r="G29" i="25"/>
  <c r="F29" i="25"/>
  <c r="E29" i="25"/>
  <c r="D29" i="25"/>
  <c r="C29" i="25"/>
  <c r="G28" i="25"/>
  <c r="F28" i="25"/>
  <c r="E28" i="25"/>
  <c r="D28" i="25"/>
  <c r="C28" i="25"/>
  <c r="G27" i="25"/>
  <c r="F27" i="25"/>
  <c r="H27" i="25" s="1"/>
  <c r="E27" i="25"/>
  <c r="J27" i="25" s="1"/>
  <c r="D27" i="25"/>
  <c r="C27" i="25"/>
  <c r="G26" i="25"/>
  <c r="F26" i="25"/>
  <c r="H26" i="25" s="1"/>
  <c r="E26" i="25"/>
  <c r="J26" i="25" s="1"/>
  <c r="D26" i="25"/>
  <c r="C26" i="25"/>
  <c r="G25" i="25"/>
  <c r="F25" i="25"/>
  <c r="E25" i="25"/>
  <c r="D25" i="25"/>
  <c r="C25" i="25"/>
  <c r="G24" i="25"/>
  <c r="F24" i="25"/>
  <c r="E24" i="25"/>
  <c r="D24" i="25"/>
  <c r="C24" i="25"/>
  <c r="G23" i="25"/>
  <c r="F23" i="25"/>
  <c r="E23" i="25"/>
  <c r="D23" i="25"/>
  <c r="J23" i="25" s="1"/>
  <c r="C23" i="25"/>
  <c r="G22" i="25"/>
  <c r="F22" i="25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E20" i="25"/>
  <c r="D20" i="25"/>
  <c r="C20" i="25"/>
  <c r="J20" i="25" s="1"/>
  <c r="G19" i="25"/>
  <c r="F19" i="25"/>
  <c r="H19" i="25" s="1"/>
  <c r="E19" i="25"/>
  <c r="J19" i="25" s="1"/>
  <c r="D19" i="25"/>
  <c r="C19" i="25"/>
  <c r="G18" i="25"/>
  <c r="F18" i="25"/>
  <c r="H18" i="25" s="1"/>
  <c r="E18" i="25"/>
  <c r="J18" i="25" s="1"/>
  <c r="D18" i="25"/>
  <c r="C18" i="25"/>
  <c r="G17" i="25"/>
  <c r="F17" i="25"/>
  <c r="E17" i="25"/>
  <c r="D17" i="25"/>
  <c r="C17" i="25"/>
  <c r="G16" i="25"/>
  <c r="F16" i="25"/>
  <c r="E16" i="25"/>
  <c r="D16" i="25"/>
  <c r="J16" i="25" s="1"/>
  <c r="C16" i="25"/>
  <c r="G15" i="25"/>
  <c r="F15" i="25"/>
  <c r="E15" i="25"/>
  <c r="D15" i="25"/>
  <c r="J15" i="25" s="1"/>
  <c r="C15" i="25"/>
  <c r="G14" i="25"/>
  <c r="F14" i="25"/>
  <c r="E14" i="25"/>
  <c r="D14" i="25"/>
  <c r="C14" i="25"/>
  <c r="G13" i="25"/>
  <c r="F13" i="25"/>
  <c r="H13" i="25" s="1"/>
  <c r="J13" i="25" s="1"/>
  <c r="E13" i="25"/>
  <c r="D13" i="25"/>
  <c r="C13" i="25"/>
  <c r="G12" i="25"/>
  <c r="F12" i="25"/>
  <c r="E12" i="25"/>
  <c r="D12" i="25"/>
  <c r="C12" i="25"/>
  <c r="J12" i="25" s="1"/>
  <c r="G11" i="25"/>
  <c r="F11" i="25"/>
  <c r="H11" i="25" s="1"/>
  <c r="E11" i="25"/>
  <c r="J11" i="25" s="1"/>
  <c r="D11" i="25"/>
  <c r="C11" i="25"/>
  <c r="G10" i="25"/>
  <c r="F10" i="25"/>
  <c r="H10" i="25" s="1"/>
  <c r="E10" i="25"/>
  <c r="D10" i="25"/>
  <c r="C10" i="25"/>
  <c r="G9" i="25"/>
  <c r="F9" i="25"/>
  <c r="E9" i="25"/>
  <c r="D9" i="25"/>
  <c r="C9" i="25"/>
  <c r="G8" i="25"/>
  <c r="F8" i="25"/>
  <c r="E8" i="25"/>
  <c r="D8" i="25"/>
  <c r="C8" i="25"/>
  <c r="G7" i="25"/>
  <c r="F7" i="25"/>
  <c r="E7" i="25"/>
  <c r="D7" i="25"/>
  <c r="J7" i="25" s="1"/>
  <c r="C7" i="25"/>
  <c r="G6" i="25"/>
  <c r="F6" i="25"/>
  <c r="H6" i="25" s="1"/>
  <c r="J6" i="25" s="1"/>
  <c r="E6" i="25"/>
  <c r="D6" i="25"/>
  <c r="C6" i="25"/>
  <c r="G5" i="25"/>
  <c r="F5" i="25"/>
  <c r="H5" i="25" s="1"/>
  <c r="J5" i="25" s="1"/>
  <c r="E5" i="25"/>
  <c r="D5" i="25"/>
  <c r="C5" i="25"/>
  <c r="G4" i="25"/>
  <c r="F4" i="25"/>
  <c r="H4" i="25" s="1"/>
  <c r="E4" i="25"/>
  <c r="D4" i="25"/>
  <c r="C4" i="25"/>
  <c r="J4" i="25" s="1"/>
  <c r="C4" i="16"/>
  <c r="D4" i="16"/>
  <c r="E4" i="16"/>
  <c r="F4" i="16"/>
  <c r="G4" i="16"/>
  <c r="C5" i="16"/>
  <c r="D5" i="16"/>
  <c r="E5" i="16"/>
  <c r="J5" i="16" s="1"/>
  <c r="F5" i="16"/>
  <c r="H5" i="16" s="1"/>
  <c r="G5" i="16"/>
  <c r="C6" i="16"/>
  <c r="D6" i="16"/>
  <c r="E6" i="16"/>
  <c r="F6" i="16"/>
  <c r="G6" i="16"/>
  <c r="C7" i="16"/>
  <c r="J7" i="16" s="1"/>
  <c r="D7" i="16"/>
  <c r="E7" i="16"/>
  <c r="F7" i="16"/>
  <c r="G7" i="16"/>
  <c r="C8" i="16"/>
  <c r="D8" i="16"/>
  <c r="E8" i="16"/>
  <c r="F8" i="16"/>
  <c r="H8" i="16" s="1"/>
  <c r="J8" i="16" s="1"/>
  <c r="G8" i="16"/>
  <c r="C9" i="16"/>
  <c r="D9" i="16"/>
  <c r="E9" i="16"/>
  <c r="F9" i="16"/>
  <c r="G9" i="16"/>
  <c r="C10" i="16"/>
  <c r="D10" i="16"/>
  <c r="E10" i="16"/>
  <c r="F10" i="16"/>
  <c r="G10" i="16"/>
  <c r="C11" i="16"/>
  <c r="D11" i="16"/>
  <c r="E11" i="16"/>
  <c r="F11" i="16"/>
  <c r="H11" i="16" s="1"/>
  <c r="J11" i="16" s="1"/>
  <c r="G11" i="16"/>
  <c r="C12" i="16"/>
  <c r="D12" i="16"/>
  <c r="E12" i="16"/>
  <c r="F12" i="16"/>
  <c r="G12" i="16"/>
  <c r="C13" i="16"/>
  <c r="D13" i="16"/>
  <c r="E13" i="16"/>
  <c r="J13" i="16" s="1"/>
  <c r="F13" i="16"/>
  <c r="H13" i="16" s="1"/>
  <c r="G13" i="16"/>
  <c r="C14" i="16"/>
  <c r="J14" i="16" s="1"/>
  <c r="D14" i="16"/>
  <c r="E14" i="16"/>
  <c r="F14" i="16"/>
  <c r="G14" i="16"/>
  <c r="C15" i="16"/>
  <c r="J15" i="16" s="1"/>
  <c r="D15" i="16"/>
  <c r="E15" i="16"/>
  <c r="F15" i="16"/>
  <c r="G15" i="16"/>
  <c r="C16" i="16"/>
  <c r="D16" i="16"/>
  <c r="E16" i="16"/>
  <c r="F16" i="16"/>
  <c r="H16" i="16" s="1"/>
  <c r="J16" i="16" s="1"/>
  <c r="G16" i="16"/>
  <c r="C17" i="16"/>
  <c r="D17" i="16"/>
  <c r="E17" i="16"/>
  <c r="F17" i="16"/>
  <c r="G17" i="16"/>
  <c r="C18" i="16"/>
  <c r="D18" i="16"/>
  <c r="E18" i="16"/>
  <c r="F18" i="16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G20" i="16"/>
  <c r="C21" i="16"/>
  <c r="D21" i="16"/>
  <c r="E21" i="16"/>
  <c r="J21" i="16" s="1"/>
  <c r="F21" i="16"/>
  <c r="H21" i="16" s="1"/>
  <c r="G21" i="16"/>
  <c r="C22" i="16"/>
  <c r="D22" i="16"/>
  <c r="E22" i="16"/>
  <c r="F22" i="16"/>
  <c r="G22" i="16"/>
  <c r="C23" i="16"/>
  <c r="J23" i="16" s="1"/>
  <c r="D23" i="16"/>
  <c r="E23" i="16"/>
  <c r="F23" i="16"/>
  <c r="H23" i="16" s="1"/>
  <c r="G23" i="16"/>
  <c r="C24" i="16"/>
  <c r="D24" i="16"/>
  <c r="E24" i="16"/>
  <c r="F24" i="16"/>
  <c r="H24" i="16" s="1"/>
  <c r="J24" i="16" s="1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H27" i="16" s="1"/>
  <c r="J27" i="16" s="1"/>
  <c r="G27" i="16"/>
  <c r="C28" i="16"/>
  <c r="D28" i="16"/>
  <c r="E28" i="16"/>
  <c r="F28" i="16"/>
  <c r="G28" i="16"/>
  <c r="C29" i="16"/>
  <c r="D29" i="16"/>
  <c r="E29" i="16"/>
  <c r="J29" i="16" s="1"/>
  <c r="F29" i="16"/>
  <c r="H29" i="16" s="1"/>
  <c r="G29" i="16"/>
  <c r="C30" i="16"/>
  <c r="J30" i="16" s="1"/>
  <c r="D30" i="16"/>
  <c r="E30" i="16"/>
  <c r="F30" i="16"/>
  <c r="G30" i="16"/>
  <c r="C31" i="16"/>
  <c r="J31" i="16" s="1"/>
  <c r="D31" i="16"/>
  <c r="E31" i="16"/>
  <c r="F31" i="16"/>
  <c r="G31" i="16"/>
  <c r="C32" i="16"/>
  <c r="D32" i="16"/>
  <c r="E32" i="16"/>
  <c r="F32" i="16"/>
  <c r="G32" i="16"/>
  <c r="C33" i="16"/>
  <c r="D33" i="16"/>
  <c r="E33" i="16"/>
  <c r="F33" i="16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6" i="25"/>
  <c r="H33" i="25"/>
  <c r="H32" i="25"/>
  <c r="H31" i="25"/>
  <c r="H30" i="25"/>
  <c r="J30" i="25" s="1"/>
  <c r="H29" i="25"/>
  <c r="J29" i="25" s="1"/>
  <c r="H28" i="25"/>
  <c r="H25" i="25"/>
  <c r="H24" i="25"/>
  <c r="H23" i="25"/>
  <c r="H22" i="25"/>
  <c r="J22" i="25" s="1"/>
  <c r="H20" i="25"/>
  <c r="H17" i="25"/>
  <c r="H16" i="25"/>
  <c r="H15" i="25"/>
  <c r="H14" i="25"/>
  <c r="J14" i="25" s="1"/>
  <c r="H12" i="25"/>
  <c r="H9" i="25"/>
  <c r="H8" i="25"/>
  <c r="H7" i="25"/>
  <c r="H4" i="16"/>
  <c r="H6" i="16"/>
  <c r="H7" i="16"/>
  <c r="H9" i="16"/>
  <c r="H10" i="16"/>
  <c r="H12" i="16"/>
  <c r="H14" i="16"/>
  <c r="H15" i="16"/>
  <c r="H17" i="16"/>
  <c r="H18" i="16"/>
  <c r="H20" i="16"/>
  <c r="H22" i="16"/>
  <c r="H25" i="16"/>
  <c r="H26" i="16"/>
  <c r="H28" i="16"/>
  <c r="H30" i="16"/>
  <c r="H31" i="16"/>
  <c r="H32" i="16"/>
  <c r="J32" i="16" s="1"/>
  <c r="H33" i="16"/>
  <c r="H34" i="16"/>
  <c r="H36" i="16"/>
  <c r="G3" i="16"/>
  <c r="J6" i="16"/>
  <c r="J2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J9" i="25"/>
  <c r="I10" i="25"/>
  <c r="J10" i="25"/>
  <c r="I11" i="25"/>
  <c r="I12" i="25"/>
  <c r="I13" i="25"/>
  <c r="I14" i="25"/>
  <c r="I15" i="25"/>
  <c r="I16" i="25"/>
  <c r="I17" i="25"/>
  <c r="J17" i="25"/>
  <c r="I18" i="25"/>
  <c r="I19" i="25"/>
  <c r="I20" i="25"/>
  <c r="I21" i="25"/>
  <c r="I22" i="25"/>
  <c r="I23" i="25"/>
  <c r="I24" i="25"/>
  <c r="I25" i="25"/>
  <c r="J25" i="25"/>
  <c r="I26" i="25"/>
  <c r="I27" i="25"/>
  <c r="I28" i="25"/>
  <c r="J28" i="25"/>
  <c r="I29" i="25"/>
  <c r="I30" i="25"/>
  <c r="I31" i="25"/>
  <c r="I32" i="25"/>
  <c r="I33" i="25"/>
  <c r="J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B1" i="13"/>
  <c r="K25" i="26"/>
  <c r="K9" i="26"/>
  <c r="K26" i="24"/>
  <c r="K35" i="24"/>
  <c r="K3" i="24"/>
  <c r="K34" i="24"/>
  <c r="K27" i="24"/>
  <c r="K28" i="24"/>
  <c r="L9" i="26"/>
  <c r="K12" i="26"/>
  <c r="K20" i="26"/>
  <c r="K33" i="24"/>
  <c r="K36" i="24"/>
  <c r="L20" i="26"/>
  <c r="L34" i="24"/>
  <c r="L3" i="24"/>
  <c r="K20" i="24"/>
  <c r="L20" i="24" s="1"/>
  <c r="K35" i="26"/>
  <c r="K8" i="26"/>
  <c r="K12" i="24"/>
  <c r="K10" i="24"/>
  <c r="K36" i="26"/>
  <c r="K16" i="24"/>
  <c r="K4" i="26"/>
  <c r="L4" i="26" s="1"/>
  <c r="K5" i="24"/>
  <c r="K21" i="24"/>
  <c r="L21" i="24" s="1"/>
  <c r="L25" i="26"/>
  <c r="L28" i="24"/>
  <c r="K29" i="24"/>
  <c r="K28" i="26"/>
  <c r="L28" i="26" s="1"/>
  <c r="K19" i="24"/>
  <c r="K16" i="26"/>
  <c r="L16" i="26" s="1"/>
  <c r="L8" i="26"/>
  <c r="L35" i="24"/>
  <c r="K30" i="24"/>
  <c r="L30" i="24" s="1"/>
  <c r="K13" i="26"/>
  <c r="L13" i="26" s="1"/>
  <c r="K33" i="26"/>
  <c r="L33" i="26" s="1"/>
  <c r="L12" i="24"/>
  <c r="L5" i="24"/>
  <c r="L33" i="24"/>
  <c r="L36" i="26"/>
  <c r="K21" i="26"/>
  <c r="K17" i="26"/>
  <c r="K24" i="26"/>
  <c r="L24" i="26" s="1"/>
  <c r="L17" i="26"/>
  <c r="K5" i="26"/>
  <c r="L5" i="26" s="1"/>
  <c r="K11" i="24"/>
  <c r="L11" i="24" s="1"/>
  <c r="K3" i="26"/>
  <c r="L3" i="26" s="1"/>
  <c r="L29" i="24"/>
  <c r="L12" i="26"/>
  <c r="L19" i="24"/>
  <c r="K29" i="26"/>
  <c r="L29" i="26" s="1"/>
  <c r="K4" i="24"/>
  <c r="L4" i="24" s="1"/>
  <c r="K9" i="24"/>
  <c r="L9" i="24" s="1"/>
  <c r="L21" i="26"/>
  <c r="L35" i="26"/>
  <c r="L26" i="24"/>
  <c r="K6" i="24"/>
  <c r="L6" i="24" s="1"/>
  <c r="K32" i="26"/>
  <c r="L32" i="26" s="1"/>
  <c r="K18" i="24"/>
  <c r="L10" i="24"/>
  <c r="K13" i="24"/>
  <c r="L13" i="24" s="1"/>
  <c r="L16" i="24"/>
  <c r="J6" i="26" l="1"/>
  <c r="J2" i="26"/>
  <c r="J7" i="24"/>
  <c r="J24" i="24"/>
  <c r="J17" i="24"/>
  <c r="H15" i="24"/>
  <c r="J14" i="24"/>
  <c r="J8" i="24"/>
  <c r="H31" i="24"/>
  <c r="J19" i="26"/>
  <c r="J14" i="26"/>
  <c r="J32" i="25"/>
  <c r="J3" i="16"/>
  <c r="J31" i="26"/>
  <c r="J15" i="24"/>
  <c r="J34" i="16"/>
  <c r="J26" i="16"/>
  <c r="J22" i="26"/>
  <c r="J31" i="24"/>
  <c r="J33" i="16"/>
  <c r="J25" i="16"/>
  <c r="J17" i="16"/>
  <c r="J9" i="16"/>
  <c r="J26" i="26"/>
  <c r="J23" i="26"/>
  <c r="J18" i="26"/>
  <c r="J15" i="26"/>
  <c r="J10" i="26"/>
  <c r="J7" i="26"/>
  <c r="J32" i="24"/>
  <c r="J25" i="24"/>
  <c r="H23" i="24"/>
  <c r="J23" i="24" s="1"/>
  <c r="J22" i="24"/>
  <c r="J18" i="16"/>
  <c r="J10" i="16"/>
  <c r="J30" i="26"/>
  <c r="J27" i="26"/>
  <c r="J11" i="26"/>
  <c r="J34" i="26"/>
  <c r="J8" i="25"/>
  <c r="J24" i="25"/>
  <c r="J36" i="16"/>
  <c r="J28" i="16"/>
  <c r="J20" i="16"/>
  <c r="J12" i="16"/>
  <c r="J4" i="16"/>
  <c r="J2" i="25"/>
  <c r="J3" i="25"/>
  <c r="L27" i="24"/>
  <c r="K31" i="24"/>
  <c r="K22" i="24"/>
  <c r="L18" i="24"/>
  <c r="K10" i="26"/>
  <c r="K17" i="24"/>
  <c r="L17" i="24" s="1"/>
  <c r="K19" i="26"/>
  <c r="K32" i="24"/>
  <c r="L32" i="24" s="1"/>
  <c r="K14" i="24"/>
  <c r="K8" i="24"/>
  <c r="L8" i="24" s="1"/>
  <c r="K31" i="26"/>
  <c r="L31" i="24"/>
  <c r="K14" i="26"/>
  <c r="K15" i="24"/>
  <c r="K6" i="26"/>
  <c r="K22" i="26"/>
  <c r="K7" i="24"/>
  <c r="L7" i="24" s="1"/>
  <c r="K23" i="24"/>
  <c r="K7" i="26"/>
  <c r="K18" i="26"/>
  <c r="L31" i="26"/>
  <c r="K24" i="24"/>
  <c r="L24" i="24" s="1"/>
  <c r="K30" i="26"/>
  <c r="K26" i="26"/>
  <c r="L15" i="24"/>
  <c r="K11" i="26"/>
  <c r="K34" i="26"/>
  <c r="L34" i="26" s="1"/>
  <c r="K23" i="26"/>
  <c r="L6" i="26"/>
  <c r="L10" i="26"/>
  <c r="L36" i="24"/>
  <c r="K15" i="26"/>
  <c r="K25" i="24"/>
  <c r="L25" i="24" s="1"/>
  <c r="K27" i="26"/>
  <c r="L26" i="26"/>
  <c r="L15" i="26"/>
  <c r="L14" i="24"/>
  <c r="L30" i="26"/>
  <c r="L19" i="26"/>
  <c r="L18" i="26"/>
  <c r="L11" i="26"/>
  <c r="L23" i="24"/>
  <c r="L22" i="24"/>
  <c r="L14" i="26"/>
  <c r="L27" i="26"/>
  <c r="L23" i="26"/>
  <c r="L22" i="26"/>
  <c r="L7" i="26"/>
  <c r="K2" i="26"/>
  <c r="K2" i="25"/>
  <c r="L2" i="26"/>
  <c r="K2" i="24"/>
  <c r="L2" i="24" s="1"/>
  <c r="K2" i="16"/>
  <c r="L2" i="25"/>
  <c r="L2" i="16"/>
</calcChain>
</file>

<file path=xl/sharedStrings.xml><?xml version="1.0" encoding="utf-8"?>
<sst xmlns="http://schemas.openxmlformats.org/spreadsheetml/2006/main" count="263" uniqueCount="71">
  <si>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</si>
  <si>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</si>
  <si>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</si>
  <si>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</si>
  <si>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</si>
  <si>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</si>
  <si>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</si>
  <si>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</si>
  <si>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</si>
  <si>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</si>
  <si>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</si>
  <si>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</si>
  <si>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</si>
  <si>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</si>
  <si>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</si>
  <si>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</si>
  <si>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</si>
  <si>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</si>
  <si>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</si>
  <si>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</si>
  <si>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</si>
  <si>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</si>
  <si>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</si>
  <si>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</si>
  <si>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</si>
  <si>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</si>
  <si>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</si>
  <si>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</si>
  <si>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</si>
  <si>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</si>
  <si>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</si>
  <si>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</si>
  <si>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</si>
  <si>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</si>
  <si>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</si>
  <si>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</si>
  <si>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</si>
  <si>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</si>
  <si>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</si>
  <si>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</si>
  <si>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</si>
  <si>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</si>
  <si>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</si>
  <si>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</si>
  <si>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</si>
  <si>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</si>
  <si>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</si>
  <si>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</si>
  <si>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</si>
  <si>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</si>
  <si>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</si>
  <si>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</si>
  <si>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</si>
  <si>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</si>
  <si>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</si>
  <si>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</si>
  <si>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</si>
  <si>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</si>
  <si>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</si>
  <si>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</si>
  <si>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</si>
  <si>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</si>
  <si>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</si>
  <si>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</si>
  <si>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</si>
  <si>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</si>
  <si>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</si>
  <si>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Libor</t>
  </si>
  <si>
    <t>0D</t>
  </si>
  <si>
    <t>ForBasisCalc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</si>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</sst>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">
        <v>70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60</v>
      </c>
      <c r="E14" s="11"/>
    </row>
    <row r="15" spans="1:5" x14ac:dyDescent="0.2">
      <c r="B15" s="6"/>
      <c r="C15" s="9" t="s">
        <v>54</v>
      </c>
      <c r="D15" s="10" t="s">
        <v>67</v>
      </c>
      <c r="E15" s="11"/>
    </row>
    <row r="16" spans="1:5" x14ac:dyDescent="0.2">
      <c r="B16" s="6"/>
      <c r="C16" s="9" t="s">
        <v>55</v>
      </c>
      <c r="D16" s="10" t="s">
        <v>69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"ibor,Libor"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USD_020_SwAM3L_Fwd1w.xml</v>
      </c>
      <c r="K2" s="27" t="e">
        <f>IF(Serialize,_xll.ohObjectSave(K3:K36,SerializationPath&amp;J2,FileOverwrite,Serialize),"---")</f>
        <v>#NUM!</v>
      </c>
      <c r="L2" s="28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UsdLiborSwapForBasisCalc1Y</v>
      </c>
      <c r="J3" s="19" t="str">
        <f t="shared" ref="J3:J36" si="7">Currency&amp;$C3&amp;$D3&amp;$B3&amp;"_"&amp;"Fwd"&amp;E3&amp;IF(H3=0,,"_Spr"&amp;$F3&amp;$G3)&amp;QuoteSuffix</f>
        <v>USDAM3L1Y_Fwd1w_Quote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AM</v>
      </c>
      <c r="D4" s="1" t="str">
        <f t="shared" si="1"/>
        <v>3L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UsdLiborSwapForBasisCalc2Y</v>
      </c>
      <c r="J4" s="19" t="str">
        <f t="shared" si="7"/>
        <v>USDAM3L2Y_Fwd1w_Quote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AM</v>
      </c>
      <c r="D5" s="1" t="str">
        <f t="shared" si="1"/>
        <v>3L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UsdLiborSwapForBasisCalc3Y</v>
      </c>
      <c r="J5" s="19" t="str">
        <f t="shared" si="7"/>
        <v>USDAM3L3Y_Fwd1w_Quote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AM</v>
      </c>
      <c r="D6" s="1" t="str">
        <f t="shared" si="1"/>
        <v>3L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UsdLiborSwapForBasisCalc4Y</v>
      </c>
      <c r="J6" s="19" t="str">
        <f t="shared" si="7"/>
        <v>USDAM3L4Y_Fwd1w_Quote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AM</v>
      </c>
      <c r="D7" s="1" t="str">
        <f t="shared" si="1"/>
        <v>3L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UsdLiborSwapForBasisCalc5Y</v>
      </c>
      <c r="J7" s="19" t="str">
        <f t="shared" si="7"/>
        <v>USDAM3L5Y_Fwd1w_Quote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AM</v>
      </c>
      <c r="D8" s="1" t="str">
        <f t="shared" si="1"/>
        <v>3L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UsdLiborSwapForBasisCalc6Y</v>
      </c>
      <c r="J8" s="19" t="str">
        <f t="shared" si="7"/>
        <v>USDAM3L6Y_Fwd1w_Quote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AM</v>
      </c>
      <c r="D9" s="1" t="str">
        <f t="shared" si="1"/>
        <v>3L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UsdLiborSwapForBasisCalc7Y</v>
      </c>
      <c r="J9" s="19" t="str">
        <f t="shared" si="7"/>
        <v>USDAM3L7Y_Fwd1w_Quote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UsdLiborSwapForBasisCalc8Y</v>
      </c>
      <c r="J10" s="19" t="str">
        <f t="shared" si="7"/>
        <v>USDAM3L8Y_Fwd1w_Quote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UsdLiborSwapForBasisCalc9Y</v>
      </c>
      <c r="J11" s="19" t="str">
        <f t="shared" si="7"/>
        <v>USDAM3L9Y_Fwd1w_Quote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UsdLiborSwapForBasisCalc10Y</v>
      </c>
      <c r="J12" s="19" t="str">
        <f t="shared" si="7"/>
        <v>USDAM3L10Y_Fwd1w_Quote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UsdLiborSwapForBasisCalc11Y</v>
      </c>
      <c r="J13" s="19" t="str">
        <f t="shared" si="7"/>
        <v>USDAM3L11Y_Fwd1w_Quote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UsdLiborSwapForBasisCalc12Y</v>
      </c>
      <c r="J14" s="19" t="str">
        <f t="shared" si="7"/>
        <v>USDAM3L12Y_Fwd1w_Quote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UsdLiborSwapForBasisCalc13Y</v>
      </c>
      <c r="J15" s="19" t="str">
        <f t="shared" si="7"/>
        <v>USDAM3L13Y_Fwd1w_Quote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UsdLiborSwapForBasisCalc14Y</v>
      </c>
      <c r="J16" s="19" t="str">
        <f t="shared" si="7"/>
        <v>USDAM3L14Y_Fwd1w_Quote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UsdLiborSwapForBasisCalc15Y</v>
      </c>
      <c r="J17" s="19" t="str">
        <f t="shared" si="7"/>
        <v>USDAM3L15Y_Fwd1w_Quote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UsdLiborSwapForBasisCalc16Y</v>
      </c>
      <c r="J18" s="19" t="str">
        <f t="shared" si="7"/>
        <v>USDAM3L16Y_Fwd1w_Quote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UsdLiborSwapForBasisCalc17Y</v>
      </c>
      <c r="J19" s="19" t="str">
        <f t="shared" si="7"/>
        <v>USDAM3L17Y_Fwd1w_Quote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UsdLiborSwapForBasisCalc18Y</v>
      </c>
      <c r="J20" s="19" t="str">
        <f t="shared" si="7"/>
        <v>USDAM3L18Y_Fwd1w_Quote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UsdLiborSwapForBasisCalc19Y</v>
      </c>
      <c r="J21" s="19" t="str">
        <f t="shared" si="7"/>
        <v>USDAM3L19Y_Fwd1w_Quote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UsdLiborSwapForBasisCalc20Y</v>
      </c>
      <c r="J22" s="19" t="str">
        <f t="shared" si="7"/>
        <v>USDAM3L20Y_Fwd1w_Quote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UsdLiborSwapForBasisCalc21Y</v>
      </c>
      <c r="J23" s="19" t="str">
        <f t="shared" si="7"/>
        <v>USDAM3L21Y_Fwd1w_Quote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UsdLiborSwapForBasisCalc22Y</v>
      </c>
      <c r="J24" s="19" t="str">
        <f t="shared" si="7"/>
        <v>USDAM3L22Y_Fwd1w_Quote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UsdLiborSwapForBasisCalc23Y</v>
      </c>
      <c r="J25" s="19" t="str">
        <f t="shared" si="7"/>
        <v>USDAM3L23Y_Fwd1w_Quote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UsdLiborSwapForBasisCalc24Y</v>
      </c>
      <c r="J26" s="19" t="str">
        <f t="shared" si="7"/>
        <v>USDAM3L24Y_Fwd1w_Quote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UsdLiborSwapForBasisCalc25Y</v>
      </c>
      <c r="J27" s="19" t="str">
        <f t="shared" si="7"/>
        <v>USDAM3L25Y_Fwd1w_Quote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UsdLiborSwapForBasisCalc26Y</v>
      </c>
      <c r="J28" s="19" t="str">
        <f t="shared" si="7"/>
        <v>USDAM3L26Y_Fwd1w_Quote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UsdLiborSwapForBasisCalc27Y</v>
      </c>
      <c r="J29" s="19" t="str">
        <f t="shared" si="7"/>
        <v>USDAM3L27Y_Fwd1w_Quote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UsdLiborSwapForBasisCalc28Y</v>
      </c>
      <c r="J30" s="19" t="str">
        <f t="shared" si="7"/>
        <v>USDAM3L28Y_Fwd1w_Quote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UsdLiborSwapForBasisCalc29Y</v>
      </c>
      <c r="J31" s="19" t="str">
        <f t="shared" si="7"/>
        <v>USDAM3L29Y_Fwd1w_Quote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UsdLiborSwapForBasisCalc30Y</v>
      </c>
      <c r="J32" s="19" t="str">
        <f t="shared" si="7"/>
        <v>USDAM3L30Y_Fwd1w_Quote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UsdLiborSwapForBasisCalc35Y</v>
      </c>
      <c r="J33" s="19" t="str">
        <f t="shared" si="7"/>
        <v>USDAM3L35Y_Fwd1w_Quote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UsdLiborSwapForBasisCalc40Y</v>
      </c>
      <c r="J34" s="19" t="str">
        <f t="shared" si="7"/>
        <v>USDAM3L40Y_Fwd1w_Quote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UsdLiborSwapForBasisCalc50Y</v>
      </c>
      <c r="J35" s="19" t="str">
        <f t="shared" si="7"/>
        <v>USDAM3L50Y_Fwd1w_Quote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UsdLiborSwapForBasisCalc60Y</v>
      </c>
      <c r="J36" s="19" t="str">
        <f t="shared" si="7"/>
        <v>USDAM3L60Y_Fwd1w_Quote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USD_020_SwAM6L_Fwd1w.xml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UsdLiborSwapForBasisCalc1Y</v>
      </c>
      <c r="J3" s="19" t="str">
        <f t="shared" ref="J3:J36" si="7">Currency&amp;$C3&amp;$D3&amp;$B3&amp;"_"&amp;"Fwd"&amp;E3&amp;IF(H3=0,,"_S"&amp;$F3&amp;$G3)&amp;QuoteSuffix</f>
        <v>USDAM6L1Y_Fwd1w_Quote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UsdLiborSwapForBasisCalc2Y</v>
      </c>
      <c r="J4" s="19" t="str">
        <f t="shared" si="7"/>
        <v>USDAM6L2Y_Fwd1w_Quote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UsdLiborSwapForBasisCalc3Y</v>
      </c>
      <c r="J5" s="19" t="str">
        <f t="shared" si="7"/>
        <v>USDAM6L3Y_Fwd1w_Quote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UsdLiborSwapForBasisCalc4Y</v>
      </c>
      <c r="J6" s="19" t="str">
        <f t="shared" si="7"/>
        <v>USDAM6L4Y_Fwd1w_Quote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UsdLiborSwapForBasisCalc5Y</v>
      </c>
      <c r="J7" s="19" t="str">
        <f t="shared" si="7"/>
        <v>USDAM6L5Y_Fwd1w_Quote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UsdLiborSwapForBasisCalc6Y</v>
      </c>
      <c r="J8" s="19" t="str">
        <f t="shared" si="7"/>
        <v>USDAM6L6Y_Fwd1w_Quote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UsdLiborSwapForBasisCalc7Y</v>
      </c>
      <c r="J9" s="19" t="str">
        <f t="shared" si="7"/>
        <v>USDAM6L7Y_Fwd1w_Quote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UsdLiborSwapForBasisCalc8Y</v>
      </c>
      <c r="J10" s="19" t="str">
        <f t="shared" si="7"/>
        <v>USDAM6L8Y_Fwd1w_Quote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UsdLiborSwapForBasisCalc9Y</v>
      </c>
      <c r="J11" s="19" t="str">
        <f t="shared" si="7"/>
        <v>USDAM6L9Y_Fwd1w_Quote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UsdLiborSwapForBasisCalc10Y</v>
      </c>
      <c r="J12" s="19" t="str">
        <f t="shared" si="7"/>
        <v>USDAM6L10Y_Fwd1w_Quote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UsdLiborSwapForBasisCalc11Y</v>
      </c>
      <c r="J13" s="19" t="str">
        <f t="shared" si="7"/>
        <v>USDAM6L11Y_Fwd1w_Quote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UsdLiborSwapForBasisCalc12Y</v>
      </c>
      <c r="J14" s="19" t="str">
        <f t="shared" si="7"/>
        <v>USDAM6L12Y_Fwd1w_Quote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UsdLiborSwapForBasisCalc13Y</v>
      </c>
      <c r="J15" s="19" t="str">
        <f t="shared" si="7"/>
        <v>USDAM6L13Y_Fwd1w_Quote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UsdLiborSwapForBasisCalc14Y</v>
      </c>
      <c r="J16" s="19" t="str">
        <f t="shared" si="7"/>
        <v>USDAM6L14Y_Fwd1w_Quote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UsdLiborSwapForBasisCalc15Y</v>
      </c>
      <c r="J17" s="19" t="str">
        <f t="shared" si="7"/>
        <v>USDAM6L15Y_Fwd1w_Quote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UsdLiborSwapForBasisCalc16Y</v>
      </c>
      <c r="J18" s="19" t="str">
        <f t="shared" si="7"/>
        <v>USDAM6L16Y_Fwd1w_Quote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UsdLiborSwapForBasisCalc17Y</v>
      </c>
      <c r="J19" s="19" t="str">
        <f t="shared" si="7"/>
        <v>USDAM6L17Y_Fwd1w_Quote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UsdLiborSwapForBasisCalc18Y</v>
      </c>
      <c r="J20" s="19" t="str">
        <f t="shared" si="7"/>
        <v>USDAM6L18Y_Fwd1w_Quote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UsdLiborSwapForBasisCalc19Y</v>
      </c>
      <c r="J21" s="19" t="str">
        <f t="shared" si="7"/>
        <v>USDAM6L19Y_Fwd1w_Quote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UsdLiborSwapForBasisCalc20Y</v>
      </c>
      <c r="J22" s="19" t="str">
        <f t="shared" si="7"/>
        <v>USDAM6L20Y_Fwd1w_Quote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UsdLiborSwapForBasisCalc21Y</v>
      </c>
      <c r="J23" s="19" t="str">
        <f t="shared" si="7"/>
        <v>USDAM6L21Y_Fwd1w_Quote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UsdLiborSwapForBasisCalc22Y</v>
      </c>
      <c r="J24" s="19" t="str">
        <f t="shared" si="7"/>
        <v>USDAM6L22Y_Fwd1w_Quote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UsdLiborSwapForBasisCalc23Y</v>
      </c>
      <c r="J25" s="19" t="str">
        <f t="shared" si="7"/>
        <v>USDAM6L23Y_Fwd1w_Quote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UsdLiborSwapForBasisCalc24Y</v>
      </c>
      <c r="J26" s="19" t="str">
        <f t="shared" si="7"/>
        <v>USDAM6L24Y_Fwd1w_Quote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UsdLiborSwapForBasisCalc25Y</v>
      </c>
      <c r="J27" s="19" t="str">
        <f t="shared" si="7"/>
        <v>USDAM6L25Y_Fwd1w_Quote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UsdLiborSwapForBasisCalc26Y</v>
      </c>
      <c r="J28" s="19" t="str">
        <f t="shared" si="7"/>
        <v>USDAM6L26Y_Fwd1w_Quote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UsdLiborSwapForBasisCalc27Y</v>
      </c>
      <c r="J29" s="19" t="str">
        <f t="shared" si="7"/>
        <v>USDAM6L27Y_Fwd1w_Quote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UsdLiborSwapForBasisCalc28Y</v>
      </c>
      <c r="J30" s="19" t="str">
        <f t="shared" si="7"/>
        <v>USDAM6L28Y_Fwd1w_Quote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UsdLiborSwapForBasisCalc29Y</v>
      </c>
      <c r="J31" s="19" t="str">
        <f t="shared" si="7"/>
        <v>USDAM6L29Y_Fwd1w_Quote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UsdLiborSwapForBasisCalc30Y</v>
      </c>
      <c r="J32" s="19" t="str">
        <f t="shared" si="7"/>
        <v>USDAM6L30Y_Fwd1w_Quote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UsdLiborSwapForBasisCalc35Y</v>
      </c>
      <c r="J33" s="19" t="str">
        <f t="shared" si="7"/>
        <v>USDAM6L35Y_Fwd1w_Quote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UsdLiborSwapForBasisCalc40Y</v>
      </c>
      <c r="J34" s="19" t="str">
        <f t="shared" si="7"/>
        <v>USDAM6L40Y_Fwd1w_Quote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UsdLiborSwapForBasisCalc50Y</v>
      </c>
      <c r="J35" s="19" t="str">
        <f t="shared" si="7"/>
        <v>USDAM6L50Y_Fwd1w_Quote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UsdLiborSwapForBasisCalc60Y</v>
      </c>
      <c r="J36" s="19" t="str">
        <f t="shared" si="7"/>
        <v>USDAM6L60Y_Fwd1w_Quote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USD_020_SwAM3L_Spr6L3L.xml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58" t="s">
        <v>68</v>
      </c>
      <c r="F3" s="1" t="str">
        <f t="shared" ref="F3:F36" si="2">VLOOKUP(Currency,$O$3:$T$7,5)</f>
        <v>6L</v>
      </c>
      <c r="G3" s="1" t="str">
        <f t="shared" ref="G3:G36" si="3">VLOOKUP(Currency,$O$3:$T$7,6)</f>
        <v>3L</v>
      </c>
      <c r="H3" s="55" t="str">
        <f t="shared" ref="H3:H36" si="4">IF(F3=0,0,Currency&amp;$F3&amp;$G3&amp;$B3&amp;QuoteSuffix)</f>
        <v>USD6L3L1Y_Quote</v>
      </c>
      <c r="I3" s="45" t="str">
        <f t="shared" ref="I3:I36" si="5">PROPER(Currency)&amp;FamilyName&amp;"Swap"&amp;FixingType&amp;$B3</f>
        <v>UsdLiborSwapForBasisCalc1Y</v>
      </c>
      <c r="J3" s="19" t="str">
        <f t="shared" ref="J3:J36" si="6">Currency&amp;$C3&amp;$D3&amp;$B3&amp;IF(H3=0,,"_S"&amp;$F3&amp;$G3)&amp;QuoteSuffix</f>
        <v>USDAM3L1Y_S6L3L_Quote</v>
      </c>
      <c r="K3" s="19" t="str">
        <f>_xll.qlForwardSwapQuote(J3,I3,H3,E3,Permanent,Trigger,ObjectOverwrite)</f>
        <v>USDAM3L1Y_S6L3L_Quote#0001</v>
      </c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3L</v>
      </c>
      <c r="E4" s="1" t="str">
        <f>E3</f>
        <v>0D</v>
      </c>
      <c r="F4" s="1" t="str">
        <f t="shared" si="2"/>
        <v>6L</v>
      </c>
      <c r="G4" s="1" t="str">
        <f t="shared" si="3"/>
        <v>3L</v>
      </c>
      <c r="H4" s="55" t="str">
        <f t="shared" si="4"/>
        <v>USD6L3L2Y_Quote</v>
      </c>
      <c r="I4" s="23" t="str">
        <f t="shared" si="5"/>
        <v>UsdLiborSwapForBasisCalc2Y</v>
      </c>
      <c r="J4" s="19" t="str">
        <f t="shared" si="6"/>
        <v>USDAM3L2Y_S6L3L_Quote</v>
      </c>
      <c r="K4" s="19" t="str">
        <f>_xll.qlForwardSwapQuote(J4,I4,H4,E4,Permanent,Trigger,ObjectOverwrite)</f>
        <v>USDAM3L2Y_S6L3L_Quote#0001</v>
      </c>
      <c r="L4" s="30" t="str">
        <f>_xll.ohRangeRetrieveError(K4)</f>
        <v/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3L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3L</v>
      </c>
      <c r="H5" s="55" t="str">
        <f t="shared" si="4"/>
        <v>USD6L3L3Y_Quote</v>
      </c>
      <c r="I5" s="23" t="str">
        <f t="shared" si="5"/>
        <v>UsdLiborSwapForBasisCalc3Y</v>
      </c>
      <c r="J5" s="19" t="str">
        <f t="shared" si="6"/>
        <v>USDAM3L3Y_S6L3L_Quote</v>
      </c>
      <c r="K5" s="19" t="str">
        <f>_xll.qlForwardSwapQuote(J5,I5,H5,E5,Permanent,Trigger,ObjectOverwrite)</f>
        <v>USDAM3L3Y_S6L3L_Quote#0001</v>
      </c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3L</v>
      </c>
      <c r="E6" s="1" t="str">
        <f t="shared" si="7"/>
        <v>0D</v>
      </c>
      <c r="F6" s="1" t="str">
        <f t="shared" si="2"/>
        <v>6L</v>
      </c>
      <c r="G6" s="1" t="str">
        <f t="shared" si="3"/>
        <v>3L</v>
      </c>
      <c r="H6" s="55" t="str">
        <f t="shared" si="4"/>
        <v>USD6L3L4Y_Quote</v>
      </c>
      <c r="I6" s="23" t="str">
        <f t="shared" si="5"/>
        <v>UsdLiborSwapForBasisCalc4Y</v>
      </c>
      <c r="J6" s="19" t="str">
        <f t="shared" si="6"/>
        <v>USDAM3L4Y_S6L3L_Quote</v>
      </c>
      <c r="K6" s="19" t="str">
        <f>_xll.qlForwardSwapQuote(J6,I6,H6,E6,Permanent,Trigger,ObjectOverwrite)</f>
        <v>USDAM3L4Y_S6L3L_Quote#0001</v>
      </c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3L</v>
      </c>
      <c r="E7" s="1" t="str">
        <f t="shared" si="7"/>
        <v>0D</v>
      </c>
      <c r="F7" s="1" t="str">
        <f t="shared" si="2"/>
        <v>6L</v>
      </c>
      <c r="G7" s="1" t="str">
        <f t="shared" si="3"/>
        <v>3L</v>
      </c>
      <c r="H7" s="55" t="str">
        <f t="shared" si="4"/>
        <v>USD6L3L5Y_Quote</v>
      </c>
      <c r="I7" s="23" t="str">
        <f t="shared" si="5"/>
        <v>UsdLiborSwapForBasisCalc5Y</v>
      </c>
      <c r="J7" s="19" t="str">
        <f t="shared" si="6"/>
        <v>USDAM3L5Y_S6L3L_Quote</v>
      </c>
      <c r="K7" s="19" t="str">
        <f>_xll.qlForwardSwapQuote(J7,I7,H7,E7,Permanent,Trigger,ObjectOverwrite)</f>
        <v>USDAM3L5Y_S6L3L_Quote#0001</v>
      </c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3L</v>
      </c>
      <c r="E8" s="1" t="str">
        <f t="shared" si="7"/>
        <v>0D</v>
      </c>
      <c r="F8" s="1" t="str">
        <f t="shared" si="2"/>
        <v>6L</v>
      </c>
      <c r="G8" s="1" t="str">
        <f t="shared" si="3"/>
        <v>3L</v>
      </c>
      <c r="H8" s="55" t="str">
        <f t="shared" si="4"/>
        <v>USD6L3L6Y_Quote</v>
      </c>
      <c r="I8" s="23" t="str">
        <f t="shared" si="5"/>
        <v>UsdLiborSwapForBasisCalc6Y</v>
      </c>
      <c r="J8" s="19" t="str">
        <f t="shared" si="6"/>
        <v>USDAM3L6Y_S6L3L_Quote</v>
      </c>
      <c r="K8" s="19" t="str">
        <f>_xll.qlForwardSwapQuote(J8,I8,H8,E8,Permanent,Trigger,ObjectOverwrite)</f>
        <v>USDAM3L6Y_S6L3L_Quote#0001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3L</v>
      </c>
      <c r="E9" s="1" t="str">
        <f t="shared" si="7"/>
        <v>0D</v>
      </c>
      <c r="F9" s="1" t="str">
        <f t="shared" si="2"/>
        <v>6L</v>
      </c>
      <c r="G9" s="1" t="str">
        <f t="shared" si="3"/>
        <v>3L</v>
      </c>
      <c r="H9" s="55" t="str">
        <f t="shared" si="4"/>
        <v>USD6L3L7Y_Quote</v>
      </c>
      <c r="I9" s="23" t="str">
        <f t="shared" si="5"/>
        <v>UsdLiborSwapForBasisCalc7Y</v>
      </c>
      <c r="J9" s="19" t="str">
        <f t="shared" si="6"/>
        <v>USDAM3L7Y_S6L3L_Quote</v>
      </c>
      <c r="K9" s="19" t="str">
        <f>_xll.qlForwardSwapQuote(J9,I9,H9,E9,Permanent,Trigger,ObjectOverwrite)</f>
        <v>USDAM3L7Y_S6L3L_Quote#0001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7"/>
        <v>0D</v>
      </c>
      <c r="F10" s="1" t="str">
        <f t="shared" si="2"/>
        <v>6L</v>
      </c>
      <c r="G10" s="1" t="str">
        <f t="shared" si="3"/>
        <v>3L</v>
      </c>
      <c r="H10" s="55" t="str">
        <f t="shared" si="4"/>
        <v>USD6L3L8Y_Quote</v>
      </c>
      <c r="I10" s="23" t="str">
        <f t="shared" si="5"/>
        <v>UsdLiborSwapForBasisCalc8Y</v>
      </c>
      <c r="J10" s="19" t="str">
        <f t="shared" si="6"/>
        <v>USDAM3L8Y_S6L3L_Quote</v>
      </c>
      <c r="K10" s="19" t="str">
        <f>_xll.qlForwardSwapQuote(J10,I10,H10,E10,Permanent,Trigger,ObjectOverwrite)</f>
        <v>USDAM3L8Y_S6L3L_Quote#0001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7"/>
        <v>0D</v>
      </c>
      <c r="F11" s="1" t="str">
        <f t="shared" si="2"/>
        <v>6L</v>
      </c>
      <c r="G11" s="1" t="str">
        <f t="shared" si="3"/>
        <v>3L</v>
      </c>
      <c r="H11" s="55" t="str">
        <f t="shared" si="4"/>
        <v>USD6L3L9Y_Quote</v>
      </c>
      <c r="I11" s="23" t="str">
        <f t="shared" si="5"/>
        <v>UsdLiborSwapForBasisCalc9Y</v>
      </c>
      <c r="J11" s="19" t="str">
        <f t="shared" si="6"/>
        <v>USDAM3L9Y_S6L3L_Quote</v>
      </c>
      <c r="K11" s="19" t="str">
        <f>_xll.qlForwardSwapQuote(J11,I11,H11,E11,Permanent,Trigger,ObjectOverwrite)</f>
        <v>USDAM3L9Y_S6L3L_Quote#0001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7"/>
        <v>0D</v>
      </c>
      <c r="F12" s="1" t="str">
        <f t="shared" si="2"/>
        <v>6L</v>
      </c>
      <c r="G12" s="1" t="str">
        <f t="shared" si="3"/>
        <v>3L</v>
      </c>
      <c r="H12" s="55" t="str">
        <f t="shared" si="4"/>
        <v>USD6L3L10Y_Quote</v>
      </c>
      <c r="I12" s="23" t="str">
        <f t="shared" si="5"/>
        <v>UsdLiborSwapForBasisCalc10Y</v>
      </c>
      <c r="J12" s="19" t="str">
        <f t="shared" si="6"/>
        <v>USDAM3L10Y_S6L3L_Quote</v>
      </c>
      <c r="K12" s="19" t="str">
        <f>_xll.qlForwardSwapQuote(J12,I12,H12,E12,Permanent,Trigger,ObjectOverwrite)</f>
        <v>USDAM3L10Y_S6L3L_Quote#0001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7"/>
        <v>0D</v>
      </c>
      <c r="F13" s="1" t="str">
        <f t="shared" si="2"/>
        <v>6L</v>
      </c>
      <c r="G13" s="1" t="str">
        <f t="shared" si="3"/>
        <v>3L</v>
      </c>
      <c r="H13" s="55" t="str">
        <f t="shared" si="4"/>
        <v>USD6L3L11Y_Quote</v>
      </c>
      <c r="I13" s="23" t="str">
        <f t="shared" si="5"/>
        <v>UsdLiborSwapForBasisCalc11Y</v>
      </c>
      <c r="J13" s="19" t="str">
        <f t="shared" si="6"/>
        <v>USDAM3L11Y_S6L3L_Quote</v>
      </c>
      <c r="K13" s="19" t="str">
        <f>_xll.qlForwardSwapQuote(J13,I13,H13,E13,Permanent,Trigger,ObjectOverwrite)</f>
        <v>USDAM3L11Y_S6L3L_Quote#0001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7"/>
        <v>0D</v>
      </c>
      <c r="F14" s="1" t="str">
        <f t="shared" si="2"/>
        <v>6L</v>
      </c>
      <c r="G14" s="1" t="str">
        <f t="shared" si="3"/>
        <v>3L</v>
      </c>
      <c r="H14" s="55" t="str">
        <f t="shared" si="4"/>
        <v>USD6L3L12Y_Quote</v>
      </c>
      <c r="I14" s="23" t="str">
        <f t="shared" si="5"/>
        <v>UsdLiborSwapForBasisCalc12Y</v>
      </c>
      <c r="J14" s="19" t="str">
        <f t="shared" si="6"/>
        <v>USDAM3L12Y_S6L3L_Quote</v>
      </c>
      <c r="K14" s="19" t="str">
        <f>_xll.qlForwardSwapQuote(J14,I14,H14,E14,Permanent,Trigger,ObjectOverwrite)</f>
        <v>USDAM3L12Y_S6L3L_Quote#0001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7"/>
        <v>0D</v>
      </c>
      <c r="F15" s="1" t="str">
        <f t="shared" si="2"/>
        <v>6L</v>
      </c>
      <c r="G15" s="1" t="str">
        <f t="shared" si="3"/>
        <v>3L</v>
      </c>
      <c r="H15" s="55" t="str">
        <f t="shared" si="4"/>
        <v>USD6L3L13Y_Quote</v>
      </c>
      <c r="I15" s="23" t="str">
        <f t="shared" si="5"/>
        <v>UsdLiborSwapForBasisCalc13Y</v>
      </c>
      <c r="J15" s="19" t="str">
        <f t="shared" si="6"/>
        <v>USDAM3L13Y_S6L3L_Quote</v>
      </c>
      <c r="K15" s="19" t="str">
        <f>_xll.qlForwardSwapQuote(J15,I15,H15,E15,Permanent,Trigger,ObjectOverwrite)</f>
        <v>USDAM3L13Y_S6L3L_Quote#0001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7"/>
        <v>0D</v>
      </c>
      <c r="F16" s="1" t="str">
        <f t="shared" si="2"/>
        <v>6L</v>
      </c>
      <c r="G16" s="1" t="str">
        <f t="shared" si="3"/>
        <v>3L</v>
      </c>
      <c r="H16" s="55" t="str">
        <f t="shared" si="4"/>
        <v>USD6L3L14Y_Quote</v>
      </c>
      <c r="I16" s="23" t="str">
        <f t="shared" si="5"/>
        <v>UsdLiborSwapForBasisCalc14Y</v>
      </c>
      <c r="J16" s="19" t="str">
        <f t="shared" si="6"/>
        <v>USDAM3L14Y_S6L3L_Quote</v>
      </c>
      <c r="K16" s="19" t="str">
        <f>_xll.qlForwardSwapQuote(J16,I16,H16,E16,Permanent,Trigger,ObjectOverwrite)</f>
        <v>USDAM3L14Y_S6L3L_Quote#0001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7"/>
        <v>0D</v>
      </c>
      <c r="F17" s="1" t="str">
        <f t="shared" si="2"/>
        <v>6L</v>
      </c>
      <c r="G17" s="1" t="str">
        <f t="shared" si="3"/>
        <v>3L</v>
      </c>
      <c r="H17" s="55" t="str">
        <f t="shared" si="4"/>
        <v>USD6L3L15Y_Quote</v>
      </c>
      <c r="I17" s="23" t="str">
        <f t="shared" si="5"/>
        <v>UsdLiborSwapForBasisCalc15Y</v>
      </c>
      <c r="J17" s="19" t="str">
        <f t="shared" si="6"/>
        <v>USDAM3L15Y_S6L3L_Quote</v>
      </c>
      <c r="K17" s="19" t="str">
        <f>_xll.qlForwardSwapQuote(J17,I17,H17,E17,Permanent,Trigger,ObjectOverwrite)</f>
        <v>USDAM3L15Y_S6L3L_Quote#0001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7"/>
        <v>0D</v>
      </c>
      <c r="F18" s="1" t="str">
        <f t="shared" si="2"/>
        <v>6L</v>
      </c>
      <c r="G18" s="1" t="str">
        <f t="shared" si="3"/>
        <v>3L</v>
      </c>
      <c r="H18" s="55" t="str">
        <f t="shared" si="4"/>
        <v>USD6L3L16Y_Quote</v>
      </c>
      <c r="I18" s="23" t="str">
        <f t="shared" si="5"/>
        <v>UsdLiborSwapForBasisCalc16Y</v>
      </c>
      <c r="J18" s="19" t="str">
        <f t="shared" si="6"/>
        <v>USDAM3L16Y_S6L3L_Quote</v>
      </c>
      <c r="K18" s="19" t="str">
        <f>_xll.qlForwardSwapQuote(J18,I18,H18,E18,Permanent,Trigger,ObjectOverwrite)</f>
        <v>USDAM3L16Y_S6L3L_Quote#0001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7"/>
        <v>0D</v>
      </c>
      <c r="F19" s="1" t="str">
        <f t="shared" si="2"/>
        <v>6L</v>
      </c>
      <c r="G19" s="1" t="str">
        <f t="shared" si="3"/>
        <v>3L</v>
      </c>
      <c r="H19" s="55" t="str">
        <f t="shared" si="4"/>
        <v>USD6L3L17Y_Quote</v>
      </c>
      <c r="I19" s="23" t="str">
        <f t="shared" si="5"/>
        <v>UsdLiborSwapForBasisCalc17Y</v>
      </c>
      <c r="J19" s="19" t="str">
        <f t="shared" si="6"/>
        <v>USDAM3L17Y_S6L3L_Quote</v>
      </c>
      <c r="K19" s="19" t="str">
        <f>_xll.qlForwardSwapQuote(J19,I19,H19,E19,Permanent,Trigger,ObjectOverwrite)</f>
        <v>USDAM3L17Y_S6L3L_Quote#0001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7"/>
        <v>0D</v>
      </c>
      <c r="F20" s="1" t="str">
        <f t="shared" si="2"/>
        <v>6L</v>
      </c>
      <c r="G20" s="1" t="str">
        <f t="shared" si="3"/>
        <v>3L</v>
      </c>
      <c r="H20" s="55" t="str">
        <f t="shared" si="4"/>
        <v>USD6L3L18Y_Quote</v>
      </c>
      <c r="I20" s="23" t="str">
        <f t="shared" si="5"/>
        <v>UsdLiborSwapForBasisCalc18Y</v>
      </c>
      <c r="J20" s="19" t="str">
        <f t="shared" si="6"/>
        <v>USDAM3L18Y_S6L3L_Quote</v>
      </c>
      <c r="K20" s="19" t="str">
        <f>_xll.qlForwardSwapQuote(J20,I20,H20,E20,Permanent,Trigger,ObjectOverwrite)</f>
        <v>USDAM3L18Y_S6L3L_Quote#0001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7"/>
        <v>0D</v>
      </c>
      <c r="F21" s="1" t="str">
        <f t="shared" si="2"/>
        <v>6L</v>
      </c>
      <c r="G21" s="1" t="str">
        <f t="shared" si="3"/>
        <v>3L</v>
      </c>
      <c r="H21" s="55" t="str">
        <f t="shared" si="4"/>
        <v>USD6L3L19Y_Quote</v>
      </c>
      <c r="I21" s="23" t="str">
        <f t="shared" si="5"/>
        <v>UsdLiborSwapForBasisCalc19Y</v>
      </c>
      <c r="J21" s="19" t="str">
        <f t="shared" si="6"/>
        <v>USDAM3L19Y_S6L3L_Quote</v>
      </c>
      <c r="K21" s="19" t="str">
        <f>_xll.qlForwardSwapQuote(J21,I21,H21,E21,Permanent,Trigger,ObjectOverwrite)</f>
        <v>USDAM3L19Y_S6L3L_Quote#0001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7"/>
        <v>0D</v>
      </c>
      <c r="F22" s="1" t="str">
        <f t="shared" si="2"/>
        <v>6L</v>
      </c>
      <c r="G22" s="1" t="str">
        <f t="shared" si="3"/>
        <v>3L</v>
      </c>
      <c r="H22" s="55" t="str">
        <f t="shared" si="4"/>
        <v>USD6L3L20Y_Quote</v>
      </c>
      <c r="I22" s="23" t="str">
        <f t="shared" si="5"/>
        <v>UsdLiborSwapForBasisCalc20Y</v>
      </c>
      <c r="J22" s="19" t="str">
        <f t="shared" si="6"/>
        <v>USDAM3L20Y_S6L3L_Quote</v>
      </c>
      <c r="K22" s="19" t="str">
        <f>_xll.qlForwardSwapQuote(J22,I22,H22,E22,Permanent,Trigger,ObjectOverwrite)</f>
        <v>USDAM3L20Y_S6L3L_Quote#0001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7"/>
        <v>0D</v>
      </c>
      <c r="F23" s="1" t="str">
        <f t="shared" si="2"/>
        <v>6L</v>
      </c>
      <c r="G23" s="1" t="str">
        <f t="shared" si="3"/>
        <v>3L</v>
      </c>
      <c r="H23" s="55" t="str">
        <f t="shared" si="4"/>
        <v>USD6L3L21Y_Quote</v>
      </c>
      <c r="I23" s="23" t="str">
        <f t="shared" si="5"/>
        <v>UsdLiborSwapForBasisCalc21Y</v>
      </c>
      <c r="J23" s="19" t="str">
        <f t="shared" si="6"/>
        <v>USDAM3L21Y_S6L3L_Quote</v>
      </c>
      <c r="K23" s="19" t="str">
        <f>_xll.qlForwardSwapQuote(J23,I23,H23,E23,Permanent,Trigger,ObjectOverwrite)</f>
        <v>USDAM3L21Y_S6L3L_Quote#0001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7"/>
        <v>0D</v>
      </c>
      <c r="F24" s="1" t="str">
        <f t="shared" si="2"/>
        <v>6L</v>
      </c>
      <c r="G24" s="1" t="str">
        <f t="shared" si="3"/>
        <v>3L</v>
      </c>
      <c r="H24" s="55" t="str">
        <f t="shared" si="4"/>
        <v>USD6L3L22Y_Quote</v>
      </c>
      <c r="I24" s="23" t="str">
        <f t="shared" si="5"/>
        <v>UsdLiborSwapForBasisCalc22Y</v>
      </c>
      <c r="J24" s="19" t="str">
        <f t="shared" si="6"/>
        <v>USDAM3L22Y_S6L3L_Quote</v>
      </c>
      <c r="K24" s="19" t="str">
        <f>_xll.qlForwardSwapQuote(J24,I24,H24,E24,Permanent,Trigger,ObjectOverwrite)</f>
        <v>USDAM3L22Y_S6L3L_Quote#0001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7"/>
        <v>0D</v>
      </c>
      <c r="F25" s="1" t="str">
        <f t="shared" si="2"/>
        <v>6L</v>
      </c>
      <c r="G25" s="1" t="str">
        <f t="shared" si="3"/>
        <v>3L</v>
      </c>
      <c r="H25" s="55" t="str">
        <f t="shared" si="4"/>
        <v>USD6L3L23Y_Quote</v>
      </c>
      <c r="I25" s="23" t="str">
        <f t="shared" si="5"/>
        <v>UsdLiborSwapForBasisCalc23Y</v>
      </c>
      <c r="J25" s="19" t="str">
        <f t="shared" si="6"/>
        <v>USDAM3L23Y_S6L3L_Quote</v>
      </c>
      <c r="K25" s="19" t="str">
        <f>_xll.qlForwardSwapQuote(J25,I25,H25,E25,Permanent,Trigger,ObjectOverwrite)</f>
        <v>USDAM3L23Y_S6L3L_Quote#0001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7"/>
        <v>0D</v>
      </c>
      <c r="F26" s="1" t="str">
        <f t="shared" si="2"/>
        <v>6L</v>
      </c>
      <c r="G26" s="1" t="str">
        <f t="shared" si="3"/>
        <v>3L</v>
      </c>
      <c r="H26" s="55" t="str">
        <f t="shared" si="4"/>
        <v>USD6L3L24Y_Quote</v>
      </c>
      <c r="I26" s="23" t="str">
        <f t="shared" si="5"/>
        <v>UsdLiborSwapForBasisCalc24Y</v>
      </c>
      <c r="J26" s="19" t="str">
        <f t="shared" si="6"/>
        <v>USDAM3L24Y_S6L3L_Quote</v>
      </c>
      <c r="K26" s="19" t="str">
        <f>_xll.qlForwardSwapQuote(J26,I26,H26,E26,Permanent,Trigger,ObjectOverwrite)</f>
        <v>USDAM3L24Y_S6L3L_Quote#0001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7"/>
        <v>0D</v>
      </c>
      <c r="F27" s="1" t="str">
        <f t="shared" si="2"/>
        <v>6L</v>
      </c>
      <c r="G27" s="1" t="str">
        <f t="shared" si="3"/>
        <v>3L</v>
      </c>
      <c r="H27" s="55" t="str">
        <f t="shared" si="4"/>
        <v>USD6L3L25Y_Quote</v>
      </c>
      <c r="I27" s="23" t="str">
        <f t="shared" si="5"/>
        <v>UsdLiborSwapForBasisCalc25Y</v>
      </c>
      <c r="J27" s="19" t="str">
        <f t="shared" si="6"/>
        <v>USDAM3L25Y_S6L3L_Quote</v>
      </c>
      <c r="K27" s="19" t="str">
        <f>_xll.qlForwardSwapQuote(J27,I27,H27,E27,Permanent,Trigger,ObjectOverwrite)</f>
        <v>USDAM3L25Y_S6L3L_Quote#0001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7"/>
        <v>0D</v>
      </c>
      <c r="F28" s="1" t="str">
        <f t="shared" si="2"/>
        <v>6L</v>
      </c>
      <c r="G28" s="1" t="str">
        <f t="shared" si="3"/>
        <v>3L</v>
      </c>
      <c r="H28" s="55" t="str">
        <f t="shared" si="4"/>
        <v>USD6L3L26Y_Quote</v>
      </c>
      <c r="I28" s="23" t="str">
        <f t="shared" si="5"/>
        <v>UsdLiborSwapForBasisCalc26Y</v>
      </c>
      <c r="J28" s="19" t="str">
        <f t="shared" si="6"/>
        <v>USDAM3L26Y_S6L3L_Quote</v>
      </c>
      <c r="K28" s="19" t="str">
        <f>_xll.qlForwardSwapQuote(J28,I28,H28,E28,Permanent,Trigger,ObjectOverwrite)</f>
        <v>USDAM3L26Y_S6L3L_Quote#0001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7"/>
        <v>0D</v>
      </c>
      <c r="F29" s="1" t="str">
        <f t="shared" si="2"/>
        <v>6L</v>
      </c>
      <c r="G29" s="1" t="str">
        <f t="shared" si="3"/>
        <v>3L</v>
      </c>
      <c r="H29" s="55" t="str">
        <f t="shared" si="4"/>
        <v>USD6L3L27Y_Quote</v>
      </c>
      <c r="I29" s="23" t="str">
        <f t="shared" si="5"/>
        <v>UsdLiborSwapForBasisCalc27Y</v>
      </c>
      <c r="J29" s="19" t="str">
        <f t="shared" si="6"/>
        <v>USDAM3L27Y_S6L3L_Quote</v>
      </c>
      <c r="K29" s="19" t="str">
        <f>_xll.qlForwardSwapQuote(J29,I29,H29,E29,Permanent,Trigger,ObjectOverwrite)</f>
        <v>USDAM3L27Y_S6L3L_Quote#0001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7"/>
        <v>0D</v>
      </c>
      <c r="F30" s="1" t="str">
        <f t="shared" si="2"/>
        <v>6L</v>
      </c>
      <c r="G30" s="1" t="str">
        <f t="shared" si="3"/>
        <v>3L</v>
      </c>
      <c r="H30" s="55" t="str">
        <f t="shared" si="4"/>
        <v>USD6L3L28Y_Quote</v>
      </c>
      <c r="I30" s="23" t="str">
        <f t="shared" si="5"/>
        <v>UsdLiborSwapForBasisCalc28Y</v>
      </c>
      <c r="J30" s="19" t="str">
        <f t="shared" si="6"/>
        <v>USDAM3L28Y_S6L3L_Quote</v>
      </c>
      <c r="K30" s="19" t="str">
        <f>_xll.qlForwardSwapQuote(J30,I30,H30,E30,Permanent,Trigger,ObjectOverwrite)</f>
        <v>USDAM3L28Y_S6L3L_Quote#0001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7"/>
        <v>0D</v>
      </c>
      <c r="F31" s="1" t="str">
        <f t="shared" si="2"/>
        <v>6L</v>
      </c>
      <c r="G31" s="1" t="str">
        <f t="shared" si="3"/>
        <v>3L</v>
      </c>
      <c r="H31" s="55" t="str">
        <f t="shared" si="4"/>
        <v>USD6L3L29Y_Quote</v>
      </c>
      <c r="I31" s="23" t="str">
        <f t="shared" si="5"/>
        <v>UsdLiborSwapForBasisCalc29Y</v>
      </c>
      <c r="J31" s="19" t="str">
        <f t="shared" si="6"/>
        <v>USDAM3L29Y_S6L3L_Quote</v>
      </c>
      <c r="K31" s="19" t="str">
        <f>_xll.qlForwardSwapQuote(J31,I31,H31,E31,Permanent,Trigger,ObjectOverwrite)</f>
        <v>USDAM3L29Y_S6L3L_Quote#0001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7"/>
        <v>0D</v>
      </c>
      <c r="F32" s="1" t="str">
        <f t="shared" si="2"/>
        <v>6L</v>
      </c>
      <c r="G32" s="1" t="str">
        <f t="shared" si="3"/>
        <v>3L</v>
      </c>
      <c r="H32" s="55" t="str">
        <f t="shared" si="4"/>
        <v>USD6L3L30Y_Quote</v>
      </c>
      <c r="I32" s="23" t="str">
        <f t="shared" si="5"/>
        <v>UsdLiborSwapForBasisCalc30Y</v>
      </c>
      <c r="J32" s="19" t="str">
        <f t="shared" si="6"/>
        <v>USDAM3L30Y_S6L3L_Quote</v>
      </c>
      <c r="K32" s="19" t="str">
        <f>_xll.qlForwardSwapQuote(J32,I32,H32,E32,Permanent,Trigger,ObjectOverwrite)</f>
        <v>USDAM3L30Y_S6L3L_Quote#0001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7"/>
        <v>0D</v>
      </c>
      <c r="F33" s="1" t="str">
        <f t="shared" si="2"/>
        <v>6L</v>
      </c>
      <c r="G33" s="1" t="str">
        <f t="shared" si="3"/>
        <v>3L</v>
      </c>
      <c r="H33" s="55" t="str">
        <f t="shared" si="4"/>
        <v>USD6L3L35Y_Quote</v>
      </c>
      <c r="I33" s="23" t="str">
        <f t="shared" si="5"/>
        <v>UsdLiborSwapForBasisCalc35Y</v>
      </c>
      <c r="J33" s="19" t="str">
        <f t="shared" si="6"/>
        <v>USDAM3L35Y_S6L3L_Quote</v>
      </c>
      <c r="K33" s="19" t="str">
        <f>_xll.qlForwardSwapQuote(J33,I33,H33,E33,Permanent,Trigger,ObjectOverwrite)</f>
        <v>USDAM3L35Y_S6L3L_Quote#0001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7"/>
        <v>0D</v>
      </c>
      <c r="F34" s="1" t="str">
        <f t="shared" si="2"/>
        <v>6L</v>
      </c>
      <c r="G34" s="1" t="str">
        <f t="shared" si="3"/>
        <v>3L</v>
      </c>
      <c r="H34" s="55" t="str">
        <f t="shared" si="4"/>
        <v>USD6L3L40Y_Quote</v>
      </c>
      <c r="I34" s="23" t="str">
        <f t="shared" si="5"/>
        <v>UsdLiborSwapForBasisCalc40Y</v>
      </c>
      <c r="J34" s="19" t="str">
        <f t="shared" si="6"/>
        <v>USDAM3L40Y_S6L3L_Quote</v>
      </c>
      <c r="K34" s="19" t="str">
        <f>_xll.qlForwardSwapQuote(J34,I34,H34,E34,Permanent,Trigger,ObjectOverwrite)</f>
        <v>USDAM3L40Y_S6L3L_Quote#0001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7"/>
        <v>0D</v>
      </c>
      <c r="F35" s="1" t="str">
        <f t="shared" si="2"/>
        <v>6L</v>
      </c>
      <c r="G35" s="1" t="str">
        <f t="shared" si="3"/>
        <v>3L</v>
      </c>
      <c r="H35" s="55" t="str">
        <f t="shared" si="4"/>
        <v>USD6L3L50Y_Quote</v>
      </c>
      <c r="I35" s="23" t="str">
        <f t="shared" si="5"/>
        <v>UsdLiborSwapForBasisCalc50Y</v>
      </c>
      <c r="J35" s="19" t="str">
        <f t="shared" si="6"/>
        <v>USDAM3L50Y_S6L3L_Quote</v>
      </c>
      <c r="K35" s="19" t="str">
        <f>_xll.qlForwardSwapQuote(J35,I35,H35,E35,Permanent,Trigger,ObjectOverwrite)</f>
        <v>USDAM3L50Y_S6L3L_Quote#0001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7"/>
        <v>0D</v>
      </c>
      <c r="F36" s="1" t="str">
        <f t="shared" si="2"/>
        <v>6L</v>
      </c>
      <c r="G36" s="1" t="str">
        <f t="shared" si="3"/>
        <v>3L</v>
      </c>
      <c r="H36" s="55" t="str">
        <f t="shared" si="4"/>
        <v>USD6L3L60Y_Quote</v>
      </c>
      <c r="I36" s="23" t="str">
        <f t="shared" si="5"/>
        <v>UsdLiborSwapForBasisCalc60Y</v>
      </c>
      <c r="J36" s="19" t="str">
        <f t="shared" si="6"/>
        <v>USDAM3L60Y_S6L3L_Quote</v>
      </c>
      <c r="K36" s="19" t="str">
        <f>_xll.qlForwardSwapQuote(J36,I36,H36,E36,Permanent,Trigger,ObjectOverwrite)</f>
        <v>USDAM3L60Y_S6L3L_Quote#0001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USD_020_SwAM3L_Spr12L3L.xml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58" t="s">
        <v>68</v>
      </c>
      <c r="F3" s="1" t="str">
        <f t="shared" ref="F3:F36" si="2">VLOOKUP(Currency,$O$3:$T$7,5)</f>
        <v>12L</v>
      </c>
      <c r="G3" s="1" t="str">
        <f t="shared" ref="G3:G36" si="3">VLOOKUP(Currency,$O$3:$T$7,6)</f>
        <v>3L</v>
      </c>
      <c r="H3" s="55" t="str">
        <f t="shared" ref="H3:H36" si="4">IF(F3=0,0,Currency&amp;$F3&amp;$G3&amp;$B3&amp;QuoteSuffix)</f>
        <v>USD12L3L1Y_Quote</v>
      </c>
      <c r="I3" s="45" t="str">
        <f t="shared" ref="I3:I36" si="5">PROPER(Currency)&amp;FamilyName&amp;"Swap"&amp;FixingType&amp;$B3</f>
        <v>UsdLiborSwapForBasisCalc1Y</v>
      </c>
      <c r="J3" s="19" t="str">
        <f t="shared" ref="J3:J36" si="6">Currency&amp;$C3&amp;$D3&amp;$B3&amp;IF(H3=0,,"_S"&amp;$F3&amp;$G3)&amp;QuoteSuffix</f>
        <v>USDAM3L1Y_S12L3L_Quote</v>
      </c>
      <c r="K3" s="19" t="str">
        <f>_xll.qlForwardSwapQuote(J3,I3,H3,E3,Permanent,Trigger,ObjectOverwrite)</f>
        <v>USDAM3L1Y_S12L3L_Quote#0001</v>
      </c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3L</v>
      </c>
      <c r="E4" s="1" t="str">
        <f>E3</f>
        <v>0D</v>
      </c>
      <c r="F4" s="1" t="str">
        <f t="shared" si="2"/>
        <v>12L</v>
      </c>
      <c r="G4" s="1" t="str">
        <f t="shared" si="3"/>
        <v>3L</v>
      </c>
      <c r="H4" s="55" t="str">
        <f t="shared" si="4"/>
        <v>USD12L3L2Y_Quote</v>
      </c>
      <c r="I4" s="23" t="str">
        <f t="shared" si="5"/>
        <v>UsdLiborSwapForBasisCalc2Y</v>
      </c>
      <c r="J4" s="19" t="str">
        <f t="shared" si="6"/>
        <v>USDAM3L2Y_S12L3L_Quote</v>
      </c>
      <c r="K4" s="19" t="str">
        <f>_xll.qlForwardSwapQuote(J4,I4,H4,E4,Permanent,Trigger,ObjectOverwrite)</f>
        <v>USDAM3L2Y_S12L3L_Quote#0001</v>
      </c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3L</v>
      </c>
      <c r="E5" s="1" t="str">
        <f t="shared" ref="E5:E36" si="7">E4</f>
        <v>0D</v>
      </c>
      <c r="F5" s="1" t="str">
        <f t="shared" si="2"/>
        <v>12L</v>
      </c>
      <c r="G5" s="1" t="str">
        <f t="shared" si="3"/>
        <v>3L</v>
      </c>
      <c r="H5" s="55" t="str">
        <f t="shared" si="4"/>
        <v>USD12L3L3Y_Quote</v>
      </c>
      <c r="I5" s="23" t="str">
        <f t="shared" si="5"/>
        <v>UsdLiborSwapForBasisCalc3Y</v>
      </c>
      <c r="J5" s="19" t="str">
        <f t="shared" si="6"/>
        <v>USDAM3L3Y_S12L3L_Quote</v>
      </c>
      <c r="K5" s="19" t="str">
        <f>_xll.qlForwardSwapQuote(J5,I5,H5,E5,Permanent,Trigger,ObjectOverwrite)</f>
        <v>USDAM3L3Y_S12L3L_Quote#0001</v>
      </c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3L</v>
      </c>
      <c r="E6" s="1" t="str">
        <f t="shared" si="7"/>
        <v>0D</v>
      </c>
      <c r="F6" s="1" t="str">
        <f t="shared" si="2"/>
        <v>12L</v>
      </c>
      <c r="G6" s="1" t="str">
        <f t="shared" si="3"/>
        <v>3L</v>
      </c>
      <c r="H6" s="55" t="str">
        <f t="shared" si="4"/>
        <v>USD12L3L4Y_Quote</v>
      </c>
      <c r="I6" s="23" t="str">
        <f t="shared" si="5"/>
        <v>UsdLiborSwapForBasisCalc4Y</v>
      </c>
      <c r="J6" s="19" t="str">
        <f t="shared" si="6"/>
        <v>USDAM3L4Y_S12L3L_Quote</v>
      </c>
      <c r="K6" s="19" t="str">
        <f>_xll.qlForwardSwapQuote(J6,I6,H6,E6,Permanent,Trigger,ObjectOverwrite)</f>
        <v>USDAM3L4Y_S12L3L_Quote#0001</v>
      </c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3L</v>
      </c>
      <c r="E7" s="1" t="str">
        <f t="shared" si="7"/>
        <v>0D</v>
      </c>
      <c r="F7" s="1" t="str">
        <f t="shared" si="2"/>
        <v>12L</v>
      </c>
      <c r="G7" s="1" t="str">
        <f t="shared" si="3"/>
        <v>3L</v>
      </c>
      <c r="H7" s="55" t="str">
        <f t="shared" si="4"/>
        <v>USD12L3L5Y_Quote</v>
      </c>
      <c r="I7" s="23" t="str">
        <f t="shared" si="5"/>
        <v>UsdLiborSwapForBasisCalc5Y</v>
      </c>
      <c r="J7" s="19" t="str">
        <f t="shared" si="6"/>
        <v>USDAM3L5Y_S12L3L_Quote</v>
      </c>
      <c r="K7" s="19" t="str">
        <f>_xll.qlForwardSwapQuote(J7,I7,H7,E7,Permanent,Trigger,ObjectOverwrite)</f>
        <v>USDAM3L5Y_S12L3L_Quote#0001</v>
      </c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3L</v>
      </c>
      <c r="E8" s="1" t="str">
        <f t="shared" si="7"/>
        <v>0D</v>
      </c>
      <c r="F8" s="1" t="str">
        <f t="shared" si="2"/>
        <v>12L</v>
      </c>
      <c r="G8" s="1" t="str">
        <f t="shared" si="3"/>
        <v>3L</v>
      </c>
      <c r="H8" s="55" t="str">
        <f t="shared" si="4"/>
        <v>USD12L3L6Y_Quote</v>
      </c>
      <c r="I8" s="23" t="str">
        <f t="shared" si="5"/>
        <v>UsdLiborSwapForBasisCalc6Y</v>
      </c>
      <c r="J8" s="19" t="str">
        <f t="shared" si="6"/>
        <v>USDAM3L6Y_S12L3L_Quote</v>
      </c>
      <c r="K8" s="19" t="str">
        <f>_xll.qlForwardSwapQuote(J8,I8,H8,E8,Permanent,Trigger,ObjectOverwrite)</f>
        <v>USDAM3L6Y_S12L3L_Quote#0001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3L</v>
      </c>
      <c r="E9" s="1" t="str">
        <f t="shared" si="7"/>
        <v>0D</v>
      </c>
      <c r="F9" s="1" t="str">
        <f t="shared" si="2"/>
        <v>12L</v>
      </c>
      <c r="G9" s="1" t="str">
        <f t="shared" si="3"/>
        <v>3L</v>
      </c>
      <c r="H9" s="55" t="str">
        <f t="shared" si="4"/>
        <v>USD12L3L7Y_Quote</v>
      </c>
      <c r="I9" s="23" t="str">
        <f t="shared" si="5"/>
        <v>UsdLiborSwapForBasisCalc7Y</v>
      </c>
      <c r="J9" s="19" t="str">
        <f t="shared" si="6"/>
        <v>USDAM3L7Y_S12L3L_Quote</v>
      </c>
      <c r="K9" s="19" t="str">
        <f>_xll.qlForwardSwapQuote(J9,I9,H9,E9,Permanent,Trigger,ObjectOverwrite)</f>
        <v>USDAM3L7Y_S12L3L_Quote#0001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7"/>
        <v>0D</v>
      </c>
      <c r="F10" s="1" t="str">
        <f t="shared" si="2"/>
        <v>12L</v>
      </c>
      <c r="G10" s="1" t="str">
        <f t="shared" si="3"/>
        <v>3L</v>
      </c>
      <c r="H10" s="55" t="str">
        <f t="shared" si="4"/>
        <v>USD12L3L8Y_Quote</v>
      </c>
      <c r="I10" s="23" t="str">
        <f t="shared" si="5"/>
        <v>UsdLiborSwapForBasisCalc8Y</v>
      </c>
      <c r="J10" s="19" t="str">
        <f t="shared" si="6"/>
        <v>USDAM3L8Y_S12L3L_Quote</v>
      </c>
      <c r="K10" s="19" t="str">
        <f>_xll.qlForwardSwapQuote(J10,I10,H10,E10,Permanent,Trigger,ObjectOverwrite)</f>
        <v>USDAM3L8Y_S12L3L_Quote#0001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7"/>
        <v>0D</v>
      </c>
      <c r="F11" s="1" t="str">
        <f t="shared" si="2"/>
        <v>12L</v>
      </c>
      <c r="G11" s="1" t="str">
        <f t="shared" si="3"/>
        <v>3L</v>
      </c>
      <c r="H11" s="55" t="str">
        <f t="shared" si="4"/>
        <v>USD12L3L9Y_Quote</v>
      </c>
      <c r="I11" s="23" t="str">
        <f t="shared" si="5"/>
        <v>UsdLiborSwapForBasisCalc9Y</v>
      </c>
      <c r="J11" s="19" t="str">
        <f t="shared" si="6"/>
        <v>USDAM3L9Y_S12L3L_Quote</v>
      </c>
      <c r="K11" s="19" t="str">
        <f>_xll.qlForwardSwapQuote(J11,I11,H11,E11,Permanent,Trigger,ObjectOverwrite)</f>
        <v>USDAM3L9Y_S12L3L_Quote#0001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7"/>
        <v>0D</v>
      </c>
      <c r="F12" s="1" t="str">
        <f t="shared" si="2"/>
        <v>12L</v>
      </c>
      <c r="G12" s="1" t="str">
        <f t="shared" si="3"/>
        <v>3L</v>
      </c>
      <c r="H12" s="55" t="str">
        <f t="shared" si="4"/>
        <v>USD12L3L10Y_Quote</v>
      </c>
      <c r="I12" s="23" t="str">
        <f t="shared" si="5"/>
        <v>UsdLiborSwapForBasisCalc10Y</v>
      </c>
      <c r="J12" s="19" t="str">
        <f t="shared" si="6"/>
        <v>USDAM3L10Y_S12L3L_Quote</v>
      </c>
      <c r="K12" s="19" t="str">
        <f>_xll.qlForwardSwapQuote(J12,I12,H12,E12,Permanent,Trigger,ObjectOverwrite)</f>
        <v>USDAM3L10Y_S12L3L_Quote#0001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7"/>
        <v>0D</v>
      </c>
      <c r="F13" s="1" t="str">
        <f t="shared" si="2"/>
        <v>12L</v>
      </c>
      <c r="G13" s="1" t="str">
        <f t="shared" si="3"/>
        <v>3L</v>
      </c>
      <c r="H13" s="55" t="str">
        <f t="shared" si="4"/>
        <v>USD12L3L11Y_Quote</v>
      </c>
      <c r="I13" s="23" t="str">
        <f t="shared" si="5"/>
        <v>UsdLiborSwapForBasisCalc11Y</v>
      </c>
      <c r="J13" s="19" t="str">
        <f t="shared" si="6"/>
        <v>USDAM3L11Y_S12L3L_Quote</v>
      </c>
      <c r="K13" s="19" t="str">
        <f>_xll.qlForwardSwapQuote(J13,I13,H13,E13,Permanent,Trigger,ObjectOverwrite)</f>
        <v>USDAM3L11Y_S12L3L_Quote#0001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7"/>
        <v>0D</v>
      </c>
      <c r="F14" s="1" t="str">
        <f t="shared" si="2"/>
        <v>12L</v>
      </c>
      <c r="G14" s="1" t="str">
        <f t="shared" si="3"/>
        <v>3L</v>
      </c>
      <c r="H14" s="55" t="str">
        <f t="shared" si="4"/>
        <v>USD12L3L12Y_Quote</v>
      </c>
      <c r="I14" s="23" t="str">
        <f t="shared" si="5"/>
        <v>UsdLiborSwapForBasisCalc12Y</v>
      </c>
      <c r="J14" s="19" t="str">
        <f t="shared" si="6"/>
        <v>USDAM3L12Y_S12L3L_Quote</v>
      </c>
      <c r="K14" s="19" t="str">
        <f>_xll.qlForwardSwapQuote(J14,I14,H14,E14,Permanent,Trigger,ObjectOverwrite)</f>
        <v>USDAM3L12Y_S12L3L_Quote#0001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7"/>
        <v>0D</v>
      </c>
      <c r="F15" s="1" t="str">
        <f t="shared" si="2"/>
        <v>12L</v>
      </c>
      <c r="G15" s="1" t="str">
        <f t="shared" si="3"/>
        <v>3L</v>
      </c>
      <c r="H15" s="55" t="str">
        <f t="shared" si="4"/>
        <v>USD12L3L13Y_Quote</v>
      </c>
      <c r="I15" s="23" t="str">
        <f t="shared" si="5"/>
        <v>UsdLiborSwapForBasisCalc13Y</v>
      </c>
      <c r="J15" s="19" t="str">
        <f t="shared" si="6"/>
        <v>USDAM3L13Y_S12L3L_Quote</v>
      </c>
      <c r="K15" s="19" t="str">
        <f>_xll.qlForwardSwapQuote(J15,I15,H15,E15,Permanent,Trigger,ObjectOverwrite)</f>
        <v>USDAM3L13Y_S12L3L_Quote#0001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7"/>
        <v>0D</v>
      </c>
      <c r="F16" s="1" t="str">
        <f t="shared" si="2"/>
        <v>12L</v>
      </c>
      <c r="G16" s="1" t="str">
        <f t="shared" si="3"/>
        <v>3L</v>
      </c>
      <c r="H16" s="55" t="str">
        <f t="shared" si="4"/>
        <v>USD12L3L14Y_Quote</v>
      </c>
      <c r="I16" s="23" t="str">
        <f t="shared" si="5"/>
        <v>UsdLiborSwapForBasisCalc14Y</v>
      </c>
      <c r="J16" s="19" t="str">
        <f t="shared" si="6"/>
        <v>USDAM3L14Y_S12L3L_Quote</v>
      </c>
      <c r="K16" s="19" t="str">
        <f>_xll.qlForwardSwapQuote(J16,I16,H16,E16,Permanent,Trigger,ObjectOverwrite)</f>
        <v>USDAM3L14Y_S12L3L_Quote#0001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7"/>
        <v>0D</v>
      </c>
      <c r="F17" s="1" t="str">
        <f t="shared" si="2"/>
        <v>12L</v>
      </c>
      <c r="G17" s="1" t="str">
        <f t="shared" si="3"/>
        <v>3L</v>
      </c>
      <c r="H17" s="55" t="str">
        <f t="shared" si="4"/>
        <v>USD12L3L15Y_Quote</v>
      </c>
      <c r="I17" s="23" t="str">
        <f t="shared" si="5"/>
        <v>UsdLiborSwapForBasisCalc15Y</v>
      </c>
      <c r="J17" s="19" t="str">
        <f t="shared" si="6"/>
        <v>USDAM3L15Y_S12L3L_Quote</v>
      </c>
      <c r="K17" s="19" t="str">
        <f>_xll.qlForwardSwapQuote(J17,I17,H17,E17,Permanent,Trigger,ObjectOverwrite)</f>
        <v>USDAM3L15Y_S12L3L_Quote#0001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7"/>
        <v>0D</v>
      </c>
      <c r="F18" s="1" t="str">
        <f t="shared" si="2"/>
        <v>12L</v>
      </c>
      <c r="G18" s="1" t="str">
        <f t="shared" si="3"/>
        <v>3L</v>
      </c>
      <c r="H18" s="55" t="str">
        <f t="shared" si="4"/>
        <v>USD12L3L16Y_Quote</v>
      </c>
      <c r="I18" s="23" t="str">
        <f t="shared" si="5"/>
        <v>UsdLiborSwapForBasisCalc16Y</v>
      </c>
      <c r="J18" s="19" t="str">
        <f t="shared" si="6"/>
        <v>USDAM3L16Y_S12L3L_Quote</v>
      </c>
      <c r="K18" s="19" t="str">
        <f>_xll.qlForwardSwapQuote(J18,I18,H18,E18,Permanent,Trigger,ObjectOverwrite)</f>
        <v>USDAM3L16Y_S12L3L_Quote#0001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7"/>
        <v>0D</v>
      </c>
      <c r="F19" s="1" t="str">
        <f t="shared" si="2"/>
        <v>12L</v>
      </c>
      <c r="G19" s="1" t="str">
        <f t="shared" si="3"/>
        <v>3L</v>
      </c>
      <c r="H19" s="55" t="str">
        <f t="shared" si="4"/>
        <v>USD12L3L17Y_Quote</v>
      </c>
      <c r="I19" s="23" t="str">
        <f t="shared" si="5"/>
        <v>UsdLiborSwapForBasisCalc17Y</v>
      </c>
      <c r="J19" s="19" t="str">
        <f t="shared" si="6"/>
        <v>USDAM3L17Y_S12L3L_Quote</v>
      </c>
      <c r="K19" s="19" t="str">
        <f>_xll.qlForwardSwapQuote(J19,I19,H19,E19,Permanent,Trigger,ObjectOverwrite)</f>
        <v>USDAM3L17Y_S12L3L_Quote#0001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7"/>
        <v>0D</v>
      </c>
      <c r="F20" s="1" t="str">
        <f t="shared" si="2"/>
        <v>12L</v>
      </c>
      <c r="G20" s="1" t="str">
        <f t="shared" si="3"/>
        <v>3L</v>
      </c>
      <c r="H20" s="55" t="str">
        <f t="shared" si="4"/>
        <v>USD12L3L18Y_Quote</v>
      </c>
      <c r="I20" s="23" t="str">
        <f t="shared" si="5"/>
        <v>UsdLiborSwapForBasisCalc18Y</v>
      </c>
      <c r="J20" s="19" t="str">
        <f t="shared" si="6"/>
        <v>USDAM3L18Y_S12L3L_Quote</v>
      </c>
      <c r="K20" s="19" t="str">
        <f>_xll.qlForwardSwapQuote(J20,I20,H20,E20,Permanent,Trigger,ObjectOverwrite)</f>
        <v>USDAM3L18Y_S12L3L_Quote#0001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7"/>
        <v>0D</v>
      </c>
      <c r="F21" s="1" t="str">
        <f t="shared" si="2"/>
        <v>12L</v>
      </c>
      <c r="G21" s="1" t="str">
        <f t="shared" si="3"/>
        <v>3L</v>
      </c>
      <c r="H21" s="55" t="str">
        <f t="shared" si="4"/>
        <v>USD12L3L19Y_Quote</v>
      </c>
      <c r="I21" s="23" t="str">
        <f t="shared" si="5"/>
        <v>UsdLiborSwapForBasisCalc19Y</v>
      </c>
      <c r="J21" s="19" t="str">
        <f t="shared" si="6"/>
        <v>USDAM3L19Y_S12L3L_Quote</v>
      </c>
      <c r="K21" s="19" t="str">
        <f>_xll.qlForwardSwapQuote(J21,I21,H21,E21,Permanent,Trigger,ObjectOverwrite)</f>
        <v>USDAM3L19Y_S12L3L_Quote#0001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7"/>
        <v>0D</v>
      </c>
      <c r="F22" s="1" t="str">
        <f t="shared" si="2"/>
        <v>12L</v>
      </c>
      <c r="G22" s="1" t="str">
        <f t="shared" si="3"/>
        <v>3L</v>
      </c>
      <c r="H22" s="55" t="str">
        <f t="shared" si="4"/>
        <v>USD12L3L20Y_Quote</v>
      </c>
      <c r="I22" s="23" t="str">
        <f t="shared" si="5"/>
        <v>UsdLiborSwapForBasisCalc20Y</v>
      </c>
      <c r="J22" s="19" t="str">
        <f t="shared" si="6"/>
        <v>USDAM3L20Y_S12L3L_Quote</v>
      </c>
      <c r="K22" s="19" t="str">
        <f>_xll.qlForwardSwapQuote(J22,I22,H22,E22,Permanent,Trigger,ObjectOverwrite)</f>
        <v>USDAM3L20Y_S12L3L_Quote#0001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7"/>
        <v>0D</v>
      </c>
      <c r="F23" s="1" t="str">
        <f t="shared" si="2"/>
        <v>12L</v>
      </c>
      <c r="G23" s="1" t="str">
        <f t="shared" si="3"/>
        <v>3L</v>
      </c>
      <c r="H23" s="55" t="str">
        <f t="shared" si="4"/>
        <v>USD12L3L21Y_Quote</v>
      </c>
      <c r="I23" s="23" t="str">
        <f t="shared" si="5"/>
        <v>UsdLiborSwapForBasisCalc21Y</v>
      </c>
      <c r="J23" s="19" t="str">
        <f t="shared" si="6"/>
        <v>USDAM3L21Y_S12L3L_Quote</v>
      </c>
      <c r="K23" s="19" t="str">
        <f>_xll.qlForwardSwapQuote(J23,I23,H23,E23,Permanent,Trigger,ObjectOverwrite)</f>
        <v>USDAM3L21Y_S12L3L_Quote#0001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7"/>
        <v>0D</v>
      </c>
      <c r="F24" s="1" t="str">
        <f t="shared" si="2"/>
        <v>12L</v>
      </c>
      <c r="G24" s="1" t="str">
        <f t="shared" si="3"/>
        <v>3L</v>
      </c>
      <c r="H24" s="55" t="str">
        <f t="shared" si="4"/>
        <v>USD12L3L22Y_Quote</v>
      </c>
      <c r="I24" s="23" t="str">
        <f t="shared" si="5"/>
        <v>UsdLiborSwapForBasisCalc22Y</v>
      </c>
      <c r="J24" s="19" t="str">
        <f t="shared" si="6"/>
        <v>USDAM3L22Y_S12L3L_Quote</v>
      </c>
      <c r="K24" s="19" t="str">
        <f>_xll.qlForwardSwapQuote(J24,I24,H24,E24,Permanent,Trigger,ObjectOverwrite)</f>
        <v>USDAM3L22Y_S12L3L_Quote#0001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7"/>
        <v>0D</v>
      </c>
      <c r="F25" s="1" t="str">
        <f t="shared" si="2"/>
        <v>12L</v>
      </c>
      <c r="G25" s="1" t="str">
        <f t="shared" si="3"/>
        <v>3L</v>
      </c>
      <c r="H25" s="55" t="str">
        <f t="shared" si="4"/>
        <v>USD12L3L23Y_Quote</v>
      </c>
      <c r="I25" s="23" t="str">
        <f t="shared" si="5"/>
        <v>UsdLiborSwapForBasisCalc23Y</v>
      </c>
      <c r="J25" s="19" t="str">
        <f t="shared" si="6"/>
        <v>USDAM3L23Y_S12L3L_Quote</v>
      </c>
      <c r="K25" s="19" t="str">
        <f>_xll.qlForwardSwapQuote(J25,I25,H25,E25,Permanent,Trigger,ObjectOverwrite)</f>
        <v>USDAM3L23Y_S12L3L_Quote#0001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7"/>
        <v>0D</v>
      </c>
      <c r="F26" s="1" t="str">
        <f t="shared" si="2"/>
        <v>12L</v>
      </c>
      <c r="G26" s="1" t="str">
        <f t="shared" si="3"/>
        <v>3L</v>
      </c>
      <c r="H26" s="55" t="str">
        <f t="shared" si="4"/>
        <v>USD12L3L24Y_Quote</v>
      </c>
      <c r="I26" s="23" t="str">
        <f t="shared" si="5"/>
        <v>UsdLiborSwapForBasisCalc24Y</v>
      </c>
      <c r="J26" s="19" t="str">
        <f t="shared" si="6"/>
        <v>USDAM3L24Y_S12L3L_Quote</v>
      </c>
      <c r="K26" s="19" t="str">
        <f>_xll.qlForwardSwapQuote(J26,I26,H26,E26,Permanent,Trigger,ObjectOverwrite)</f>
        <v>USDAM3L24Y_S12L3L_Quote#0001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7"/>
        <v>0D</v>
      </c>
      <c r="F27" s="1" t="str">
        <f t="shared" si="2"/>
        <v>12L</v>
      </c>
      <c r="G27" s="1" t="str">
        <f t="shared" si="3"/>
        <v>3L</v>
      </c>
      <c r="H27" s="55" t="str">
        <f t="shared" si="4"/>
        <v>USD12L3L25Y_Quote</v>
      </c>
      <c r="I27" s="23" t="str">
        <f t="shared" si="5"/>
        <v>UsdLiborSwapForBasisCalc25Y</v>
      </c>
      <c r="J27" s="19" t="str">
        <f t="shared" si="6"/>
        <v>USDAM3L25Y_S12L3L_Quote</v>
      </c>
      <c r="K27" s="19" t="str">
        <f>_xll.qlForwardSwapQuote(J27,I27,H27,E27,Permanent,Trigger,ObjectOverwrite)</f>
        <v>USDAM3L25Y_S12L3L_Quote#0001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7"/>
        <v>0D</v>
      </c>
      <c r="F28" s="1" t="str">
        <f t="shared" si="2"/>
        <v>12L</v>
      </c>
      <c r="G28" s="1" t="str">
        <f t="shared" si="3"/>
        <v>3L</v>
      </c>
      <c r="H28" s="55" t="str">
        <f t="shared" si="4"/>
        <v>USD12L3L26Y_Quote</v>
      </c>
      <c r="I28" s="23" t="str">
        <f t="shared" si="5"/>
        <v>UsdLiborSwapForBasisCalc26Y</v>
      </c>
      <c r="J28" s="19" t="str">
        <f t="shared" si="6"/>
        <v>USDAM3L26Y_S12L3L_Quote</v>
      </c>
      <c r="K28" s="19" t="str">
        <f>_xll.qlForwardSwapQuote(J28,I28,H28,E28,Permanent,Trigger,ObjectOverwrite)</f>
        <v>USDAM3L26Y_S12L3L_Quote#0001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7"/>
        <v>0D</v>
      </c>
      <c r="F29" s="1" t="str">
        <f t="shared" si="2"/>
        <v>12L</v>
      </c>
      <c r="G29" s="1" t="str">
        <f t="shared" si="3"/>
        <v>3L</v>
      </c>
      <c r="H29" s="55" t="str">
        <f t="shared" si="4"/>
        <v>USD12L3L27Y_Quote</v>
      </c>
      <c r="I29" s="23" t="str">
        <f t="shared" si="5"/>
        <v>UsdLiborSwapForBasisCalc27Y</v>
      </c>
      <c r="J29" s="19" t="str">
        <f t="shared" si="6"/>
        <v>USDAM3L27Y_S12L3L_Quote</v>
      </c>
      <c r="K29" s="19" t="str">
        <f>_xll.qlForwardSwapQuote(J29,I29,H29,E29,Permanent,Trigger,ObjectOverwrite)</f>
        <v>USDAM3L27Y_S12L3L_Quote#0001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7"/>
        <v>0D</v>
      </c>
      <c r="F30" s="1" t="str">
        <f t="shared" si="2"/>
        <v>12L</v>
      </c>
      <c r="G30" s="1" t="str">
        <f t="shared" si="3"/>
        <v>3L</v>
      </c>
      <c r="H30" s="55" t="str">
        <f t="shared" si="4"/>
        <v>USD12L3L28Y_Quote</v>
      </c>
      <c r="I30" s="23" t="str">
        <f t="shared" si="5"/>
        <v>UsdLiborSwapForBasisCalc28Y</v>
      </c>
      <c r="J30" s="19" t="str">
        <f t="shared" si="6"/>
        <v>USDAM3L28Y_S12L3L_Quote</v>
      </c>
      <c r="K30" s="19" t="str">
        <f>_xll.qlForwardSwapQuote(J30,I30,H30,E30,Permanent,Trigger,ObjectOverwrite)</f>
        <v>USDAM3L28Y_S12L3L_Quote#0001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7"/>
        <v>0D</v>
      </c>
      <c r="F31" s="1" t="str">
        <f t="shared" si="2"/>
        <v>12L</v>
      </c>
      <c r="G31" s="1" t="str">
        <f t="shared" si="3"/>
        <v>3L</v>
      </c>
      <c r="H31" s="55" t="str">
        <f t="shared" si="4"/>
        <v>USD12L3L29Y_Quote</v>
      </c>
      <c r="I31" s="23" t="str">
        <f t="shared" si="5"/>
        <v>UsdLiborSwapForBasisCalc29Y</v>
      </c>
      <c r="J31" s="19" t="str">
        <f t="shared" si="6"/>
        <v>USDAM3L29Y_S12L3L_Quote</v>
      </c>
      <c r="K31" s="19" t="str">
        <f>_xll.qlForwardSwapQuote(J31,I31,H31,E31,Permanent,Trigger,ObjectOverwrite)</f>
        <v>USDAM3L29Y_S12L3L_Quote#0001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7"/>
        <v>0D</v>
      </c>
      <c r="F32" s="1" t="str">
        <f t="shared" si="2"/>
        <v>12L</v>
      </c>
      <c r="G32" s="1" t="str">
        <f t="shared" si="3"/>
        <v>3L</v>
      </c>
      <c r="H32" s="55" t="str">
        <f t="shared" si="4"/>
        <v>USD12L3L30Y_Quote</v>
      </c>
      <c r="I32" s="23" t="str">
        <f t="shared" si="5"/>
        <v>UsdLiborSwapForBasisCalc30Y</v>
      </c>
      <c r="J32" s="19" t="str">
        <f t="shared" si="6"/>
        <v>USDAM3L30Y_S12L3L_Quote</v>
      </c>
      <c r="K32" s="19" t="str">
        <f>_xll.qlForwardSwapQuote(J32,I32,H32,E32,Permanent,Trigger,ObjectOverwrite)</f>
        <v>USDAM3L30Y_S12L3L_Quote#0001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7"/>
        <v>0D</v>
      </c>
      <c r="F33" s="1" t="str">
        <f t="shared" si="2"/>
        <v>12L</v>
      </c>
      <c r="G33" s="1" t="str">
        <f t="shared" si="3"/>
        <v>3L</v>
      </c>
      <c r="H33" s="55" t="str">
        <f t="shared" si="4"/>
        <v>USD12L3L35Y_Quote</v>
      </c>
      <c r="I33" s="23" t="str">
        <f t="shared" si="5"/>
        <v>UsdLiborSwapForBasisCalc35Y</v>
      </c>
      <c r="J33" s="19" t="str">
        <f t="shared" si="6"/>
        <v>USDAM3L35Y_S12L3L_Quote</v>
      </c>
      <c r="K33" s="19" t="str">
        <f>_xll.qlForwardSwapQuote(J33,I33,H33,E33,Permanent,Trigger,ObjectOverwrite)</f>
        <v>USDAM3L35Y_S12L3L_Quote#0001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7"/>
        <v>0D</v>
      </c>
      <c r="F34" s="1" t="str">
        <f t="shared" si="2"/>
        <v>12L</v>
      </c>
      <c r="G34" s="1" t="str">
        <f t="shared" si="3"/>
        <v>3L</v>
      </c>
      <c r="H34" s="55" t="str">
        <f t="shared" si="4"/>
        <v>USD12L3L40Y_Quote</v>
      </c>
      <c r="I34" s="23" t="str">
        <f t="shared" si="5"/>
        <v>UsdLiborSwapForBasisCalc40Y</v>
      </c>
      <c r="J34" s="19" t="str">
        <f t="shared" si="6"/>
        <v>USDAM3L40Y_S12L3L_Quote</v>
      </c>
      <c r="K34" s="19" t="str">
        <f>_xll.qlForwardSwapQuote(J34,I34,H34,E34,Permanent,Trigger,ObjectOverwrite)</f>
        <v>USDAM3L40Y_S12L3L_Quote#0001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7"/>
        <v>0D</v>
      </c>
      <c r="F35" s="1" t="str">
        <f t="shared" si="2"/>
        <v>12L</v>
      </c>
      <c r="G35" s="1" t="str">
        <f t="shared" si="3"/>
        <v>3L</v>
      </c>
      <c r="H35" s="55" t="str">
        <f t="shared" si="4"/>
        <v>USD12L3L50Y_Quote</v>
      </c>
      <c r="I35" s="23" t="str">
        <f t="shared" si="5"/>
        <v>UsdLiborSwapForBasisCalc50Y</v>
      </c>
      <c r="J35" s="19" t="str">
        <f t="shared" si="6"/>
        <v>USDAM3L50Y_S12L3L_Quote</v>
      </c>
      <c r="K35" s="19" t="str">
        <f>_xll.qlForwardSwapQuote(J35,I35,H35,E35,Permanent,Trigger,ObjectOverwrite)</f>
        <v>USDAM3L50Y_S12L3L_Quote#0001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7"/>
        <v>0D</v>
      </c>
      <c r="F36" s="1" t="str">
        <f t="shared" si="2"/>
        <v>12L</v>
      </c>
      <c r="G36" s="1" t="str">
        <f t="shared" si="3"/>
        <v>3L</v>
      </c>
      <c r="H36" s="55" t="str">
        <f t="shared" si="4"/>
        <v>USD12L3L60Y_Quote</v>
      </c>
      <c r="I36" s="23" t="str">
        <f t="shared" si="5"/>
        <v>UsdLiborSwapForBasisCalc60Y</v>
      </c>
      <c r="J36" s="19" t="str">
        <f t="shared" si="6"/>
        <v>USDAM3L60Y_S12L3L_Quote</v>
      </c>
      <c r="K36" s="19" t="str">
        <f>_xll.qlForwardSwapQuote(J36,I36,H36,E36,Permanent,Trigger,ObjectOverwrite)</f>
        <v>USDAM3L60Y_S12L3L_Quote#0001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2013-11-05T17:30:17Z</dcterms:modified>
</cp:coreProperties>
</file>