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80" yWindow="-15" windowWidth="19140" windowHeight="12090" tabRatio="897"/>
  </bookViews>
  <sheets>
    <sheet name="General Settings" sheetId="9" r:id="rId1"/>
    <sheet name="CapFloor Term Vol Surface" sheetId="10" r:id="rId2"/>
  </sheets>
  <definedNames>
    <definedName name="BusinessDayConvention">'General Settings'!$D$18</definedName>
    <definedName name="Calendar">'General Settings'!$D$17</definedName>
    <definedName name="CapLengths">'CapFloor Term Vol Surface'!$B$4:$B$16</definedName>
    <definedName name="CapStrikes">'CapFloor Term Vol Surface'!$D$3:$P$3</definedName>
    <definedName name="Currency">'General Settings'!$D$15</definedName>
    <definedName name="DayCounter">'General Settings'!$D$19</definedName>
    <definedName name="EUR6MCapFloorTermAtmVol">'General Settings'!$D$21</definedName>
    <definedName name="EUR6MCapTermVol">'General Settings'!$D$24</definedName>
    <definedName name="EvaluationDate">'General Settings'!#REF!</definedName>
    <definedName name="FileOverwrite">'General Settings'!$D$10</definedName>
    <definedName name="GENERAL_SETTINGS">'General Settings'!$B$13:$E$13</definedName>
    <definedName name="ObjectOverwrite">'General Settings'!$D$7</definedName>
    <definedName name="OptionletStripperAdapter6M">'General Settings'!$D$15</definedName>
    <definedName name="Permanent">'General Settings'!$D$6</definedName>
    <definedName name="prefix">'CapFloor Term Vol Surface'!$C$2</definedName>
    <definedName name="SerializationPath">'General Settings'!$D$9</definedName>
    <definedName name="Serialize">'General Settings'!$D$8</definedName>
    <definedName name="SettlementDays">'General Settings'!$D$16</definedName>
    <definedName name="Tenor">'General Settings'!$D$20</definedName>
    <definedName name="Trigger">'General Settings'!$D$5</definedName>
    <definedName name="VolCube">'CapFloor Term Vol Surface'!$C$14</definedName>
  </definedNames>
  <calcPr calcId="145621"/>
</workbook>
</file>

<file path=xl/calcChain.xml><?xml version="1.0" encoding="utf-8"?>
<calcChain xmlns="http://schemas.openxmlformats.org/spreadsheetml/2006/main">
  <c r="D27" i="9" l="1"/>
  <c r="D4" i="10" a="1"/>
  <c r="I4" i="10" s="1"/>
  <c r="D4" i="10"/>
  <c r="E4" i="10"/>
  <c r="F4" i="10"/>
  <c r="G4" i="10"/>
  <c r="H4" i="10"/>
  <c r="K4" i="10"/>
  <c r="L4" i="10"/>
  <c r="M4" i="10"/>
  <c r="N4" i="10"/>
  <c r="O4" i="10"/>
  <c r="P4" i="10"/>
  <c r="F5" i="10"/>
  <c r="G5" i="10"/>
  <c r="H5" i="10"/>
  <c r="I5" i="10"/>
  <c r="J5" i="10"/>
  <c r="K5" i="10"/>
  <c r="N5" i="10"/>
  <c r="O5" i="10"/>
  <c r="P5" i="10"/>
  <c r="D6" i="10"/>
  <c r="E6" i="10"/>
  <c r="F6" i="10"/>
  <c r="J6" i="10"/>
  <c r="K6" i="10"/>
  <c r="L6" i="10"/>
  <c r="M6" i="10"/>
  <c r="N6" i="10"/>
  <c r="E7" i="10"/>
  <c r="F7" i="10"/>
  <c r="G7" i="10"/>
  <c r="H7" i="10"/>
  <c r="I7" i="10"/>
  <c r="M7" i="10"/>
  <c r="N7" i="10"/>
  <c r="O7" i="10"/>
  <c r="P7" i="10"/>
  <c r="D8" i="10"/>
  <c r="I8" i="10"/>
  <c r="J8" i="10"/>
  <c r="K8" i="10"/>
  <c r="L8" i="10"/>
  <c r="D9" i="10"/>
  <c r="E9" i="10"/>
  <c r="F9" i="10"/>
  <c r="G9" i="10"/>
  <c r="L9" i="10"/>
  <c r="M9" i="10"/>
  <c r="N9" i="10"/>
  <c r="O9" i="10"/>
  <c r="G10" i="10"/>
  <c r="H10" i="10"/>
  <c r="I10" i="10"/>
  <c r="J10" i="10"/>
  <c r="P10" i="10"/>
  <c r="D11" i="10"/>
  <c r="E11" i="10"/>
  <c r="K11" i="10"/>
  <c r="L11" i="10"/>
  <c r="M11" i="10"/>
  <c r="F12" i="10"/>
  <c r="G12" i="10"/>
  <c r="H12" i="10"/>
  <c r="N12" i="10"/>
  <c r="O12" i="10"/>
  <c r="P12" i="10"/>
  <c r="I13" i="10"/>
  <c r="J13" i="10"/>
  <c r="K13" i="10"/>
  <c r="D14" i="10"/>
  <c r="E14" i="10"/>
  <c r="F14" i="10"/>
  <c r="L14" i="10"/>
  <c r="M14" i="10"/>
  <c r="N14" i="10"/>
  <c r="G15" i="10"/>
  <c r="H15" i="10"/>
  <c r="I15" i="10"/>
  <c r="O15" i="10"/>
  <c r="P15" i="10"/>
  <c r="D16" i="10"/>
  <c r="J16" i="10"/>
  <c r="K16" i="10"/>
  <c r="L16" i="10"/>
  <c r="C4" i="10" a="1"/>
  <c r="C7" i="10" s="1"/>
  <c r="C4" i="10"/>
  <c r="C5" i="10"/>
  <c r="C6" i="10"/>
  <c r="C12" i="10"/>
  <c r="C13" i="10"/>
  <c r="C14" i="10"/>
  <c r="B2" i="9"/>
  <c r="C11" i="10" l="1"/>
  <c r="I16" i="10"/>
  <c r="N15" i="10"/>
  <c r="F15" i="10"/>
  <c r="K14" i="10"/>
  <c r="P13" i="10"/>
  <c r="H13" i="10"/>
  <c r="M12" i="10"/>
  <c r="E12" i="10"/>
  <c r="J11" i="10"/>
  <c r="O10" i="10"/>
  <c r="C10" i="10"/>
  <c r="P16" i="10"/>
  <c r="H16" i="10"/>
  <c r="M15" i="10"/>
  <c r="E15" i="10"/>
  <c r="J14" i="10"/>
  <c r="O13" i="10"/>
  <c r="G13" i="10"/>
  <c r="L12" i="10"/>
  <c r="D12" i="10"/>
  <c r="I11" i="10"/>
  <c r="N10" i="10"/>
  <c r="F10" i="10"/>
  <c r="K9" i="10"/>
  <c r="P8" i="10"/>
  <c r="H8" i="10"/>
  <c r="C9" i="10"/>
  <c r="O16" i="10"/>
  <c r="G16" i="10"/>
  <c r="L15" i="10"/>
  <c r="D15" i="10"/>
  <c r="I14" i="10"/>
  <c r="N13" i="10"/>
  <c r="F13" i="10"/>
  <c r="K12" i="10"/>
  <c r="P11" i="10"/>
  <c r="H11" i="10"/>
  <c r="M10" i="10"/>
  <c r="E10" i="10"/>
  <c r="J9" i="10"/>
  <c r="O8" i="10"/>
  <c r="G8" i="10"/>
  <c r="L7" i="10"/>
  <c r="D7" i="10"/>
  <c r="I6" i="10"/>
  <c r="C16" i="10"/>
  <c r="C8" i="10"/>
  <c r="N16" i="10"/>
  <c r="F16" i="10"/>
  <c r="K15" i="10"/>
  <c r="P14" i="10"/>
  <c r="H14" i="10"/>
  <c r="M13" i="10"/>
  <c r="E13" i="10"/>
  <c r="J12" i="10"/>
  <c r="O11" i="10"/>
  <c r="G11" i="10"/>
  <c r="L10" i="10"/>
  <c r="D10" i="10"/>
  <c r="I9" i="10"/>
  <c r="N8" i="10"/>
  <c r="F8" i="10"/>
  <c r="K7" i="10"/>
  <c r="P6" i="10"/>
  <c r="H6" i="10"/>
  <c r="M5" i="10"/>
  <c r="E5" i="10"/>
  <c r="J4" i="10"/>
  <c r="C15" i="10"/>
  <c r="M16" i="10"/>
  <c r="E16" i="10"/>
  <c r="J15" i="10"/>
  <c r="O14" i="10"/>
  <c r="G14" i="10"/>
  <c r="L13" i="10"/>
  <c r="D13" i="10"/>
  <c r="I12" i="10"/>
  <c r="N11" i="10"/>
  <c r="F11" i="10"/>
  <c r="K10" i="10"/>
  <c r="P9" i="10"/>
  <c r="H9" i="10"/>
  <c r="M8" i="10"/>
  <c r="E8" i="10"/>
  <c r="J7" i="10"/>
  <c r="O6" i="10"/>
  <c r="G6" i="10"/>
  <c r="L5" i="10"/>
  <c r="D5" i="10"/>
  <c r="D21" i="9"/>
  <c r="D24" i="9"/>
  <c r="D22" i="9"/>
  <c r="D25" i="9"/>
  <c r="D23" i="9"/>
  <c r="D26" i="9"/>
  <c r="D28" i="9" l="1"/>
</calcChain>
</file>

<file path=xl/sharedStrings.xml><?xml version="1.0" encoding="utf-8"?>
<sst xmlns="http://schemas.openxmlformats.org/spreadsheetml/2006/main" count="44" uniqueCount="42">
  <si>
    <t>Currency</t>
  </si>
  <si>
    <t>EUR</t>
  </si>
  <si>
    <t>prefix</t>
  </si>
  <si>
    <t>Trigger</t>
  </si>
  <si>
    <t>6M</t>
  </si>
  <si>
    <t>ATM</t>
  </si>
  <si>
    <t>10Y</t>
  </si>
  <si>
    <t>12Y</t>
  </si>
  <si>
    <t>15Y</t>
  </si>
  <si>
    <t>20Y</t>
  </si>
  <si>
    <t>25Y</t>
  </si>
  <si>
    <t>30Y</t>
  </si>
  <si>
    <t>Calendar</t>
  </si>
  <si>
    <t>Target</t>
  </si>
  <si>
    <t>3Y</t>
  </si>
  <si>
    <t>4Y</t>
  </si>
  <si>
    <t>5Y</t>
  </si>
  <si>
    <t>6Y</t>
  </si>
  <si>
    <t>7Y</t>
  </si>
  <si>
    <t>8Y</t>
  </si>
  <si>
    <t>9Y</t>
  </si>
  <si>
    <t>Tenor</t>
  </si>
  <si>
    <t>Permanent</t>
  </si>
  <si>
    <t>Strikes</t>
  </si>
  <si>
    <t>Retrieve Error</t>
  </si>
  <si>
    <t>EUR6MCapFloorTermVol</t>
  </si>
  <si>
    <t>SettlementDays</t>
  </si>
  <si>
    <t>General Settings</t>
  </si>
  <si>
    <t>ObjectOverwrite</t>
  </si>
  <si>
    <t>Serialize</t>
  </si>
  <si>
    <t>SerializationPath</t>
  </si>
  <si>
    <t>FileOverwrite</t>
  </si>
  <si>
    <t>Additional Settings</t>
  </si>
  <si>
    <t>Serialization file name</t>
  </si>
  <si>
    <t>Test Cap Vol ATM</t>
  </si>
  <si>
    <t>Test Cap Vol surface</t>
  </si>
  <si>
    <t>EUR6MCapFloorAtmTermVol</t>
  </si>
  <si>
    <t>Following</t>
  </si>
  <si>
    <t>BusinessDayConvention</t>
  </si>
  <si>
    <t>DayCounter</t>
  </si>
  <si>
    <t>EUR_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</si>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</sst>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%"/>
    <numFmt numFmtId="165" formatCode="0.00000"/>
    <numFmt numFmtId="166" formatCode="ddd\,\ d\-mmm\-yyyy\,\ hh:mm:ss"/>
  </numFmts>
  <fonts count="13" x14ac:knownFonts="1">
    <font>
      <sz val="10"/>
      <name val="Arial"/>
    </font>
    <font>
      <sz val="10"/>
      <name val="Arial"/>
    </font>
    <font>
      <sz val="8"/>
      <name val="Arial"/>
    </font>
    <font>
      <sz val="8"/>
      <name val="MS Sans Serif"/>
      <family val="2"/>
    </font>
    <font>
      <b/>
      <sz val="12"/>
      <name val="MS Sans Serif"/>
      <family val="2"/>
    </font>
    <font>
      <u/>
      <sz val="8"/>
      <color indexed="10"/>
      <name val="Arial"/>
    </font>
    <font>
      <b/>
      <sz val="8"/>
      <name val="Arial"/>
    </font>
    <font>
      <sz val="8"/>
      <name val="Microsoft Sans Serif"/>
      <family val="2"/>
    </font>
    <font>
      <b/>
      <sz val="8"/>
      <name val="Microsoft Sans Serif"/>
      <family val="2"/>
    </font>
    <font>
      <sz val="8"/>
      <color indexed="10"/>
      <name val="Microsoft Sans Serif"/>
      <family val="2"/>
    </font>
    <font>
      <b/>
      <sz val="8"/>
      <color indexed="18"/>
      <name val="Microsoft Sans Serif"/>
      <family val="2"/>
    </font>
    <font>
      <sz val="8"/>
      <color indexed="18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55"/>
        <bgColor indexed="26"/>
      </patternFill>
    </fill>
    <fill>
      <patternFill patternType="solid">
        <fgColor indexed="41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3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10" fontId="8" fillId="4" borderId="4" xfId="2" applyNumberFormat="1" applyFont="1" applyFill="1" applyBorder="1" applyAlignment="1" applyProtection="1">
      <alignment horizontal="center"/>
    </xf>
    <xf numFmtId="10" fontId="10" fillId="4" borderId="4" xfId="2" applyNumberFormat="1" applyFont="1" applyFill="1" applyBorder="1" applyAlignment="1" applyProtection="1">
      <alignment horizontal="center"/>
    </xf>
    <xf numFmtId="0" fontId="6" fillId="5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5" fillId="0" borderId="9" xfId="0" applyFont="1" applyBorder="1" applyAlignment="1">
      <alignment horizontal="center"/>
    </xf>
    <xf numFmtId="10" fontId="8" fillId="4" borderId="10" xfId="2" applyNumberFormat="1" applyFont="1" applyFill="1" applyBorder="1" applyAlignment="1" applyProtection="1">
      <alignment horizontal="center"/>
    </xf>
    <xf numFmtId="1" fontId="8" fillId="4" borderId="9" xfId="0" applyNumberFormat="1" applyFont="1" applyFill="1" applyBorder="1" applyAlignment="1" applyProtection="1">
      <alignment horizontal="center"/>
    </xf>
    <xf numFmtId="1" fontId="8" fillId="4" borderId="11" xfId="0" applyNumberFormat="1" applyFont="1" applyFill="1" applyBorder="1" applyAlignment="1" applyProtection="1">
      <alignment horizontal="center"/>
    </xf>
    <xf numFmtId="0" fontId="2" fillId="0" borderId="0" xfId="0" applyFont="1"/>
    <xf numFmtId="0" fontId="2" fillId="2" borderId="12" xfId="0" applyFont="1" applyFill="1" applyBorder="1"/>
    <xf numFmtId="0" fontId="2" fillId="2" borderId="7" xfId="0" applyFont="1" applyFill="1" applyBorder="1"/>
    <xf numFmtId="0" fontId="2" fillId="2" borderId="1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7" fillId="2" borderId="0" xfId="0" applyFont="1" applyFill="1" applyBorder="1"/>
    <xf numFmtId="0" fontId="7" fillId="2" borderId="12" xfId="0" applyFont="1" applyFill="1" applyBorder="1"/>
    <xf numFmtId="0" fontId="7" fillId="2" borderId="1" xfId="0" applyFont="1" applyFill="1" applyBorder="1"/>
    <xf numFmtId="15" fontId="7" fillId="2" borderId="1" xfId="0" applyNumberFormat="1" applyFont="1" applyFill="1" applyBorder="1"/>
    <xf numFmtId="0" fontId="7" fillId="2" borderId="13" xfId="0" applyFont="1" applyFill="1" applyBorder="1"/>
    <xf numFmtId="0" fontId="7" fillId="2" borderId="14" xfId="0" applyFont="1" applyFill="1" applyBorder="1"/>
    <xf numFmtId="0" fontId="7" fillId="2" borderId="15" xfId="0" applyFont="1" applyFill="1" applyBorder="1"/>
    <xf numFmtId="0" fontId="7" fillId="3" borderId="5" xfId="0" applyNumberFormat="1" applyFont="1" applyFill="1" applyBorder="1"/>
    <xf numFmtId="166" fontId="7" fillId="6" borderId="19" xfId="0" quotePrefix="1" applyNumberFormat="1" applyFont="1" applyFill="1" applyBorder="1" applyAlignment="1" applyProtection="1">
      <alignment horizontal="center"/>
    </xf>
    <xf numFmtId="0" fontId="7" fillId="3" borderId="9" xfId="0" applyNumberFormat="1" applyFont="1" applyFill="1" applyBorder="1"/>
    <xf numFmtId="166" fontId="7" fillId="6" borderId="20" xfId="0" quotePrefix="1" applyNumberFormat="1" applyFont="1" applyFill="1" applyBorder="1" applyAlignment="1" applyProtection="1">
      <alignment horizontal="center"/>
    </xf>
    <xf numFmtId="166" fontId="7" fillId="6" borderId="20" xfId="0" quotePrefix="1" applyNumberFormat="1" applyFont="1" applyFill="1" applyBorder="1" applyAlignment="1" applyProtection="1">
      <alignment horizontal="left"/>
    </xf>
    <xf numFmtId="0" fontId="7" fillId="3" borderId="11" xfId="0" applyNumberFormat="1" applyFont="1" applyFill="1" applyBorder="1"/>
    <xf numFmtId="166" fontId="7" fillId="6" borderId="21" xfId="0" quotePrefix="1" applyNumberFormat="1" applyFont="1" applyFill="1" applyBorder="1" applyAlignment="1" applyProtection="1">
      <alignment horizontal="center"/>
    </xf>
    <xf numFmtId="0" fontId="2" fillId="3" borderId="0" xfId="0" applyFont="1" applyFill="1"/>
    <xf numFmtId="0" fontId="2" fillId="3" borderId="0" xfId="1" applyFont="1" applyFill="1"/>
    <xf numFmtId="0" fontId="3" fillId="2" borderId="12" xfId="0" applyFont="1" applyFill="1" applyBorder="1"/>
    <xf numFmtId="0" fontId="3" fillId="2" borderId="0" xfId="0" applyFont="1" applyFill="1" applyBorder="1"/>
    <xf numFmtId="0" fontId="3" fillId="2" borderId="22" xfId="0" applyFont="1" applyFill="1" applyBorder="1" applyAlignment="1">
      <alignment horizontal="center"/>
    </xf>
    <xf numFmtId="0" fontId="3" fillId="2" borderId="22" xfId="0" applyNumberFormat="1" applyFont="1" applyFill="1" applyBorder="1" applyAlignment="1">
      <alignment horizontal="center"/>
    </xf>
    <xf numFmtId="165" fontId="3" fillId="2" borderId="22" xfId="0" applyNumberFormat="1" applyFont="1" applyFill="1" applyBorder="1" applyAlignment="1">
      <alignment horizontal="center"/>
    </xf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2" fillId="3" borderId="0" xfId="0" applyFont="1" applyFill="1" applyBorder="1"/>
    <xf numFmtId="10" fontId="7" fillId="4" borderId="22" xfId="2" applyNumberFormat="1" applyFont="1" applyFill="1" applyBorder="1" applyAlignment="1" applyProtection="1">
      <alignment horizontal="center"/>
    </xf>
    <xf numFmtId="0" fontId="3" fillId="3" borderId="23" xfId="0" applyFont="1" applyFill="1" applyBorder="1"/>
    <xf numFmtId="1" fontId="7" fillId="4" borderId="24" xfId="0" applyNumberFormat="1" applyFont="1" applyFill="1" applyBorder="1" applyAlignment="1" applyProtection="1">
      <alignment horizontal="center"/>
    </xf>
    <xf numFmtId="164" fontId="7" fillId="4" borderId="22" xfId="2" applyNumberFormat="1" applyFont="1" applyFill="1" applyBorder="1" applyAlignment="1" applyProtection="1">
      <alignment horizontal="center"/>
    </xf>
    <xf numFmtId="164" fontId="9" fillId="4" borderId="22" xfId="2" applyNumberFormat="1" applyFont="1" applyFill="1" applyBorder="1" applyAlignment="1" applyProtection="1">
      <alignment horizontal="left"/>
    </xf>
    <xf numFmtId="0" fontId="7" fillId="4" borderId="25" xfId="2" applyNumberFormat="1" applyFont="1" applyFill="1" applyBorder="1" applyAlignment="1" applyProtection="1">
      <alignment horizontal="center"/>
    </xf>
    <xf numFmtId="0" fontId="3" fillId="3" borderId="26" xfId="0" applyFont="1" applyFill="1" applyBorder="1"/>
    <xf numFmtId="0" fontId="3" fillId="3" borderId="27" xfId="0" applyFont="1" applyFill="1" applyBorder="1"/>
    <xf numFmtId="0" fontId="11" fillId="2" borderId="4" xfId="2" quotePrefix="1" applyNumberFormat="1" applyFont="1" applyFill="1" applyBorder="1" applyAlignment="1"/>
    <xf numFmtId="0" fontId="2" fillId="2" borderId="4" xfId="2" quotePrefix="1" applyNumberFormat="1" applyFont="1" applyFill="1" applyBorder="1" applyAlignment="1"/>
    <xf numFmtId="0" fontId="2" fillId="2" borderId="10" xfId="2" quotePrefix="1" applyNumberFormat="1" applyFont="1" applyFill="1" applyBorder="1" applyAlignment="1"/>
    <xf numFmtId="0" fontId="11" fillId="2" borderId="28" xfId="2" quotePrefix="1" applyNumberFormat="1" applyFont="1" applyFill="1" applyBorder="1" applyAlignment="1"/>
    <xf numFmtId="0" fontId="2" fillId="2" borderId="28" xfId="2" quotePrefix="1" applyNumberFormat="1" applyFont="1" applyFill="1" applyBorder="1" applyAlignment="1"/>
    <xf numFmtId="0" fontId="2" fillId="2" borderId="29" xfId="2" quotePrefix="1" applyNumberFormat="1" applyFont="1" applyFill="1" applyBorder="1" applyAlignment="1"/>
    <xf numFmtId="0" fontId="3" fillId="2" borderId="8" xfId="0" applyFont="1" applyFill="1" applyBorder="1" applyAlignment="1">
      <alignment horizontal="center"/>
    </xf>
    <xf numFmtId="164" fontId="9" fillId="4" borderId="30" xfId="2" applyNumberFormat="1" applyFont="1" applyFill="1" applyBorder="1" applyAlignment="1" applyProtection="1">
      <alignment horizontal="left"/>
    </xf>
    <xf numFmtId="0" fontId="4" fillId="7" borderId="31" xfId="0" applyFont="1" applyFill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4" fillId="7" borderId="32" xfId="0" applyFont="1" applyFill="1" applyBorder="1" applyAlignment="1">
      <alignment horizontal="center"/>
    </xf>
    <xf numFmtId="0" fontId="4" fillId="7" borderId="33" xfId="0" applyFont="1" applyFill="1" applyBorder="1" applyAlignment="1">
      <alignment horizontal="center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S150"/>
  <sheetViews>
    <sheetView tabSelected="1" workbookViewId="0">
      <selection activeCell="D5" sqref="D5"/>
    </sheetView>
  </sheetViews>
  <sheetFormatPr defaultRowHeight="11.25" x14ac:dyDescent="0.2"/>
  <cols>
    <col min="1" max="1" width="4" style="18" customWidth="1"/>
    <col min="2" max="2" width="4.7109375" style="14" customWidth="1"/>
    <col min="3" max="3" width="20.7109375" style="14" customWidth="1"/>
    <col min="4" max="4" width="90.85546875" style="14" customWidth="1"/>
    <col min="5" max="5" width="4.140625" style="14" customWidth="1"/>
    <col min="6" max="15" width="13.28515625" style="14" customWidth="1"/>
    <col min="16" max="16" width="13.7109375" style="14" customWidth="1"/>
    <col min="17" max="17" width="12.42578125" style="14" bestFit="1" customWidth="1"/>
    <col min="18" max="18" width="12.42578125" style="18" bestFit="1" customWidth="1"/>
    <col min="19" max="19" width="3.28515625" style="18" customWidth="1"/>
    <col min="20" max="20" width="7" style="19" customWidth="1"/>
    <col min="21" max="21" width="2.7109375" style="19" customWidth="1"/>
    <col min="22" max="26" width="9.140625" style="19" customWidth="1"/>
    <col min="27" max="16384" width="9.140625" style="14"/>
  </cols>
  <sheetData>
    <row r="1" spans="1:71" s="40" customFormat="1" x14ac:dyDescent="0.2"/>
    <row r="2" spans="1:71" s="40" customFormat="1" x14ac:dyDescent="0.2">
      <c r="B2" s="41" t="str">
        <f>_xll.qlxlVersion(TRUE,Trigger)</f>
        <v>QuantLibXL 1.2.0 - MS VC++ 9.0 - Multithreaded Dynamic Runtime library - Release Configuration - Jan 18 2013 12:11:06</v>
      </c>
      <c r="C2" s="41"/>
      <c r="D2" s="41"/>
      <c r="E2" s="41"/>
    </row>
    <row r="3" spans="1:71" ht="15.75" x14ac:dyDescent="0.25">
      <c r="A3" s="40"/>
      <c r="B3" s="67" t="s">
        <v>27</v>
      </c>
      <c r="C3" s="70"/>
      <c r="D3" s="70"/>
      <c r="E3" s="71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</row>
    <row r="4" spans="1:71" ht="12" thickBot="1" x14ac:dyDescent="0.25">
      <c r="A4" s="40"/>
      <c r="B4" s="27"/>
      <c r="C4" s="26"/>
      <c r="D4" s="26"/>
      <c r="E4" s="28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</row>
    <row r="5" spans="1:71" x14ac:dyDescent="0.2">
      <c r="A5" s="40"/>
      <c r="B5" s="27"/>
      <c r="C5" s="33" t="s">
        <v>3</v>
      </c>
      <c r="D5" s="34"/>
      <c r="E5" s="29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</row>
    <row r="6" spans="1:71" x14ac:dyDescent="0.2">
      <c r="A6" s="40"/>
      <c r="B6" s="27"/>
      <c r="C6" s="35" t="s">
        <v>22</v>
      </c>
      <c r="D6" s="36" t="b">
        <v>1</v>
      </c>
      <c r="E6" s="29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</row>
    <row r="7" spans="1:71" x14ac:dyDescent="0.2">
      <c r="A7" s="40"/>
      <c r="B7" s="27"/>
      <c r="C7" s="35" t="s">
        <v>28</v>
      </c>
      <c r="D7" s="36" t="b">
        <v>0</v>
      </c>
      <c r="E7" s="29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</row>
    <row r="8" spans="1:71" x14ac:dyDescent="0.2">
      <c r="A8" s="40"/>
      <c r="B8" s="27"/>
      <c r="C8" s="35" t="s">
        <v>29</v>
      </c>
      <c r="D8" s="36" t="b">
        <v>1</v>
      </c>
      <c r="E8" s="29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</row>
    <row r="9" spans="1:71" x14ac:dyDescent="0.2">
      <c r="A9" s="40"/>
      <c r="B9" s="27"/>
      <c r="C9" s="35" t="s">
        <v>30</v>
      </c>
      <c r="D9" s="37" t="s">
        <v>41</v>
      </c>
      <c r="E9" s="29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</row>
    <row r="10" spans="1:71" ht="12" thickBot="1" x14ac:dyDescent="0.25">
      <c r="A10" s="40"/>
      <c r="B10" s="27"/>
      <c r="C10" s="38" t="s">
        <v>31</v>
      </c>
      <c r="D10" s="39" t="b">
        <v>1</v>
      </c>
      <c r="E10" s="29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</row>
    <row r="11" spans="1:71" x14ac:dyDescent="0.2">
      <c r="A11" s="40"/>
      <c r="B11" s="30"/>
      <c r="C11" s="31"/>
      <c r="D11" s="31"/>
      <c r="E11" s="32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</row>
    <row r="12" spans="1:71" s="40" customFormat="1" x14ac:dyDescent="0.2"/>
    <row r="13" spans="1:71" ht="15.75" x14ac:dyDescent="0.25">
      <c r="A13" s="40"/>
      <c r="B13" s="67" t="s">
        <v>32</v>
      </c>
      <c r="C13" s="68"/>
      <c r="D13" s="68"/>
      <c r="E13" s="69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</row>
    <row r="14" spans="1:71" ht="12" thickBot="1" x14ac:dyDescent="0.25">
      <c r="A14" s="40"/>
      <c r="B14" s="42"/>
      <c r="C14" s="43"/>
      <c r="D14" s="43"/>
      <c r="E14" s="1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</row>
    <row r="15" spans="1:71" x14ac:dyDescent="0.2">
      <c r="A15" s="40"/>
      <c r="B15" s="42"/>
      <c r="C15" s="2" t="s">
        <v>0</v>
      </c>
      <c r="D15" s="65" t="s">
        <v>1</v>
      </c>
      <c r="E15" s="1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</row>
    <row r="16" spans="1:71" x14ac:dyDescent="0.2">
      <c r="A16" s="40"/>
      <c r="B16" s="42"/>
      <c r="C16" s="3" t="s">
        <v>26</v>
      </c>
      <c r="D16" s="45">
        <v>0</v>
      </c>
      <c r="E16" s="1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</row>
    <row r="17" spans="1:71" x14ac:dyDescent="0.2">
      <c r="A17" s="40"/>
      <c r="B17" s="42"/>
      <c r="C17" s="3" t="s">
        <v>12</v>
      </c>
      <c r="D17" s="44" t="s">
        <v>13</v>
      </c>
      <c r="E17" s="1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</row>
    <row r="18" spans="1:71" x14ac:dyDescent="0.2">
      <c r="A18" s="40"/>
      <c r="B18" s="42"/>
      <c r="C18" s="3" t="s">
        <v>38</v>
      </c>
      <c r="D18" s="44" t="s">
        <v>37</v>
      </c>
      <c r="E18" s="1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</row>
    <row r="19" spans="1:71" x14ac:dyDescent="0.2">
      <c r="A19" s="40"/>
      <c r="B19" s="42"/>
      <c r="C19" s="3" t="s">
        <v>39</v>
      </c>
      <c r="D19" s="44"/>
      <c r="E19" s="1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</row>
    <row r="20" spans="1:71" s="18" customFormat="1" x14ac:dyDescent="0.2">
      <c r="A20" s="40"/>
      <c r="B20" s="42"/>
      <c r="C20" s="3" t="s">
        <v>21</v>
      </c>
      <c r="D20" s="46" t="s">
        <v>4</v>
      </c>
      <c r="E20" s="1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</row>
    <row r="21" spans="1:71" s="18" customFormat="1" x14ac:dyDescent="0.2">
      <c r="A21" s="40"/>
      <c r="B21" s="42"/>
      <c r="C21" s="57" t="s">
        <v>36</v>
      </c>
      <c r="D21" s="53" t="str">
        <f>_xll.qlCapFloorTermVolCurve(C21,SettlementDays,Calendar,BusinessDayConvention,CapLengths,'CapFloor Term Vol Surface'!C4:C16,DayCounter,Permanent,Trigger,ObjectOverwrite)</f>
        <v>EUR6MCapFloorAtmTermVol#0001</v>
      </c>
      <c r="E21" s="1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</row>
    <row r="22" spans="1:71" s="18" customFormat="1" x14ac:dyDescent="0.2">
      <c r="A22" s="40"/>
      <c r="B22" s="42"/>
      <c r="C22" s="3" t="s">
        <v>34</v>
      </c>
      <c r="D22" s="51" t="e">
        <f>_xll.qlCapFloorTermVTSVolatility2(EUR6MCapFloorTermAtmVol,"10Y",4%)</f>
        <v>#NUM!</v>
      </c>
      <c r="E22" s="1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</row>
    <row r="23" spans="1:71" s="18" customFormat="1" x14ac:dyDescent="0.2">
      <c r="A23" s="40"/>
      <c r="B23" s="42"/>
      <c r="C23" s="3" t="s">
        <v>24</v>
      </c>
      <c r="D23" s="55" t="str">
        <f ca="1">IF(ISERROR(EUR6MCapFloorTermAtmVol),_xll.ohRangeRetrieveError(EUR6MCapFloorTermAtmVol),_xll.ohRangeRetrieveError(D22))</f>
        <v/>
      </c>
      <c r="E23" s="1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</row>
    <row r="24" spans="1:71" s="18" customFormat="1" x14ac:dyDescent="0.2">
      <c r="A24" s="40"/>
      <c r="B24" s="42"/>
      <c r="C24" s="57" t="s">
        <v>25</v>
      </c>
      <c r="D24" s="53" t="e">
        <f>_xll.qlCapFloorTermVolSurface(C24,SettlementDays,Calendar,BusinessDayConvention,CapLengths,CapStrikes,'CapFloor Term Vol Surface'!D4:P16,DayCounter,Permanent,Trigger,ObjectOverwrite)</f>
        <v>#NUM!</v>
      </c>
      <c r="E24" s="1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</row>
    <row r="25" spans="1:71" s="18" customFormat="1" x14ac:dyDescent="0.2">
      <c r="A25" s="40"/>
      <c r="B25" s="42"/>
      <c r="C25" s="3" t="s">
        <v>35</v>
      </c>
      <c r="D25" s="51" t="e">
        <f>_xll.qlCapFloorTermVTSVolatility2(EUR6MCapTermVol,"10Y",4%)</f>
        <v>#VALUE!</v>
      </c>
      <c r="E25" s="1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</row>
    <row r="26" spans="1:71" s="18" customFormat="1" x14ac:dyDescent="0.2">
      <c r="A26" s="40"/>
      <c r="B26" s="42"/>
      <c r="C26" s="58" t="s">
        <v>24</v>
      </c>
      <c r="D26" s="66" t="str">
        <f ca="1">IF(ISERROR(EUR6MCapTermVol),_xll.ohRangeRetrieveError(EUR6MCapTermVol),_xll.ohRangeRetrieveError(D25))</f>
        <v/>
      </c>
      <c r="E26" s="1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</row>
    <row r="27" spans="1:71" s="18" customFormat="1" x14ac:dyDescent="0.2">
      <c r="A27" s="40"/>
      <c r="B27" s="42"/>
      <c r="C27" s="3" t="s">
        <v>33</v>
      </c>
      <c r="D27" s="54" t="str">
        <f>Currency&amp;"_010_CapFloorTermVol_Surface_"&amp;Currency&amp;Tenor&amp;".xml"</f>
        <v>EUR_010_CapFloorTermVol_Surface_EUR6M.xml</v>
      </c>
      <c r="E27" s="1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</row>
    <row r="28" spans="1:71" s="18" customFormat="1" ht="12" thickBot="1" x14ac:dyDescent="0.25">
      <c r="A28" s="40"/>
      <c r="B28" s="42"/>
      <c r="C28" s="52" t="s">
        <v>29</v>
      </c>
      <c r="D28" s="56" t="e">
        <f ca="1">IF(Serialize,_xll.ohObjectSave(D21:D24,SerializationPath&amp;D27,FileOverwrite,Serialize),"--")</f>
        <v>#NUM!</v>
      </c>
      <c r="E28" s="1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</row>
    <row r="29" spans="1:71" s="18" customFormat="1" x14ac:dyDescent="0.2">
      <c r="A29" s="40"/>
      <c r="B29" s="47"/>
      <c r="C29" s="48"/>
      <c r="D29" s="48"/>
      <c r="E29" s="49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</row>
    <row r="30" spans="1:71" s="40" customFormat="1" x14ac:dyDescent="0.2"/>
    <row r="31" spans="1:71" s="40" customFormat="1" x14ac:dyDescent="0.2"/>
    <row r="32" spans="1:71" s="40" customFormat="1" x14ac:dyDescent="0.2"/>
    <row r="33" spans="20:26" s="40" customFormat="1" x14ac:dyDescent="0.2">
      <c r="T33" s="50"/>
      <c r="U33" s="50"/>
      <c r="V33" s="50"/>
      <c r="W33" s="50"/>
      <c r="X33" s="50"/>
      <c r="Y33" s="50"/>
      <c r="Z33" s="50"/>
    </row>
    <row r="34" spans="20:26" s="40" customFormat="1" x14ac:dyDescent="0.2">
      <c r="T34" s="50"/>
      <c r="U34" s="50"/>
      <c r="V34" s="50"/>
      <c r="W34" s="50"/>
      <c r="X34" s="50"/>
      <c r="Y34" s="50"/>
      <c r="Z34" s="50"/>
    </row>
    <row r="35" spans="20:26" s="40" customFormat="1" x14ac:dyDescent="0.2">
      <c r="T35" s="50"/>
      <c r="U35" s="50"/>
      <c r="V35" s="50"/>
      <c r="W35" s="50"/>
      <c r="X35" s="50"/>
      <c r="Y35" s="50"/>
      <c r="Z35" s="50"/>
    </row>
    <row r="36" spans="20:26" s="40" customFormat="1" x14ac:dyDescent="0.2">
      <c r="T36" s="50"/>
      <c r="U36" s="50"/>
      <c r="V36" s="50"/>
      <c r="W36" s="50"/>
      <c r="X36" s="50"/>
      <c r="Y36" s="50"/>
      <c r="Z36" s="50"/>
    </row>
    <row r="37" spans="20:26" s="40" customFormat="1" x14ac:dyDescent="0.2">
      <c r="T37" s="50"/>
      <c r="U37" s="50"/>
      <c r="V37" s="50"/>
      <c r="W37" s="50"/>
      <c r="X37" s="50"/>
      <c r="Y37" s="50"/>
      <c r="Z37" s="50"/>
    </row>
    <row r="38" spans="20:26" s="40" customFormat="1" x14ac:dyDescent="0.2">
      <c r="T38" s="50"/>
      <c r="U38" s="50"/>
      <c r="V38" s="50"/>
      <c r="W38" s="50"/>
      <c r="X38" s="50"/>
      <c r="Y38" s="50"/>
      <c r="Z38" s="50"/>
    </row>
    <row r="39" spans="20:26" s="40" customFormat="1" x14ac:dyDescent="0.2">
      <c r="T39" s="50"/>
      <c r="U39" s="50"/>
      <c r="V39" s="50"/>
      <c r="W39" s="50"/>
      <c r="X39" s="50"/>
      <c r="Y39" s="50"/>
      <c r="Z39" s="50"/>
    </row>
    <row r="40" spans="20:26" s="40" customFormat="1" x14ac:dyDescent="0.2">
      <c r="T40" s="50"/>
      <c r="U40" s="50"/>
      <c r="V40" s="50"/>
      <c r="W40" s="50"/>
      <c r="X40" s="50"/>
      <c r="Y40" s="50"/>
      <c r="Z40" s="50"/>
    </row>
    <row r="41" spans="20:26" s="40" customFormat="1" x14ac:dyDescent="0.2">
      <c r="T41" s="50"/>
      <c r="U41" s="50"/>
      <c r="V41" s="50"/>
      <c r="W41" s="50"/>
      <c r="X41" s="50"/>
      <c r="Y41" s="50"/>
      <c r="Z41" s="50"/>
    </row>
    <row r="42" spans="20:26" s="40" customFormat="1" x14ac:dyDescent="0.2">
      <c r="T42" s="50"/>
      <c r="U42" s="50"/>
      <c r="V42" s="50"/>
      <c r="W42" s="50"/>
      <c r="X42" s="50"/>
      <c r="Y42" s="50"/>
      <c r="Z42" s="50"/>
    </row>
    <row r="43" spans="20:26" s="40" customFormat="1" x14ac:dyDescent="0.2">
      <c r="T43" s="50"/>
      <c r="U43" s="50"/>
      <c r="V43" s="50"/>
      <c r="W43" s="50"/>
      <c r="X43" s="50"/>
      <c r="Y43" s="50"/>
      <c r="Z43" s="50"/>
    </row>
    <row r="44" spans="20:26" s="40" customFormat="1" x14ac:dyDescent="0.2">
      <c r="T44" s="50"/>
      <c r="U44" s="50"/>
      <c r="V44" s="50"/>
      <c r="W44" s="50"/>
      <c r="X44" s="50"/>
      <c r="Y44" s="50"/>
      <c r="Z44" s="50"/>
    </row>
    <row r="45" spans="20:26" s="40" customFormat="1" x14ac:dyDescent="0.2">
      <c r="T45" s="50"/>
      <c r="U45" s="50"/>
      <c r="V45" s="50"/>
      <c r="W45" s="50"/>
      <c r="X45" s="50"/>
      <c r="Y45" s="50"/>
      <c r="Z45" s="50"/>
    </row>
    <row r="46" spans="20:26" s="40" customFormat="1" x14ac:dyDescent="0.2">
      <c r="T46" s="50"/>
      <c r="U46" s="50"/>
      <c r="V46" s="50"/>
      <c r="W46" s="50"/>
      <c r="X46" s="50"/>
      <c r="Y46" s="50"/>
      <c r="Z46" s="50"/>
    </row>
    <row r="47" spans="20:26" s="40" customFormat="1" x14ac:dyDescent="0.2">
      <c r="T47" s="50"/>
      <c r="U47" s="50"/>
      <c r="V47" s="50"/>
      <c r="W47" s="50"/>
      <c r="X47" s="50"/>
      <c r="Y47" s="50"/>
      <c r="Z47" s="50"/>
    </row>
    <row r="48" spans="20:26" s="40" customFormat="1" x14ac:dyDescent="0.2">
      <c r="T48" s="50"/>
      <c r="U48" s="50"/>
      <c r="V48" s="50"/>
      <c r="W48" s="50"/>
      <c r="X48" s="50"/>
      <c r="Y48" s="50"/>
      <c r="Z48" s="50"/>
    </row>
    <row r="49" spans="2:26" s="40" customFormat="1" x14ac:dyDescent="0.2">
      <c r="T49" s="50"/>
      <c r="U49" s="50"/>
      <c r="V49" s="50"/>
      <c r="W49" s="50"/>
      <c r="X49" s="50"/>
      <c r="Y49" s="50"/>
      <c r="Z49" s="50"/>
    </row>
    <row r="50" spans="2:26" s="40" customFormat="1" x14ac:dyDescent="0.2">
      <c r="T50" s="50"/>
      <c r="U50" s="50"/>
      <c r="V50" s="50"/>
      <c r="W50" s="50"/>
      <c r="X50" s="50"/>
      <c r="Y50" s="50"/>
      <c r="Z50" s="50"/>
    </row>
    <row r="51" spans="2:26" s="40" customFormat="1" x14ac:dyDescent="0.2">
      <c r="T51" s="50"/>
      <c r="U51" s="50"/>
      <c r="V51" s="50"/>
      <c r="W51" s="50"/>
      <c r="X51" s="50"/>
      <c r="Y51" s="50"/>
      <c r="Z51" s="50"/>
    </row>
    <row r="52" spans="2:26" s="40" customFormat="1" x14ac:dyDescent="0.2">
      <c r="T52" s="50"/>
      <c r="U52" s="50"/>
      <c r="V52" s="50"/>
      <c r="W52" s="50"/>
      <c r="X52" s="50"/>
      <c r="Y52" s="50"/>
      <c r="Z52" s="50"/>
    </row>
    <row r="53" spans="2:26" s="40" customFormat="1" x14ac:dyDescent="0.2">
      <c r="T53" s="50"/>
      <c r="U53" s="50"/>
      <c r="V53" s="50"/>
      <c r="W53" s="50"/>
      <c r="X53" s="50"/>
      <c r="Y53" s="50"/>
      <c r="Z53" s="50"/>
    </row>
    <row r="54" spans="2:26" s="40" customFormat="1" x14ac:dyDescent="0.2">
      <c r="T54" s="50"/>
      <c r="U54" s="50"/>
      <c r="V54" s="50"/>
      <c r="W54" s="50"/>
      <c r="X54" s="50"/>
      <c r="Y54" s="50"/>
      <c r="Z54" s="50"/>
    </row>
    <row r="55" spans="2:26" s="40" customFormat="1" x14ac:dyDescent="0.2">
      <c r="T55" s="50"/>
      <c r="U55" s="50"/>
      <c r="V55" s="50"/>
      <c r="W55" s="50"/>
      <c r="X55" s="50"/>
      <c r="Y55" s="50"/>
      <c r="Z55" s="50"/>
    </row>
    <row r="56" spans="2:26" s="40" customFormat="1" x14ac:dyDescent="0.2">
      <c r="T56" s="50"/>
      <c r="U56" s="50"/>
      <c r="V56" s="50"/>
      <c r="W56" s="50"/>
      <c r="X56" s="50"/>
      <c r="Y56" s="50"/>
      <c r="Z56" s="50"/>
    </row>
    <row r="57" spans="2:26" s="40" customFormat="1" x14ac:dyDescent="0.2">
      <c r="T57" s="50"/>
      <c r="U57" s="50"/>
      <c r="V57" s="50"/>
      <c r="W57" s="50"/>
      <c r="X57" s="50"/>
      <c r="Y57" s="50"/>
      <c r="Z57" s="50"/>
    </row>
    <row r="58" spans="2:26" s="40" customFormat="1" x14ac:dyDescent="0.2">
      <c r="T58" s="50"/>
      <c r="U58" s="50"/>
      <c r="V58" s="50"/>
      <c r="W58" s="50"/>
      <c r="X58" s="50"/>
      <c r="Y58" s="50"/>
      <c r="Z58" s="50"/>
    </row>
    <row r="59" spans="2:26" s="40" customFormat="1" x14ac:dyDescent="0.2">
      <c r="T59" s="50"/>
      <c r="U59" s="50"/>
      <c r="V59" s="50"/>
      <c r="W59" s="50"/>
      <c r="X59" s="50"/>
      <c r="Y59" s="50"/>
      <c r="Z59" s="50"/>
    </row>
    <row r="60" spans="2:26" s="18" customFormat="1" x14ac:dyDescent="0.2">
      <c r="B60" s="14"/>
      <c r="C60" s="14"/>
      <c r="D60" s="14"/>
      <c r="E60" s="14"/>
      <c r="T60" s="19"/>
      <c r="U60" s="19"/>
      <c r="V60" s="19"/>
      <c r="W60" s="19"/>
      <c r="X60" s="19"/>
      <c r="Y60" s="19"/>
      <c r="Z60" s="19"/>
    </row>
    <row r="61" spans="2:26" s="18" customFormat="1" x14ac:dyDescent="0.2">
      <c r="B61" s="14"/>
      <c r="C61" s="14"/>
      <c r="D61" s="14"/>
      <c r="E61" s="14"/>
      <c r="T61" s="19"/>
      <c r="U61" s="19"/>
      <c r="V61" s="19"/>
      <c r="W61" s="19"/>
      <c r="X61" s="19"/>
      <c r="Y61" s="19"/>
      <c r="Z61" s="19"/>
    </row>
    <row r="62" spans="2:26" s="18" customFormat="1" x14ac:dyDescent="0.2">
      <c r="B62" s="14"/>
      <c r="C62" s="14"/>
      <c r="D62" s="14"/>
      <c r="E62" s="14"/>
      <c r="T62" s="19"/>
      <c r="U62" s="19"/>
      <c r="V62" s="19"/>
      <c r="W62" s="19"/>
      <c r="X62" s="19"/>
      <c r="Y62" s="19"/>
      <c r="Z62" s="19"/>
    </row>
    <row r="63" spans="2:26" s="18" customFormat="1" x14ac:dyDescent="0.2">
      <c r="B63" s="14"/>
      <c r="C63" s="14"/>
      <c r="D63" s="14"/>
      <c r="E63" s="14"/>
      <c r="T63" s="19"/>
      <c r="U63" s="19"/>
      <c r="V63" s="19"/>
      <c r="W63" s="19"/>
      <c r="X63" s="19"/>
      <c r="Y63" s="19"/>
      <c r="Z63" s="19"/>
    </row>
    <row r="64" spans="2:26" s="18" customFormat="1" x14ac:dyDescent="0.2">
      <c r="B64" s="14"/>
      <c r="C64" s="14"/>
      <c r="D64" s="14"/>
      <c r="E64" s="14"/>
      <c r="T64" s="19"/>
      <c r="U64" s="19"/>
      <c r="V64" s="19"/>
      <c r="W64" s="19"/>
      <c r="X64" s="19"/>
      <c r="Y64" s="19"/>
      <c r="Z64" s="19"/>
    </row>
    <row r="65" spans="2:35" s="18" customFormat="1" x14ac:dyDescent="0.2">
      <c r="B65" s="14"/>
      <c r="C65" s="14"/>
      <c r="D65" s="14"/>
      <c r="E65" s="14"/>
      <c r="T65" s="19"/>
      <c r="U65" s="19"/>
      <c r="V65" s="19"/>
      <c r="W65" s="19"/>
      <c r="X65" s="19"/>
      <c r="Y65" s="19"/>
      <c r="Z65" s="19"/>
    </row>
    <row r="66" spans="2:35" s="18" customFormat="1" x14ac:dyDescent="0.2">
      <c r="B66" s="14"/>
      <c r="C66" s="14"/>
      <c r="D66" s="14"/>
      <c r="E66" s="14"/>
      <c r="T66" s="19"/>
      <c r="U66" s="19"/>
      <c r="V66" s="19"/>
      <c r="W66" s="19"/>
      <c r="X66" s="19"/>
      <c r="Y66" s="19"/>
      <c r="Z66" s="19"/>
    </row>
    <row r="67" spans="2:35" s="18" customFormat="1" x14ac:dyDescent="0.2">
      <c r="B67" s="14"/>
      <c r="C67" s="14"/>
      <c r="D67" s="14"/>
      <c r="E67" s="14"/>
      <c r="T67" s="19"/>
      <c r="U67" s="19"/>
      <c r="V67" s="19"/>
      <c r="W67" s="19"/>
      <c r="X67" s="19"/>
      <c r="Y67" s="19"/>
      <c r="Z67" s="19"/>
    </row>
    <row r="68" spans="2:35" s="18" customFormat="1" x14ac:dyDescent="0.2">
      <c r="B68" s="14"/>
      <c r="C68" s="14"/>
      <c r="D68" s="14"/>
      <c r="E68" s="14"/>
      <c r="T68" s="19"/>
      <c r="U68" s="19"/>
      <c r="V68" s="19"/>
      <c r="W68" s="19"/>
      <c r="X68" s="19"/>
      <c r="Y68" s="19"/>
      <c r="Z68" s="19"/>
    </row>
    <row r="69" spans="2:35" s="18" customFormat="1" x14ac:dyDescent="0.2">
      <c r="B69" s="14"/>
      <c r="C69" s="14"/>
      <c r="D69" s="14"/>
      <c r="E69" s="14"/>
      <c r="T69" s="19"/>
      <c r="U69" s="19"/>
      <c r="V69" s="19"/>
      <c r="W69" s="19"/>
      <c r="X69" s="19"/>
      <c r="Y69" s="19"/>
      <c r="Z69" s="19"/>
    </row>
    <row r="70" spans="2:35" s="18" customFormat="1" x14ac:dyDescent="0.2">
      <c r="B70" s="14"/>
      <c r="C70" s="14"/>
      <c r="D70" s="14"/>
      <c r="E70" s="14"/>
      <c r="T70" s="19"/>
      <c r="U70" s="19"/>
      <c r="V70" s="19"/>
      <c r="W70" s="19"/>
      <c r="X70" s="19"/>
      <c r="Y70" s="19"/>
      <c r="Z70" s="19"/>
    </row>
    <row r="71" spans="2:35" s="18" customFormat="1" x14ac:dyDescent="0.2">
      <c r="B71" s="14"/>
      <c r="C71" s="14"/>
      <c r="D71" s="14"/>
      <c r="E71" s="14"/>
      <c r="T71" s="19"/>
      <c r="U71" s="19"/>
      <c r="V71" s="19"/>
      <c r="W71" s="19"/>
      <c r="X71" s="19"/>
      <c r="Y71" s="19"/>
      <c r="Z71" s="19"/>
    </row>
    <row r="72" spans="2:35" s="18" customFormat="1" x14ac:dyDescent="0.2">
      <c r="B72" s="14"/>
      <c r="C72" s="14"/>
      <c r="D72" s="14"/>
      <c r="E72" s="14"/>
      <c r="T72" s="19"/>
      <c r="U72" s="19"/>
      <c r="V72" s="19"/>
      <c r="W72" s="19"/>
      <c r="X72" s="19"/>
      <c r="Y72" s="19"/>
      <c r="Z72" s="19"/>
    </row>
    <row r="73" spans="2:35" s="18" customFormat="1" x14ac:dyDescent="0.2">
      <c r="B73" s="14"/>
      <c r="C73" s="14"/>
      <c r="D73" s="14"/>
      <c r="E73" s="14"/>
      <c r="T73" s="19"/>
      <c r="U73" s="19"/>
      <c r="V73" s="19"/>
      <c r="W73" s="19"/>
      <c r="X73" s="19"/>
      <c r="Y73" s="19"/>
      <c r="Z73" s="19"/>
    </row>
    <row r="74" spans="2:35" s="18" customFormat="1" x14ac:dyDescent="0.2">
      <c r="B74" s="14"/>
      <c r="C74" s="14"/>
      <c r="D74" s="14"/>
      <c r="E74" s="14"/>
      <c r="T74" s="19"/>
      <c r="U74" s="19"/>
      <c r="V74" s="19"/>
      <c r="W74" s="19"/>
      <c r="X74" s="19"/>
      <c r="Y74" s="19"/>
      <c r="Z74" s="19"/>
    </row>
    <row r="75" spans="2:35" s="18" customFormat="1" x14ac:dyDescent="0.2">
      <c r="B75" s="14"/>
      <c r="C75" s="14"/>
      <c r="D75" s="14"/>
      <c r="E75" s="14"/>
      <c r="T75" s="19"/>
      <c r="U75" s="19"/>
      <c r="V75" s="19"/>
      <c r="W75" s="19"/>
      <c r="X75" s="19"/>
      <c r="Y75" s="19"/>
      <c r="Z75" s="19"/>
    </row>
    <row r="76" spans="2:35" s="18" customFormat="1" x14ac:dyDescent="0.2">
      <c r="B76" s="14"/>
      <c r="C76" s="14"/>
      <c r="D76" s="14"/>
      <c r="E76" s="14"/>
      <c r="T76" s="19"/>
      <c r="U76" s="19"/>
      <c r="V76" s="19"/>
      <c r="W76" s="19"/>
      <c r="X76" s="19"/>
      <c r="Y76" s="19"/>
      <c r="Z76" s="19"/>
    </row>
    <row r="77" spans="2:35" s="18" customFormat="1" x14ac:dyDescent="0.2">
      <c r="B77" s="14"/>
      <c r="C77" s="14"/>
      <c r="D77" s="14"/>
      <c r="E77" s="14"/>
      <c r="T77" s="19"/>
      <c r="U77" s="19"/>
      <c r="V77" s="19"/>
      <c r="W77" s="19"/>
      <c r="X77" s="19"/>
      <c r="Y77" s="19"/>
      <c r="Z77" s="19"/>
    </row>
    <row r="78" spans="2:35" s="18" customFormat="1" x14ac:dyDescent="0.2">
      <c r="B78" s="14"/>
      <c r="C78" s="14"/>
      <c r="D78" s="14"/>
      <c r="E78" s="14"/>
      <c r="T78" s="19"/>
      <c r="U78" s="19"/>
      <c r="V78" s="19"/>
      <c r="W78" s="19"/>
      <c r="X78" s="19"/>
      <c r="Y78" s="19"/>
      <c r="Z78" s="19"/>
    </row>
    <row r="79" spans="2:35" x14ac:dyDescent="0.2">
      <c r="AA79" s="18"/>
      <c r="AB79" s="18"/>
      <c r="AC79" s="18"/>
      <c r="AD79" s="18"/>
      <c r="AE79" s="18"/>
      <c r="AF79" s="18"/>
      <c r="AG79" s="18"/>
      <c r="AH79" s="18"/>
      <c r="AI79" s="18"/>
    </row>
    <row r="80" spans="2:35" x14ac:dyDescent="0.2">
      <c r="AA80" s="18"/>
      <c r="AB80" s="18"/>
      <c r="AC80" s="18"/>
      <c r="AD80" s="18"/>
      <c r="AE80" s="18"/>
      <c r="AF80" s="18"/>
      <c r="AG80" s="18"/>
      <c r="AH80" s="18"/>
      <c r="AI80" s="18"/>
    </row>
    <row r="81" spans="27:35" x14ac:dyDescent="0.2">
      <c r="AA81" s="18"/>
      <c r="AB81" s="18"/>
      <c r="AC81" s="18"/>
      <c r="AD81" s="18"/>
      <c r="AE81" s="18"/>
      <c r="AF81" s="18"/>
      <c r="AG81" s="18"/>
      <c r="AH81" s="18"/>
      <c r="AI81" s="18"/>
    </row>
    <row r="82" spans="27:35" x14ac:dyDescent="0.2">
      <c r="AA82" s="18"/>
      <c r="AB82" s="18"/>
      <c r="AC82" s="18"/>
      <c r="AD82" s="18"/>
      <c r="AE82" s="18"/>
      <c r="AF82" s="18"/>
      <c r="AG82" s="18"/>
      <c r="AH82" s="18"/>
      <c r="AI82" s="18"/>
    </row>
    <row r="83" spans="27:35" x14ac:dyDescent="0.2">
      <c r="AA83" s="18"/>
      <c r="AB83" s="18"/>
      <c r="AC83" s="18"/>
      <c r="AD83" s="18"/>
      <c r="AE83" s="18"/>
      <c r="AF83" s="18"/>
      <c r="AG83" s="18"/>
      <c r="AH83" s="18"/>
      <c r="AI83" s="18"/>
    </row>
    <row r="84" spans="27:35" x14ac:dyDescent="0.2">
      <c r="AA84" s="18"/>
      <c r="AB84" s="18"/>
      <c r="AC84" s="18"/>
      <c r="AD84" s="18"/>
      <c r="AE84" s="18"/>
      <c r="AF84" s="18"/>
      <c r="AG84" s="18"/>
      <c r="AH84" s="18"/>
      <c r="AI84" s="18"/>
    </row>
    <row r="85" spans="27:35" x14ac:dyDescent="0.2">
      <c r="AA85" s="18"/>
      <c r="AB85" s="18"/>
      <c r="AC85" s="18"/>
      <c r="AD85" s="18"/>
      <c r="AE85" s="18"/>
      <c r="AF85" s="18"/>
      <c r="AG85" s="18"/>
      <c r="AH85" s="18"/>
      <c r="AI85" s="18"/>
    </row>
    <row r="86" spans="27:35" x14ac:dyDescent="0.2">
      <c r="AA86" s="18"/>
      <c r="AB86" s="18"/>
      <c r="AC86" s="18"/>
      <c r="AD86" s="18"/>
      <c r="AE86" s="18"/>
      <c r="AF86" s="18"/>
      <c r="AG86" s="18"/>
      <c r="AH86" s="18"/>
      <c r="AI86" s="18"/>
    </row>
    <row r="87" spans="27:35" x14ac:dyDescent="0.2">
      <c r="AA87" s="18"/>
      <c r="AB87" s="18"/>
      <c r="AC87" s="18"/>
      <c r="AD87" s="18"/>
      <c r="AE87" s="18"/>
      <c r="AF87" s="18"/>
      <c r="AG87" s="18"/>
      <c r="AH87" s="18"/>
      <c r="AI87" s="18"/>
    </row>
    <row r="88" spans="27:35" x14ac:dyDescent="0.2">
      <c r="AA88" s="18"/>
      <c r="AB88" s="18"/>
      <c r="AC88" s="18"/>
      <c r="AD88" s="18"/>
      <c r="AE88" s="18"/>
      <c r="AF88" s="18"/>
      <c r="AG88" s="18"/>
      <c r="AH88" s="18"/>
      <c r="AI88" s="18"/>
    </row>
    <row r="89" spans="27:35" x14ac:dyDescent="0.2">
      <c r="AA89" s="18"/>
      <c r="AB89" s="18"/>
      <c r="AC89" s="18"/>
      <c r="AD89" s="18"/>
      <c r="AE89" s="18"/>
      <c r="AF89" s="18"/>
      <c r="AG89" s="18"/>
      <c r="AH89" s="18"/>
      <c r="AI89" s="18"/>
    </row>
    <row r="90" spans="27:35" x14ac:dyDescent="0.2">
      <c r="AA90" s="18"/>
      <c r="AB90" s="18"/>
      <c r="AC90" s="18"/>
      <c r="AD90" s="18"/>
      <c r="AE90" s="18"/>
      <c r="AF90" s="18"/>
      <c r="AG90" s="18"/>
      <c r="AH90" s="18"/>
      <c r="AI90" s="18"/>
    </row>
    <row r="91" spans="27:35" x14ac:dyDescent="0.2">
      <c r="AA91" s="18"/>
      <c r="AB91" s="18"/>
      <c r="AC91" s="18"/>
      <c r="AD91" s="18"/>
      <c r="AE91" s="18"/>
      <c r="AF91" s="18"/>
      <c r="AG91" s="18"/>
      <c r="AH91" s="18"/>
      <c r="AI91" s="18"/>
    </row>
    <row r="92" spans="27:35" x14ac:dyDescent="0.2">
      <c r="AA92" s="18"/>
      <c r="AB92" s="18"/>
      <c r="AC92" s="18"/>
      <c r="AD92" s="18"/>
      <c r="AE92" s="18"/>
      <c r="AF92" s="18"/>
      <c r="AG92" s="18"/>
      <c r="AH92" s="18"/>
      <c r="AI92" s="18"/>
    </row>
    <row r="93" spans="27:35" x14ac:dyDescent="0.2">
      <c r="AA93" s="18"/>
      <c r="AB93" s="18"/>
      <c r="AC93" s="18"/>
      <c r="AD93" s="18"/>
      <c r="AE93" s="18"/>
      <c r="AF93" s="18"/>
      <c r="AG93" s="18"/>
      <c r="AH93" s="18"/>
      <c r="AI93" s="18"/>
    </row>
    <row r="94" spans="27:35" x14ac:dyDescent="0.2">
      <c r="AA94" s="18"/>
      <c r="AB94" s="18"/>
      <c r="AC94" s="18"/>
      <c r="AD94" s="18"/>
      <c r="AE94" s="18"/>
      <c r="AF94" s="18"/>
      <c r="AG94" s="18"/>
      <c r="AH94" s="18"/>
      <c r="AI94" s="18"/>
    </row>
    <row r="95" spans="27:35" x14ac:dyDescent="0.2">
      <c r="AA95" s="18"/>
      <c r="AB95" s="18"/>
      <c r="AC95" s="18"/>
      <c r="AD95" s="18"/>
      <c r="AE95" s="18"/>
      <c r="AF95" s="18"/>
      <c r="AG95" s="18"/>
      <c r="AH95" s="18"/>
      <c r="AI95" s="18"/>
    </row>
    <row r="96" spans="27:35" x14ac:dyDescent="0.2">
      <c r="AA96" s="18"/>
      <c r="AB96" s="18"/>
      <c r="AC96" s="18"/>
      <c r="AD96" s="18"/>
      <c r="AE96" s="18"/>
      <c r="AF96" s="18"/>
      <c r="AG96" s="18"/>
      <c r="AH96" s="18"/>
      <c r="AI96" s="18"/>
    </row>
    <row r="97" spans="27:35" x14ac:dyDescent="0.2">
      <c r="AA97" s="18"/>
      <c r="AB97" s="18"/>
      <c r="AC97" s="18"/>
      <c r="AD97" s="18"/>
      <c r="AE97" s="18"/>
      <c r="AF97" s="18"/>
      <c r="AG97" s="18"/>
      <c r="AH97" s="18"/>
      <c r="AI97" s="18"/>
    </row>
    <row r="98" spans="27:35" x14ac:dyDescent="0.2">
      <c r="AA98" s="18"/>
      <c r="AB98" s="18"/>
      <c r="AC98" s="18"/>
      <c r="AD98" s="18"/>
      <c r="AE98" s="18"/>
      <c r="AF98" s="18"/>
      <c r="AG98" s="18"/>
      <c r="AH98" s="18"/>
      <c r="AI98" s="18"/>
    </row>
    <row r="99" spans="27:35" x14ac:dyDescent="0.2">
      <c r="AA99" s="18"/>
      <c r="AB99" s="18"/>
      <c r="AC99" s="18"/>
      <c r="AD99" s="18"/>
      <c r="AE99" s="18"/>
      <c r="AF99" s="18"/>
      <c r="AG99" s="18"/>
      <c r="AH99" s="18"/>
      <c r="AI99" s="18"/>
    </row>
    <row r="100" spans="27:35" x14ac:dyDescent="0.2">
      <c r="AA100" s="18"/>
      <c r="AB100" s="18"/>
      <c r="AC100" s="18"/>
      <c r="AD100" s="18"/>
      <c r="AE100" s="18"/>
      <c r="AF100" s="18"/>
      <c r="AG100" s="18"/>
      <c r="AH100" s="18"/>
      <c r="AI100" s="18"/>
    </row>
    <row r="101" spans="27:35" x14ac:dyDescent="0.2">
      <c r="AA101" s="18"/>
      <c r="AB101" s="18"/>
      <c r="AC101" s="18"/>
      <c r="AD101" s="18"/>
      <c r="AE101" s="18"/>
      <c r="AF101" s="18"/>
      <c r="AG101" s="18"/>
      <c r="AH101" s="18"/>
      <c r="AI101" s="18"/>
    </row>
    <row r="102" spans="27:35" x14ac:dyDescent="0.2">
      <c r="AA102" s="18"/>
      <c r="AB102" s="18"/>
      <c r="AC102" s="18"/>
      <c r="AD102" s="18"/>
      <c r="AE102" s="18"/>
      <c r="AF102" s="18"/>
      <c r="AG102" s="18"/>
      <c r="AH102" s="18"/>
      <c r="AI102" s="18"/>
    </row>
    <row r="103" spans="27:35" x14ac:dyDescent="0.2">
      <c r="AA103" s="18"/>
      <c r="AB103" s="18"/>
      <c r="AC103" s="18"/>
      <c r="AD103" s="18"/>
      <c r="AE103" s="18"/>
      <c r="AF103" s="18"/>
      <c r="AG103" s="18"/>
      <c r="AH103" s="18"/>
      <c r="AI103" s="18"/>
    </row>
    <row r="104" spans="27:35" x14ac:dyDescent="0.2">
      <c r="AA104" s="18"/>
      <c r="AB104" s="18"/>
      <c r="AC104" s="18"/>
      <c r="AD104" s="18"/>
      <c r="AE104" s="18"/>
      <c r="AF104" s="18"/>
      <c r="AG104" s="18"/>
      <c r="AH104" s="18"/>
      <c r="AI104" s="18"/>
    </row>
    <row r="105" spans="27:35" x14ac:dyDescent="0.2">
      <c r="AA105" s="18"/>
      <c r="AB105" s="18"/>
      <c r="AC105" s="18"/>
      <c r="AD105" s="18"/>
      <c r="AE105" s="18"/>
      <c r="AF105" s="18"/>
      <c r="AG105" s="18"/>
      <c r="AH105" s="18"/>
      <c r="AI105" s="18"/>
    </row>
    <row r="106" spans="27:35" x14ac:dyDescent="0.2">
      <c r="AA106" s="18"/>
      <c r="AB106" s="18"/>
      <c r="AC106" s="18"/>
      <c r="AD106" s="18"/>
      <c r="AE106" s="18"/>
      <c r="AF106" s="18"/>
      <c r="AG106" s="18"/>
      <c r="AH106" s="18"/>
      <c r="AI106" s="18"/>
    </row>
    <row r="107" spans="27:35" x14ac:dyDescent="0.2">
      <c r="AA107" s="18"/>
      <c r="AB107" s="18"/>
      <c r="AC107" s="18"/>
      <c r="AD107" s="18"/>
      <c r="AE107" s="18"/>
      <c r="AF107" s="18"/>
      <c r="AG107" s="18"/>
      <c r="AH107" s="18"/>
      <c r="AI107" s="18"/>
    </row>
    <row r="108" spans="27:35" x14ac:dyDescent="0.2">
      <c r="AA108" s="18"/>
      <c r="AB108" s="18"/>
      <c r="AC108" s="18"/>
      <c r="AD108" s="18"/>
      <c r="AE108" s="18"/>
      <c r="AF108" s="18"/>
      <c r="AG108" s="18"/>
      <c r="AH108" s="18"/>
      <c r="AI108" s="18"/>
    </row>
    <row r="109" spans="27:35" x14ac:dyDescent="0.2">
      <c r="AA109" s="18"/>
      <c r="AB109" s="18"/>
      <c r="AC109" s="18"/>
      <c r="AD109" s="18"/>
      <c r="AE109" s="18"/>
      <c r="AF109" s="18"/>
      <c r="AG109" s="18"/>
      <c r="AH109" s="18"/>
      <c r="AI109" s="18"/>
    </row>
    <row r="110" spans="27:35" x14ac:dyDescent="0.2">
      <c r="AA110" s="18"/>
      <c r="AB110" s="18"/>
      <c r="AC110" s="18"/>
      <c r="AD110" s="18"/>
      <c r="AE110" s="18"/>
      <c r="AF110" s="18"/>
      <c r="AG110" s="18"/>
      <c r="AH110" s="18"/>
      <c r="AI110" s="18"/>
    </row>
    <row r="111" spans="27:35" x14ac:dyDescent="0.2">
      <c r="AA111" s="18"/>
      <c r="AB111" s="18"/>
      <c r="AC111" s="18"/>
      <c r="AD111" s="18"/>
      <c r="AE111" s="18"/>
      <c r="AF111" s="18"/>
      <c r="AG111" s="18"/>
      <c r="AH111" s="18"/>
      <c r="AI111" s="18"/>
    </row>
    <row r="112" spans="27:35" x14ac:dyDescent="0.2">
      <c r="AA112" s="18"/>
      <c r="AB112" s="18"/>
      <c r="AC112" s="18"/>
      <c r="AD112" s="18"/>
      <c r="AE112" s="18"/>
      <c r="AF112" s="18"/>
      <c r="AG112" s="18"/>
      <c r="AH112" s="18"/>
      <c r="AI112" s="18"/>
    </row>
    <row r="113" spans="27:35" x14ac:dyDescent="0.2">
      <c r="AA113" s="18"/>
      <c r="AB113" s="18"/>
      <c r="AC113" s="18"/>
      <c r="AD113" s="18"/>
      <c r="AE113" s="18"/>
      <c r="AF113" s="18"/>
      <c r="AG113" s="18"/>
      <c r="AH113" s="18"/>
      <c r="AI113" s="18"/>
    </row>
    <row r="114" spans="27:35" x14ac:dyDescent="0.2"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27:35" x14ac:dyDescent="0.2">
      <c r="AA115" s="18"/>
      <c r="AB115" s="18"/>
      <c r="AC115" s="18"/>
      <c r="AD115" s="18"/>
      <c r="AE115" s="18"/>
      <c r="AF115" s="18"/>
      <c r="AG115" s="18"/>
      <c r="AH115" s="18"/>
      <c r="AI115" s="18"/>
    </row>
    <row r="116" spans="27:35" x14ac:dyDescent="0.2">
      <c r="AA116" s="18"/>
      <c r="AB116" s="18"/>
      <c r="AC116" s="18"/>
      <c r="AD116" s="18"/>
      <c r="AE116" s="18"/>
      <c r="AF116" s="18"/>
      <c r="AG116" s="18"/>
      <c r="AH116" s="18"/>
      <c r="AI116" s="18"/>
    </row>
    <row r="117" spans="27:35" x14ac:dyDescent="0.2">
      <c r="AA117" s="18"/>
      <c r="AB117" s="18"/>
      <c r="AC117" s="18"/>
      <c r="AD117" s="18"/>
      <c r="AE117" s="18"/>
      <c r="AF117" s="18"/>
      <c r="AG117" s="18"/>
      <c r="AH117" s="18"/>
      <c r="AI117" s="18"/>
    </row>
    <row r="118" spans="27:35" x14ac:dyDescent="0.2">
      <c r="AA118" s="18"/>
      <c r="AB118" s="18"/>
      <c r="AC118" s="18"/>
      <c r="AD118" s="18"/>
      <c r="AE118" s="18"/>
      <c r="AF118" s="18"/>
      <c r="AG118" s="18"/>
      <c r="AH118" s="18"/>
      <c r="AI118" s="18"/>
    </row>
    <row r="119" spans="27:35" x14ac:dyDescent="0.2">
      <c r="AA119" s="18"/>
      <c r="AB119" s="18"/>
      <c r="AC119" s="18"/>
      <c r="AD119" s="18"/>
      <c r="AE119" s="18"/>
      <c r="AF119" s="18"/>
      <c r="AG119" s="18"/>
      <c r="AH119" s="18"/>
      <c r="AI119" s="18"/>
    </row>
    <row r="120" spans="27:35" x14ac:dyDescent="0.2">
      <c r="AA120" s="18"/>
      <c r="AB120" s="18"/>
      <c r="AC120" s="18"/>
      <c r="AD120" s="18"/>
      <c r="AE120" s="18"/>
      <c r="AF120" s="18"/>
      <c r="AG120" s="18"/>
      <c r="AH120" s="18"/>
      <c r="AI120" s="18"/>
    </row>
    <row r="121" spans="27:35" x14ac:dyDescent="0.2">
      <c r="AA121" s="18"/>
      <c r="AB121" s="18"/>
      <c r="AC121" s="18"/>
      <c r="AD121" s="18"/>
      <c r="AE121" s="18"/>
      <c r="AF121" s="18"/>
      <c r="AG121" s="18"/>
      <c r="AH121" s="18"/>
      <c r="AI121" s="18"/>
    </row>
    <row r="122" spans="27:35" x14ac:dyDescent="0.2">
      <c r="AA122" s="18"/>
      <c r="AB122" s="18"/>
      <c r="AC122" s="18"/>
      <c r="AD122" s="18"/>
      <c r="AE122" s="18"/>
      <c r="AF122" s="18"/>
      <c r="AG122" s="18"/>
      <c r="AH122" s="18"/>
      <c r="AI122" s="18"/>
    </row>
    <row r="123" spans="27:35" x14ac:dyDescent="0.2">
      <c r="AA123" s="18"/>
      <c r="AB123" s="18"/>
      <c r="AC123" s="18"/>
      <c r="AD123" s="18"/>
      <c r="AE123" s="18"/>
      <c r="AF123" s="18"/>
      <c r="AG123" s="18"/>
      <c r="AH123" s="18"/>
      <c r="AI123" s="18"/>
    </row>
    <row r="124" spans="27:35" x14ac:dyDescent="0.2">
      <c r="AA124" s="18"/>
      <c r="AB124" s="18"/>
      <c r="AC124" s="18"/>
      <c r="AD124" s="18"/>
      <c r="AE124" s="18"/>
      <c r="AF124" s="18"/>
      <c r="AG124" s="18"/>
      <c r="AH124" s="18"/>
      <c r="AI124" s="18"/>
    </row>
    <row r="125" spans="27:35" x14ac:dyDescent="0.2">
      <c r="AA125" s="18"/>
      <c r="AB125" s="18"/>
      <c r="AC125" s="18"/>
      <c r="AD125" s="18"/>
      <c r="AE125" s="18"/>
      <c r="AF125" s="18"/>
      <c r="AG125" s="18"/>
      <c r="AH125" s="18"/>
      <c r="AI125" s="18"/>
    </row>
    <row r="126" spans="27:35" x14ac:dyDescent="0.2">
      <c r="AA126" s="18"/>
      <c r="AB126" s="18"/>
      <c r="AC126" s="18"/>
      <c r="AD126" s="18"/>
      <c r="AE126" s="18"/>
      <c r="AF126" s="18"/>
      <c r="AG126" s="18"/>
      <c r="AH126" s="18"/>
      <c r="AI126" s="18"/>
    </row>
    <row r="127" spans="27:35" x14ac:dyDescent="0.2">
      <c r="AA127" s="18"/>
      <c r="AB127" s="18"/>
      <c r="AC127" s="18"/>
      <c r="AD127" s="18"/>
      <c r="AE127" s="18"/>
      <c r="AF127" s="18"/>
      <c r="AG127" s="18"/>
      <c r="AH127" s="18"/>
      <c r="AI127" s="18"/>
    </row>
    <row r="128" spans="27:35" x14ac:dyDescent="0.2">
      <c r="AA128" s="18"/>
      <c r="AB128" s="18"/>
      <c r="AC128" s="18"/>
      <c r="AD128" s="18"/>
      <c r="AE128" s="18"/>
      <c r="AF128" s="18"/>
      <c r="AG128" s="18"/>
      <c r="AH128" s="18"/>
      <c r="AI128" s="18"/>
    </row>
    <row r="129" spans="27:35" x14ac:dyDescent="0.2">
      <c r="AA129" s="18"/>
      <c r="AB129" s="18"/>
      <c r="AC129" s="18"/>
      <c r="AD129" s="18"/>
      <c r="AE129" s="18"/>
      <c r="AF129" s="18"/>
      <c r="AG129" s="18"/>
      <c r="AH129" s="18"/>
      <c r="AI129" s="18"/>
    </row>
    <row r="130" spans="27:35" x14ac:dyDescent="0.2">
      <c r="AA130" s="18"/>
      <c r="AB130" s="18"/>
      <c r="AC130" s="18"/>
      <c r="AD130" s="18"/>
      <c r="AE130" s="18"/>
      <c r="AF130" s="18"/>
      <c r="AG130" s="18"/>
      <c r="AH130" s="18"/>
      <c r="AI130" s="18"/>
    </row>
    <row r="131" spans="27:35" x14ac:dyDescent="0.2">
      <c r="AA131" s="18"/>
      <c r="AB131" s="18"/>
      <c r="AC131" s="18"/>
      <c r="AD131" s="18"/>
      <c r="AE131" s="18"/>
      <c r="AF131" s="18"/>
      <c r="AG131" s="18"/>
      <c r="AH131" s="18"/>
      <c r="AI131" s="18"/>
    </row>
    <row r="132" spans="27:35" x14ac:dyDescent="0.2">
      <c r="AA132" s="18"/>
      <c r="AB132" s="18"/>
      <c r="AC132" s="18"/>
      <c r="AD132" s="18"/>
      <c r="AE132" s="18"/>
      <c r="AF132" s="18"/>
      <c r="AG132" s="18"/>
      <c r="AH132" s="18"/>
      <c r="AI132" s="18"/>
    </row>
    <row r="133" spans="27:35" x14ac:dyDescent="0.2">
      <c r="AA133" s="18"/>
      <c r="AB133" s="18"/>
      <c r="AC133" s="18"/>
      <c r="AD133" s="18"/>
      <c r="AE133" s="18"/>
      <c r="AF133" s="18"/>
      <c r="AG133" s="18"/>
      <c r="AH133" s="18"/>
      <c r="AI133" s="18"/>
    </row>
    <row r="134" spans="27:35" x14ac:dyDescent="0.2">
      <c r="AA134" s="18"/>
      <c r="AB134" s="18"/>
      <c r="AC134" s="18"/>
      <c r="AD134" s="18"/>
      <c r="AE134" s="18"/>
      <c r="AF134" s="18"/>
      <c r="AG134" s="18"/>
      <c r="AH134" s="18"/>
      <c r="AI134" s="18"/>
    </row>
    <row r="135" spans="27:35" x14ac:dyDescent="0.2">
      <c r="AA135" s="18"/>
      <c r="AB135" s="18"/>
      <c r="AC135" s="18"/>
      <c r="AD135" s="18"/>
      <c r="AE135" s="18"/>
      <c r="AF135" s="18"/>
      <c r="AG135" s="18"/>
      <c r="AH135" s="18"/>
      <c r="AI135" s="18"/>
    </row>
    <row r="136" spans="27:35" x14ac:dyDescent="0.2">
      <c r="AA136" s="18"/>
      <c r="AB136" s="18"/>
      <c r="AC136" s="18"/>
      <c r="AD136" s="18"/>
      <c r="AE136" s="18"/>
      <c r="AF136" s="18"/>
      <c r="AG136" s="18"/>
      <c r="AH136" s="18"/>
      <c r="AI136" s="18"/>
    </row>
    <row r="137" spans="27:35" x14ac:dyDescent="0.2">
      <c r="AA137" s="18"/>
      <c r="AB137" s="18"/>
      <c r="AC137" s="18"/>
      <c r="AD137" s="18"/>
      <c r="AE137" s="18"/>
      <c r="AF137" s="18"/>
      <c r="AG137" s="18"/>
      <c r="AH137" s="18"/>
      <c r="AI137" s="18"/>
    </row>
    <row r="138" spans="27:35" x14ac:dyDescent="0.2">
      <c r="AA138" s="18"/>
      <c r="AB138" s="18"/>
      <c r="AC138" s="18"/>
      <c r="AD138" s="18"/>
      <c r="AE138" s="18"/>
      <c r="AF138" s="18"/>
      <c r="AG138" s="18"/>
      <c r="AH138" s="18"/>
      <c r="AI138" s="18"/>
    </row>
    <row r="139" spans="27:35" x14ac:dyDescent="0.2">
      <c r="AA139" s="18"/>
      <c r="AB139" s="18"/>
      <c r="AC139" s="18"/>
      <c r="AD139" s="18"/>
      <c r="AE139" s="18"/>
      <c r="AF139" s="18"/>
      <c r="AG139" s="18"/>
      <c r="AH139" s="18"/>
      <c r="AI139" s="18"/>
    </row>
    <row r="140" spans="27:35" x14ac:dyDescent="0.2">
      <c r="AA140" s="18"/>
      <c r="AB140" s="18"/>
      <c r="AC140" s="18"/>
      <c r="AD140" s="18"/>
      <c r="AE140" s="18"/>
      <c r="AF140" s="18"/>
      <c r="AG140" s="18"/>
      <c r="AH140" s="18"/>
      <c r="AI140" s="18"/>
    </row>
    <row r="141" spans="27:35" x14ac:dyDescent="0.2">
      <c r="AA141" s="18"/>
      <c r="AB141" s="18"/>
      <c r="AC141" s="18"/>
      <c r="AD141" s="18"/>
      <c r="AE141" s="18"/>
      <c r="AF141" s="18"/>
      <c r="AG141" s="18"/>
      <c r="AH141" s="18"/>
      <c r="AI141" s="18"/>
    </row>
    <row r="142" spans="27:35" x14ac:dyDescent="0.2">
      <c r="AA142" s="18"/>
      <c r="AB142" s="18"/>
      <c r="AC142" s="18"/>
      <c r="AD142" s="18"/>
      <c r="AE142" s="18"/>
      <c r="AF142" s="18"/>
      <c r="AG142" s="18"/>
      <c r="AH142" s="18"/>
      <c r="AI142" s="18"/>
    </row>
    <row r="143" spans="27:35" x14ac:dyDescent="0.2">
      <c r="AA143" s="18"/>
      <c r="AB143" s="18"/>
      <c r="AC143" s="18"/>
      <c r="AD143" s="18"/>
      <c r="AE143" s="18"/>
      <c r="AF143" s="18"/>
      <c r="AG143" s="18"/>
      <c r="AH143" s="18"/>
      <c r="AI143" s="18"/>
    </row>
    <row r="144" spans="27:35" x14ac:dyDescent="0.2">
      <c r="AA144" s="18"/>
      <c r="AB144" s="18"/>
      <c r="AC144" s="18"/>
      <c r="AD144" s="18"/>
      <c r="AE144" s="18"/>
      <c r="AF144" s="18"/>
      <c r="AG144" s="18"/>
      <c r="AH144" s="18"/>
      <c r="AI144" s="18"/>
    </row>
    <row r="145" spans="27:35" x14ac:dyDescent="0.2">
      <c r="AA145" s="18"/>
      <c r="AB145" s="18"/>
      <c r="AC145" s="18"/>
      <c r="AD145" s="18"/>
      <c r="AE145" s="18"/>
      <c r="AF145" s="18"/>
      <c r="AG145" s="18"/>
      <c r="AH145" s="18"/>
      <c r="AI145" s="18"/>
    </row>
    <row r="146" spans="27:35" x14ac:dyDescent="0.2">
      <c r="AA146" s="18"/>
      <c r="AB146" s="18"/>
      <c r="AC146" s="18"/>
      <c r="AD146" s="18"/>
      <c r="AE146" s="18"/>
      <c r="AF146" s="18"/>
      <c r="AG146" s="18"/>
      <c r="AH146" s="18"/>
      <c r="AI146" s="18"/>
    </row>
    <row r="147" spans="27:35" x14ac:dyDescent="0.2">
      <c r="AA147" s="18"/>
      <c r="AB147" s="18"/>
      <c r="AC147" s="18"/>
      <c r="AD147" s="18"/>
      <c r="AE147" s="18"/>
      <c r="AF147" s="18"/>
      <c r="AG147" s="18"/>
      <c r="AH147" s="18"/>
      <c r="AI147" s="18"/>
    </row>
    <row r="148" spans="27:35" x14ac:dyDescent="0.2">
      <c r="AA148" s="18"/>
      <c r="AB148" s="18"/>
      <c r="AC148" s="18"/>
      <c r="AD148" s="18"/>
      <c r="AE148" s="18"/>
      <c r="AF148" s="18"/>
      <c r="AG148" s="18"/>
      <c r="AH148" s="18"/>
      <c r="AI148" s="18"/>
    </row>
    <row r="149" spans="27:35" x14ac:dyDescent="0.2">
      <c r="AA149" s="18"/>
      <c r="AB149" s="18"/>
      <c r="AC149" s="18"/>
      <c r="AD149" s="18"/>
      <c r="AE149" s="18"/>
      <c r="AF149" s="18"/>
      <c r="AG149" s="18"/>
      <c r="AH149" s="18"/>
      <c r="AI149" s="18"/>
    </row>
    <row r="150" spans="27:35" x14ac:dyDescent="0.2">
      <c r="AA150" s="18"/>
      <c r="AB150" s="18"/>
      <c r="AC150" s="18"/>
      <c r="AD150" s="18"/>
      <c r="AE150" s="18"/>
      <c r="AF150" s="18"/>
      <c r="AG150" s="18"/>
      <c r="AH150" s="18"/>
      <c r="AI150" s="18"/>
    </row>
  </sheetData>
  <mergeCells count="2">
    <mergeCell ref="B13:E13"/>
    <mergeCell ref="B3:E3"/>
  </mergeCells>
  <phoneticPr fontId="2" type="noConversion"/>
  <dataValidations count="4">
    <dataValidation type="list" allowBlank="1" showInputMessage="1" showErrorMessage="1" sqref="D17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15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8">
      <formula1>"Following,Modified Following,Preceding,Modified Preceding,Unadjusted"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7"/>
  <sheetViews>
    <sheetView workbookViewId="0">
      <selection activeCell="D3" sqref="D3:P3"/>
    </sheetView>
  </sheetViews>
  <sheetFormatPr defaultRowHeight="11.25" x14ac:dyDescent="0.2"/>
  <cols>
    <col min="1" max="1" width="4.28515625" style="14" customWidth="1"/>
    <col min="2" max="2" width="6" style="14" bestFit="1" customWidth="1"/>
    <col min="3" max="3" width="19.7109375" style="14" bestFit="1" customWidth="1"/>
    <col min="4" max="15" width="19.5703125" style="14" bestFit="1" customWidth="1"/>
    <col min="16" max="16" width="20.42578125" style="14" bestFit="1" customWidth="1"/>
    <col min="17" max="17" width="4" style="14" customWidth="1"/>
    <col min="18" max="16384" width="9.140625" style="14"/>
  </cols>
  <sheetData>
    <row r="1" spans="1:26" ht="12" thickBot="1" x14ac:dyDescent="0.25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5"/>
    </row>
    <row r="2" spans="1:26" s="18" customFormat="1" x14ac:dyDescent="0.2">
      <c r="A2" s="15"/>
      <c r="B2" s="6" t="s">
        <v>2</v>
      </c>
      <c r="C2" s="7" t="s">
        <v>40</v>
      </c>
      <c r="D2" s="16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17"/>
      <c r="T2" s="19"/>
      <c r="U2" s="19"/>
      <c r="V2" s="19"/>
      <c r="W2" s="19"/>
      <c r="X2" s="19"/>
      <c r="Y2" s="19"/>
      <c r="Z2" s="19"/>
    </row>
    <row r="3" spans="1:26" s="18" customFormat="1" x14ac:dyDescent="0.2">
      <c r="A3" s="15"/>
      <c r="B3" s="10" t="s">
        <v>23</v>
      </c>
      <c r="C3" s="5" t="s">
        <v>5</v>
      </c>
      <c r="D3" s="4">
        <v>0.01</v>
      </c>
      <c r="E3" s="4">
        <v>1.4999999999999999E-2</v>
      </c>
      <c r="F3" s="4">
        <v>0.02</v>
      </c>
      <c r="G3" s="4">
        <v>2.2499999999999999E-2</v>
      </c>
      <c r="H3" s="4">
        <v>2.5000000000000001E-2</v>
      </c>
      <c r="I3" s="4">
        <v>0.03</v>
      </c>
      <c r="J3" s="4">
        <v>3.5000000000000003E-2</v>
      </c>
      <c r="K3" s="4">
        <v>0.04</v>
      </c>
      <c r="L3" s="4">
        <v>4.4999999999999998E-2</v>
      </c>
      <c r="M3" s="4">
        <v>0.05</v>
      </c>
      <c r="N3" s="4">
        <v>0.06</v>
      </c>
      <c r="O3" s="4">
        <v>7.0000000000000007E-2</v>
      </c>
      <c r="P3" s="11">
        <v>0.1</v>
      </c>
      <c r="Q3" s="17"/>
      <c r="T3" s="19"/>
      <c r="U3" s="19"/>
      <c r="V3" s="19"/>
      <c r="W3" s="19"/>
      <c r="X3" s="19"/>
      <c r="Y3" s="19"/>
      <c r="Z3" s="19"/>
    </row>
    <row r="4" spans="1:26" s="18" customFormat="1" x14ac:dyDescent="0.2">
      <c r="A4" s="15"/>
      <c r="B4" s="12" t="s">
        <v>14</v>
      </c>
      <c r="C4" s="59" t="str">
        <f t="array" ref="C4:C16">prefix&amp;$B4:$B16&amp;"_"&amp;'General Settings'!$D$20 &amp;  "_"&amp;C$3</f>
        <v>EUR_3Y_6M_ATM</v>
      </c>
      <c r="D4" s="60" t="str">
        <f t="array" ref="D4:P16">prefix&amp;$B4:$B16&amp;"_"&amp;'General Settings'!$D$20 &amp;  "_"&amp;TEXT(D$3:P$3*10000,"0")</f>
        <v>EUR_3Y_6M_100</v>
      </c>
      <c r="E4" s="60" t="str">
        <v>EUR_3Y_6M_150</v>
      </c>
      <c r="F4" s="60" t="str">
        <v>EUR_3Y_6M_200</v>
      </c>
      <c r="G4" s="60" t="str">
        <v>EUR_3Y_6M_225</v>
      </c>
      <c r="H4" s="60" t="str">
        <v>EUR_3Y_6M_250</v>
      </c>
      <c r="I4" s="60" t="str">
        <v>EUR_3Y_6M_300</v>
      </c>
      <c r="J4" s="60" t="str">
        <v>EUR_3Y_6M_350</v>
      </c>
      <c r="K4" s="60" t="str">
        <v>EUR_3Y_6M_400</v>
      </c>
      <c r="L4" s="60" t="str">
        <v>EUR_3Y_6M_450</v>
      </c>
      <c r="M4" s="60" t="str">
        <v>EUR_3Y_6M_500</v>
      </c>
      <c r="N4" s="60" t="str">
        <v>EUR_3Y_6M_600</v>
      </c>
      <c r="O4" s="60" t="str">
        <v>EUR_3Y_6M_700</v>
      </c>
      <c r="P4" s="61" t="str">
        <v>EUR_3Y_6M_1000</v>
      </c>
      <c r="Q4" s="17"/>
      <c r="T4" s="19"/>
      <c r="U4" s="19"/>
      <c r="V4" s="19"/>
      <c r="W4" s="19"/>
      <c r="X4" s="19"/>
      <c r="Y4" s="19"/>
      <c r="Z4" s="19"/>
    </row>
    <row r="5" spans="1:26" s="18" customFormat="1" x14ac:dyDescent="0.2">
      <c r="A5" s="15"/>
      <c r="B5" s="12" t="s">
        <v>15</v>
      </c>
      <c r="C5" s="59" t="str">
        <v>EUR_4Y_6M_ATM</v>
      </c>
      <c r="D5" s="60" t="str">
        <v>EUR_4Y_6M_100</v>
      </c>
      <c r="E5" s="60" t="str">
        <v>EUR_4Y_6M_150</v>
      </c>
      <c r="F5" s="60" t="str">
        <v>EUR_4Y_6M_200</v>
      </c>
      <c r="G5" s="60" t="str">
        <v>EUR_4Y_6M_225</v>
      </c>
      <c r="H5" s="60" t="str">
        <v>EUR_4Y_6M_250</v>
      </c>
      <c r="I5" s="60" t="str">
        <v>EUR_4Y_6M_300</v>
      </c>
      <c r="J5" s="60" t="str">
        <v>EUR_4Y_6M_350</v>
      </c>
      <c r="K5" s="60" t="str">
        <v>EUR_4Y_6M_400</v>
      </c>
      <c r="L5" s="60" t="str">
        <v>EUR_4Y_6M_450</v>
      </c>
      <c r="M5" s="60" t="str">
        <v>EUR_4Y_6M_500</v>
      </c>
      <c r="N5" s="60" t="str">
        <v>EUR_4Y_6M_600</v>
      </c>
      <c r="O5" s="60" t="str">
        <v>EUR_4Y_6M_700</v>
      </c>
      <c r="P5" s="61" t="str">
        <v>EUR_4Y_6M_1000</v>
      </c>
      <c r="Q5" s="17"/>
      <c r="T5" s="19"/>
      <c r="U5" s="19"/>
      <c r="V5" s="19"/>
      <c r="W5" s="19"/>
      <c r="X5" s="19"/>
      <c r="Y5" s="19"/>
      <c r="Z5" s="19"/>
    </row>
    <row r="6" spans="1:26" s="18" customFormat="1" x14ac:dyDescent="0.2">
      <c r="A6" s="15"/>
      <c r="B6" s="12" t="s">
        <v>16</v>
      </c>
      <c r="C6" s="59" t="str">
        <v>EUR_5Y_6M_ATM</v>
      </c>
      <c r="D6" s="60" t="str">
        <v>EUR_5Y_6M_100</v>
      </c>
      <c r="E6" s="60" t="str">
        <v>EUR_5Y_6M_150</v>
      </c>
      <c r="F6" s="60" t="str">
        <v>EUR_5Y_6M_200</v>
      </c>
      <c r="G6" s="60" t="str">
        <v>EUR_5Y_6M_225</v>
      </c>
      <c r="H6" s="60" t="str">
        <v>EUR_5Y_6M_250</v>
      </c>
      <c r="I6" s="60" t="str">
        <v>EUR_5Y_6M_300</v>
      </c>
      <c r="J6" s="60" t="str">
        <v>EUR_5Y_6M_350</v>
      </c>
      <c r="K6" s="60" t="str">
        <v>EUR_5Y_6M_400</v>
      </c>
      <c r="L6" s="60" t="str">
        <v>EUR_5Y_6M_450</v>
      </c>
      <c r="M6" s="60" t="str">
        <v>EUR_5Y_6M_500</v>
      </c>
      <c r="N6" s="60" t="str">
        <v>EUR_5Y_6M_600</v>
      </c>
      <c r="O6" s="60" t="str">
        <v>EUR_5Y_6M_700</v>
      </c>
      <c r="P6" s="61" t="str">
        <v>EUR_5Y_6M_1000</v>
      </c>
      <c r="Q6" s="17"/>
      <c r="T6" s="19"/>
      <c r="U6" s="19"/>
      <c r="V6" s="19"/>
      <c r="W6" s="19"/>
      <c r="X6" s="19"/>
      <c r="Y6" s="19"/>
      <c r="Z6" s="19"/>
    </row>
    <row r="7" spans="1:26" s="18" customFormat="1" x14ac:dyDescent="0.2">
      <c r="A7" s="15"/>
      <c r="B7" s="12" t="s">
        <v>17</v>
      </c>
      <c r="C7" s="59" t="str">
        <v>EUR_6Y_6M_ATM</v>
      </c>
      <c r="D7" s="60" t="str">
        <v>EUR_6Y_6M_100</v>
      </c>
      <c r="E7" s="60" t="str">
        <v>EUR_6Y_6M_150</v>
      </c>
      <c r="F7" s="60" t="str">
        <v>EUR_6Y_6M_200</v>
      </c>
      <c r="G7" s="60" t="str">
        <v>EUR_6Y_6M_225</v>
      </c>
      <c r="H7" s="60" t="str">
        <v>EUR_6Y_6M_250</v>
      </c>
      <c r="I7" s="60" t="str">
        <v>EUR_6Y_6M_300</v>
      </c>
      <c r="J7" s="60" t="str">
        <v>EUR_6Y_6M_350</v>
      </c>
      <c r="K7" s="60" t="str">
        <v>EUR_6Y_6M_400</v>
      </c>
      <c r="L7" s="60" t="str">
        <v>EUR_6Y_6M_450</v>
      </c>
      <c r="M7" s="60" t="str">
        <v>EUR_6Y_6M_500</v>
      </c>
      <c r="N7" s="60" t="str">
        <v>EUR_6Y_6M_600</v>
      </c>
      <c r="O7" s="60" t="str">
        <v>EUR_6Y_6M_700</v>
      </c>
      <c r="P7" s="61" t="str">
        <v>EUR_6Y_6M_1000</v>
      </c>
      <c r="Q7" s="17"/>
      <c r="T7" s="19"/>
      <c r="U7" s="19"/>
      <c r="V7" s="19"/>
      <c r="W7" s="19"/>
      <c r="X7" s="19"/>
      <c r="Y7" s="19"/>
      <c r="Z7" s="19"/>
    </row>
    <row r="8" spans="1:26" s="18" customFormat="1" x14ac:dyDescent="0.2">
      <c r="A8" s="15"/>
      <c r="B8" s="12" t="s">
        <v>18</v>
      </c>
      <c r="C8" s="59" t="str">
        <v>EUR_7Y_6M_ATM</v>
      </c>
      <c r="D8" s="60" t="str">
        <v>EUR_7Y_6M_100</v>
      </c>
      <c r="E8" s="60" t="str">
        <v>EUR_7Y_6M_150</v>
      </c>
      <c r="F8" s="60" t="str">
        <v>EUR_7Y_6M_200</v>
      </c>
      <c r="G8" s="60" t="str">
        <v>EUR_7Y_6M_225</v>
      </c>
      <c r="H8" s="60" t="str">
        <v>EUR_7Y_6M_250</v>
      </c>
      <c r="I8" s="60" t="str">
        <v>EUR_7Y_6M_300</v>
      </c>
      <c r="J8" s="60" t="str">
        <v>EUR_7Y_6M_350</v>
      </c>
      <c r="K8" s="60" t="str">
        <v>EUR_7Y_6M_400</v>
      </c>
      <c r="L8" s="60" t="str">
        <v>EUR_7Y_6M_450</v>
      </c>
      <c r="M8" s="60" t="str">
        <v>EUR_7Y_6M_500</v>
      </c>
      <c r="N8" s="60" t="str">
        <v>EUR_7Y_6M_600</v>
      </c>
      <c r="O8" s="60" t="str">
        <v>EUR_7Y_6M_700</v>
      </c>
      <c r="P8" s="61" t="str">
        <v>EUR_7Y_6M_1000</v>
      </c>
      <c r="Q8" s="17"/>
      <c r="T8" s="19"/>
      <c r="U8" s="19"/>
      <c r="V8" s="19"/>
      <c r="W8" s="19"/>
      <c r="X8" s="19"/>
      <c r="Y8" s="19"/>
      <c r="Z8" s="19"/>
    </row>
    <row r="9" spans="1:26" s="18" customFormat="1" x14ac:dyDescent="0.2">
      <c r="A9" s="15"/>
      <c r="B9" s="12" t="s">
        <v>19</v>
      </c>
      <c r="C9" s="59" t="str">
        <v>EUR_8Y_6M_ATM</v>
      </c>
      <c r="D9" s="60" t="str">
        <v>EUR_8Y_6M_100</v>
      </c>
      <c r="E9" s="60" t="str">
        <v>EUR_8Y_6M_150</v>
      </c>
      <c r="F9" s="60" t="str">
        <v>EUR_8Y_6M_200</v>
      </c>
      <c r="G9" s="60" t="str">
        <v>EUR_8Y_6M_225</v>
      </c>
      <c r="H9" s="60" t="str">
        <v>EUR_8Y_6M_250</v>
      </c>
      <c r="I9" s="60" t="str">
        <v>EUR_8Y_6M_300</v>
      </c>
      <c r="J9" s="60" t="str">
        <v>EUR_8Y_6M_350</v>
      </c>
      <c r="K9" s="60" t="str">
        <v>EUR_8Y_6M_400</v>
      </c>
      <c r="L9" s="60" t="str">
        <v>EUR_8Y_6M_450</v>
      </c>
      <c r="M9" s="60" t="str">
        <v>EUR_8Y_6M_500</v>
      </c>
      <c r="N9" s="60" t="str">
        <v>EUR_8Y_6M_600</v>
      </c>
      <c r="O9" s="60" t="str">
        <v>EUR_8Y_6M_700</v>
      </c>
      <c r="P9" s="61" t="str">
        <v>EUR_8Y_6M_1000</v>
      </c>
      <c r="Q9" s="17"/>
      <c r="T9" s="19"/>
      <c r="U9" s="19"/>
      <c r="V9" s="19"/>
      <c r="W9" s="19"/>
      <c r="X9" s="19"/>
      <c r="Y9" s="19"/>
      <c r="Z9" s="19"/>
    </row>
    <row r="10" spans="1:26" s="18" customFormat="1" x14ac:dyDescent="0.2">
      <c r="A10" s="15"/>
      <c r="B10" s="12" t="s">
        <v>20</v>
      </c>
      <c r="C10" s="59" t="str">
        <v>EUR_9Y_6M_ATM</v>
      </c>
      <c r="D10" s="60" t="str">
        <v>EUR_9Y_6M_100</v>
      </c>
      <c r="E10" s="60" t="str">
        <v>EUR_9Y_6M_150</v>
      </c>
      <c r="F10" s="60" t="str">
        <v>EUR_9Y_6M_200</v>
      </c>
      <c r="G10" s="60" t="str">
        <v>EUR_9Y_6M_225</v>
      </c>
      <c r="H10" s="60" t="str">
        <v>EUR_9Y_6M_250</v>
      </c>
      <c r="I10" s="60" t="str">
        <v>EUR_9Y_6M_300</v>
      </c>
      <c r="J10" s="60" t="str">
        <v>EUR_9Y_6M_350</v>
      </c>
      <c r="K10" s="60" t="str">
        <v>EUR_9Y_6M_400</v>
      </c>
      <c r="L10" s="60" t="str">
        <v>EUR_9Y_6M_450</v>
      </c>
      <c r="M10" s="60" t="str">
        <v>EUR_9Y_6M_500</v>
      </c>
      <c r="N10" s="60" t="str">
        <v>EUR_9Y_6M_600</v>
      </c>
      <c r="O10" s="60" t="str">
        <v>EUR_9Y_6M_700</v>
      </c>
      <c r="P10" s="61" t="str">
        <v>EUR_9Y_6M_1000</v>
      </c>
      <c r="Q10" s="17"/>
      <c r="T10" s="19"/>
      <c r="U10" s="19"/>
      <c r="V10" s="19"/>
      <c r="W10" s="19"/>
      <c r="X10" s="19"/>
      <c r="Y10" s="19"/>
      <c r="Z10" s="19"/>
    </row>
    <row r="11" spans="1:26" s="18" customFormat="1" x14ac:dyDescent="0.2">
      <c r="A11" s="15"/>
      <c r="B11" s="12" t="s">
        <v>6</v>
      </c>
      <c r="C11" s="59" t="str">
        <v>EUR_10Y_6M_ATM</v>
      </c>
      <c r="D11" s="60" t="str">
        <v>EUR_10Y_6M_100</v>
      </c>
      <c r="E11" s="60" t="str">
        <v>EUR_10Y_6M_150</v>
      </c>
      <c r="F11" s="60" t="str">
        <v>EUR_10Y_6M_200</v>
      </c>
      <c r="G11" s="60" t="str">
        <v>EUR_10Y_6M_225</v>
      </c>
      <c r="H11" s="60" t="str">
        <v>EUR_10Y_6M_250</v>
      </c>
      <c r="I11" s="60" t="str">
        <v>EUR_10Y_6M_300</v>
      </c>
      <c r="J11" s="60" t="str">
        <v>EUR_10Y_6M_350</v>
      </c>
      <c r="K11" s="60" t="str">
        <v>EUR_10Y_6M_400</v>
      </c>
      <c r="L11" s="60" t="str">
        <v>EUR_10Y_6M_450</v>
      </c>
      <c r="M11" s="60" t="str">
        <v>EUR_10Y_6M_500</v>
      </c>
      <c r="N11" s="60" t="str">
        <v>EUR_10Y_6M_600</v>
      </c>
      <c r="O11" s="60" t="str">
        <v>EUR_10Y_6M_700</v>
      </c>
      <c r="P11" s="61" t="str">
        <v>EUR_10Y_6M_1000</v>
      </c>
      <c r="Q11" s="17"/>
      <c r="T11" s="19"/>
      <c r="U11" s="19"/>
      <c r="V11" s="19"/>
      <c r="W11" s="19"/>
      <c r="X11" s="19"/>
      <c r="Y11" s="19"/>
      <c r="Z11" s="19"/>
    </row>
    <row r="12" spans="1:26" s="18" customFormat="1" x14ac:dyDescent="0.2">
      <c r="A12" s="15"/>
      <c r="B12" s="12" t="s">
        <v>7</v>
      </c>
      <c r="C12" s="59" t="str">
        <v>EUR_12Y_6M_ATM</v>
      </c>
      <c r="D12" s="60" t="str">
        <v>EUR_12Y_6M_100</v>
      </c>
      <c r="E12" s="60" t="str">
        <v>EUR_12Y_6M_150</v>
      </c>
      <c r="F12" s="60" t="str">
        <v>EUR_12Y_6M_200</v>
      </c>
      <c r="G12" s="60" t="str">
        <v>EUR_12Y_6M_225</v>
      </c>
      <c r="H12" s="60" t="str">
        <v>EUR_12Y_6M_250</v>
      </c>
      <c r="I12" s="60" t="str">
        <v>EUR_12Y_6M_300</v>
      </c>
      <c r="J12" s="60" t="str">
        <v>EUR_12Y_6M_350</v>
      </c>
      <c r="K12" s="60" t="str">
        <v>EUR_12Y_6M_400</v>
      </c>
      <c r="L12" s="60" t="str">
        <v>EUR_12Y_6M_450</v>
      </c>
      <c r="M12" s="60" t="str">
        <v>EUR_12Y_6M_500</v>
      </c>
      <c r="N12" s="60" t="str">
        <v>EUR_12Y_6M_600</v>
      </c>
      <c r="O12" s="60" t="str">
        <v>EUR_12Y_6M_700</v>
      </c>
      <c r="P12" s="61" t="str">
        <v>EUR_12Y_6M_1000</v>
      </c>
      <c r="Q12" s="17"/>
      <c r="T12" s="19"/>
      <c r="U12" s="19"/>
      <c r="V12" s="19"/>
      <c r="W12" s="19"/>
      <c r="X12" s="19"/>
      <c r="Y12" s="19"/>
      <c r="Z12" s="19"/>
    </row>
    <row r="13" spans="1:26" s="18" customFormat="1" x14ac:dyDescent="0.2">
      <c r="A13" s="15"/>
      <c r="B13" s="12" t="s">
        <v>8</v>
      </c>
      <c r="C13" s="59" t="str">
        <v>EUR_15Y_6M_ATM</v>
      </c>
      <c r="D13" s="60" t="str">
        <v>EUR_15Y_6M_100</v>
      </c>
      <c r="E13" s="60" t="str">
        <v>EUR_15Y_6M_150</v>
      </c>
      <c r="F13" s="60" t="str">
        <v>EUR_15Y_6M_200</v>
      </c>
      <c r="G13" s="60" t="str">
        <v>EUR_15Y_6M_225</v>
      </c>
      <c r="H13" s="60" t="str">
        <v>EUR_15Y_6M_250</v>
      </c>
      <c r="I13" s="60" t="str">
        <v>EUR_15Y_6M_300</v>
      </c>
      <c r="J13" s="60" t="str">
        <v>EUR_15Y_6M_350</v>
      </c>
      <c r="K13" s="60" t="str">
        <v>EUR_15Y_6M_400</v>
      </c>
      <c r="L13" s="60" t="str">
        <v>EUR_15Y_6M_450</v>
      </c>
      <c r="M13" s="60" t="str">
        <v>EUR_15Y_6M_500</v>
      </c>
      <c r="N13" s="60" t="str">
        <v>EUR_15Y_6M_600</v>
      </c>
      <c r="O13" s="60" t="str">
        <v>EUR_15Y_6M_700</v>
      </c>
      <c r="P13" s="61" t="str">
        <v>EUR_15Y_6M_1000</v>
      </c>
      <c r="Q13" s="17"/>
      <c r="T13" s="19"/>
      <c r="U13" s="19"/>
      <c r="V13" s="19"/>
      <c r="W13" s="19"/>
      <c r="X13" s="19"/>
      <c r="Y13" s="19"/>
      <c r="Z13" s="19"/>
    </row>
    <row r="14" spans="1:26" s="18" customFormat="1" x14ac:dyDescent="0.2">
      <c r="A14" s="15"/>
      <c r="B14" s="12" t="s">
        <v>9</v>
      </c>
      <c r="C14" s="59" t="str">
        <v>EUR_20Y_6M_ATM</v>
      </c>
      <c r="D14" s="60" t="str">
        <v>EUR_20Y_6M_100</v>
      </c>
      <c r="E14" s="60" t="str">
        <v>EUR_20Y_6M_150</v>
      </c>
      <c r="F14" s="60" t="str">
        <v>EUR_20Y_6M_200</v>
      </c>
      <c r="G14" s="60" t="str">
        <v>EUR_20Y_6M_225</v>
      </c>
      <c r="H14" s="60" t="str">
        <v>EUR_20Y_6M_250</v>
      </c>
      <c r="I14" s="60" t="str">
        <v>EUR_20Y_6M_300</v>
      </c>
      <c r="J14" s="60" t="str">
        <v>EUR_20Y_6M_350</v>
      </c>
      <c r="K14" s="60" t="str">
        <v>EUR_20Y_6M_400</v>
      </c>
      <c r="L14" s="60" t="str">
        <v>EUR_20Y_6M_450</v>
      </c>
      <c r="M14" s="60" t="str">
        <v>EUR_20Y_6M_500</v>
      </c>
      <c r="N14" s="60" t="str">
        <v>EUR_20Y_6M_600</v>
      </c>
      <c r="O14" s="60" t="str">
        <v>EUR_20Y_6M_700</v>
      </c>
      <c r="P14" s="61" t="str">
        <v>EUR_20Y_6M_1000</v>
      </c>
      <c r="Q14" s="17"/>
      <c r="T14" s="19"/>
      <c r="U14" s="19"/>
      <c r="V14" s="19"/>
      <c r="W14" s="19"/>
      <c r="X14" s="19"/>
      <c r="Y14" s="19"/>
      <c r="Z14" s="19"/>
    </row>
    <row r="15" spans="1:26" s="18" customFormat="1" x14ac:dyDescent="0.2">
      <c r="A15" s="15"/>
      <c r="B15" s="12" t="s">
        <v>10</v>
      </c>
      <c r="C15" s="59" t="str">
        <v>EUR_25Y_6M_ATM</v>
      </c>
      <c r="D15" s="60" t="str">
        <v>EUR_25Y_6M_100</v>
      </c>
      <c r="E15" s="60" t="str">
        <v>EUR_25Y_6M_150</v>
      </c>
      <c r="F15" s="60" t="str">
        <v>EUR_25Y_6M_200</v>
      </c>
      <c r="G15" s="60" t="str">
        <v>EUR_25Y_6M_225</v>
      </c>
      <c r="H15" s="60" t="str">
        <v>EUR_25Y_6M_250</v>
      </c>
      <c r="I15" s="60" t="str">
        <v>EUR_25Y_6M_300</v>
      </c>
      <c r="J15" s="60" t="str">
        <v>EUR_25Y_6M_350</v>
      </c>
      <c r="K15" s="60" t="str">
        <v>EUR_25Y_6M_400</v>
      </c>
      <c r="L15" s="60" t="str">
        <v>EUR_25Y_6M_450</v>
      </c>
      <c r="M15" s="60" t="str">
        <v>EUR_25Y_6M_500</v>
      </c>
      <c r="N15" s="60" t="str">
        <v>EUR_25Y_6M_600</v>
      </c>
      <c r="O15" s="60" t="str">
        <v>EUR_25Y_6M_700</v>
      </c>
      <c r="P15" s="61" t="str">
        <v>EUR_25Y_6M_1000</v>
      </c>
      <c r="Q15" s="17"/>
      <c r="T15" s="19"/>
      <c r="U15" s="19"/>
      <c r="V15" s="19"/>
      <c r="W15" s="19"/>
      <c r="X15" s="19"/>
      <c r="Y15" s="19"/>
      <c r="Z15" s="19"/>
    </row>
    <row r="16" spans="1:26" s="18" customFormat="1" ht="12" thickBot="1" x14ac:dyDescent="0.25">
      <c r="A16" s="15"/>
      <c r="B16" s="13" t="s">
        <v>11</v>
      </c>
      <c r="C16" s="62" t="str">
        <v>EUR_30Y_6M_ATM</v>
      </c>
      <c r="D16" s="63" t="str">
        <v>EUR_30Y_6M_100</v>
      </c>
      <c r="E16" s="63" t="str">
        <v>EUR_30Y_6M_150</v>
      </c>
      <c r="F16" s="63" t="str">
        <v>EUR_30Y_6M_200</v>
      </c>
      <c r="G16" s="63" t="str">
        <v>EUR_30Y_6M_225</v>
      </c>
      <c r="H16" s="63" t="str">
        <v>EUR_30Y_6M_250</v>
      </c>
      <c r="I16" s="63" t="str">
        <v>EUR_30Y_6M_300</v>
      </c>
      <c r="J16" s="63" t="str">
        <v>EUR_30Y_6M_350</v>
      </c>
      <c r="K16" s="63" t="str">
        <v>EUR_30Y_6M_400</v>
      </c>
      <c r="L16" s="63" t="str">
        <v>EUR_30Y_6M_450</v>
      </c>
      <c r="M16" s="63" t="str">
        <v>EUR_30Y_6M_500</v>
      </c>
      <c r="N16" s="63" t="str">
        <v>EUR_30Y_6M_600</v>
      </c>
      <c r="O16" s="63" t="str">
        <v>EUR_30Y_6M_700</v>
      </c>
      <c r="P16" s="64" t="str">
        <v>EUR_30Y_6M_1000</v>
      </c>
      <c r="Q16" s="17"/>
      <c r="T16" s="19"/>
      <c r="U16" s="19"/>
      <c r="V16" s="19"/>
      <c r="W16" s="19"/>
      <c r="X16" s="19"/>
      <c r="Y16" s="19"/>
      <c r="Z16" s="19"/>
    </row>
    <row r="17" spans="1:17" x14ac:dyDescent="0.2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2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General Settings</vt:lpstr>
      <vt:lpstr>CapFloor Term Vol Surface</vt:lpstr>
      <vt:lpstr>BusinessDayConvention</vt:lpstr>
      <vt:lpstr>Calendar</vt:lpstr>
      <vt:lpstr>CapLengths</vt:lpstr>
      <vt:lpstr>CapStrikes</vt:lpstr>
      <vt:lpstr>Currency</vt:lpstr>
      <vt:lpstr>DayCounter</vt:lpstr>
      <vt:lpstr>EUR6MCapFloorTermAtmVol</vt:lpstr>
      <vt:lpstr>EUR6MCapTermVol</vt:lpstr>
      <vt:lpstr>FileOverwrite</vt:lpstr>
      <vt:lpstr>GENERAL_SETTINGS</vt:lpstr>
      <vt:lpstr>ObjectOverwrite</vt:lpstr>
      <vt:lpstr>OptionletStripperAdapter6M</vt:lpstr>
      <vt:lpstr>Permanent</vt:lpstr>
      <vt:lpstr>prefix</vt:lpstr>
      <vt:lpstr>SerializationPath</vt:lpstr>
      <vt:lpstr>Serialize</vt:lpstr>
      <vt:lpstr>SettlementDays</vt:lpstr>
      <vt:lpstr>Tenor</vt:lpstr>
      <vt:lpstr>Trigger</vt:lpstr>
      <vt:lpstr>VolCube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dcterms:created xsi:type="dcterms:W3CDTF">2006-04-19T07:39:08Z</dcterms:created>
  <dcterms:modified xsi:type="dcterms:W3CDTF">2013-11-05T17:30:49Z</dcterms:modified>
</cp:coreProperties>
</file>