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9095" yWindow="-15" windowWidth="19155" windowHeight="12450" tabRatio="795"/>
  </bookViews>
  <sheets>
    <sheet name="General Settings" sheetId="12" r:id="rId1"/>
    <sheet name="BTP" sheetId="4" r:id="rId2"/>
    <sheet name="BTPFebMayAugNov" sheetId="24" r:id="rId3"/>
    <sheet name="BTPMayNov" sheetId="25" r:id="rId4"/>
    <sheet name="BTPFebAug" sheetId="26" r:id="rId5"/>
  </sheets>
  <definedNames>
    <definedName name="BondBasisDayCounter">'General Settings'!$D$16</definedName>
    <definedName name="Calendar">'General Settings'!$D$18</definedName>
    <definedName name="Conventions" localSheetId="1">BTP!#REF!</definedName>
    <definedName name="Conventions" localSheetId="4">BTPFebAug!#REF!</definedName>
    <definedName name="Conventions" localSheetId="2">BTPFebMayAugNov!#REF!</definedName>
    <definedName name="Conventions" localSheetId="3">BTPMayNov!#REF!</definedName>
    <definedName name="Currency">'General Settings'!$D$14</definedName>
    <definedName name="DiscountingCurve" localSheetId="1">BTP!#REF!</definedName>
    <definedName name="DiscountingCurve" localSheetId="4">BTPFebAug!#REF!</definedName>
    <definedName name="DiscountingCurve" localSheetId="2">BTPFebMayAugNov!#REF!</definedName>
    <definedName name="DiscountingCurve" localSheetId="3">BTPMayNov!#REF!</definedName>
    <definedName name="FamilyName">'General Settings'!$D$15</definedName>
    <definedName name="FileOverwrite">'General Settings'!$D$9</definedName>
    <definedName name="GENERAL_SETTINGS">'General Settings'!$B$12</definedName>
    <definedName name="MoneyMarketDayCounter">'General Settings'!$D$17</definedName>
    <definedName name="ObjectOverwrite">'General Settings'!$D$6</definedName>
    <definedName name="Permanent">'General Settings'!$D$5</definedName>
    <definedName name="QuoteSuffix">'General Settings'!$D$19</definedName>
    <definedName name="SerializationPath">'General Settings'!$D$8</definedName>
    <definedName name="Serialize">'General Settings'!$D$7</definedName>
    <definedName name="Trigger">'General Settings'!$D$4</definedName>
  </definedNames>
  <calcPr calcId="145621"/>
</workbook>
</file>

<file path=xl/calcChain.xml><?xml version="1.0" encoding="utf-8"?>
<calcChain xmlns="http://schemas.openxmlformats.org/spreadsheetml/2006/main">
  <c r="C6" i="26" l="1"/>
  <c r="C7" i="26"/>
  <c r="C8" i="26"/>
  <c r="C9" i="26"/>
  <c r="C10" i="26"/>
  <c r="C11" i="26"/>
  <c r="C12" i="26"/>
  <c r="C13" i="26"/>
  <c r="C14" i="26"/>
  <c r="C15" i="26"/>
  <c r="C16" i="26"/>
  <c r="C17" i="26"/>
  <c r="C18" i="26"/>
  <c r="C19" i="26"/>
  <c r="C20" i="26"/>
  <c r="C21" i="26"/>
  <c r="C22" i="26"/>
  <c r="C23" i="26"/>
  <c r="C24" i="26"/>
  <c r="C5" i="26"/>
  <c r="C6" i="25"/>
  <c r="C7" i="25"/>
  <c r="C8" i="25"/>
  <c r="C9" i="25"/>
  <c r="C10" i="25"/>
  <c r="C5" i="25"/>
  <c r="C6" i="24"/>
  <c r="C7" i="24"/>
  <c r="C8" i="24"/>
  <c r="C9" i="24"/>
  <c r="C10" i="24"/>
  <c r="C11" i="24"/>
  <c r="C12" i="24"/>
  <c r="C13" i="24"/>
  <c r="C14" i="24"/>
  <c r="C15" i="24"/>
  <c r="C16" i="24"/>
  <c r="C17" i="24"/>
  <c r="C18" i="24"/>
  <c r="C19" i="24"/>
  <c r="C20" i="24"/>
  <c r="C21" i="24"/>
  <c r="C22" i="24"/>
  <c r="C23" i="24"/>
  <c r="C24" i="24"/>
  <c r="C25" i="24"/>
  <c r="C26" i="24"/>
  <c r="C27" i="24"/>
  <c r="C28" i="24"/>
  <c r="C29" i="24"/>
  <c r="C30" i="24"/>
  <c r="C5" i="24"/>
  <c r="C2" i="26"/>
  <c r="C2" i="25"/>
  <c r="C2" i="24"/>
  <c r="C2" i="4"/>
  <c r="B4" i="4" a="1"/>
  <c r="B11" i="4"/>
  <c r="B27" i="4"/>
  <c r="B43" i="4"/>
  <c r="B59" i="4"/>
  <c r="B75" i="4"/>
  <c r="B24" i="4"/>
  <c r="B25" i="4"/>
  <c r="B73" i="4"/>
  <c r="B10" i="4"/>
  <c r="B12" i="4"/>
  <c r="B28" i="4"/>
  <c r="B44" i="4"/>
  <c r="B60" i="4"/>
  <c r="B76" i="4"/>
  <c r="B13" i="4"/>
  <c r="B29" i="4"/>
  <c r="B45" i="4"/>
  <c r="B61" i="4"/>
  <c r="B77" i="4"/>
  <c r="B14" i="4"/>
  <c r="B30" i="4"/>
  <c r="B46" i="4"/>
  <c r="B62" i="4"/>
  <c r="B78" i="4"/>
  <c r="B15" i="4"/>
  <c r="B31" i="4"/>
  <c r="B47" i="4"/>
  <c r="B63" i="4"/>
  <c r="B79" i="4"/>
  <c r="B16" i="4"/>
  <c r="B32" i="4"/>
  <c r="B48" i="4"/>
  <c r="B64" i="4"/>
  <c r="B80" i="4"/>
  <c r="B17" i="4"/>
  <c r="B33" i="4"/>
  <c r="B49" i="4"/>
  <c r="B65" i="4"/>
  <c r="B81" i="4"/>
  <c r="B21" i="4"/>
  <c r="B6" i="4"/>
  <c r="B54" i="4"/>
  <c r="B23" i="4"/>
  <c r="B55" i="4"/>
  <c r="B41" i="4"/>
  <c r="B26" i="4"/>
  <c r="B18" i="4"/>
  <c r="B34" i="4"/>
  <c r="B50" i="4"/>
  <c r="B66" i="4"/>
  <c r="B82" i="4"/>
  <c r="B4" i="4"/>
  <c r="B20" i="4"/>
  <c r="B36" i="4"/>
  <c r="B52" i="4"/>
  <c r="B68" i="4"/>
  <c r="B22" i="4"/>
  <c r="B38" i="4"/>
  <c r="B70" i="4"/>
  <c r="B39" i="4"/>
  <c r="B8" i="4"/>
  <c r="B56" i="4"/>
  <c r="B72" i="4"/>
  <c r="B58" i="4"/>
  <c r="B74" i="4"/>
  <c r="B19" i="4"/>
  <c r="B35" i="4"/>
  <c r="B51" i="4"/>
  <c r="B67" i="4"/>
  <c r="B83" i="4"/>
  <c r="B5" i="4"/>
  <c r="B37" i="4"/>
  <c r="B53" i="4"/>
  <c r="B69" i="4"/>
  <c r="B7" i="4"/>
  <c r="B71" i="4"/>
  <c r="B40" i="4"/>
  <c r="B9" i="4"/>
  <c r="B57" i="4"/>
  <c r="B42" i="4"/>
  <c r="C60" i="4"/>
  <c r="C44" i="4"/>
  <c r="C12" i="4"/>
  <c r="C15" i="4"/>
  <c r="C21" i="4"/>
  <c r="C25" i="4"/>
  <c r="C24" i="4"/>
  <c r="C67" i="4"/>
  <c r="C20" i="4"/>
  <c r="C75" i="4"/>
  <c r="C51" i="4"/>
  <c r="C4" i="4"/>
  <c r="C59" i="4"/>
  <c r="C35" i="4"/>
  <c r="C82" i="4"/>
  <c r="C17" i="4"/>
  <c r="C77" i="4"/>
  <c r="C43" i="4"/>
  <c r="C8" i="4"/>
  <c r="C63" i="4"/>
  <c r="C7" i="4"/>
  <c r="C6" i="4"/>
  <c r="C52" i="4"/>
  <c r="C19" i="4"/>
  <c r="C66" i="4"/>
  <c r="C80" i="4"/>
  <c r="C61" i="4"/>
  <c r="C27" i="4"/>
  <c r="C41" i="4"/>
  <c r="C39" i="4"/>
  <c r="C47" i="4"/>
  <c r="C69" i="4"/>
  <c r="C37" i="4"/>
  <c r="C5" i="4"/>
  <c r="C83" i="4"/>
  <c r="C74" i="4"/>
  <c r="C50" i="4"/>
  <c r="C64" i="4"/>
  <c r="C45" i="4"/>
  <c r="C11" i="4"/>
  <c r="C40" i="4"/>
  <c r="C71" i="4"/>
  <c r="C70" i="4"/>
  <c r="C31" i="4"/>
  <c r="C53" i="4"/>
  <c r="C73" i="4"/>
  <c r="C46" i="4"/>
  <c r="C42" i="4"/>
  <c r="C58" i="4"/>
  <c r="C34" i="4"/>
  <c r="C48" i="4"/>
  <c r="C29" i="4"/>
  <c r="C55" i="4"/>
  <c r="C23" i="4"/>
  <c r="C38" i="4"/>
  <c r="C22" i="4"/>
  <c r="C78" i="4"/>
  <c r="C81" i="4"/>
  <c r="C65" i="4"/>
  <c r="C30" i="4"/>
  <c r="C33" i="4"/>
  <c r="C57" i="4"/>
  <c r="C72" i="4"/>
  <c r="C18" i="4"/>
  <c r="C32" i="4"/>
  <c r="C13" i="4"/>
  <c r="C79" i="4"/>
  <c r="C28" i="4"/>
  <c r="C54" i="4"/>
  <c r="C10" i="4"/>
  <c r="C68" i="4"/>
  <c r="C62" i="4"/>
  <c r="C36" i="4"/>
  <c r="C49" i="4"/>
  <c r="C14" i="4"/>
  <c r="C9" i="4"/>
  <c r="C56" i="4"/>
  <c r="C26" i="4"/>
  <c r="C16" i="4"/>
  <c r="C76" i="4"/>
  <c r="D27" i="24"/>
  <c r="D28" i="4"/>
  <c r="D62" i="4"/>
  <c r="D51" i="4"/>
  <c r="D53" i="4"/>
  <c r="D13" i="4"/>
  <c r="D11" i="24"/>
  <c r="D17" i="26"/>
  <c r="D14" i="4"/>
  <c r="D23" i="24"/>
  <c r="D19" i="26"/>
  <c r="D31" i="4"/>
  <c r="D11" i="4"/>
  <c r="D58" i="4"/>
  <c r="D42" i="4"/>
  <c r="D5" i="26"/>
  <c r="D10" i="25"/>
  <c r="E58" i="4"/>
  <c r="D16" i="4"/>
  <c r="D14" i="24"/>
  <c r="D18" i="4"/>
  <c r="D24" i="26"/>
  <c r="D30" i="24"/>
  <c r="E30" i="24" s="1"/>
  <c r="D18" i="26"/>
  <c r="E19" i="26"/>
  <c r="D17" i="4"/>
  <c r="D80" i="4"/>
  <c r="D76" i="4"/>
  <c r="D16" i="26"/>
  <c r="E16" i="26" s="1"/>
  <c r="D6" i="4"/>
  <c r="D7" i="25"/>
  <c r="D11" i="26"/>
  <c r="E17" i="4"/>
  <c r="D9" i="25"/>
  <c r="E11" i="26"/>
  <c r="D10" i="24"/>
  <c r="D26" i="24"/>
  <c r="D39" i="4"/>
  <c r="D10" i="4"/>
  <c r="E10" i="4" s="1"/>
  <c r="D21" i="24"/>
  <c r="D22" i="24"/>
  <c r="D16" i="24"/>
  <c r="D22" i="26"/>
  <c r="E23" i="24"/>
  <c r="D8" i="25"/>
  <c r="D64" i="4"/>
  <c r="D12" i="24"/>
  <c r="D65" i="4"/>
  <c r="D35" i="4"/>
  <c r="D5" i="24"/>
  <c r="D67" i="4"/>
  <c r="D30" i="4"/>
  <c r="D19" i="24"/>
  <c r="D79" i="4"/>
  <c r="E42" i="4"/>
  <c r="D15" i="26"/>
  <c r="D10" i="26"/>
  <c r="E10" i="26" s="1"/>
  <c r="D13" i="24"/>
  <c r="D5" i="25"/>
  <c r="D15" i="24"/>
  <c r="D15" i="4"/>
  <c r="D55" i="4"/>
  <c r="D27" i="4"/>
  <c r="E15" i="26"/>
  <c r="E27" i="24"/>
  <c r="D34" i="4"/>
  <c r="E7" i="25"/>
  <c r="D8" i="24"/>
  <c r="E62" i="4"/>
  <c r="D50" i="4"/>
  <c r="D49" i="4"/>
  <c r="D63" i="4"/>
  <c r="D20" i="26"/>
  <c r="D20" i="4"/>
  <c r="E16" i="24"/>
  <c r="D57" i="4"/>
  <c r="D81" i="4"/>
  <c r="D9" i="4"/>
  <c r="D8" i="26"/>
  <c r="D7" i="24"/>
  <c r="E35" i="4"/>
  <c r="D24" i="24"/>
  <c r="D44" i="4"/>
  <c r="D73" i="4"/>
  <c r="D7" i="26"/>
  <c r="E7" i="26" s="1"/>
  <c r="E5" i="24"/>
  <c r="D12" i="4"/>
  <c r="E12" i="4" s="1"/>
  <c r="D78" i="4"/>
  <c r="E78" i="4" s="1"/>
  <c r="D25" i="4"/>
  <c r="D52" i="4"/>
  <c r="E52" i="4" s="1"/>
  <c r="D4" i="4"/>
  <c r="D6" i="25"/>
  <c r="D19" i="4"/>
  <c r="D83" i="4"/>
  <c r="D23" i="26"/>
  <c r="D5" i="4"/>
  <c r="E5" i="25"/>
  <c r="D75" i="4"/>
  <c r="D24" i="4"/>
  <c r="E24" i="4" s="1"/>
  <c r="D37" i="4"/>
  <c r="E18" i="4"/>
  <c r="D29" i="24"/>
  <c r="D69" i="4"/>
  <c r="E8" i="24"/>
  <c r="D21" i="26"/>
  <c r="D71" i="4"/>
  <c r="E71" i="4" s="1"/>
  <c r="E28" i="4"/>
  <c r="D28" i="24"/>
  <c r="D77" i="4"/>
  <c r="E77" i="4" s="1"/>
  <c r="D48" i="4"/>
  <c r="D70" i="4"/>
  <c r="D18" i="24"/>
  <c r="E18" i="24" s="1"/>
  <c r="E48" i="4"/>
  <c r="D12" i="26"/>
  <c r="D9" i="24"/>
  <c r="E9" i="24" s="1"/>
  <c r="E53" i="4"/>
  <c r="D66" i="4"/>
  <c r="B1" i="12"/>
  <c r="D41" i="4"/>
  <c r="D14" i="26"/>
  <c r="E14" i="26" s="1"/>
  <c r="D23" i="4"/>
  <c r="E23" i="4" s="1"/>
  <c r="D17" i="24"/>
  <c r="E17" i="24" s="1"/>
  <c r="D68" i="4"/>
  <c r="D59" i="4"/>
  <c r="E59" i="4" s="1"/>
  <c r="D22" i="4"/>
  <c r="E14" i="4"/>
  <c r="E14" i="24"/>
  <c r="E22" i="24"/>
  <c r="D74" i="4"/>
  <c r="E76" i="4"/>
  <c r="E57" i="4"/>
  <c r="D20" i="24"/>
  <c r="E20" i="24" s="1"/>
  <c r="D7" i="4"/>
  <c r="E7" i="4" s="1"/>
  <c r="D32" i="4"/>
  <c r="E32" i="4" s="1"/>
  <c r="D38" i="4"/>
  <c r="E38" i="4" s="1"/>
  <c r="D6" i="26"/>
  <c r="E6" i="26" s="1"/>
  <c r="D46" i="4"/>
  <c r="E46" i="4" s="1"/>
  <c r="D45" i="4"/>
  <c r="D61" i="4"/>
  <c r="E61" i="4" s="1"/>
  <c r="E25" i="4"/>
  <c r="D25" i="24"/>
  <c r="D21" i="4"/>
  <c r="D40" i="4"/>
  <c r="E4" i="4"/>
  <c r="D26" i="4"/>
  <c r="E24" i="24"/>
  <c r="D60" i="4"/>
  <c r="E60" i="4" s="1"/>
  <c r="D43" i="4"/>
  <c r="D6" i="24"/>
  <c r="E6" i="24" s="1"/>
  <c r="D54" i="4"/>
  <c r="E54" i="4" s="1"/>
  <c r="E37" i="4"/>
  <c r="D47" i="4"/>
  <c r="E47" i="4" s="1"/>
  <c r="D29" i="4"/>
  <c r="E29" i="4" s="1"/>
  <c r="D9" i="26"/>
  <c r="D56" i="4"/>
  <c r="E56" i="4" s="1"/>
  <c r="D13" i="26"/>
  <c r="E13" i="26" s="1"/>
  <c r="D8" i="4"/>
  <c r="D82" i="4"/>
  <c r="D72" i="4"/>
  <c r="D33" i="4"/>
  <c r="E33" i="4" s="1"/>
  <c r="D36" i="4"/>
  <c r="E72" i="4"/>
  <c r="E21" i="26"/>
  <c r="E15" i="4"/>
  <c r="E24" i="26"/>
  <c r="E13" i="24"/>
  <c r="E29" i="24"/>
  <c r="E19" i="24"/>
  <c r="E7" i="24"/>
  <c r="E5" i="4"/>
  <c r="E11" i="4"/>
  <c r="E44" i="4"/>
  <c r="E23" i="26"/>
  <c r="E31" i="4"/>
  <c r="E19" i="4"/>
  <c r="E65" i="4"/>
  <c r="E22" i="26"/>
  <c r="E21" i="24"/>
  <c r="E20" i="26"/>
  <c r="E63" i="4"/>
  <c r="E66" i="4"/>
  <c r="E49" i="4"/>
  <c r="E18" i="26"/>
  <c r="E8" i="4"/>
  <c r="E69" i="4"/>
  <c r="E79" i="4"/>
  <c r="E16" i="4"/>
  <c r="E15" i="24"/>
  <c r="E9" i="26"/>
  <c r="E10" i="25"/>
  <c r="E43" i="4"/>
  <c r="E30" i="4"/>
  <c r="E26" i="4"/>
  <c r="E67" i="4"/>
  <c r="E40" i="4"/>
  <c r="E17" i="26"/>
  <c r="E11" i="24"/>
  <c r="E20" i="4"/>
  <c r="E68" i="4"/>
  <c r="E10" i="24"/>
  <c r="E6" i="4"/>
  <c r="E28" i="24"/>
  <c r="E75" i="4"/>
  <c r="E21" i="4"/>
  <c r="E6" i="25"/>
  <c r="E12" i="24"/>
  <c r="E22" i="4"/>
  <c r="E34" i="4"/>
  <c r="E26" i="24"/>
  <c r="E9" i="25"/>
  <c r="E50" i="4"/>
  <c r="E12" i="26"/>
  <c r="E25" i="24"/>
  <c r="E73" i="4"/>
  <c r="E64" i="4"/>
  <c r="E13" i="4"/>
  <c r="E45" i="4"/>
  <c r="E8" i="26"/>
  <c r="E8" i="25"/>
  <c r="E51" i="4"/>
  <c r="E74" i="4"/>
  <c r="E9" i="4"/>
  <c r="E5" i="26"/>
  <c r="E36" i="4"/>
  <c r="E39" i="4"/>
  <c r="E41" i="4"/>
  <c r="E27" i="4"/>
  <c r="E70" i="4"/>
  <c r="E55" i="4"/>
  <c r="D2" i="4"/>
  <c r="D2" i="24"/>
  <c r="E2" i="4"/>
  <c r="D2" i="26"/>
  <c r="D2" i="25"/>
  <c r="E2" i="25" s="1"/>
  <c r="E83" i="4"/>
  <c r="E81" i="4"/>
  <c r="E82" i="4"/>
  <c r="E80" i="4"/>
  <c r="E2" i="24" l="1"/>
  <c r="E2" i="26"/>
</calcChain>
</file>

<file path=xl/sharedStrings.xml><?xml version="1.0" encoding="utf-8"?>
<sst xmlns="http://schemas.openxmlformats.org/spreadsheetml/2006/main" count="94" uniqueCount="56">
  <si>
    <t>Currency</t>
  </si>
  <si>
    <t>Calendar</t>
  </si>
  <si>
    <t>Actual/360</t>
  </si>
  <si>
    <t>Target</t>
  </si>
  <si>
    <t>Permanent</t>
  </si>
  <si>
    <t>30/360 (Bond Basis)</t>
  </si>
  <si>
    <t>GENERAL SETTINGS</t>
  </si>
  <si>
    <t>Trigger</t>
  </si>
  <si>
    <t>_Quote</t>
  </si>
  <si>
    <t>Serialize</t>
  </si>
  <si>
    <t>SerializationPath</t>
  </si>
  <si>
    <t>QuoteSuffix</t>
  </si>
  <si>
    <t>ObjectOverwrite</t>
  </si>
  <si>
    <t>FileOverwrite</t>
  </si>
  <si>
    <t xml:space="preserve"> </t>
  </si>
  <si>
    <t>ADDITIONAL SETTINGS</t>
  </si>
  <si>
    <t>FamilyName</t>
  </si>
  <si>
    <t>BondBasisDayCounter</t>
  </si>
  <si>
    <t>MoneyMarketDayCounter</t>
  </si>
  <si>
    <t>EUR</t>
  </si>
  <si>
    <t>ibor</t>
  </si>
  <si>
    <t>ISIN</t>
  </si>
  <si>
    <t>IT0001448619</t>
  </si>
  <si>
    <t>IT0003080402</t>
  </si>
  <si>
    <t>IT0003190912</t>
  </si>
  <si>
    <t>IT0003357982</t>
  </si>
  <si>
    <t>IT0003472336</t>
  </si>
  <si>
    <t>IT0003618383</t>
  </si>
  <si>
    <t>IT0003719918</t>
  </si>
  <si>
    <t>IT0003844534</t>
  </si>
  <si>
    <t>IT0004019581</t>
  </si>
  <si>
    <t>IT0004164775</t>
  </si>
  <si>
    <t>IT0003242747</t>
  </si>
  <si>
    <t>IT0004273493</t>
  </si>
  <si>
    <t>IT0004361041</t>
  </si>
  <si>
    <t>IT0003493258</t>
  </si>
  <si>
    <t>IT0003644769</t>
  </si>
  <si>
    <t>IT0004009673</t>
  </si>
  <si>
    <t>IT0004356843</t>
  </si>
  <si>
    <t>IT0000366655</t>
  </si>
  <si>
    <t>IT0001086567</t>
  </si>
  <si>
    <t>IT0001174611</t>
  </si>
  <si>
    <t>IT0001278511</t>
  </si>
  <si>
    <t>IT0001444378</t>
  </si>
  <si>
    <t>IT0003256820</t>
  </si>
  <si>
    <t>IT0003535157</t>
  </si>
  <si>
    <t>IT0003934657</t>
  </si>
  <si>
    <t>IT0004286966</t>
  </si>
  <si>
    <t>BTPALL</t>
  </si>
  <si>
    <t>Quote</t>
  </si>
  <si>
    <t>RH</t>
  </si>
  <si>
    <t>BTPFebMayAugNov</t>
  </si>
  <si>
    <t>BTPMayNov</t>
  </si>
  <si>
    <t>BTPFebAug</t>
  </si>
  <si>
    <t>-ResPrem</t>
  </si>
  <si>
    <t>C:\Users\erik\junk\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</si>
</sst>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&quot;£&quot;#,##0;[Red]\-&quot;£&quot;#,##0"/>
    <numFmt numFmtId="165" formatCode="#,##0.0;#,##0.0"/>
    <numFmt numFmtId="166" formatCode="ddd\,\ d\-mmm\-yyyy\,\ hh:mm:ss"/>
    <numFmt numFmtId="167" formatCode="General_)"/>
  </numFmts>
  <fonts count="15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8"/>
      <name val="MS Sans Serif"/>
      <family val="2"/>
    </font>
    <font>
      <sz val="10"/>
      <name val="MS Sans Serif"/>
      <family val="2"/>
    </font>
    <font>
      <b/>
      <sz val="12"/>
      <name val="MS Sans Serif"/>
      <family val="2"/>
    </font>
    <font>
      <b/>
      <sz val="12"/>
      <color indexed="16"/>
      <name val="MS Sans Serif"/>
      <family val="2"/>
    </font>
    <font>
      <sz val="8"/>
      <name val="Microsoft Sans Serif"/>
      <family val="2"/>
    </font>
    <font>
      <sz val="10"/>
      <name val="Helv"/>
    </font>
    <font>
      <sz val="12"/>
      <name val="Helv"/>
    </font>
    <font>
      <sz val="8"/>
      <name val="Courier New"/>
      <family val="3"/>
    </font>
    <font>
      <b/>
      <sz val="8"/>
      <name val="Courier New"/>
      <family val="3"/>
    </font>
    <font>
      <i/>
      <sz val="8"/>
      <name val="Courier New"/>
      <family val="3"/>
    </font>
    <font>
      <sz val="10"/>
      <name val="Courier New"/>
      <family val="3"/>
    </font>
    <font>
      <b/>
      <i/>
      <sz val="8"/>
      <name val="Courier New"/>
      <family val="3"/>
    </font>
  </fonts>
  <fills count="7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31"/>
        <bgColor indexed="64"/>
      </patternFill>
    </fill>
  </fills>
  <borders count="21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8">
    <xf numFmtId="0" fontId="0" fillId="0" borderId="0"/>
    <xf numFmtId="38" fontId="8" fillId="0" borderId="0" applyFont="0" applyFill="0" applyBorder="0" applyAlignment="0" applyProtection="0"/>
    <xf numFmtId="40" fontId="8" fillId="0" borderId="0" applyFont="0" applyFill="0" applyBorder="0" applyAlignment="0" applyProtection="0"/>
    <xf numFmtId="0" fontId="2" fillId="0" borderId="0"/>
    <xf numFmtId="167" fontId="9" fillId="0" borderId="0"/>
    <xf numFmtId="165" fontId="6" fillId="2" borderId="0">
      <alignment horizontal="center" vertical="center"/>
    </xf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</cellStyleXfs>
  <cellXfs count="54">
    <xf numFmtId="0" fontId="0" fillId="0" borderId="0" xfId="0"/>
    <xf numFmtId="0" fontId="0" fillId="3" borderId="1" xfId="0" applyFill="1" applyBorder="1"/>
    <xf numFmtId="0" fontId="0" fillId="4" borderId="0" xfId="0" applyFill="1"/>
    <xf numFmtId="0" fontId="4" fillId="3" borderId="0" xfId="0" applyFont="1" applyFill="1" applyBorder="1"/>
    <xf numFmtId="0" fontId="2" fillId="4" borderId="0" xfId="3" applyFill="1"/>
    <xf numFmtId="0" fontId="1" fillId="4" borderId="0" xfId="3" applyFont="1" applyFill="1"/>
    <xf numFmtId="0" fontId="7" fillId="4" borderId="0" xfId="0" applyFont="1" applyFill="1"/>
    <xf numFmtId="0" fontId="7" fillId="3" borderId="0" xfId="0" applyFont="1" applyFill="1" applyBorder="1"/>
    <xf numFmtId="0" fontId="7" fillId="3" borderId="2" xfId="0" applyFont="1" applyFill="1" applyBorder="1"/>
    <xf numFmtId="0" fontId="7" fillId="3" borderId="3" xfId="0" applyFont="1" applyFill="1" applyBorder="1"/>
    <xf numFmtId="15" fontId="7" fillId="3" borderId="3" xfId="0" applyNumberFormat="1" applyFont="1" applyFill="1" applyBorder="1"/>
    <xf numFmtId="0" fontId="7" fillId="3" borderId="4" xfId="0" applyFont="1" applyFill="1" applyBorder="1"/>
    <xf numFmtId="0" fontId="7" fillId="3" borderId="5" xfId="0" applyFont="1" applyFill="1" applyBorder="1"/>
    <xf numFmtId="0" fontId="7" fillId="3" borderId="1" xfId="0" applyFont="1" applyFill="1" applyBorder="1"/>
    <xf numFmtId="0" fontId="4" fillId="3" borderId="2" xfId="0" applyFont="1" applyFill="1" applyBorder="1"/>
    <xf numFmtId="0" fontId="4" fillId="3" borderId="3" xfId="0" applyFont="1" applyFill="1" applyBorder="1"/>
    <xf numFmtId="0" fontId="0" fillId="3" borderId="4" xfId="0" applyFill="1" applyBorder="1"/>
    <xf numFmtId="0" fontId="0" fillId="3" borderId="5" xfId="0" applyFill="1" applyBorder="1"/>
    <xf numFmtId="0" fontId="7" fillId="4" borderId="6" xfId="0" applyNumberFormat="1" applyFont="1" applyFill="1" applyBorder="1"/>
    <xf numFmtId="166" fontId="7" fillId="5" borderId="7" xfId="0" applyNumberFormat="1" applyFont="1" applyFill="1" applyBorder="1" applyAlignment="1" applyProtection="1">
      <alignment horizontal="center"/>
    </xf>
    <xf numFmtId="166" fontId="7" fillId="5" borderId="7" xfId="0" quotePrefix="1" applyNumberFormat="1" applyFont="1" applyFill="1" applyBorder="1" applyAlignment="1" applyProtection="1">
      <alignment horizontal="left"/>
    </xf>
    <xf numFmtId="166" fontId="7" fillId="5" borderId="7" xfId="0" quotePrefix="1" applyNumberFormat="1" applyFont="1" applyFill="1" applyBorder="1" applyAlignment="1" applyProtection="1">
      <alignment horizontal="center"/>
    </xf>
    <xf numFmtId="0" fontId="3" fillId="4" borderId="6" xfId="0" applyFont="1" applyFill="1" applyBorder="1"/>
    <xf numFmtId="0" fontId="10" fillId="3" borderId="8" xfId="0" applyFont="1" applyFill="1" applyBorder="1" applyAlignment="1">
      <alignment horizontal="center"/>
    </xf>
    <xf numFmtId="0" fontId="10" fillId="3" borderId="9" xfId="0" applyFont="1" applyFill="1" applyBorder="1"/>
    <xf numFmtId="0" fontId="10" fillId="0" borderId="0" xfId="0" applyFont="1"/>
    <xf numFmtId="0" fontId="10" fillId="3" borderId="2" xfId="0" applyFont="1" applyFill="1" applyBorder="1" applyAlignment="1">
      <alignment horizontal="center"/>
    </xf>
    <xf numFmtId="0" fontId="10" fillId="0" borderId="9" xfId="0" applyFont="1" applyBorder="1"/>
    <xf numFmtId="0" fontId="10" fillId="3" borderId="10" xfId="0" applyFont="1" applyFill="1" applyBorder="1"/>
    <xf numFmtId="0" fontId="13" fillId="0" borderId="0" xfId="0" applyFont="1"/>
    <xf numFmtId="0" fontId="10" fillId="5" borderId="7" xfId="0" applyNumberFormat="1" applyFont="1" applyFill="1" applyBorder="1" applyAlignment="1" applyProtection="1">
      <alignment vertical="center"/>
    </xf>
    <xf numFmtId="0" fontId="10" fillId="3" borderId="3" xfId="0" applyFont="1" applyFill="1" applyBorder="1"/>
    <xf numFmtId="0" fontId="11" fillId="3" borderId="11" xfId="0" applyFont="1" applyFill="1" applyBorder="1" applyAlignment="1">
      <alignment horizontal="center" vertical="center" wrapText="1"/>
    </xf>
    <xf numFmtId="0" fontId="10" fillId="5" borderId="12" xfId="0" applyNumberFormat="1" applyFont="1" applyFill="1" applyBorder="1" applyAlignment="1" applyProtection="1">
      <alignment vertical="center"/>
    </xf>
    <xf numFmtId="0" fontId="10" fillId="3" borderId="13" xfId="0" applyNumberFormat="1" applyFont="1" applyFill="1" applyBorder="1" applyAlignment="1">
      <alignment horizontal="center"/>
    </xf>
    <xf numFmtId="0" fontId="10" fillId="3" borderId="0" xfId="0" applyNumberFormat="1" applyFont="1" applyFill="1" applyBorder="1" applyAlignment="1">
      <alignment horizontal="left"/>
    </xf>
    <xf numFmtId="0" fontId="10" fillId="3" borderId="4" xfId="0" applyFont="1" applyFill="1" applyBorder="1" applyAlignment="1">
      <alignment horizontal="center"/>
    </xf>
    <xf numFmtId="0" fontId="10" fillId="3" borderId="14" xfId="0" applyFont="1" applyFill="1" applyBorder="1"/>
    <xf numFmtId="0" fontId="10" fillId="0" borderId="14" xfId="0" applyFont="1" applyBorder="1"/>
    <xf numFmtId="0" fontId="10" fillId="0" borderId="14" xfId="0" applyFont="1" applyBorder="1" applyAlignment="1">
      <alignment horizontal="left"/>
    </xf>
    <xf numFmtId="0" fontId="10" fillId="3" borderId="1" xfId="0" applyFont="1" applyFill="1" applyBorder="1"/>
    <xf numFmtId="0" fontId="10" fillId="3" borderId="12" xfId="0" applyNumberFormat="1" applyFont="1" applyFill="1" applyBorder="1" applyAlignment="1">
      <alignment horizontal="left"/>
    </xf>
    <xf numFmtId="0" fontId="10" fillId="3" borderId="15" xfId="0" applyNumberFormat="1" applyFont="1" applyFill="1" applyBorder="1" applyAlignment="1">
      <alignment horizontal="center"/>
    </xf>
    <xf numFmtId="0" fontId="13" fillId="0" borderId="9" xfId="0" applyFont="1" applyBorder="1"/>
    <xf numFmtId="0" fontId="10" fillId="0" borderId="16" xfId="0" applyFont="1" applyBorder="1" applyAlignment="1">
      <alignment horizontal="center"/>
    </xf>
    <xf numFmtId="0" fontId="12" fillId="3" borderId="16" xfId="0" applyFont="1" applyFill="1" applyBorder="1" applyAlignment="1">
      <alignment vertical="center"/>
    </xf>
    <xf numFmtId="0" fontId="10" fillId="5" borderId="16" xfId="0" applyNumberFormat="1" applyFont="1" applyFill="1" applyBorder="1" applyAlignment="1" applyProtection="1">
      <alignment horizontal="center" vertical="center"/>
    </xf>
    <xf numFmtId="0" fontId="14" fillId="3" borderId="17" xfId="0" applyFont="1" applyFill="1" applyBorder="1" applyAlignment="1">
      <alignment horizontal="center" vertical="center"/>
    </xf>
    <xf numFmtId="0" fontId="14" fillId="3" borderId="7" xfId="0" applyFont="1" applyFill="1" applyBorder="1" applyAlignment="1">
      <alignment horizontal="center" vertical="center"/>
    </xf>
    <xf numFmtId="0" fontId="14" fillId="3" borderId="17" xfId="0" quotePrefix="1" applyFont="1" applyFill="1" applyBorder="1" applyAlignment="1">
      <alignment horizontal="center" vertical="center"/>
    </xf>
    <xf numFmtId="0" fontId="11" fillId="3" borderId="13" xfId="0" applyFont="1" applyFill="1" applyBorder="1" applyAlignment="1">
      <alignment horizontal="center" vertical="center" wrapText="1"/>
    </xf>
    <xf numFmtId="0" fontId="5" fillId="6" borderId="18" xfId="0" applyFont="1" applyFill="1" applyBorder="1" applyAlignment="1">
      <alignment horizontal="center"/>
    </xf>
    <xf numFmtId="0" fontId="5" fillId="6" borderId="19" xfId="0" applyFont="1" applyFill="1" applyBorder="1" applyAlignment="1">
      <alignment horizontal="center"/>
    </xf>
    <xf numFmtId="0" fontId="5" fillId="6" borderId="20" xfId="0" applyFont="1" applyFill="1" applyBorder="1" applyAlignment="1">
      <alignment horizontal="center"/>
    </xf>
  </cellXfs>
  <cellStyles count="8">
    <cellStyle name="Migliaia (0)_AZIONI" xfId="1"/>
    <cellStyle name="Migliaia_AZIONI" xfId="2"/>
    <cellStyle name="Normal" xfId="0" builtinId="0"/>
    <cellStyle name="Normal_SwaptionATMVols" xfId="3"/>
    <cellStyle name="Normale_AZIONI" xfId="4"/>
    <cellStyle name="result" xfId="5"/>
    <cellStyle name="Valuta (0)_AZIONI" xfId="6"/>
    <cellStyle name="Valuta_AZIONI" xfId="7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66CC"/>
      <rgbColor rgb="00CCCCFF"/>
      <rgbColor rgb="00000080"/>
      <rgbColor rgb="00EAEAEA"/>
      <rgbColor rgb="00DDDDDD"/>
      <rgbColor rgb="006666FF"/>
      <rgbColor rgb="007A8C8A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V20"/>
  <sheetViews>
    <sheetView tabSelected="1" workbookViewId="0">
      <selection activeCell="D4" sqref="D4"/>
    </sheetView>
  </sheetViews>
  <sheetFormatPr defaultColWidth="8" defaultRowHeight="11.25" x14ac:dyDescent="0.2"/>
  <cols>
    <col min="1" max="1" width="3.140625" style="4" customWidth="1"/>
    <col min="2" max="2" width="4.28515625" style="4" customWidth="1"/>
    <col min="3" max="3" width="18.5703125" style="4" bestFit="1" customWidth="1"/>
    <col min="4" max="4" width="90.140625" style="4" bestFit="1" customWidth="1"/>
    <col min="5" max="5" width="3.42578125" style="4" customWidth="1"/>
    <col min="6" max="6" width="4.28515625" style="4" customWidth="1"/>
    <col min="7" max="16384" width="8" style="4"/>
  </cols>
  <sheetData>
    <row r="1" spans="1:22" ht="13.5" thickBot="1" x14ac:dyDescent="0.25">
      <c r="B1" s="5" t="str">
        <f>_xll.qlxlVersion(TRUE,Trigger)</f>
        <v>QuantLibXL 1.2.0 - MS VC++ 9.0 - Multithreaded Dynamic Runtime library - Release Configuration - Jan 18 2013 12:11:06</v>
      </c>
    </row>
    <row r="2" spans="1:22" s="2" customFormat="1" ht="15.75" x14ac:dyDescent="0.25">
      <c r="A2" s="6"/>
      <c r="B2" s="51" t="s">
        <v>6</v>
      </c>
      <c r="C2" s="52"/>
      <c r="D2" s="52"/>
      <c r="E2" s="53"/>
    </row>
    <row r="3" spans="1:22" s="2" customFormat="1" ht="12.75" x14ac:dyDescent="0.2">
      <c r="A3" s="6"/>
      <c r="B3" s="8"/>
      <c r="C3" s="7"/>
      <c r="D3" s="7"/>
      <c r="E3" s="9"/>
    </row>
    <row r="4" spans="1:22" s="2" customFormat="1" ht="12.75" x14ac:dyDescent="0.2">
      <c r="A4" s="6"/>
      <c r="B4" s="8"/>
      <c r="C4" s="18" t="s">
        <v>7</v>
      </c>
      <c r="D4" s="19"/>
      <c r="E4" s="10"/>
    </row>
    <row r="5" spans="1:22" s="2" customFormat="1" ht="12.75" x14ac:dyDescent="0.2">
      <c r="A5" s="6"/>
      <c r="B5" s="8"/>
      <c r="C5" s="18" t="s">
        <v>4</v>
      </c>
      <c r="D5" s="19" t="b">
        <v>1</v>
      </c>
      <c r="E5" s="10"/>
    </row>
    <row r="6" spans="1:22" s="2" customFormat="1" ht="12.75" x14ac:dyDescent="0.2">
      <c r="A6" s="6"/>
      <c r="B6" s="8"/>
      <c r="C6" s="18" t="s">
        <v>12</v>
      </c>
      <c r="D6" s="19" t="b">
        <v>0</v>
      </c>
      <c r="E6" s="10"/>
    </row>
    <row r="7" spans="1:22" s="2" customFormat="1" ht="12.75" x14ac:dyDescent="0.2">
      <c r="A7" s="6"/>
      <c r="B7" s="8"/>
      <c r="C7" s="18" t="s">
        <v>9</v>
      </c>
      <c r="D7" s="19" t="b">
        <v>1</v>
      </c>
      <c r="E7" s="10"/>
    </row>
    <row r="8" spans="1:22" s="2" customFormat="1" ht="12.75" x14ac:dyDescent="0.2">
      <c r="A8" s="6"/>
      <c r="B8" s="8"/>
      <c r="C8" s="18" t="s">
        <v>10</v>
      </c>
      <c r="D8" s="20" t="s">
        <v>55</v>
      </c>
      <c r="E8" s="10"/>
    </row>
    <row r="9" spans="1:22" s="2" customFormat="1" ht="12.75" x14ac:dyDescent="0.2">
      <c r="A9" s="6"/>
      <c r="B9" s="8"/>
      <c r="C9" s="18" t="s">
        <v>13</v>
      </c>
      <c r="D9" s="21" t="b">
        <v>1</v>
      </c>
      <c r="E9" s="10"/>
    </row>
    <row r="10" spans="1:22" s="2" customFormat="1" ht="13.5" thickBot="1" x14ac:dyDescent="0.25">
      <c r="A10" s="6"/>
      <c r="B10" s="11"/>
      <c r="C10" s="12"/>
      <c r="D10" s="12"/>
      <c r="E10" s="13"/>
    </row>
    <row r="11" spans="1:22" ht="12" thickBot="1" x14ac:dyDescent="0.25"/>
    <row r="12" spans="1:22" ht="15.75" x14ac:dyDescent="0.25">
      <c r="B12" s="51" t="s">
        <v>15</v>
      </c>
      <c r="C12" s="52"/>
      <c r="D12" s="52"/>
      <c r="E12" s="53"/>
      <c r="V12" s="4" t="s">
        <v>14</v>
      </c>
    </row>
    <row r="13" spans="1:22" ht="12.75" x14ac:dyDescent="0.2">
      <c r="B13" s="14"/>
      <c r="C13" s="3"/>
      <c r="D13" s="3"/>
      <c r="E13" s="15"/>
    </row>
    <row r="14" spans="1:22" ht="12.75" x14ac:dyDescent="0.2">
      <c r="B14" s="14"/>
      <c r="C14" s="22" t="s">
        <v>0</v>
      </c>
      <c r="D14" s="19" t="s">
        <v>19</v>
      </c>
      <c r="E14" s="15"/>
      <c r="V14" s="4" t="s">
        <v>14</v>
      </c>
    </row>
    <row r="15" spans="1:22" ht="12.75" x14ac:dyDescent="0.2">
      <c r="B15" s="14"/>
      <c r="C15" s="22" t="s">
        <v>16</v>
      </c>
      <c r="D15" s="19" t="s">
        <v>20</v>
      </c>
      <c r="E15" s="15"/>
    </row>
    <row r="16" spans="1:22" ht="12.75" x14ac:dyDescent="0.2">
      <c r="B16" s="14"/>
      <c r="C16" s="22" t="s">
        <v>17</v>
      </c>
      <c r="D16" s="19" t="s">
        <v>5</v>
      </c>
      <c r="E16" s="15"/>
    </row>
    <row r="17" spans="2:5" ht="12.75" x14ac:dyDescent="0.2">
      <c r="B17" s="14"/>
      <c r="C17" s="22" t="s">
        <v>18</v>
      </c>
      <c r="D17" s="19" t="s">
        <v>2</v>
      </c>
      <c r="E17" s="15"/>
    </row>
    <row r="18" spans="2:5" ht="12.75" x14ac:dyDescent="0.2">
      <c r="B18" s="14"/>
      <c r="C18" s="22" t="s">
        <v>1</v>
      </c>
      <c r="D18" s="21" t="s">
        <v>3</v>
      </c>
      <c r="E18" s="15"/>
    </row>
    <row r="19" spans="2:5" ht="12.75" x14ac:dyDescent="0.2">
      <c r="B19" s="14"/>
      <c r="C19" s="22" t="s">
        <v>11</v>
      </c>
      <c r="D19" s="21" t="s">
        <v>8</v>
      </c>
      <c r="E19" s="15"/>
    </row>
    <row r="20" spans="2:5" ht="13.5" thickBot="1" x14ac:dyDescent="0.25">
      <c r="B20" s="16"/>
      <c r="C20" s="17"/>
      <c r="D20" s="17"/>
      <c r="E20" s="1"/>
    </row>
  </sheetData>
  <mergeCells count="2">
    <mergeCell ref="B2:E2"/>
    <mergeCell ref="B12:E12"/>
  </mergeCells>
  <phoneticPr fontId="2" type="noConversion"/>
  <dataValidations count="4">
    <dataValidation type="list" allowBlank="1" showInputMessage="1" showErrorMessage="1" sqref="D14">
      <formula1>"EUR,USD,GBP,JPY,CHF"</formula1>
    </dataValidation>
    <dataValidation type="list" allowBlank="1" showInputMessage="1" showErrorMessage="1" sqref="D18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D16:D17">
      <formula1>"Actual/Actual (ISDA),Actual/360,30/360 (Bond Basis),30E/360 (Eurobond Basis),Actual/365 (Fixed),Actual/Actual (ISMA),Actual/Actual (AFB),1/1,30/360 (Italian),Simple"</formula1>
    </dataValidation>
    <dataValidation type="list" showInputMessage="1" showErrorMessage="1" sqref="D15">
      <formula1>"Libor,ibor"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F84"/>
  <sheetViews>
    <sheetView workbookViewId="0">
      <selection activeCell="D2" sqref="D2"/>
    </sheetView>
  </sheetViews>
  <sheetFormatPr defaultRowHeight="13.5" x14ac:dyDescent="0.25"/>
  <cols>
    <col min="1" max="1" width="2.85546875" style="29" customWidth="1"/>
    <col min="2" max="2" width="13.140625" style="29" bestFit="1" customWidth="1"/>
    <col min="3" max="3" width="19.28515625" style="29" bestFit="1" customWidth="1"/>
    <col min="4" max="4" width="27.5703125" style="29" bestFit="1" customWidth="1"/>
    <col min="5" max="5" width="71.85546875" style="29" customWidth="1"/>
    <col min="6" max="6" width="2.85546875" style="29" customWidth="1"/>
    <col min="7" max="16384" width="9.140625" style="29"/>
  </cols>
  <sheetData>
    <row r="1" spans="1:6" x14ac:dyDescent="0.25">
      <c r="A1" s="23"/>
      <c r="B1" s="24"/>
      <c r="C1" s="27"/>
      <c r="D1" s="43"/>
      <c r="E1" s="27"/>
      <c r="F1" s="28"/>
    </row>
    <row r="2" spans="1:6" x14ac:dyDescent="0.25">
      <c r="A2" s="26"/>
      <c r="B2" s="44" t="s">
        <v>48</v>
      </c>
      <c r="C2" s="45" t="str">
        <f>Currency&amp;"_YC"&amp;B2&amp;".xml"</f>
        <v>EUR_YCBTPALL.xml</v>
      </c>
      <c r="D2" s="46" t="e">
        <f>IF(Serialize,_xll.ohObjectSave(_xll.ohPack(D4:D83),SerializationPath&amp;C2,FileOverwrite,Serialize),"---")</f>
        <v>#NUM!</v>
      </c>
      <c r="E2" s="30" t="str">
        <f ca="1">_xll.ohRangeRetrieveError(D2)</f>
        <v/>
      </c>
      <c r="F2" s="31"/>
    </row>
    <row r="3" spans="1:6" x14ac:dyDescent="0.25">
      <c r="A3" s="26"/>
      <c r="B3" s="32" t="s">
        <v>21</v>
      </c>
      <c r="C3" s="47" t="s">
        <v>49</v>
      </c>
      <c r="D3" s="48" t="s">
        <v>50</v>
      </c>
      <c r="E3" s="33"/>
      <c r="F3" s="31"/>
    </row>
    <row r="4" spans="1:6" x14ac:dyDescent="0.25">
      <c r="A4" s="26"/>
      <c r="B4" s="34" t="str">
        <f t="array" ref="B4:B83">_xll.ohGroupList("BTPs")</f>
        <v>IT0003799597</v>
      </c>
      <c r="C4" s="35" t="str">
        <f t="shared" ref="C4:C67" si="0">$B4&amp;QuoteSuffix</f>
        <v>IT0003799597_Quote</v>
      </c>
      <c r="D4" s="41" t="str">
        <f>_xll.qlBondHelper(B4&amp;"_RH"&amp;$B$2,C4,B4,Permanent,Trigger,ObjectOverwrite)</f>
        <v>IT0003799597_RHBTPALL#0001</v>
      </c>
      <c r="E4" s="33" t="str">
        <f>_xll.ohRangeRetrieveError(D4)</f>
        <v/>
      </c>
      <c r="F4" s="31"/>
    </row>
    <row r="5" spans="1:6" x14ac:dyDescent="0.25">
      <c r="A5" s="26"/>
      <c r="B5" s="34" t="str">
        <v>IT0004196918</v>
      </c>
      <c r="C5" s="35" t="str">
        <f t="shared" si="0"/>
        <v>IT0004196918_Quote</v>
      </c>
      <c r="D5" s="41" t="str">
        <f>_xll.qlBondHelper(B5&amp;"_RH"&amp;$B$2,C5,B5,Permanent,Trigger,ObjectOverwrite)</f>
        <v>IT0004196918_RHBTPALL#0001</v>
      </c>
      <c r="E5" s="33" t="str">
        <f>_xll.ohRangeRetrieveError(D5)</f>
        <v/>
      </c>
      <c r="F5" s="31"/>
    </row>
    <row r="6" spans="1:6" s="25" customFormat="1" ht="11.25" x14ac:dyDescent="0.2">
      <c r="A6" s="26"/>
      <c r="B6" s="34" t="str">
        <v>IT0003872923</v>
      </c>
      <c r="C6" s="35" t="str">
        <f t="shared" si="0"/>
        <v>IT0003872923_Quote</v>
      </c>
      <c r="D6" s="41" t="str">
        <f>_xll.qlBondHelper(B6&amp;"_RH"&amp;$B$2,C6,B6,Permanent,Trigger,ObjectOverwrite)</f>
        <v>IT0003872923_RHBTPALL#0001</v>
      </c>
      <c r="E6" s="33" t="str">
        <f>_xll.ohRangeRetrieveError(D6)</f>
        <v/>
      </c>
      <c r="F6" s="31"/>
    </row>
    <row r="7" spans="1:6" x14ac:dyDescent="0.25">
      <c r="A7" s="26"/>
      <c r="B7" s="34" t="str">
        <v>IT0004254352</v>
      </c>
      <c r="C7" s="35" t="str">
        <f t="shared" si="0"/>
        <v>IT0004254352_Quote</v>
      </c>
      <c r="D7" s="41" t="str">
        <f>_xll.qlBondHelper(B7&amp;"_RH"&amp;$B$2,C7,B7,Permanent,Trigger,ObjectOverwrite)</f>
        <v>IT0004254352_RHBTPALL#0001</v>
      </c>
      <c r="E7" s="33" t="str">
        <f>_xll.ohRangeRetrieveError(D7)</f>
        <v/>
      </c>
      <c r="F7" s="31"/>
    </row>
    <row r="8" spans="1:6" x14ac:dyDescent="0.25">
      <c r="A8" s="26"/>
      <c r="B8" s="34" t="str">
        <v>IT0001448619</v>
      </c>
      <c r="C8" s="35" t="str">
        <f t="shared" si="0"/>
        <v>IT0001448619_Quote</v>
      </c>
      <c r="D8" s="41" t="str">
        <f>_xll.qlBondHelper(B8&amp;"_RH"&amp;$B$2,C8,B8,Permanent,Trigger,ObjectOverwrite)</f>
        <v>IT0001448619_RHBTPALL#0001</v>
      </c>
      <c r="E8" s="33" t="str">
        <f>_xll.ohRangeRetrieveError(D8)</f>
        <v/>
      </c>
      <c r="F8" s="31"/>
    </row>
    <row r="9" spans="1:6" x14ac:dyDescent="0.25">
      <c r="A9" s="26"/>
      <c r="B9" s="34" t="str">
        <v>IT0004332521</v>
      </c>
      <c r="C9" s="35" t="str">
        <f t="shared" si="0"/>
        <v>IT0004332521_Quote</v>
      </c>
      <c r="D9" s="41" t="str">
        <f>_xll.qlBondHelper(B9&amp;"_RH"&amp;$B$2,C9,B9,Permanent,Trigger,ObjectOverwrite)</f>
        <v>IT0004332521_RHBTPALL#0001</v>
      </c>
      <c r="E9" s="33" t="str">
        <f>_xll.ohRangeRetrieveError(D9)</f>
        <v/>
      </c>
      <c r="F9" s="31"/>
    </row>
    <row r="10" spans="1:6" x14ac:dyDescent="0.25">
      <c r="A10" s="26"/>
      <c r="B10" s="34" t="str">
        <v>IT0004026297</v>
      </c>
      <c r="C10" s="35" t="str">
        <f t="shared" si="0"/>
        <v>IT0004026297_Quote</v>
      </c>
      <c r="D10" s="41" t="str">
        <f>_xll.qlBondHelper(B10&amp;"_RH"&amp;$B$2,C10,B10,Permanent,Trigger,ObjectOverwrite)</f>
        <v>IT0004026297_RHBTPALL#0001</v>
      </c>
      <c r="E10" s="33" t="str">
        <f>_xll.ohRangeRetrieveError(D10)</f>
        <v/>
      </c>
      <c r="F10" s="31"/>
    </row>
    <row r="11" spans="1:6" x14ac:dyDescent="0.25">
      <c r="A11" s="26"/>
      <c r="B11" s="34" t="str">
        <v>IT0003080402</v>
      </c>
      <c r="C11" s="35" t="str">
        <f t="shared" si="0"/>
        <v>IT0003080402_Quote</v>
      </c>
      <c r="D11" s="41" t="str">
        <f>_xll.qlBondHelper(B11&amp;"_RH"&amp;$B$2,C11,B11,Permanent,Trigger,ObjectOverwrite)</f>
        <v>IT0003080402_RHBTPALL#0001</v>
      </c>
      <c r="E11" s="33" t="str">
        <f>_xll.ohRangeRetrieveError(D11)</f>
        <v/>
      </c>
      <c r="F11" s="31"/>
    </row>
    <row r="12" spans="1:6" x14ac:dyDescent="0.25">
      <c r="A12" s="26"/>
      <c r="B12" s="34" t="str">
        <v>IT0004404973</v>
      </c>
      <c r="C12" s="35" t="str">
        <f t="shared" si="0"/>
        <v>IT0004404973_Quote</v>
      </c>
      <c r="D12" s="41" t="str">
        <f>_xll.qlBondHelper(B12&amp;"_RH"&amp;$B$2,C12,B12,Permanent,Trigger,ObjectOverwrite)</f>
        <v>IT0004404973_RHBTPALL#0001</v>
      </c>
      <c r="E12" s="33" t="str">
        <f>_xll.ohRangeRetrieveError(D12)</f>
        <v/>
      </c>
      <c r="F12" s="31"/>
    </row>
    <row r="13" spans="1:6" x14ac:dyDescent="0.25">
      <c r="A13" s="26"/>
      <c r="B13" s="34" t="str">
        <v>IT0004112816</v>
      </c>
      <c r="C13" s="35" t="str">
        <f t="shared" si="0"/>
        <v>IT0004112816_Quote</v>
      </c>
      <c r="D13" s="41" t="str">
        <f>_xll.qlBondHelper(B13&amp;"_RH"&amp;$B$2,C13,B13,Permanent,Trigger,ObjectOverwrite)</f>
        <v>IT0004112816_RHBTPALL#0001</v>
      </c>
      <c r="E13" s="33" t="str">
        <f>_xll.ohRangeRetrieveError(D13)</f>
        <v/>
      </c>
      <c r="F13" s="31"/>
    </row>
    <row r="14" spans="1:6" x14ac:dyDescent="0.25">
      <c r="A14" s="26"/>
      <c r="B14" s="34" t="str">
        <v>IT0003190912</v>
      </c>
      <c r="C14" s="35" t="str">
        <f t="shared" si="0"/>
        <v>IT0003190912_Quote</v>
      </c>
      <c r="D14" s="41" t="str">
        <f>_xll.qlBondHelper(B14&amp;"_RH"&amp;$B$2,C14,B14,Permanent,Trigger,ObjectOverwrite)</f>
        <v>IT0003190912_RHBTPALL#0001</v>
      </c>
      <c r="E14" s="33" t="str">
        <f>_xll.ohRangeRetrieveError(D14)</f>
        <v/>
      </c>
      <c r="F14" s="31"/>
    </row>
    <row r="15" spans="1:6" x14ac:dyDescent="0.25">
      <c r="A15" s="26"/>
      <c r="B15" s="34" t="str">
        <v>IT0004467483</v>
      </c>
      <c r="C15" s="35" t="str">
        <f t="shared" si="0"/>
        <v>IT0004467483_Quote</v>
      </c>
      <c r="D15" s="41" t="str">
        <f>_xll.qlBondHelper(B15&amp;"_RH"&amp;$B$2,C15,B15,Permanent,Trigger,ObjectOverwrite)</f>
        <v>IT0004467483_RHBTPALL#0001</v>
      </c>
      <c r="E15" s="33" t="str">
        <f>_xll.ohRangeRetrieveError(D15)</f>
        <v/>
      </c>
      <c r="F15" s="31"/>
    </row>
    <row r="16" spans="1:6" x14ac:dyDescent="0.25">
      <c r="A16" s="26"/>
      <c r="B16" s="34" t="str">
        <v>IT0004220627</v>
      </c>
      <c r="C16" s="35" t="str">
        <f t="shared" si="0"/>
        <v>IT0004220627_Quote</v>
      </c>
      <c r="D16" s="41" t="str">
        <f>_xll.qlBondHelper(B16&amp;"_RH"&amp;$B$2,C16,B16,Permanent,Trigger,ObjectOverwrite)</f>
        <v>IT0004220627_RHBTPALL#0001</v>
      </c>
      <c r="E16" s="33" t="str">
        <f>_xll.ohRangeRetrieveError(D16)</f>
        <v/>
      </c>
      <c r="F16" s="31"/>
    </row>
    <row r="17" spans="1:6" x14ac:dyDescent="0.25">
      <c r="A17" s="26"/>
      <c r="B17" s="34" t="str">
        <v>IT0004508971</v>
      </c>
      <c r="C17" s="35" t="str">
        <f t="shared" si="0"/>
        <v>IT0004508971_Quote</v>
      </c>
      <c r="D17" s="41" t="str">
        <f>_xll.qlBondHelper(B17&amp;"_RH"&amp;$B$2,C17,B17,Permanent,Trigger,ObjectOverwrite)</f>
        <v>IT0004508971_RHBTPALL#0001</v>
      </c>
      <c r="E17" s="33" t="str">
        <f>_xll.ohRangeRetrieveError(D17)</f>
        <v/>
      </c>
      <c r="F17" s="31"/>
    </row>
    <row r="18" spans="1:6" x14ac:dyDescent="0.25">
      <c r="A18" s="26"/>
      <c r="B18" s="34" t="str">
        <v>IT0004284334</v>
      </c>
      <c r="C18" s="35" t="str">
        <f t="shared" si="0"/>
        <v>IT0004284334_Quote</v>
      </c>
      <c r="D18" s="41" t="str">
        <f>_xll.qlBondHelper(B18&amp;"_RH"&amp;$B$2,C18,B18,Permanent,Trigger,ObjectOverwrite)</f>
        <v>IT0004284334_RHBTPALL#0001</v>
      </c>
      <c r="E18" s="33" t="str">
        <f>_xll.ohRangeRetrieveError(D18)</f>
        <v/>
      </c>
      <c r="F18" s="31"/>
    </row>
    <row r="19" spans="1:6" x14ac:dyDescent="0.25">
      <c r="A19" s="26"/>
      <c r="B19" s="34" t="str">
        <v>IT0004564636</v>
      </c>
      <c r="C19" s="35" t="str">
        <f t="shared" si="0"/>
        <v>IT0004564636_Quote</v>
      </c>
      <c r="D19" s="41" t="str">
        <f>_xll.qlBondHelper(B19&amp;"_RH"&amp;$B$2,C19,B19,Permanent,Trigger,ObjectOverwrite)</f>
        <v>IT0004564636_RHBTPALL#0001</v>
      </c>
      <c r="E19" s="33" t="str">
        <f>_xll.ohRangeRetrieveError(D19)</f>
        <v/>
      </c>
      <c r="F19" s="31"/>
    </row>
    <row r="20" spans="1:6" x14ac:dyDescent="0.25">
      <c r="A20" s="26"/>
      <c r="B20" s="34" t="str">
        <v>IT0003357982</v>
      </c>
      <c r="C20" s="35" t="str">
        <f t="shared" si="0"/>
        <v>IT0003357982_Quote</v>
      </c>
      <c r="D20" s="41" t="str">
        <f>_xll.qlBondHelper(B20&amp;"_RH"&amp;$B$2,C20,B20,Permanent,Trigger,ObjectOverwrite)</f>
        <v>IT0003357982_RHBTPALL#0001</v>
      </c>
      <c r="E20" s="33" t="str">
        <f>_xll.ohRangeRetrieveError(D20)</f>
        <v/>
      </c>
      <c r="F20" s="31"/>
    </row>
    <row r="21" spans="1:6" x14ac:dyDescent="0.25">
      <c r="A21" s="26"/>
      <c r="B21" s="34" t="str">
        <v>IT0004365554</v>
      </c>
      <c r="C21" s="35" t="str">
        <f t="shared" si="0"/>
        <v>IT0004365554_Quote</v>
      </c>
      <c r="D21" s="41" t="str">
        <f>_xll.qlBondHelper(B21&amp;"_RH"&amp;$B$2,C21,B21,Permanent,Trigger,ObjectOverwrite)</f>
        <v>IT0004365554_RHBTPALL#0001</v>
      </c>
      <c r="E21" s="33" t="str">
        <f>_xll.ohRangeRetrieveError(D21)</f>
        <v/>
      </c>
      <c r="F21" s="31"/>
    </row>
    <row r="22" spans="1:6" x14ac:dyDescent="0.25">
      <c r="A22" s="26"/>
      <c r="B22" s="34" t="str">
        <v>IT0004612179</v>
      </c>
      <c r="C22" s="35" t="str">
        <f t="shared" si="0"/>
        <v>IT0004612179_Quote</v>
      </c>
      <c r="D22" s="41" t="str">
        <f>_xll.qlBondHelper(B22&amp;"_RH"&amp;$B$2,C22,B22,Permanent,Trigger,ObjectOverwrite)</f>
        <v>IT0004612179_RHBTPALL#0001</v>
      </c>
      <c r="E22" s="33" t="str">
        <f>_xll.ohRangeRetrieveError(D22)</f>
        <v/>
      </c>
      <c r="F22" s="31"/>
    </row>
    <row r="23" spans="1:6" x14ac:dyDescent="0.25">
      <c r="A23" s="26"/>
      <c r="B23" s="34" t="str">
        <v>IT0003472336</v>
      </c>
      <c r="C23" s="35" t="str">
        <f t="shared" si="0"/>
        <v>IT0003472336_Quote</v>
      </c>
      <c r="D23" s="41" t="str">
        <f>_xll.qlBondHelper(B23&amp;"_RH"&amp;$B$2,C23,B23,Permanent,Trigger,ObjectOverwrite)</f>
        <v>IT0003472336_RHBTPALL#0001</v>
      </c>
      <c r="E23" s="33" t="str">
        <f>_xll.ohRangeRetrieveError(D23)</f>
        <v/>
      </c>
      <c r="F23" s="31"/>
    </row>
    <row r="24" spans="1:6" x14ac:dyDescent="0.25">
      <c r="A24" s="26"/>
      <c r="B24" s="34" t="str">
        <v>IT0004653108</v>
      </c>
      <c r="C24" s="35" t="str">
        <f t="shared" si="0"/>
        <v>IT0004653108_Quote</v>
      </c>
      <c r="D24" s="41" t="str">
        <f>_xll.qlBondHelper(B24&amp;"_RH"&amp;$B$2,C24,B24,Permanent,Trigger,ObjectOverwrite)</f>
        <v>IT0004653108_RHBTPALL#0001</v>
      </c>
      <c r="E24" s="33" t="str">
        <f>_xll.ohRangeRetrieveError(D24)</f>
        <v/>
      </c>
      <c r="F24" s="31"/>
    </row>
    <row r="25" spans="1:6" x14ac:dyDescent="0.25">
      <c r="A25" s="26"/>
      <c r="B25" s="34" t="str">
        <v>IT0004448863</v>
      </c>
      <c r="C25" s="35" t="str">
        <f t="shared" si="0"/>
        <v>IT0004448863_Quote</v>
      </c>
      <c r="D25" s="41" t="str">
        <f>_xll.qlBondHelper(B25&amp;"_RH"&amp;$B$2,C25,B25,Permanent,Trigger,ObjectOverwrite)</f>
        <v>IT0004448863_RHBTPALL#0001</v>
      </c>
      <c r="E25" s="33" t="str">
        <f>_xll.ohRangeRetrieveError(D25)</f>
        <v/>
      </c>
      <c r="F25" s="31"/>
    </row>
    <row r="26" spans="1:6" x14ac:dyDescent="0.25">
      <c r="A26" s="26"/>
      <c r="B26" s="34" t="str">
        <v>IT0004707995</v>
      </c>
      <c r="C26" s="35" t="str">
        <f t="shared" si="0"/>
        <v>IT0004707995_Quote</v>
      </c>
      <c r="D26" s="41" t="str">
        <f>_xll.qlBondHelper(B26&amp;"_RH"&amp;$B$2,C26,B26,Permanent,Trigger,ObjectOverwrite)</f>
        <v>IT0004707995_RHBTPALL#0001</v>
      </c>
      <c r="E26" s="33" t="str">
        <f>_xll.ohRangeRetrieveError(D26)</f>
        <v/>
      </c>
      <c r="F26" s="31"/>
    </row>
    <row r="27" spans="1:6" x14ac:dyDescent="0.25">
      <c r="A27" s="26"/>
      <c r="B27" s="34" t="str">
        <v>IT0004505076</v>
      </c>
      <c r="C27" s="35" t="str">
        <f t="shared" si="0"/>
        <v>IT0004505076_Quote</v>
      </c>
      <c r="D27" s="41" t="str">
        <f>_xll.qlBondHelper(B27&amp;"_RH"&amp;$B$2,C27,B27,Permanent,Trigger,ObjectOverwrite)</f>
        <v>IT0004505076_RHBTPALL#0001</v>
      </c>
      <c r="E27" s="33" t="str">
        <f>_xll.ohRangeRetrieveError(D27)</f>
        <v/>
      </c>
      <c r="F27" s="31"/>
    </row>
    <row r="28" spans="1:6" x14ac:dyDescent="0.25">
      <c r="A28" s="26"/>
      <c r="B28" s="34" t="str">
        <v>IT0004750409</v>
      </c>
      <c r="C28" s="35" t="str">
        <f t="shared" si="0"/>
        <v>IT0004750409_Quote</v>
      </c>
      <c r="D28" s="41" t="str">
        <f>_xll.qlBondHelper(B28&amp;"_RH"&amp;$B$2,C28,B28,Permanent,Trigger,ObjectOverwrite)</f>
        <v>IT0004750409_RHBTPALL#0001</v>
      </c>
      <c r="E28" s="33" t="str">
        <f>_xll.ohRangeRetrieveError(D28)</f>
        <v/>
      </c>
      <c r="F28" s="31"/>
    </row>
    <row r="29" spans="1:6" x14ac:dyDescent="0.25">
      <c r="A29" s="26"/>
      <c r="B29" s="34" t="str">
        <v>IT0003618383</v>
      </c>
      <c r="C29" s="35" t="str">
        <f t="shared" si="0"/>
        <v>IT0003618383_Quote</v>
      </c>
      <c r="D29" s="41" t="str">
        <f>_xll.qlBondHelper(B29&amp;"_RH"&amp;$B$2,C29,B29,Permanent,Trigger,ObjectOverwrite)</f>
        <v>IT0003618383_RHBTPALL#0001</v>
      </c>
      <c r="E29" s="33" t="str">
        <f>_xll.ohRangeRetrieveError(D29)</f>
        <v/>
      </c>
      <c r="F29" s="31"/>
    </row>
    <row r="30" spans="1:6" x14ac:dyDescent="0.25">
      <c r="A30" s="26"/>
      <c r="B30" s="34" t="str">
        <v>IT0004780380</v>
      </c>
      <c r="C30" s="35" t="str">
        <f t="shared" si="0"/>
        <v>IT0004780380_Quote</v>
      </c>
      <c r="D30" s="41" t="str">
        <f>_xll.qlBondHelper(B30&amp;"_RH"&amp;$B$2,C30,B30,Permanent,Trigger,ObjectOverwrite)</f>
        <v>IT0004780380_RHBTPALL#0001</v>
      </c>
      <c r="E30" s="33" t="str">
        <f>_xll.ohRangeRetrieveError(D30)</f>
        <v/>
      </c>
      <c r="F30" s="31"/>
    </row>
    <row r="31" spans="1:6" x14ac:dyDescent="0.25">
      <c r="A31" s="26"/>
      <c r="B31" s="34" t="str">
        <v>IT0003719918</v>
      </c>
      <c r="C31" s="35" t="str">
        <f t="shared" si="0"/>
        <v>IT0003719918_Quote</v>
      </c>
      <c r="D31" s="41" t="str">
        <f>_xll.qlBondHelper(B31&amp;"_RH"&amp;$B$2,C31,B31,Permanent,Trigger,ObjectOverwrite)</f>
        <v>IT0003719918_RHBTPALL#0001</v>
      </c>
      <c r="E31" s="33" t="str">
        <f>_xll.ohRangeRetrieveError(D31)</f>
        <v/>
      </c>
      <c r="F31" s="31"/>
    </row>
    <row r="32" spans="1:6" x14ac:dyDescent="0.25">
      <c r="A32" s="26"/>
      <c r="B32" s="34" t="str">
        <v>IT0004805070</v>
      </c>
      <c r="C32" s="35" t="str">
        <f t="shared" si="0"/>
        <v>IT0004805070_Quote</v>
      </c>
      <c r="D32" s="41" t="str">
        <f>_xll.qlBondHelper(B32&amp;"_RH"&amp;$B$2,C32,B32,Permanent,Trigger,ObjectOverwrite)</f>
        <v>IT0004805070_RHBTPALL#0001</v>
      </c>
      <c r="E32" s="33" t="str">
        <f>_xll.ohRangeRetrieveError(D32)</f>
        <v/>
      </c>
      <c r="F32" s="31"/>
    </row>
    <row r="33" spans="1:6" x14ac:dyDescent="0.25">
      <c r="A33" s="26"/>
      <c r="B33" s="34" t="str">
        <v>IT0004568272</v>
      </c>
      <c r="C33" s="35" t="str">
        <f t="shared" si="0"/>
        <v>IT0004568272_Quote</v>
      </c>
      <c r="D33" s="41" t="str">
        <f>_xll.qlBondHelper(B33&amp;"_RH"&amp;$B$2,C33,B33,Permanent,Trigger,ObjectOverwrite)</f>
        <v>IT0004568272_RHBTPALL#0001</v>
      </c>
      <c r="E33" s="33" t="str">
        <f>_xll.ohRangeRetrieveError(D33)</f>
        <v/>
      </c>
      <c r="F33" s="31"/>
    </row>
    <row r="34" spans="1:6" x14ac:dyDescent="0.25">
      <c r="A34" s="26"/>
      <c r="B34" s="34" t="str">
        <v>IT0004615917</v>
      </c>
      <c r="C34" s="35" t="str">
        <f t="shared" si="0"/>
        <v>IT0004615917_Quote</v>
      </c>
      <c r="D34" s="41" t="str">
        <f>_xll.qlBondHelper(B34&amp;"_RH"&amp;$B$2,C34,B34,Permanent,Trigger,ObjectOverwrite)</f>
        <v>IT0004615917_RHBTPALL#0001</v>
      </c>
      <c r="E34" s="33" t="str">
        <f>_xll.ohRangeRetrieveError(D34)</f>
        <v/>
      </c>
      <c r="F34" s="31"/>
    </row>
    <row r="35" spans="1:6" x14ac:dyDescent="0.25">
      <c r="A35" s="26"/>
      <c r="B35" s="34" t="str">
        <v>IT0004840788</v>
      </c>
      <c r="C35" s="35" t="str">
        <f t="shared" si="0"/>
        <v>IT0004840788_Quote</v>
      </c>
      <c r="D35" s="41" t="str">
        <f>_xll.qlBondHelper(B35&amp;"_RH"&amp;$B$2,C35,B35,Permanent,Trigger,ObjectOverwrite)</f>
        <v>IT0004840788_RHBTPALL#0001</v>
      </c>
      <c r="E35" s="33" t="str">
        <f>_xll.ohRangeRetrieveError(D35)</f>
        <v/>
      </c>
      <c r="F35" s="31"/>
    </row>
    <row r="36" spans="1:6" x14ac:dyDescent="0.25">
      <c r="A36" s="26"/>
      <c r="B36" s="34" t="str">
        <v>IT0003844534</v>
      </c>
      <c r="C36" s="35" t="str">
        <f t="shared" si="0"/>
        <v>IT0003844534_Quote</v>
      </c>
      <c r="D36" s="41" t="str">
        <f>_xll.qlBondHelper(B36&amp;"_RH"&amp;$B$2,C36,B36,Permanent,Trigger,ObjectOverwrite)</f>
        <v>IT0003844534_RHBTPALL#0001</v>
      </c>
      <c r="E36" s="33" t="str">
        <f>_xll.ohRangeRetrieveError(D36)</f>
        <v/>
      </c>
      <c r="F36" s="31"/>
    </row>
    <row r="37" spans="1:6" x14ac:dyDescent="0.25">
      <c r="A37" s="26"/>
      <c r="B37" s="34" t="str">
        <v>IT0004656275</v>
      </c>
      <c r="C37" s="35" t="str">
        <f t="shared" si="0"/>
        <v>IT0004656275_Quote</v>
      </c>
      <c r="D37" s="41" t="str">
        <f>_xll.qlBondHelper(B37&amp;"_RH"&amp;$B$2,C37,B37,Permanent,Trigger,ObjectOverwrite)</f>
        <v>IT0004656275_RHBTPALL#0001</v>
      </c>
      <c r="E37" s="33" t="str">
        <f>_xll.ohRangeRetrieveError(D37)</f>
        <v/>
      </c>
      <c r="F37" s="31"/>
    </row>
    <row r="38" spans="1:6" x14ac:dyDescent="0.25">
      <c r="A38" s="26"/>
      <c r="B38" s="34" t="str">
        <v>IT0004880990</v>
      </c>
      <c r="C38" s="35" t="str">
        <f t="shared" si="0"/>
        <v>IT0004880990_Quote</v>
      </c>
      <c r="D38" s="41" t="str">
        <f>_xll.qlBondHelper(B38&amp;"_RH"&amp;$B$2,C38,B38,Permanent,Trigger,ObjectOverwrite)</f>
        <v>IT0004880990_RHBTPALL#0001</v>
      </c>
      <c r="E38" s="33" t="str">
        <f>_xll.ohRangeRetrieveError(D38)</f>
        <v/>
      </c>
      <c r="F38" s="31"/>
    </row>
    <row r="39" spans="1:6" x14ac:dyDescent="0.25">
      <c r="A39" s="26"/>
      <c r="B39" s="34" t="str">
        <v>IT0004712748</v>
      </c>
      <c r="C39" s="35" t="str">
        <f t="shared" si="0"/>
        <v>IT0004712748_Quote</v>
      </c>
      <c r="D39" s="41" t="str">
        <f>_xll.qlBondHelper(B39&amp;"_RH"&amp;$B$2,C39,B39,Permanent,Trigger,ObjectOverwrite)</f>
        <v>IT0004712748_RHBTPALL#0001</v>
      </c>
      <c r="E39" s="33" t="str">
        <f>_xll.ohRangeRetrieveError(D39)</f>
        <v/>
      </c>
      <c r="F39" s="31"/>
    </row>
    <row r="40" spans="1:6" x14ac:dyDescent="0.25">
      <c r="A40" s="26"/>
      <c r="B40" s="34" t="str">
        <v>IT0004917792</v>
      </c>
      <c r="C40" s="35" t="str">
        <f t="shared" si="0"/>
        <v>IT0004917792_Quote</v>
      </c>
      <c r="D40" s="41" t="str">
        <f>_xll.qlBondHelper(B40&amp;"_RH"&amp;$B$2,C40,B40,Permanent,Trigger,ObjectOverwrite)</f>
        <v>IT0004917792_RHBTPALL#0001</v>
      </c>
      <c r="E40" s="33" t="str">
        <f>_xll.ohRangeRetrieveError(D40)</f>
        <v/>
      </c>
      <c r="F40" s="31"/>
    </row>
    <row r="41" spans="1:6" x14ac:dyDescent="0.25">
      <c r="A41" s="26"/>
      <c r="B41" s="34" t="str">
        <v>IT0004019581</v>
      </c>
      <c r="C41" s="35" t="str">
        <f t="shared" si="0"/>
        <v>IT0004019581_Quote</v>
      </c>
      <c r="D41" s="41" t="str">
        <f>_xll.qlBondHelper(B41&amp;"_RH"&amp;$B$2,C41,B41,Permanent,Trigger,ObjectOverwrite)</f>
        <v>IT0004019581_RHBTPALL#0001</v>
      </c>
      <c r="E41" s="33" t="str">
        <f>_xll.ohRangeRetrieveError(D41)</f>
        <v/>
      </c>
      <c r="F41" s="31"/>
    </row>
    <row r="42" spans="1:6" x14ac:dyDescent="0.25">
      <c r="A42" s="26"/>
      <c r="B42" s="34" t="str">
        <v>IT0004761950</v>
      </c>
      <c r="C42" s="35" t="str">
        <f t="shared" si="0"/>
        <v>IT0004761950_Quote</v>
      </c>
      <c r="D42" s="41" t="str">
        <f>_xll.qlBondHelper(B42&amp;"_RH"&amp;$B$2,C42,B42,Permanent,Trigger,ObjectOverwrite)</f>
        <v>IT0004761950_RHBTPALL#0001</v>
      </c>
      <c r="E42" s="33" t="str">
        <f>_xll.ohRangeRetrieveError(D42)</f>
        <v/>
      </c>
      <c r="F42" s="31"/>
    </row>
    <row r="43" spans="1:6" x14ac:dyDescent="0.25">
      <c r="A43" s="26"/>
      <c r="B43" s="34" t="str">
        <v>IT0004164775</v>
      </c>
      <c r="C43" s="35" t="str">
        <f t="shared" si="0"/>
        <v>IT0004164775_Quote</v>
      </c>
      <c r="D43" s="41" t="str">
        <f>_xll.qlBondHelper(B43&amp;"_RH"&amp;$B$2,C43,B43,Permanent,Trigger,ObjectOverwrite)</f>
        <v>IT0004164775_RHBTPALL#0001</v>
      </c>
      <c r="E43" s="33" t="str">
        <f>_xll.ohRangeRetrieveError(D43)</f>
        <v/>
      </c>
      <c r="F43" s="31"/>
    </row>
    <row r="44" spans="1:6" x14ac:dyDescent="0.25">
      <c r="A44" s="26"/>
      <c r="B44" s="34" t="str">
        <v>IT0004793474</v>
      </c>
      <c r="C44" s="35" t="str">
        <f t="shared" si="0"/>
        <v>IT0004793474_Quote</v>
      </c>
      <c r="D44" s="41" t="str">
        <f>_xll.qlBondHelper(B44&amp;"_RH"&amp;$B$2,C44,B44,Permanent,Trigger,ObjectOverwrite)</f>
        <v>IT0004793474_RHBTPALL#0001</v>
      </c>
      <c r="E44" s="33" t="str">
        <f>_xll.ohRangeRetrieveError(D44)</f>
        <v/>
      </c>
      <c r="F44" s="31"/>
    </row>
    <row r="45" spans="1:6" x14ac:dyDescent="0.25">
      <c r="A45" s="26"/>
      <c r="B45" s="34" t="str">
        <v>IT0004820426</v>
      </c>
      <c r="C45" s="35" t="str">
        <f t="shared" si="0"/>
        <v>IT0004820426_Quote</v>
      </c>
      <c r="D45" s="41" t="str">
        <f>_xll.qlBondHelper(B45&amp;"_RH"&amp;$B$2,C45,B45,Permanent,Trigger,ObjectOverwrite)</f>
        <v>IT0004820426_RHBTPALL#0001</v>
      </c>
      <c r="E45" s="33" t="str">
        <f>_xll.ohRangeRetrieveError(D45)</f>
        <v/>
      </c>
      <c r="F45" s="31"/>
    </row>
    <row r="46" spans="1:6" x14ac:dyDescent="0.25">
      <c r="A46" s="26"/>
      <c r="B46" s="34" t="str">
        <v>IT0003242747</v>
      </c>
      <c r="C46" s="35" t="str">
        <f t="shared" si="0"/>
        <v>IT0003242747_Quote</v>
      </c>
      <c r="D46" s="41" t="str">
        <f>_xll.qlBondHelper(B46&amp;"_RH"&amp;$B$2,C46,B46,Permanent,Trigger,ObjectOverwrite)</f>
        <v>IT0003242747_RHBTPALL#0001</v>
      </c>
      <c r="E46" s="33" t="str">
        <f>_xll.ohRangeRetrieveError(D46)</f>
        <v/>
      </c>
      <c r="F46" s="31"/>
    </row>
    <row r="47" spans="1:6" x14ac:dyDescent="0.25">
      <c r="A47" s="26"/>
      <c r="B47" s="34" t="str">
        <v>IT0004867070</v>
      </c>
      <c r="C47" s="35" t="str">
        <f t="shared" si="0"/>
        <v>IT0004867070_Quote</v>
      </c>
      <c r="D47" s="41" t="str">
        <f>_xll.qlBondHelper(B47&amp;"_RH"&amp;$B$2,C47,B47,Permanent,Trigger,ObjectOverwrite)</f>
        <v>IT0004867070_RHBTPALL#0001</v>
      </c>
      <c r="E47" s="33" t="str">
        <f>_xll.ohRangeRetrieveError(D47)</f>
        <v/>
      </c>
      <c r="F47" s="31"/>
    </row>
    <row r="48" spans="1:6" x14ac:dyDescent="0.25">
      <c r="A48" s="26"/>
      <c r="B48" s="34" t="str">
        <v>IT0004273493</v>
      </c>
      <c r="C48" s="35" t="str">
        <f t="shared" si="0"/>
        <v>IT0004273493_Quote</v>
      </c>
      <c r="D48" s="41" t="str">
        <f>_xll.qlBondHelper(B48&amp;"_RH"&amp;$B$2,C48,B48,Permanent,Trigger,ObjectOverwrite)</f>
        <v>IT0004273493_RHBTPALL#0001</v>
      </c>
      <c r="E48" s="33" t="str">
        <f>_xll.ohRangeRetrieveError(D48)</f>
        <v/>
      </c>
      <c r="F48" s="31"/>
    </row>
    <row r="49" spans="1:6" x14ac:dyDescent="0.25">
      <c r="A49" s="26"/>
      <c r="B49" s="34" t="str">
        <v>IT0004907843</v>
      </c>
      <c r="C49" s="35" t="str">
        <f t="shared" si="0"/>
        <v>IT0004907843_Quote</v>
      </c>
      <c r="D49" s="41" t="str">
        <f>_xll.qlBondHelper(B49&amp;"_RH"&amp;$B$2,C49,B49,Permanent,Trigger,ObjectOverwrite)</f>
        <v>IT0004907843_RHBTPALL#0001</v>
      </c>
      <c r="E49" s="33" t="str">
        <f>_xll.ohRangeRetrieveError(D49)</f>
        <v/>
      </c>
      <c r="F49" s="31"/>
    </row>
    <row r="50" spans="1:6" x14ac:dyDescent="0.25">
      <c r="A50" s="26"/>
      <c r="B50" s="34" t="str">
        <v>IT0004361041</v>
      </c>
      <c r="C50" s="35" t="str">
        <f t="shared" si="0"/>
        <v>IT0004361041_Quote</v>
      </c>
      <c r="D50" s="41" t="str">
        <f>_xll.qlBondHelper(B50&amp;"_RH"&amp;$B$2,C50,B50,Permanent,Trigger,ObjectOverwrite)</f>
        <v>IT0004361041_RHBTPALL#0001</v>
      </c>
      <c r="E50" s="33" t="str">
        <f>_xll.ohRangeRetrieveError(D50)</f>
        <v/>
      </c>
      <c r="F50" s="31"/>
    </row>
    <row r="51" spans="1:6" x14ac:dyDescent="0.25">
      <c r="A51" s="26"/>
      <c r="B51" s="34" t="str">
        <v>IT0003493258</v>
      </c>
      <c r="C51" s="35" t="str">
        <f t="shared" si="0"/>
        <v>IT0003493258_Quote</v>
      </c>
      <c r="D51" s="41" t="str">
        <f>_xll.qlBondHelper(B51&amp;"_RH"&amp;$B$2,C51,B51,Permanent,Trigger,ObjectOverwrite)</f>
        <v>IT0003493258_RHBTPALL#0001</v>
      </c>
      <c r="E51" s="33" t="str">
        <f>_xll.ohRangeRetrieveError(D51)</f>
        <v/>
      </c>
      <c r="F51" s="31"/>
    </row>
    <row r="52" spans="1:6" x14ac:dyDescent="0.25">
      <c r="A52" s="26"/>
      <c r="B52" s="34" t="str">
        <v>IT0004423957</v>
      </c>
      <c r="C52" s="35" t="str">
        <f t="shared" si="0"/>
        <v>IT0004423957_Quote</v>
      </c>
      <c r="D52" s="41" t="str">
        <f>_xll.qlBondHelper(B52&amp;"_RH"&amp;$B$2,C52,B52,Permanent,Trigger,ObjectOverwrite)</f>
        <v>IT0004423957_RHBTPALL#0001</v>
      </c>
      <c r="E52" s="33" t="str">
        <f>_xll.ohRangeRetrieveError(D52)</f>
        <v/>
      </c>
      <c r="F52" s="31"/>
    </row>
    <row r="53" spans="1:6" x14ac:dyDescent="0.25">
      <c r="A53" s="26"/>
      <c r="B53" s="34" t="str">
        <v>IT0004489610</v>
      </c>
      <c r="C53" s="35" t="str">
        <f t="shared" si="0"/>
        <v>IT0004489610_Quote</v>
      </c>
      <c r="D53" s="41" t="str">
        <f>_xll.qlBondHelper(B53&amp;"_RH"&amp;$B$2,C53,B53,Permanent,Trigger,ObjectOverwrite)</f>
        <v>IT0004489610_RHBTPALL#0001</v>
      </c>
      <c r="E53" s="33" t="str">
        <f>_xll.ohRangeRetrieveError(D53)</f>
        <v/>
      </c>
      <c r="F53" s="31"/>
    </row>
    <row r="54" spans="1:6" x14ac:dyDescent="0.25">
      <c r="A54" s="26"/>
      <c r="B54" s="34" t="str">
        <v>IT0003644769</v>
      </c>
      <c r="C54" s="35" t="str">
        <f t="shared" si="0"/>
        <v>IT0003644769_Quote</v>
      </c>
      <c r="D54" s="41" t="str">
        <f>_xll.qlBondHelper(B54&amp;"_RH"&amp;$B$2,C54,B54,Permanent,Trigger,ObjectOverwrite)</f>
        <v>IT0003644769_RHBTPALL#0001</v>
      </c>
      <c r="E54" s="33" t="str">
        <f>_xll.ohRangeRetrieveError(D54)</f>
        <v/>
      </c>
      <c r="F54" s="31"/>
    </row>
    <row r="55" spans="1:6" x14ac:dyDescent="0.25">
      <c r="A55" s="26"/>
      <c r="B55" s="34" t="str">
        <v>IT0004536949</v>
      </c>
      <c r="C55" s="35" t="str">
        <f t="shared" si="0"/>
        <v>IT0004536949_Quote</v>
      </c>
      <c r="D55" s="41" t="str">
        <f>_xll.qlBondHelper(B55&amp;"_RH"&amp;$B$2,C55,B55,Permanent,Trigger,ObjectOverwrite)</f>
        <v>IT0004536949_RHBTPALL#0001</v>
      </c>
      <c r="E55" s="33" t="str">
        <f>_xll.ohRangeRetrieveError(D55)</f>
        <v/>
      </c>
      <c r="F55" s="31"/>
    </row>
    <row r="56" spans="1:6" x14ac:dyDescent="0.25">
      <c r="A56" s="26"/>
      <c r="B56" s="34" t="str">
        <v>IT0004594930</v>
      </c>
      <c r="C56" s="35" t="str">
        <f t="shared" si="0"/>
        <v>IT0004594930_Quote</v>
      </c>
      <c r="D56" s="41" t="str">
        <f>_xll.qlBondHelper(B56&amp;"_RH"&amp;$B$2,C56,B56,Permanent,Trigger,ObjectOverwrite)</f>
        <v>IT0004594930_RHBTPALL#0001</v>
      </c>
      <c r="E56" s="33" t="str">
        <f>_xll.ohRangeRetrieveError(D56)</f>
        <v/>
      </c>
      <c r="F56" s="31"/>
    </row>
    <row r="57" spans="1:6" x14ac:dyDescent="0.25">
      <c r="A57" s="26"/>
      <c r="B57" s="34" t="str">
        <v>IT0004634132</v>
      </c>
      <c r="C57" s="35" t="str">
        <f t="shared" si="0"/>
        <v>IT0004634132_Quote</v>
      </c>
      <c r="D57" s="41" t="str">
        <f>_xll.qlBondHelper(B57&amp;"_RH"&amp;$B$2,C57,B57,Permanent,Trigger,ObjectOverwrite)</f>
        <v>IT0004634132_RHBTPALL#0001</v>
      </c>
      <c r="E57" s="33" t="str">
        <f>_xll.ohRangeRetrieveError(D57)</f>
        <v/>
      </c>
      <c r="F57" s="31"/>
    </row>
    <row r="58" spans="1:6" x14ac:dyDescent="0.25">
      <c r="A58" s="26"/>
      <c r="B58" s="34" t="str">
        <v>IT0004009673</v>
      </c>
      <c r="C58" s="35" t="str">
        <f t="shared" si="0"/>
        <v>IT0004009673_Quote</v>
      </c>
      <c r="D58" s="41" t="str">
        <f>_xll.qlBondHelper(B58&amp;"_RH"&amp;$B$2,C58,B58,Permanent,Trigger,ObjectOverwrite)</f>
        <v>IT0004009673_RHBTPALL#0001</v>
      </c>
      <c r="E58" s="33" t="str">
        <f>_xll.ohRangeRetrieveError(D58)</f>
        <v/>
      </c>
      <c r="F58" s="31"/>
    </row>
    <row r="59" spans="1:6" x14ac:dyDescent="0.25">
      <c r="A59" s="26"/>
      <c r="B59" s="34" t="str">
        <v>IT0004695075</v>
      </c>
      <c r="C59" s="35" t="str">
        <f t="shared" si="0"/>
        <v>IT0004695075_Quote</v>
      </c>
      <c r="D59" s="41" t="str">
        <f>_xll.qlBondHelper(B59&amp;"_RH"&amp;$B$2,C59,B59,Permanent,Trigger,ObjectOverwrite)</f>
        <v>IT0004695075_RHBTPALL#0001</v>
      </c>
      <c r="E59" s="33" t="str">
        <f>_xll.ohRangeRetrieveError(D59)</f>
        <v/>
      </c>
      <c r="F59" s="31"/>
    </row>
    <row r="60" spans="1:6" x14ac:dyDescent="0.25">
      <c r="A60" s="26"/>
      <c r="B60" s="34" t="str">
        <v>IT0004759673</v>
      </c>
      <c r="C60" s="35" t="str">
        <f t="shared" si="0"/>
        <v>IT0004759673_Quote</v>
      </c>
      <c r="D60" s="41" t="str">
        <f>_xll.qlBondHelper(B60&amp;"_RH"&amp;$B$2,C60,B60,Permanent,Trigger,ObjectOverwrite)</f>
        <v>IT0004759673_RHBTPALL#0001</v>
      </c>
      <c r="E60" s="33" t="str">
        <f>_xll.ohRangeRetrieveError(D60)</f>
        <v/>
      </c>
      <c r="F60" s="31"/>
    </row>
    <row r="61" spans="1:6" x14ac:dyDescent="0.25">
      <c r="A61" s="26"/>
      <c r="B61" s="34" t="str">
        <v>IT0004801541</v>
      </c>
      <c r="C61" s="35" t="str">
        <f t="shared" si="0"/>
        <v>IT0004801541_Quote</v>
      </c>
      <c r="D61" s="41" t="str">
        <f>_xll.qlBondHelper(B61&amp;"_RH"&amp;$B$2,C61,B61,Permanent,Trigger,ObjectOverwrite)</f>
        <v>IT0004801541_RHBTPALL#0001</v>
      </c>
      <c r="E61" s="33" t="str">
        <f>_xll.ohRangeRetrieveError(D61)</f>
        <v/>
      </c>
      <c r="F61" s="31"/>
    </row>
    <row r="62" spans="1:6" x14ac:dyDescent="0.25">
      <c r="A62" s="26"/>
      <c r="B62" s="34" t="str">
        <v>IT0004848831</v>
      </c>
      <c r="C62" s="35" t="str">
        <f t="shared" si="0"/>
        <v>IT0004848831_Quote</v>
      </c>
      <c r="D62" s="41" t="str">
        <f>_xll.qlBondHelper(B62&amp;"_RH"&amp;$B$2,C62,B62,Permanent,Trigger,ObjectOverwrite)</f>
        <v>IT0004848831_RHBTPALL#0001</v>
      </c>
      <c r="E62" s="33" t="str">
        <f>_xll.ohRangeRetrieveError(D62)</f>
        <v/>
      </c>
      <c r="F62" s="31"/>
    </row>
    <row r="63" spans="1:6" x14ac:dyDescent="0.25">
      <c r="A63" s="26"/>
      <c r="B63" s="34" t="str">
        <v>IT0004898034</v>
      </c>
      <c r="C63" s="35" t="str">
        <f t="shared" si="0"/>
        <v>IT0004898034_Quote</v>
      </c>
      <c r="D63" s="41" t="str">
        <f>_xll.qlBondHelper(B63&amp;"_RH"&amp;$B$2,C63,B63,Permanent,Trigger,ObjectOverwrite)</f>
        <v>IT0004898034_RHBTPALL#0001</v>
      </c>
      <c r="E63" s="33" t="str">
        <f>_xll.ohRangeRetrieveError(D63)</f>
        <v/>
      </c>
      <c r="F63" s="31"/>
    </row>
    <row r="64" spans="1:6" x14ac:dyDescent="0.25">
      <c r="A64" s="26"/>
      <c r="B64" s="34" t="str">
        <v>IT0004356843</v>
      </c>
      <c r="C64" s="35" t="str">
        <f t="shared" si="0"/>
        <v>IT0004356843_Quote</v>
      </c>
      <c r="D64" s="41" t="str">
        <f>_xll.qlBondHelper(B64&amp;"_RH"&amp;$B$2,C64,B64,Permanent,Trigger,ObjectOverwrite)</f>
        <v>IT0004356843_RHBTPALL#0001</v>
      </c>
      <c r="E64" s="33" t="str">
        <f>_xll.ohRangeRetrieveError(D64)</f>
        <v/>
      </c>
      <c r="F64" s="31"/>
    </row>
    <row r="65" spans="1:6" x14ac:dyDescent="0.25">
      <c r="A65" s="26"/>
      <c r="B65" s="34" t="str">
        <v>IT0000366655</v>
      </c>
      <c r="C65" s="35" t="str">
        <f t="shared" si="0"/>
        <v>IT0000366655_Quote</v>
      </c>
      <c r="D65" s="41" t="str">
        <f>_xll.qlBondHelper(B65&amp;"_RH"&amp;$B$2,C65,B65,Permanent,Trigger,ObjectOverwrite)</f>
        <v>IT0000366655_RHBTPALL#0001</v>
      </c>
      <c r="E65" s="33" t="str">
        <f>_xll.ohRangeRetrieveError(D65)</f>
        <v/>
      </c>
      <c r="F65" s="31"/>
    </row>
    <row r="66" spans="1:6" x14ac:dyDescent="0.25">
      <c r="A66" s="26"/>
      <c r="B66" s="34" t="str">
        <v>IT0004953417</v>
      </c>
      <c r="C66" s="35" t="str">
        <f t="shared" si="0"/>
        <v>IT0004953417_Quote</v>
      </c>
      <c r="D66" s="41" t="str">
        <f>_xll.qlBondHelper(B66&amp;"_RH"&amp;$B$2,C66,B66,Permanent,Trigger,ObjectOverwrite)</f>
        <v>IT0004953417_RHBTPALL#0001</v>
      </c>
      <c r="E66" s="33" t="str">
        <f>_xll.ohRangeRetrieveError(D66)</f>
        <v/>
      </c>
      <c r="F66" s="31"/>
    </row>
    <row r="67" spans="1:6" x14ac:dyDescent="0.25">
      <c r="A67" s="26"/>
      <c r="B67" s="34" t="str">
        <v>IT0004513641</v>
      </c>
      <c r="C67" s="35" t="str">
        <f t="shared" si="0"/>
        <v>IT0004513641_Quote</v>
      </c>
      <c r="D67" s="41" t="str">
        <f>_xll.qlBondHelper(B67&amp;"_RH"&amp;$B$2,C67,B67,Permanent,Trigger,ObjectOverwrite)</f>
        <v>IT0004513641_RHBTPALL#0001</v>
      </c>
      <c r="E67" s="33" t="str">
        <f>_xll.ohRangeRetrieveError(D67)</f>
        <v/>
      </c>
      <c r="F67" s="31"/>
    </row>
    <row r="68" spans="1:6" x14ac:dyDescent="0.25">
      <c r="A68" s="26"/>
      <c r="B68" s="34" t="str">
        <v>IT0004644735</v>
      </c>
      <c r="C68" s="35" t="str">
        <f t="shared" ref="C68:C83" si="1">$B68&amp;QuoteSuffix</f>
        <v>IT0004644735_Quote</v>
      </c>
      <c r="D68" s="41" t="str">
        <f>_xll.qlBondHelper(B68&amp;"_RH"&amp;$B$2,C68,B68,Permanent,Trigger,ObjectOverwrite)</f>
        <v>IT0004644735_RHBTPALL#0001</v>
      </c>
      <c r="E68" s="33" t="str">
        <f>_xll.ohRangeRetrieveError(D68)</f>
        <v/>
      </c>
      <c r="F68" s="31"/>
    </row>
    <row r="69" spans="1:6" x14ac:dyDescent="0.25">
      <c r="A69" s="26"/>
      <c r="B69" s="34" t="str">
        <v>IT0001086567</v>
      </c>
      <c r="C69" s="35" t="str">
        <f t="shared" si="1"/>
        <v>IT0001086567_Quote</v>
      </c>
      <c r="D69" s="41" t="str">
        <f>_xll.qlBondHelper(B69&amp;"_RH"&amp;$B$2,C69,B69,Permanent,Trigger,ObjectOverwrite)</f>
        <v>IT0001086567_RHBTPALL#0001</v>
      </c>
      <c r="E69" s="33" t="str">
        <f>_xll.ohRangeRetrieveError(D69)</f>
        <v/>
      </c>
      <c r="F69" s="31"/>
    </row>
    <row r="70" spans="1:6" x14ac:dyDescent="0.25">
      <c r="A70" s="26"/>
      <c r="B70" s="34" t="str">
        <v>IT0001174611</v>
      </c>
      <c r="C70" s="35" t="str">
        <f t="shared" si="1"/>
        <v>IT0001174611_Quote</v>
      </c>
      <c r="D70" s="41" t="str">
        <f>_xll.qlBondHelper(B70&amp;"_RH"&amp;$B$2,C70,B70,Permanent,Trigger,ObjectOverwrite)</f>
        <v>IT0001174611_RHBTPALL#0001</v>
      </c>
      <c r="E70" s="33" t="str">
        <f>_xll.ohRangeRetrieveError(D70)</f>
        <v/>
      </c>
      <c r="F70" s="31"/>
    </row>
    <row r="71" spans="1:6" x14ac:dyDescent="0.25">
      <c r="A71" s="26"/>
      <c r="B71" s="34" t="str">
        <v>IT0004889033</v>
      </c>
      <c r="C71" s="35" t="str">
        <f t="shared" si="1"/>
        <v>IT0004889033_Quote</v>
      </c>
      <c r="D71" s="41" t="str">
        <f>_xll.qlBondHelper(B71&amp;"_RH"&amp;$B$2,C71,B71,Permanent,Trigger,ObjectOverwrite)</f>
        <v>IT0004889033_RHBTPALL#0001</v>
      </c>
      <c r="E71" s="33" t="str">
        <f>_xll.ohRangeRetrieveError(D71)</f>
        <v/>
      </c>
      <c r="F71" s="31"/>
    </row>
    <row r="72" spans="1:6" x14ac:dyDescent="0.25">
      <c r="A72" s="26"/>
      <c r="B72" s="34" t="str">
        <v>IT0001278511</v>
      </c>
      <c r="C72" s="35" t="str">
        <f t="shared" si="1"/>
        <v>IT0001278511_Quote</v>
      </c>
      <c r="D72" s="41" t="str">
        <f>_xll.qlBondHelper(B72&amp;"_RH"&amp;$B$2,C72,B72,Permanent,Trigger,ObjectOverwrite)</f>
        <v>IT0001278511_RHBTPALL#0001</v>
      </c>
      <c r="E72" s="33" t="str">
        <f>_xll.ohRangeRetrieveError(D72)</f>
        <v/>
      </c>
      <c r="F72" s="31"/>
    </row>
    <row r="73" spans="1:6" x14ac:dyDescent="0.25">
      <c r="A73" s="26"/>
      <c r="B73" s="34" t="str">
        <v>IT0001444378</v>
      </c>
      <c r="C73" s="35" t="str">
        <f t="shared" si="1"/>
        <v>IT0001444378_Quote</v>
      </c>
      <c r="D73" s="41" t="str">
        <f>_xll.qlBondHelper(B73&amp;"_RH"&amp;$B$2,C73,B73,Permanent,Trigger,ObjectOverwrite)</f>
        <v>IT0001444378_RHBTPALL#0001</v>
      </c>
      <c r="E73" s="33" t="str">
        <f>_xll.ohRangeRetrieveError(D73)</f>
        <v/>
      </c>
      <c r="F73" s="31"/>
    </row>
    <row r="74" spans="1:6" x14ac:dyDescent="0.25">
      <c r="A74" s="26"/>
      <c r="B74" s="34" t="str">
        <v>IT0003256820</v>
      </c>
      <c r="C74" s="35" t="str">
        <f t="shared" si="1"/>
        <v>IT0003256820_Quote</v>
      </c>
      <c r="D74" s="41" t="str">
        <f>_xll.qlBondHelper(B74&amp;"_RH"&amp;$B$2,C74,B74,Permanent,Trigger,ObjectOverwrite)</f>
        <v>IT0003256820_RHBTPALL#0001</v>
      </c>
      <c r="E74" s="33" t="str">
        <f>_xll.ohRangeRetrieveError(D74)</f>
        <v/>
      </c>
      <c r="F74" s="31"/>
    </row>
    <row r="75" spans="1:6" x14ac:dyDescent="0.25">
      <c r="A75" s="26"/>
      <c r="B75" s="34" t="str">
        <v>IT0003535157</v>
      </c>
      <c r="C75" s="35" t="str">
        <f t="shared" si="1"/>
        <v>IT0003535157_Quote</v>
      </c>
      <c r="D75" s="41" t="str">
        <f>_xll.qlBondHelper(B75&amp;"_RH"&amp;$B$2,C75,B75,Permanent,Trigger,ObjectOverwrite)</f>
        <v>IT0003535157_RHBTPALL#0001</v>
      </c>
      <c r="E75" s="33" t="str">
        <f>_xll.ohRangeRetrieveError(D75)</f>
        <v/>
      </c>
      <c r="F75" s="31"/>
    </row>
    <row r="76" spans="1:6" x14ac:dyDescent="0.25">
      <c r="A76" s="26"/>
      <c r="B76" s="34" t="str">
        <v>IT0003934657</v>
      </c>
      <c r="C76" s="35" t="str">
        <f t="shared" si="1"/>
        <v>IT0003934657_Quote</v>
      </c>
      <c r="D76" s="41" t="str">
        <f>_xll.qlBondHelper(B76&amp;"_RH"&amp;$B$2,C76,B76,Permanent,Trigger,ObjectOverwrite)</f>
        <v>IT0003934657_RHBTPALL#0001</v>
      </c>
      <c r="E76" s="33" t="str">
        <f>_xll.ohRangeRetrieveError(D76)</f>
        <v/>
      </c>
      <c r="F76" s="31"/>
    </row>
    <row r="77" spans="1:6" x14ac:dyDescent="0.25">
      <c r="A77" s="26"/>
      <c r="B77" s="34" t="str">
        <v>IT0004286966</v>
      </c>
      <c r="C77" s="35" t="str">
        <f t="shared" si="1"/>
        <v>IT0004286966_Quote</v>
      </c>
      <c r="D77" s="41" t="str">
        <f>_xll.qlBondHelper(B77&amp;"_RH"&amp;$B$2,C77,B77,Permanent,Trigger,ObjectOverwrite)</f>
        <v>IT0004286966_RHBTPALL#0001</v>
      </c>
      <c r="E77" s="33" t="str">
        <f>_xll.ohRangeRetrieveError(D77)</f>
        <v/>
      </c>
      <c r="F77" s="31"/>
    </row>
    <row r="78" spans="1:6" x14ac:dyDescent="0.25">
      <c r="A78" s="26"/>
      <c r="B78" s="34" t="str">
        <v>IT0004532559</v>
      </c>
      <c r="C78" s="35" t="str">
        <f t="shared" si="1"/>
        <v>IT0004532559_Quote</v>
      </c>
      <c r="D78" s="41" t="str">
        <f>_xll.qlBondHelper(B78&amp;"_RH"&amp;$B$2,C78,B78,Permanent,Trigger,ObjectOverwrite)</f>
        <v>IT0004532559_RHBTPALL#0001</v>
      </c>
      <c r="E78" s="33" t="str">
        <f>_xll.ohRangeRetrieveError(D78)</f>
        <v/>
      </c>
      <c r="F78" s="31"/>
    </row>
    <row r="79" spans="1:6" x14ac:dyDescent="0.25">
      <c r="A79" s="26"/>
      <c r="B79" s="34" t="str">
        <v>IT0004923998</v>
      </c>
      <c r="C79" s="35" t="str">
        <f t="shared" si="1"/>
        <v>IT0004923998_Quote</v>
      </c>
      <c r="D79" s="41" t="str">
        <f>_xll.qlBondHelper(B79&amp;"_RH"&amp;$B$2,C79,B79,Permanent,Trigger,ObjectOverwrite)</f>
        <v>IT0004923998_RHBTPALL#0001</v>
      </c>
      <c r="E79" s="33" t="str">
        <f>_xll.ohRangeRetrieveError(D79)</f>
        <v/>
      </c>
      <c r="F79" s="31"/>
    </row>
    <row r="80" spans="1:6" x14ac:dyDescent="0.25">
      <c r="A80" s="26"/>
      <c r="B80" s="34" t="e">
        <v>#N/A</v>
      </c>
      <c r="C80" s="35" t="e">
        <f t="shared" si="1"/>
        <v>#N/A</v>
      </c>
      <c r="D80" s="41" t="e">
        <f>_xll.qlBondHelper(B80&amp;"_RH"&amp;$B$2,C80,B80,Permanent,Trigger,ObjectOverwrite)</f>
        <v>#VALUE!</v>
      </c>
      <c r="E80" s="33" t="str">
        <f ca="1">_xll.ohRangeRetrieveError(D80)</f>
        <v/>
      </c>
      <c r="F80" s="31"/>
    </row>
    <row r="81" spans="1:6" x14ac:dyDescent="0.25">
      <c r="A81" s="26"/>
      <c r="B81" s="34" t="e">
        <v>#N/A</v>
      </c>
      <c r="C81" s="35" t="e">
        <f t="shared" si="1"/>
        <v>#N/A</v>
      </c>
      <c r="D81" s="41" t="e">
        <f>_xll.qlBondHelper(B81&amp;"_RH"&amp;$B$2,C81,B81,Permanent,Trigger,ObjectOverwrite)</f>
        <v>#VALUE!</v>
      </c>
      <c r="E81" s="33" t="str">
        <f ca="1">_xll.ohRangeRetrieveError(D81)</f>
        <v/>
      </c>
      <c r="F81" s="31"/>
    </row>
    <row r="82" spans="1:6" x14ac:dyDescent="0.25">
      <c r="A82" s="26"/>
      <c r="B82" s="34" t="e">
        <v>#N/A</v>
      </c>
      <c r="C82" s="35" t="e">
        <f t="shared" si="1"/>
        <v>#N/A</v>
      </c>
      <c r="D82" s="41" t="e">
        <f>_xll.qlBondHelper(B82&amp;"_RH"&amp;$B$2,C82,B82,Permanent,Trigger,ObjectOverwrite)</f>
        <v>#VALUE!</v>
      </c>
      <c r="E82" s="33" t="str">
        <f ca="1">_xll.ohRangeRetrieveError(D82)</f>
        <v/>
      </c>
      <c r="F82" s="31"/>
    </row>
    <row r="83" spans="1:6" x14ac:dyDescent="0.25">
      <c r="A83" s="26"/>
      <c r="B83" s="42" t="e">
        <v>#N/A</v>
      </c>
      <c r="C83" s="35" t="e">
        <f t="shared" si="1"/>
        <v>#N/A</v>
      </c>
      <c r="D83" s="41" t="e">
        <f>_xll.qlBondHelper(B83&amp;"_RH"&amp;$B$2,C83,B83,Permanent,Trigger,ObjectOverwrite)</f>
        <v>#VALUE!</v>
      </c>
      <c r="E83" s="33" t="str">
        <f ca="1">_xll.ohRangeRetrieveError(D83)</f>
        <v/>
      </c>
      <c r="F83" s="31"/>
    </row>
    <row r="84" spans="1:6" ht="14.25" thickBot="1" x14ac:dyDescent="0.3">
      <c r="A84" s="36"/>
      <c r="B84" s="37"/>
      <c r="C84" s="38"/>
      <c r="D84" s="39"/>
      <c r="E84" s="38"/>
      <c r="F84" s="40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F31"/>
  <sheetViews>
    <sheetView workbookViewId="0">
      <selection activeCell="D2" sqref="D2"/>
    </sheetView>
  </sheetViews>
  <sheetFormatPr defaultRowHeight="13.5" x14ac:dyDescent="0.25"/>
  <cols>
    <col min="1" max="1" width="2.85546875" style="29" customWidth="1"/>
    <col min="2" max="2" width="13.140625" style="29" bestFit="1" customWidth="1"/>
    <col min="3" max="3" width="27.5703125" style="29" bestFit="1" customWidth="1"/>
    <col min="4" max="4" width="36.85546875" style="29" bestFit="1" customWidth="1"/>
    <col min="5" max="5" width="67.28515625" style="29" customWidth="1"/>
    <col min="6" max="6" width="2.85546875" style="29" customWidth="1"/>
    <col min="7" max="16384" width="9.140625" style="29"/>
  </cols>
  <sheetData>
    <row r="1" spans="1:6" x14ac:dyDescent="0.25">
      <c r="A1" s="23"/>
      <c r="B1" s="24"/>
      <c r="C1" s="27"/>
      <c r="D1" s="43"/>
      <c r="E1" s="27"/>
      <c r="F1" s="28"/>
    </row>
    <row r="2" spans="1:6" x14ac:dyDescent="0.25">
      <c r="A2" s="26"/>
      <c r="C2" s="45" t="str">
        <f>Currency&amp;"_YC"&amp;D4&amp;".xml"</f>
        <v>EUR_YCBTPFebMayAugNov.xml</v>
      </c>
      <c r="D2" s="46">
        <f>IF(Serialize,_xll.ohObjectSave(D5:D30,SerializationPath&amp;C2,FileOverwrite,Serialize),"---")</f>
        <v>26</v>
      </c>
      <c r="E2" s="30" t="str">
        <f>_xll.ohRangeRetrieveError(D2)</f>
        <v/>
      </c>
      <c r="F2" s="31"/>
    </row>
    <row r="3" spans="1:6" x14ac:dyDescent="0.25">
      <c r="A3" s="26"/>
      <c r="B3" s="32" t="s">
        <v>21</v>
      </c>
      <c r="C3" s="47" t="s">
        <v>49</v>
      </c>
      <c r="D3" s="48" t="s">
        <v>50</v>
      </c>
      <c r="E3" s="33"/>
      <c r="F3" s="31"/>
    </row>
    <row r="4" spans="1:6" x14ac:dyDescent="0.25">
      <c r="A4" s="26"/>
      <c r="B4" s="32"/>
      <c r="C4" s="49" t="s">
        <v>54</v>
      </c>
      <c r="D4" s="44" t="s">
        <v>51</v>
      </c>
      <c r="E4" s="33"/>
      <c r="F4" s="31"/>
    </row>
    <row r="5" spans="1:6" x14ac:dyDescent="0.25">
      <c r="A5" s="26"/>
      <c r="B5" s="34" t="s">
        <v>22</v>
      </c>
      <c r="C5" s="35" t="str">
        <f t="shared" ref="C5:C30" si="0">$B5&amp;C$4&amp;QuoteSuffix</f>
        <v>IT0001448619-ResPrem_Quote</v>
      </c>
      <c r="D5" s="41" t="str">
        <f>_xll.qlBondHelper(B5&amp;"_RH"&amp;$D$4,C5,B5,Permanent,Trigger,ObjectOverwrite)</f>
        <v>IT0001448619_RHBTPFebMayAugNov#0001</v>
      </c>
      <c r="E5" s="33" t="str">
        <f>_xll.ohRangeRetrieveError(D5)</f>
        <v/>
      </c>
      <c r="F5" s="31"/>
    </row>
    <row r="6" spans="1:6" x14ac:dyDescent="0.25">
      <c r="A6" s="26"/>
      <c r="B6" s="34" t="s">
        <v>23</v>
      </c>
      <c r="C6" s="35" t="str">
        <f t="shared" si="0"/>
        <v>IT0003080402-ResPrem_Quote</v>
      </c>
      <c r="D6" s="41" t="str">
        <f>_xll.qlBondHelper(B6&amp;"_RH"&amp;$D$4,C6,B6,Permanent,Trigger,ObjectOverwrite)</f>
        <v>IT0003080402_RHBTPFebMayAugNov#0001</v>
      </c>
      <c r="E6" s="33" t="str">
        <f>_xll.ohRangeRetrieveError(D6)</f>
        <v/>
      </c>
      <c r="F6" s="31"/>
    </row>
    <row r="7" spans="1:6" s="25" customFormat="1" ht="11.25" x14ac:dyDescent="0.2">
      <c r="A7" s="26"/>
      <c r="B7" s="34" t="s">
        <v>24</v>
      </c>
      <c r="C7" s="35" t="str">
        <f t="shared" si="0"/>
        <v>IT0003190912-ResPrem_Quote</v>
      </c>
      <c r="D7" s="41" t="str">
        <f>_xll.qlBondHelper(B7&amp;"_RH"&amp;$D$4,C7,B7,Permanent,Trigger,ObjectOverwrite)</f>
        <v>IT0003190912_RHBTPFebMayAugNov#0001</v>
      </c>
      <c r="E7" s="33" t="str">
        <f>_xll.ohRangeRetrieveError(D7)</f>
        <v/>
      </c>
      <c r="F7" s="31"/>
    </row>
    <row r="8" spans="1:6" x14ac:dyDescent="0.25">
      <c r="A8" s="26"/>
      <c r="B8" s="34" t="s">
        <v>25</v>
      </c>
      <c r="C8" s="35" t="str">
        <f t="shared" si="0"/>
        <v>IT0003357982-ResPrem_Quote</v>
      </c>
      <c r="D8" s="41" t="str">
        <f>_xll.qlBondHelper(B8&amp;"_RH"&amp;$D$4,C8,B8,Permanent,Trigger,ObjectOverwrite)</f>
        <v>IT0003357982_RHBTPFebMayAugNov#0001</v>
      </c>
      <c r="E8" s="33" t="str">
        <f>_xll.ohRangeRetrieveError(D8)</f>
        <v/>
      </c>
      <c r="F8" s="31"/>
    </row>
    <row r="9" spans="1:6" x14ac:dyDescent="0.25">
      <c r="A9" s="26"/>
      <c r="B9" s="34" t="s">
        <v>26</v>
      </c>
      <c r="C9" s="35" t="str">
        <f t="shared" si="0"/>
        <v>IT0003472336-ResPrem_Quote</v>
      </c>
      <c r="D9" s="41" t="str">
        <f>_xll.qlBondHelper(B9&amp;"_RH"&amp;$D$4,C9,B9,Permanent,Trigger,ObjectOverwrite)</f>
        <v>IT0003472336_RHBTPFebMayAugNov#0001</v>
      </c>
      <c r="E9" s="33" t="str">
        <f>_xll.ohRangeRetrieveError(D9)</f>
        <v/>
      </c>
      <c r="F9" s="31"/>
    </row>
    <row r="10" spans="1:6" x14ac:dyDescent="0.25">
      <c r="A10" s="26"/>
      <c r="B10" s="34" t="s">
        <v>27</v>
      </c>
      <c r="C10" s="35" t="str">
        <f t="shared" si="0"/>
        <v>IT0003618383-ResPrem_Quote</v>
      </c>
      <c r="D10" s="41" t="str">
        <f>_xll.qlBondHelper(B10&amp;"_RH"&amp;$D$4,C10,B10,Permanent,Trigger,ObjectOverwrite)</f>
        <v>IT0003618383_RHBTPFebMayAugNov#0001</v>
      </c>
      <c r="E10" s="33" t="str">
        <f>_xll.ohRangeRetrieveError(D10)</f>
        <v/>
      </c>
      <c r="F10" s="31"/>
    </row>
    <row r="11" spans="1:6" x14ac:dyDescent="0.25">
      <c r="A11" s="26"/>
      <c r="B11" s="34" t="s">
        <v>28</v>
      </c>
      <c r="C11" s="35" t="str">
        <f t="shared" si="0"/>
        <v>IT0003719918-ResPrem_Quote</v>
      </c>
      <c r="D11" s="41" t="str">
        <f>_xll.qlBondHelper(B11&amp;"_RH"&amp;$D$4,C11,B11,Permanent,Trigger,ObjectOverwrite)</f>
        <v>IT0003719918_RHBTPFebMayAugNov#0001</v>
      </c>
      <c r="E11" s="33" t="str">
        <f>_xll.ohRangeRetrieveError(D11)</f>
        <v/>
      </c>
      <c r="F11" s="31"/>
    </row>
    <row r="12" spans="1:6" x14ac:dyDescent="0.25">
      <c r="A12" s="26"/>
      <c r="B12" s="34" t="s">
        <v>29</v>
      </c>
      <c r="C12" s="35" t="str">
        <f t="shared" si="0"/>
        <v>IT0003844534-ResPrem_Quote</v>
      </c>
      <c r="D12" s="41" t="str">
        <f>_xll.qlBondHelper(B12&amp;"_RH"&amp;$D$4,C12,B12,Permanent,Trigger,ObjectOverwrite)</f>
        <v>IT0003844534_RHBTPFebMayAugNov#0001</v>
      </c>
      <c r="E12" s="33" t="str">
        <f>_xll.ohRangeRetrieveError(D12)</f>
        <v/>
      </c>
      <c r="F12" s="31"/>
    </row>
    <row r="13" spans="1:6" x14ac:dyDescent="0.25">
      <c r="A13" s="26"/>
      <c r="B13" s="34" t="s">
        <v>30</v>
      </c>
      <c r="C13" s="35" t="str">
        <f t="shared" si="0"/>
        <v>IT0004019581-ResPrem_Quote</v>
      </c>
      <c r="D13" s="41" t="str">
        <f>_xll.qlBondHelper(B13&amp;"_RH"&amp;$D$4,C13,B13,Permanent,Trigger,ObjectOverwrite)</f>
        <v>IT0004019581_RHBTPFebMayAugNov#0001</v>
      </c>
      <c r="E13" s="33" t="str">
        <f>_xll.ohRangeRetrieveError(D13)</f>
        <v/>
      </c>
      <c r="F13" s="31"/>
    </row>
    <row r="14" spans="1:6" x14ac:dyDescent="0.25">
      <c r="A14" s="26"/>
      <c r="B14" s="34" t="s">
        <v>31</v>
      </c>
      <c r="C14" s="35" t="str">
        <f t="shared" si="0"/>
        <v>IT0004164775-ResPrem_Quote</v>
      </c>
      <c r="D14" s="41" t="str">
        <f>_xll.qlBondHelper(B14&amp;"_RH"&amp;$D$4,C14,B14,Permanent,Trigger,ObjectOverwrite)</f>
        <v>IT0004164775_RHBTPFebMayAugNov#0001</v>
      </c>
      <c r="E14" s="33" t="str">
        <f>_xll.ohRangeRetrieveError(D14)</f>
        <v/>
      </c>
      <c r="F14" s="31"/>
    </row>
    <row r="15" spans="1:6" x14ac:dyDescent="0.25">
      <c r="A15" s="26"/>
      <c r="B15" s="34" t="s">
        <v>32</v>
      </c>
      <c r="C15" s="35" t="str">
        <f t="shared" si="0"/>
        <v>IT0003242747-ResPrem_Quote</v>
      </c>
      <c r="D15" s="41" t="str">
        <f>_xll.qlBondHelper(B15&amp;"_RH"&amp;$D$4,C15,B15,Permanent,Trigger,ObjectOverwrite)</f>
        <v>IT0003242747_RHBTPFebMayAugNov#0001</v>
      </c>
      <c r="E15" s="33" t="str">
        <f>_xll.ohRangeRetrieveError(D15)</f>
        <v/>
      </c>
      <c r="F15" s="31"/>
    </row>
    <row r="16" spans="1:6" x14ac:dyDescent="0.25">
      <c r="A16" s="26"/>
      <c r="B16" s="34" t="s">
        <v>33</v>
      </c>
      <c r="C16" s="35" t="str">
        <f t="shared" si="0"/>
        <v>IT0004273493-ResPrem_Quote</v>
      </c>
      <c r="D16" s="41" t="str">
        <f>_xll.qlBondHelper(B16&amp;"_RH"&amp;$D$4,C16,B16,Permanent,Trigger,ObjectOverwrite)</f>
        <v>IT0004273493_RHBTPFebMayAugNov#0001</v>
      </c>
      <c r="E16" s="33" t="str">
        <f>_xll.ohRangeRetrieveError(D16)</f>
        <v/>
      </c>
      <c r="F16" s="31"/>
    </row>
    <row r="17" spans="1:6" x14ac:dyDescent="0.25">
      <c r="A17" s="26"/>
      <c r="B17" s="34" t="s">
        <v>34</v>
      </c>
      <c r="C17" s="35" t="str">
        <f t="shared" si="0"/>
        <v>IT0004361041-ResPrem_Quote</v>
      </c>
      <c r="D17" s="41" t="str">
        <f>_xll.qlBondHelper(B17&amp;"_RH"&amp;$D$4,C17,B17,Permanent,Trigger,ObjectOverwrite)</f>
        <v>IT0004361041_RHBTPFebMayAugNov#0001</v>
      </c>
      <c r="E17" s="33" t="str">
        <f>_xll.ohRangeRetrieveError(D17)</f>
        <v/>
      </c>
      <c r="F17" s="31"/>
    </row>
    <row r="18" spans="1:6" x14ac:dyDescent="0.25">
      <c r="A18" s="26"/>
      <c r="B18" s="34" t="s">
        <v>35</v>
      </c>
      <c r="C18" s="35" t="str">
        <f t="shared" si="0"/>
        <v>IT0003493258-ResPrem_Quote</v>
      </c>
      <c r="D18" s="41" t="str">
        <f>_xll.qlBondHelper(B18&amp;"_RH"&amp;$D$4,C18,B18,Permanent,Trigger,ObjectOverwrite)</f>
        <v>IT0003493258_RHBTPFebMayAugNov#0001</v>
      </c>
      <c r="E18" s="33" t="str">
        <f>_xll.ohRangeRetrieveError(D18)</f>
        <v/>
      </c>
      <c r="F18" s="31"/>
    </row>
    <row r="19" spans="1:6" x14ac:dyDescent="0.25">
      <c r="A19" s="26"/>
      <c r="B19" s="34" t="s">
        <v>36</v>
      </c>
      <c r="C19" s="35" t="str">
        <f t="shared" si="0"/>
        <v>IT0003644769-ResPrem_Quote</v>
      </c>
      <c r="D19" s="41" t="str">
        <f>_xll.qlBondHelper(B19&amp;"_RH"&amp;$D$4,C19,B19,Permanent,Trigger,ObjectOverwrite)</f>
        <v>IT0003644769_RHBTPFebMayAugNov#0001</v>
      </c>
      <c r="E19" s="33" t="str">
        <f>_xll.ohRangeRetrieveError(D19)</f>
        <v/>
      </c>
      <c r="F19" s="31"/>
    </row>
    <row r="20" spans="1:6" x14ac:dyDescent="0.25">
      <c r="A20" s="26"/>
      <c r="B20" s="34" t="s">
        <v>37</v>
      </c>
      <c r="C20" s="35" t="str">
        <f t="shared" si="0"/>
        <v>IT0004009673-ResPrem_Quote</v>
      </c>
      <c r="D20" s="41" t="str">
        <f>_xll.qlBondHelper(B20&amp;"_RH"&amp;$D$4,C20,B20,Permanent,Trigger,ObjectOverwrite)</f>
        <v>IT0004009673_RHBTPFebMayAugNov#0001</v>
      </c>
      <c r="E20" s="33" t="str">
        <f>_xll.ohRangeRetrieveError(D20)</f>
        <v/>
      </c>
      <c r="F20" s="31"/>
    </row>
    <row r="21" spans="1:6" x14ac:dyDescent="0.25">
      <c r="A21" s="26"/>
      <c r="B21" s="34" t="s">
        <v>38</v>
      </c>
      <c r="C21" s="35" t="str">
        <f t="shared" si="0"/>
        <v>IT0004356843-ResPrem_Quote</v>
      </c>
      <c r="D21" s="41" t="str">
        <f>_xll.qlBondHelper(B21&amp;"_RH"&amp;$D$4,C21,B21,Permanent,Trigger,ObjectOverwrite)</f>
        <v>IT0004356843_RHBTPFebMayAugNov#0001</v>
      </c>
      <c r="E21" s="33" t="str">
        <f>_xll.ohRangeRetrieveError(D21)</f>
        <v/>
      </c>
      <c r="F21" s="31"/>
    </row>
    <row r="22" spans="1:6" x14ac:dyDescent="0.25">
      <c r="A22" s="26"/>
      <c r="B22" s="34" t="s">
        <v>39</v>
      </c>
      <c r="C22" s="35" t="str">
        <f t="shared" si="0"/>
        <v>IT0000366655-ResPrem_Quote</v>
      </c>
      <c r="D22" s="41" t="str">
        <f>_xll.qlBondHelper(B22&amp;"_RH"&amp;$D$4,C22,B22,Permanent,Trigger,ObjectOverwrite)</f>
        <v>IT0000366655_RHBTPFebMayAugNov#0001</v>
      </c>
      <c r="E22" s="33" t="str">
        <f>_xll.ohRangeRetrieveError(D22)</f>
        <v/>
      </c>
      <c r="F22" s="31"/>
    </row>
    <row r="23" spans="1:6" x14ac:dyDescent="0.25">
      <c r="A23" s="26"/>
      <c r="B23" s="34" t="s">
        <v>40</v>
      </c>
      <c r="C23" s="35" t="str">
        <f t="shared" si="0"/>
        <v>IT0001086567-ResPrem_Quote</v>
      </c>
      <c r="D23" s="41" t="str">
        <f>_xll.qlBondHelper(B23&amp;"_RH"&amp;$D$4,C23,B23,Permanent,Trigger,ObjectOverwrite)</f>
        <v>IT0001086567_RHBTPFebMayAugNov#0001</v>
      </c>
      <c r="E23" s="33" t="str">
        <f>_xll.ohRangeRetrieveError(D23)</f>
        <v/>
      </c>
      <c r="F23" s="31"/>
    </row>
    <row r="24" spans="1:6" x14ac:dyDescent="0.25">
      <c r="A24" s="26"/>
      <c r="B24" s="34" t="s">
        <v>41</v>
      </c>
      <c r="C24" s="35" t="str">
        <f t="shared" si="0"/>
        <v>IT0001174611-ResPrem_Quote</v>
      </c>
      <c r="D24" s="41" t="str">
        <f>_xll.qlBondHelper(B24&amp;"_RH"&amp;$D$4,C24,B24,Permanent,Trigger,ObjectOverwrite)</f>
        <v>IT0001174611_RHBTPFebMayAugNov#0001</v>
      </c>
      <c r="E24" s="33" t="str">
        <f>_xll.ohRangeRetrieveError(D24)</f>
        <v/>
      </c>
      <c r="F24" s="31"/>
    </row>
    <row r="25" spans="1:6" x14ac:dyDescent="0.25">
      <c r="A25" s="26"/>
      <c r="B25" s="34" t="s">
        <v>42</v>
      </c>
      <c r="C25" s="35" t="str">
        <f t="shared" si="0"/>
        <v>IT0001278511-ResPrem_Quote</v>
      </c>
      <c r="D25" s="41" t="str">
        <f>_xll.qlBondHelper(B25&amp;"_RH"&amp;$D$4,C25,B25,Permanent,Trigger,ObjectOverwrite)</f>
        <v>IT0001278511_RHBTPFebMayAugNov#0001</v>
      </c>
      <c r="E25" s="33" t="str">
        <f>_xll.ohRangeRetrieveError(D25)</f>
        <v/>
      </c>
      <c r="F25" s="31"/>
    </row>
    <row r="26" spans="1:6" x14ac:dyDescent="0.25">
      <c r="A26" s="26"/>
      <c r="B26" s="34" t="s">
        <v>43</v>
      </c>
      <c r="C26" s="35" t="str">
        <f t="shared" si="0"/>
        <v>IT0001444378-ResPrem_Quote</v>
      </c>
      <c r="D26" s="41" t="str">
        <f>_xll.qlBondHelper(B26&amp;"_RH"&amp;$D$4,C26,B26,Permanent,Trigger,ObjectOverwrite)</f>
        <v>IT0001444378_RHBTPFebMayAugNov#0001</v>
      </c>
      <c r="E26" s="33" t="str">
        <f>_xll.ohRangeRetrieveError(D26)</f>
        <v/>
      </c>
      <c r="F26" s="31"/>
    </row>
    <row r="27" spans="1:6" x14ac:dyDescent="0.25">
      <c r="A27" s="26"/>
      <c r="B27" s="34" t="s">
        <v>44</v>
      </c>
      <c r="C27" s="35" t="str">
        <f t="shared" si="0"/>
        <v>IT0003256820-ResPrem_Quote</v>
      </c>
      <c r="D27" s="41" t="str">
        <f>_xll.qlBondHelper(B27&amp;"_RH"&amp;$D$4,C27,B27,Permanent,Trigger,ObjectOverwrite)</f>
        <v>IT0003256820_RHBTPFebMayAugNov#0001</v>
      </c>
      <c r="E27" s="33" t="str">
        <f>_xll.ohRangeRetrieveError(D27)</f>
        <v/>
      </c>
      <c r="F27" s="31"/>
    </row>
    <row r="28" spans="1:6" x14ac:dyDescent="0.25">
      <c r="A28" s="26"/>
      <c r="B28" s="34" t="s">
        <v>45</v>
      </c>
      <c r="C28" s="35" t="str">
        <f t="shared" si="0"/>
        <v>IT0003535157-ResPrem_Quote</v>
      </c>
      <c r="D28" s="41" t="str">
        <f>_xll.qlBondHelper(B28&amp;"_RH"&amp;$D$4,C28,B28,Permanent,Trigger,ObjectOverwrite)</f>
        <v>IT0003535157_RHBTPFebMayAugNov#0001</v>
      </c>
      <c r="E28" s="33" t="str">
        <f>_xll.ohRangeRetrieveError(D28)</f>
        <v/>
      </c>
      <c r="F28" s="31"/>
    </row>
    <row r="29" spans="1:6" x14ac:dyDescent="0.25">
      <c r="A29" s="26"/>
      <c r="B29" s="34" t="s">
        <v>46</v>
      </c>
      <c r="C29" s="35" t="str">
        <f t="shared" si="0"/>
        <v>IT0003934657-ResPrem_Quote</v>
      </c>
      <c r="D29" s="41" t="str">
        <f>_xll.qlBondHelper(B29&amp;"_RH"&amp;$D$4,C29,B29,Permanent,Trigger,ObjectOverwrite)</f>
        <v>IT0003934657_RHBTPFebMayAugNov#0001</v>
      </c>
      <c r="E29" s="33" t="str">
        <f>_xll.ohRangeRetrieveError(D29)</f>
        <v/>
      </c>
      <c r="F29" s="31"/>
    </row>
    <row r="30" spans="1:6" x14ac:dyDescent="0.25">
      <c r="A30" s="26"/>
      <c r="B30" s="34" t="s">
        <v>47</v>
      </c>
      <c r="C30" s="35" t="str">
        <f t="shared" si="0"/>
        <v>IT0004286966-ResPrem_Quote</v>
      </c>
      <c r="D30" s="41" t="str">
        <f>_xll.qlBondHelper(B30&amp;"_RH"&amp;$D$4,C30,B30,Permanent,Trigger,ObjectOverwrite)</f>
        <v>IT0004286966_RHBTPFebMayAugNov#0001</v>
      </c>
      <c r="E30" s="33" t="str">
        <f>_xll.ohRangeRetrieveError(D30)</f>
        <v/>
      </c>
      <c r="F30" s="31"/>
    </row>
    <row r="31" spans="1:6" ht="14.25" thickBot="1" x14ac:dyDescent="0.3">
      <c r="A31" s="36"/>
      <c r="B31" s="37"/>
      <c r="C31" s="38"/>
      <c r="D31" s="39"/>
      <c r="E31" s="38"/>
      <c r="F31" s="40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F11"/>
  <sheetViews>
    <sheetView workbookViewId="0">
      <selection activeCell="D2" sqref="D2"/>
    </sheetView>
  </sheetViews>
  <sheetFormatPr defaultRowHeight="13.5" x14ac:dyDescent="0.25"/>
  <cols>
    <col min="1" max="1" width="2.85546875" style="29" customWidth="1"/>
    <col min="2" max="2" width="13.140625" style="29" bestFit="1" customWidth="1"/>
    <col min="3" max="3" width="27.5703125" style="29" bestFit="1" customWidth="1"/>
    <col min="4" max="4" width="30.7109375" style="29" bestFit="1" customWidth="1"/>
    <col min="5" max="5" width="74.42578125" style="29" customWidth="1"/>
    <col min="6" max="6" width="2.85546875" style="29" customWidth="1"/>
    <col min="7" max="16384" width="9.140625" style="29"/>
  </cols>
  <sheetData>
    <row r="1" spans="1:6" x14ac:dyDescent="0.25">
      <c r="A1" s="23"/>
      <c r="B1" s="24"/>
      <c r="C1" s="27"/>
      <c r="D1" s="43"/>
      <c r="E1" s="27"/>
      <c r="F1" s="28"/>
    </row>
    <row r="2" spans="1:6" x14ac:dyDescent="0.25">
      <c r="A2" s="26"/>
      <c r="C2" s="45" t="str">
        <f>Currency&amp;"_YC"&amp;D4&amp;".xml"</f>
        <v>EUR_YCBTPMayNov.xml</v>
      </c>
      <c r="D2" s="46">
        <f>IF(Serialize,_xll.ohObjectSave(D5:D10,SerializationPath&amp;C2,FileOverwrite,Serialize),"---")</f>
        <v>6</v>
      </c>
      <c r="E2" s="30" t="str">
        <f>_xll.ohRangeRetrieveError(D2)</f>
        <v/>
      </c>
      <c r="F2" s="31"/>
    </row>
    <row r="3" spans="1:6" x14ac:dyDescent="0.25">
      <c r="A3" s="26"/>
      <c r="B3" s="32" t="s">
        <v>21</v>
      </c>
      <c r="C3" s="47" t="s">
        <v>49</v>
      </c>
      <c r="D3" s="48" t="s">
        <v>50</v>
      </c>
      <c r="E3" s="33"/>
      <c r="F3" s="31"/>
    </row>
    <row r="4" spans="1:6" x14ac:dyDescent="0.25">
      <c r="A4" s="26"/>
      <c r="B4" s="50"/>
      <c r="C4" s="49" t="s">
        <v>54</v>
      </c>
      <c r="D4" s="44" t="s">
        <v>52</v>
      </c>
      <c r="E4" s="33"/>
      <c r="F4" s="31"/>
    </row>
    <row r="5" spans="1:6" x14ac:dyDescent="0.25">
      <c r="A5" s="26"/>
      <c r="B5" s="34" t="s">
        <v>22</v>
      </c>
      <c r="C5" s="35" t="str">
        <f t="shared" ref="C5:C10" si="0">$B5&amp;C$4&amp;QuoteSuffix</f>
        <v>IT0001448619-ResPrem_Quote</v>
      </c>
      <c r="D5" s="41" t="str">
        <f>_xll.qlBondHelper(B5&amp;"_RH"&amp;$D$4,C5,B5,Permanent,Trigger,ObjectOverwrite)</f>
        <v>IT0001448619_RHBTPMayNov#0001</v>
      </c>
      <c r="E5" s="33" t="str">
        <f>_xll.ohRangeRetrieveError(D5)</f>
        <v/>
      </c>
      <c r="F5" s="31"/>
    </row>
    <row r="6" spans="1:6" x14ac:dyDescent="0.25">
      <c r="A6" s="26"/>
      <c r="B6" s="34" t="s">
        <v>39</v>
      </c>
      <c r="C6" s="35" t="str">
        <f t="shared" si="0"/>
        <v>IT0000366655-ResPrem_Quote</v>
      </c>
      <c r="D6" s="41" t="str">
        <f>_xll.qlBondHelper(B6&amp;"_RH"&amp;$D$4,C6,B6,Permanent,Trigger,ObjectOverwrite)</f>
        <v>IT0000366655_RHBTPMayNov#0001</v>
      </c>
      <c r="E6" s="33" t="str">
        <f>_xll.ohRangeRetrieveError(D6)</f>
        <v/>
      </c>
      <c r="F6" s="31"/>
    </row>
    <row r="7" spans="1:6" s="25" customFormat="1" ht="11.25" x14ac:dyDescent="0.2">
      <c r="A7" s="26"/>
      <c r="B7" s="34" t="s">
        <v>40</v>
      </c>
      <c r="C7" s="35" t="str">
        <f t="shared" si="0"/>
        <v>IT0001086567-ResPrem_Quote</v>
      </c>
      <c r="D7" s="41" t="str">
        <f>_xll.qlBondHelper(B7&amp;"_RH"&amp;$D$4,C7,B7,Permanent,Trigger,ObjectOverwrite)</f>
        <v>IT0001086567_RHBTPMayNov#0001</v>
      </c>
      <c r="E7" s="33" t="str">
        <f>_xll.ohRangeRetrieveError(D7)</f>
        <v/>
      </c>
      <c r="F7" s="31"/>
    </row>
    <row r="8" spans="1:6" x14ac:dyDescent="0.25">
      <c r="A8" s="26"/>
      <c r="B8" s="34" t="s">
        <v>41</v>
      </c>
      <c r="C8" s="35" t="str">
        <f t="shared" si="0"/>
        <v>IT0001174611-ResPrem_Quote</v>
      </c>
      <c r="D8" s="41" t="str">
        <f>_xll.qlBondHelper(B8&amp;"_RH"&amp;$D$4,C8,B8,Permanent,Trigger,ObjectOverwrite)</f>
        <v>IT0001174611_RHBTPMayNov#0001</v>
      </c>
      <c r="E8" s="33" t="str">
        <f>_xll.ohRangeRetrieveError(D8)</f>
        <v/>
      </c>
      <c r="F8" s="31"/>
    </row>
    <row r="9" spans="1:6" x14ac:dyDescent="0.25">
      <c r="A9" s="26"/>
      <c r="B9" s="34" t="s">
        <v>42</v>
      </c>
      <c r="C9" s="35" t="str">
        <f t="shared" si="0"/>
        <v>IT0001278511-ResPrem_Quote</v>
      </c>
      <c r="D9" s="41" t="str">
        <f>_xll.qlBondHelper(B9&amp;"_RH"&amp;$D$4,C9,B9,Permanent,Trigger,ObjectOverwrite)</f>
        <v>IT0001278511_RHBTPMayNov#0001</v>
      </c>
      <c r="E9" s="33" t="str">
        <f>_xll.ohRangeRetrieveError(D9)</f>
        <v/>
      </c>
      <c r="F9" s="31"/>
    </row>
    <row r="10" spans="1:6" x14ac:dyDescent="0.25">
      <c r="A10" s="26"/>
      <c r="B10" s="34" t="s">
        <v>43</v>
      </c>
      <c r="C10" s="35" t="str">
        <f t="shared" si="0"/>
        <v>IT0001444378-ResPrem_Quote</v>
      </c>
      <c r="D10" s="41" t="str">
        <f>_xll.qlBondHelper(B10&amp;"_RH"&amp;$D$4,C10,B10,Permanent,Trigger,ObjectOverwrite)</f>
        <v>IT0001444378_RHBTPMayNov#0001</v>
      </c>
      <c r="E10" s="33" t="str">
        <f>_xll.ohRangeRetrieveError(D10)</f>
        <v/>
      </c>
      <c r="F10" s="31"/>
    </row>
    <row r="11" spans="1:6" ht="14.25" thickBot="1" x14ac:dyDescent="0.3">
      <c r="A11" s="36"/>
      <c r="B11" s="37"/>
      <c r="C11" s="38"/>
      <c r="D11" s="39"/>
      <c r="E11" s="38"/>
      <c r="F11" s="40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F25"/>
  <sheetViews>
    <sheetView workbookViewId="0">
      <selection activeCell="D2" sqref="D2"/>
    </sheetView>
  </sheetViews>
  <sheetFormatPr defaultRowHeight="13.5" x14ac:dyDescent="0.25"/>
  <cols>
    <col min="1" max="1" width="2.85546875" style="29" customWidth="1"/>
    <col min="2" max="2" width="13.140625" style="29" bestFit="1" customWidth="1"/>
    <col min="3" max="3" width="27.5703125" style="29" bestFit="1" customWidth="1"/>
    <col min="4" max="4" width="30.7109375" style="29" bestFit="1" customWidth="1"/>
    <col min="5" max="5" width="57.42578125" style="29" customWidth="1"/>
    <col min="6" max="6" width="2.85546875" style="29" customWidth="1"/>
    <col min="7" max="16384" width="9.140625" style="29"/>
  </cols>
  <sheetData>
    <row r="1" spans="1:6" x14ac:dyDescent="0.25">
      <c r="A1" s="23"/>
      <c r="B1" s="24"/>
      <c r="C1" s="27"/>
      <c r="D1" s="43"/>
      <c r="E1" s="27"/>
      <c r="F1" s="28"/>
    </row>
    <row r="2" spans="1:6" x14ac:dyDescent="0.25">
      <c r="A2" s="26"/>
      <c r="C2" s="45" t="str">
        <f>Currency&amp;"_YC"&amp;D4&amp;".xml"</f>
        <v>EUR_YCBTPFebAug.xml</v>
      </c>
      <c r="D2" s="46">
        <f>IF(Serialize,_xll.ohObjectSave(D5:D24,SerializationPath&amp;C2,FileOverwrite,Serialize),"---")</f>
        <v>20</v>
      </c>
      <c r="E2" s="30" t="str">
        <f>_xll.ohRangeRetrieveError(D2)</f>
        <v/>
      </c>
      <c r="F2" s="31"/>
    </row>
    <row r="3" spans="1:6" x14ac:dyDescent="0.25">
      <c r="A3" s="26"/>
      <c r="B3" s="32" t="s">
        <v>21</v>
      </c>
      <c r="C3" s="47" t="s">
        <v>49</v>
      </c>
      <c r="D3" s="48" t="s">
        <v>50</v>
      </c>
      <c r="E3" s="33"/>
      <c r="F3" s="31"/>
    </row>
    <row r="4" spans="1:6" x14ac:dyDescent="0.25">
      <c r="A4" s="26"/>
      <c r="B4" s="50"/>
      <c r="C4" s="49" t="s">
        <v>54</v>
      </c>
      <c r="D4" s="44" t="s">
        <v>53</v>
      </c>
      <c r="E4" s="33"/>
      <c r="F4" s="31"/>
    </row>
    <row r="5" spans="1:6" x14ac:dyDescent="0.25">
      <c r="A5" s="26"/>
      <c r="B5" s="34" t="s">
        <v>23</v>
      </c>
      <c r="C5" s="35" t="str">
        <f t="shared" ref="C5:C24" si="0">$B5&amp;C$4&amp;QuoteSuffix</f>
        <v>IT0003080402-ResPrem_Quote</v>
      </c>
      <c r="D5" s="41" t="str">
        <f>_xll.qlBondHelper(B5&amp;"_RH"&amp;$D$4,C5,B5,Permanent,Trigger,ObjectOverwrite)</f>
        <v>IT0003080402_RHBTPFebAug#0001</v>
      </c>
      <c r="E5" s="33" t="str">
        <f>_xll.ohRangeRetrieveError(D5)</f>
        <v/>
      </c>
      <c r="F5" s="31"/>
    </row>
    <row r="6" spans="1:6" x14ac:dyDescent="0.25">
      <c r="A6" s="26"/>
      <c r="B6" s="34" t="s">
        <v>24</v>
      </c>
      <c r="C6" s="35" t="str">
        <f t="shared" si="0"/>
        <v>IT0003190912-ResPrem_Quote</v>
      </c>
      <c r="D6" s="41" t="str">
        <f>_xll.qlBondHelper(B6&amp;"_RH"&amp;$D$4,C6,B6,Permanent,Trigger,ObjectOverwrite)</f>
        <v>IT0003190912_RHBTPFebAug#0001</v>
      </c>
      <c r="E6" s="33" t="str">
        <f>_xll.ohRangeRetrieveError(D6)</f>
        <v/>
      </c>
      <c r="F6" s="31"/>
    </row>
    <row r="7" spans="1:6" s="25" customFormat="1" ht="11.25" x14ac:dyDescent="0.2">
      <c r="A7" s="26"/>
      <c r="B7" s="34" t="s">
        <v>25</v>
      </c>
      <c r="C7" s="35" t="str">
        <f t="shared" si="0"/>
        <v>IT0003357982-ResPrem_Quote</v>
      </c>
      <c r="D7" s="41" t="str">
        <f>_xll.qlBondHelper(B7&amp;"_RH"&amp;$D$4,C7,B7,Permanent,Trigger,ObjectOverwrite)</f>
        <v>IT0003357982_RHBTPFebAug#0001</v>
      </c>
      <c r="E7" s="33" t="str">
        <f>_xll.ohRangeRetrieveError(D7)</f>
        <v/>
      </c>
      <c r="F7" s="31"/>
    </row>
    <row r="8" spans="1:6" x14ac:dyDescent="0.25">
      <c r="A8" s="26"/>
      <c r="B8" s="34" t="s">
        <v>26</v>
      </c>
      <c r="C8" s="35" t="str">
        <f t="shared" si="0"/>
        <v>IT0003472336-ResPrem_Quote</v>
      </c>
      <c r="D8" s="41" t="str">
        <f>_xll.qlBondHelper(B8&amp;"_RH"&amp;$D$4,C8,B8,Permanent,Trigger,ObjectOverwrite)</f>
        <v>IT0003472336_RHBTPFebAug#0001</v>
      </c>
      <c r="E8" s="33" t="str">
        <f>_xll.ohRangeRetrieveError(D8)</f>
        <v/>
      </c>
      <c r="F8" s="31"/>
    </row>
    <row r="9" spans="1:6" x14ac:dyDescent="0.25">
      <c r="A9" s="26"/>
      <c r="B9" s="34" t="s">
        <v>27</v>
      </c>
      <c r="C9" s="35" t="str">
        <f t="shared" si="0"/>
        <v>IT0003618383-ResPrem_Quote</v>
      </c>
      <c r="D9" s="41" t="str">
        <f>_xll.qlBondHelper(B9&amp;"_RH"&amp;$D$4,C9,B9,Permanent,Trigger,ObjectOverwrite)</f>
        <v>IT0003618383_RHBTPFebAug#0001</v>
      </c>
      <c r="E9" s="33" t="str">
        <f>_xll.ohRangeRetrieveError(D9)</f>
        <v/>
      </c>
      <c r="F9" s="31"/>
    </row>
    <row r="10" spans="1:6" x14ac:dyDescent="0.25">
      <c r="A10" s="26"/>
      <c r="B10" s="34" t="s">
        <v>28</v>
      </c>
      <c r="C10" s="35" t="str">
        <f t="shared" si="0"/>
        <v>IT0003719918-ResPrem_Quote</v>
      </c>
      <c r="D10" s="41" t="str">
        <f>_xll.qlBondHelper(B10&amp;"_RH"&amp;$D$4,C10,B10,Permanent,Trigger,ObjectOverwrite)</f>
        <v>IT0003719918_RHBTPFebAug#0001</v>
      </c>
      <c r="E10" s="33" t="str">
        <f>_xll.ohRangeRetrieveError(D10)</f>
        <v/>
      </c>
      <c r="F10" s="31"/>
    </row>
    <row r="11" spans="1:6" x14ac:dyDescent="0.25">
      <c r="A11" s="26"/>
      <c r="B11" s="34" t="s">
        <v>29</v>
      </c>
      <c r="C11" s="35" t="str">
        <f t="shared" si="0"/>
        <v>IT0003844534-ResPrem_Quote</v>
      </c>
      <c r="D11" s="41" t="str">
        <f>_xll.qlBondHelper(B11&amp;"_RH"&amp;$D$4,C11,B11,Permanent,Trigger,ObjectOverwrite)</f>
        <v>IT0003844534_RHBTPFebAug#0001</v>
      </c>
      <c r="E11" s="33" t="str">
        <f>_xll.ohRangeRetrieveError(D11)</f>
        <v/>
      </c>
      <c r="F11" s="31"/>
    </row>
    <row r="12" spans="1:6" x14ac:dyDescent="0.25">
      <c r="A12" s="26"/>
      <c r="B12" s="34" t="s">
        <v>30</v>
      </c>
      <c r="C12" s="35" t="str">
        <f t="shared" si="0"/>
        <v>IT0004019581-ResPrem_Quote</v>
      </c>
      <c r="D12" s="41" t="str">
        <f>_xll.qlBondHelper(B12&amp;"_RH"&amp;$D$4,C12,B12,Permanent,Trigger,ObjectOverwrite)</f>
        <v>IT0004019581_RHBTPFebAug#0001</v>
      </c>
      <c r="E12" s="33" t="str">
        <f>_xll.ohRangeRetrieveError(D12)</f>
        <v/>
      </c>
      <c r="F12" s="31"/>
    </row>
    <row r="13" spans="1:6" x14ac:dyDescent="0.25">
      <c r="A13" s="26"/>
      <c r="B13" s="34" t="s">
        <v>31</v>
      </c>
      <c r="C13" s="35" t="str">
        <f t="shared" si="0"/>
        <v>IT0004164775-ResPrem_Quote</v>
      </c>
      <c r="D13" s="41" t="str">
        <f>_xll.qlBondHelper(B13&amp;"_RH"&amp;$D$4,C13,B13,Permanent,Trigger,ObjectOverwrite)</f>
        <v>IT0004164775_RHBTPFebAug#0001</v>
      </c>
      <c r="E13" s="33" t="str">
        <f>_xll.ohRangeRetrieveError(D13)</f>
        <v/>
      </c>
      <c r="F13" s="31"/>
    </row>
    <row r="14" spans="1:6" x14ac:dyDescent="0.25">
      <c r="A14" s="26"/>
      <c r="B14" s="34" t="s">
        <v>32</v>
      </c>
      <c r="C14" s="35" t="str">
        <f t="shared" si="0"/>
        <v>IT0003242747-ResPrem_Quote</v>
      </c>
      <c r="D14" s="41" t="str">
        <f>_xll.qlBondHelper(B14&amp;"_RH"&amp;$D$4,C14,B14,Permanent,Trigger,ObjectOverwrite)</f>
        <v>IT0003242747_RHBTPFebAug#0001</v>
      </c>
      <c r="E14" s="33" t="str">
        <f>_xll.ohRangeRetrieveError(D14)</f>
        <v/>
      </c>
      <c r="F14" s="31"/>
    </row>
    <row r="15" spans="1:6" x14ac:dyDescent="0.25">
      <c r="A15" s="26"/>
      <c r="B15" s="34" t="s">
        <v>33</v>
      </c>
      <c r="C15" s="35" t="str">
        <f t="shared" si="0"/>
        <v>IT0004273493-ResPrem_Quote</v>
      </c>
      <c r="D15" s="41" t="str">
        <f>_xll.qlBondHelper(B15&amp;"_RH"&amp;$D$4,C15,B15,Permanent,Trigger,ObjectOverwrite)</f>
        <v>IT0004273493_RHBTPFebAug#0001</v>
      </c>
      <c r="E15" s="33" t="str">
        <f>_xll.ohRangeRetrieveError(D15)</f>
        <v/>
      </c>
      <c r="F15" s="31"/>
    </row>
    <row r="16" spans="1:6" x14ac:dyDescent="0.25">
      <c r="A16" s="26"/>
      <c r="B16" s="34" t="s">
        <v>34</v>
      </c>
      <c r="C16" s="35" t="str">
        <f t="shared" si="0"/>
        <v>IT0004361041-ResPrem_Quote</v>
      </c>
      <c r="D16" s="41" t="str">
        <f>_xll.qlBondHelper(B16&amp;"_RH"&amp;$D$4,C16,B16,Permanent,Trigger,ObjectOverwrite)</f>
        <v>IT0004361041_RHBTPFebAug#0001</v>
      </c>
      <c r="E16" s="33" t="str">
        <f>_xll.ohRangeRetrieveError(D16)</f>
        <v/>
      </c>
      <c r="F16" s="31"/>
    </row>
    <row r="17" spans="1:6" x14ac:dyDescent="0.25">
      <c r="A17" s="26"/>
      <c r="B17" s="34" t="s">
        <v>35</v>
      </c>
      <c r="C17" s="35" t="str">
        <f t="shared" si="0"/>
        <v>IT0003493258-ResPrem_Quote</v>
      </c>
      <c r="D17" s="41" t="str">
        <f>_xll.qlBondHelper(B17&amp;"_RH"&amp;$D$4,C17,B17,Permanent,Trigger,ObjectOverwrite)</f>
        <v>IT0003493258_RHBTPFebAug#0001</v>
      </c>
      <c r="E17" s="33" t="str">
        <f>_xll.ohRangeRetrieveError(D17)</f>
        <v/>
      </c>
      <c r="F17" s="31"/>
    </row>
    <row r="18" spans="1:6" x14ac:dyDescent="0.25">
      <c r="A18" s="26"/>
      <c r="B18" s="34" t="s">
        <v>36</v>
      </c>
      <c r="C18" s="35" t="str">
        <f t="shared" si="0"/>
        <v>IT0003644769-ResPrem_Quote</v>
      </c>
      <c r="D18" s="41" t="str">
        <f>_xll.qlBondHelper(B18&amp;"_RH"&amp;$D$4,C18,B18,Permanent,Trigger,ObjectOverwrite)</f>
        <v>IT0003644769_RHBTPFebAug#0001</v>
      </c>
      <c r="E18" s="33" t="str">
        <f>_xll.ohRangeRetrieveError(D18)</f>
        <v/>
      </c>
      <c r="F18" s="31"/>
    </row>
    <row r="19" spans="1:6" x14ac:dyDescent="0.25">
      <c r="A19" s="26"/>
      <c r="B19" s="34" t="s">
        <v>37</v>
      </c>
      <c r="C19" s="35" t="str">
        <f t="shared" si="0"/>
        <v>IT0004009673-ResPrem_Quote</v>
      </c>
      <c r="D19" s="41" t="str">
        <f>_xll.qlBondHelper(B19&amp;"_RH"&amp;$D$4,C19,B19,Permanent,Trigger,ObjectOverwrite)</f>
        <v>IT0004009673_RHBTPFebAug#0001</v>
      </c>
      <c r="E19" s="33" t="str">
        <f>_xll.ohRangeRetrieveError(D19)</f>
        <v/>
      </c>
      <c r="F19" s="31"/>
    </row>
    <row r="20" spans="1:6" x14ac:dyDescent="0.25">
      <c r="A20" s="26"/>
      <c r="B20" s="34" t="s">
        <v>38</v>
      </c>
      <c r="C20" s="35" t="str">
        <f t="shared" si="0"/>
        <v>IT0004356843-ResPrem_Quote</v>
      </c>
      <c r="D20" s="41" t="str">
        <f>_xll.qlBondHelper(B20&amp;"_RH"&amp;$D$4,C20,B20,Permanent,Trigger,ObjectOverwrite)</f>
        <v>IT0004356843_RHBTPFebAug#0001</v>
      </c>
      <c r="E20" s="33" t="str">
        <f>_xll.ohRangeRetrieveError(D20)</f>
        <v/>
      </c>
      <c r="F20" s="31"/>
    </row>
    <row r="21" spans="1:6" x14ac:dyDescent="0.25">
      <c r="A21" s="26"/>
      <c r="B21" s="34" t="s">
        <v>44</v>
      </c>
      <c r="C21" s="35" t="str">
        <f t="shared" si="0"/>
        <v>IT0003256820-ResPrem_Quote</v>
      </c>
      <c r="D21" s="41" t="str">
        <f>_xll.qlBondHelper(B21&amp;"_RH"&amp;$D$4,C21,B21,Permanent,Trigger,ObjectOverwrite)</f>
        <v>IT0003256820_RHBTPFebAug#0001</v>
      </c>
      <c r="E21" s="33" t="str">
        <f>_xll.ohRangeRetrieveError(D21)</f>
        <v/>
      </c>
      <c r="F21" s="31"/>
    </row>
    <row r="22" spans="1:6" x14ac:dyDescent="0.25">
      <c r="A22" s="26"/>
      <c r="B22" s="34" t="s">
        <v>45</v>
      </c>
      <c r="C22" s="35" t="str">
        <f t="shared" si="0"/>
        <v>IT0003535157-ResPrem_Quote</v>
      </c>
      <c r="D22" s="41" t="str">
        <f>_xll.qlBondHelper(B22&amp;"_RH"&amp;$D$4,C22,B22,Permanent,Trigger,ObjectOverwrite)</f>
        <v>IT0003535157_RHBTPFebAug#0001</v>
      </c>
      <c r="E22" s="33" t="str">
        <f>_xll.ohRangeRetrieveError(D22)</f>
        <v/>
      </c>
      <c r="F22" s="31"/>
    </row>
    <row r="23" spans="1:6" x14ac:dyDescent="0.25">
      <c r="A23" s="26"/>
      <c r="B23" s="34" t="s">
        <v>46</v>
      </c>
      <c r="C23" s="35" t="str">
        <f t="shared" si="0"/>
        <v>IT0003934657-ResPrem_Quote</v>
      </c>
      <c r="D23" s="41" t="str">
        <f>_xll.qlBondHelper(B23&amp;"_RH"&amp;$D$4,C23,B23,Permanent,Trigger,ObjectOverwrite)</f>
        <v>IT0003934657_RHBTPFebAug#0001</v>
      </c>
      <c r="E23" s="33" t="str">
        <f>_xll.ohRangeRetrieveError(D23)</f>
        <v/>
      </c>
      <c r="F23" s="31"/>
    </row>
    <row r="24" spans="1:6" x14ac:dyDescent="0.25">
      <c r="A24" s="26"/>
      <c r="B24" s="34" t="s">
        <v>47</v>
      </c>
      <c r="C24" s="35" t="str">
        <f t="shared" si="0"/>
        <v>IT0004286966-ResPrem_Quote</v>
      </c>
      <c r="D24" s="41" t="str">
        <f>_xll.qlBondHelper(B24&amp;"_RH"&amp;$D$4,C24,B24,Permanent,Trigger,ObjectOverwrite)</f>
        <v>IT0004286966_RHBTPFebAug#0001</v>
      </c>
      <c r="E24" s="33" t="str">
        <f>_xll.ohRangeRetrieveError(D24)</f>
        <v/>
      </c>
      <c r="F24" s="31"/>
    </row>
    <row r="25" spans="1:6" ht="14.25" thickBot="1" x14ac:dyDescent="0.3">
      <c r="A25" s="36"/>
      <c r="B25" s="37"/>
      <c r="C25" s="38"/>
      <c r="D25" s="39"/>
      <c r="E25" s="38"/>
      <c r="F25" s="40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13</vt:i4>
      </vt:variant>
    </vt:vector>
  </HeadingPairs>
  <TitlesOfParts>
    <vt:vector size="18" baseType="lpstr">
      <vt:lpstr>General Settings</vt:lpstr>
      <vt:lpstr>BTP</vt:lpstr>
      <vt:lpstr>BTPFebMayAugNov</vt:lpstr>
      <vt:lpstr>BTPMayNov</vt:lpstr>
      <vt:lpstr>BTPFebAug</vt:lpstr>
      <vt:lpstr>BondBasisDayCounter</vt:lpstr>
      <vt:lpstr>Calendar</vt:lpstr>
      <vt:lpstr>Currency</vt:lpstr>
      <vt:lpstr>FamilyName</vt:lpstr>
      <vt:lpstr>FileOverwrite</vt:lpstr>
      <vt:lpstr>GENERAL_SETTINGS</vt:lpstr>
      <vt:lpstr>MoneyMarketDayCounter</vt:lpstr>
      <vt:lpstr>ObjectOverwrite</vt:lpstr>
      <vt:lpstr>Permanent</vt:lpstr>
      <vt:lpstr>QuoteSuffix</vt:lpstr>
      <vt:lpstr>SerializationPath</vt:lpstr>
      <vt:lpstr>Serialize</vt:lpstr>
      <vt:lpstr>Trigger</vt:lpstr>
    </vt:vector>
  </TitlesOfParts>
  <Company>QuantLib -- http://quantlib.org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erik</cp:lastModifiedBy>
  <cp:lastPrinted>2006-05-22T07:17:15Z</cp:lastPrinted>
  <dcterms:created xsi:type="dcterms:W3CDTF">2006-04-19T07:39:08Z</dcterms:created>
  <dcterms:modified xsi:type="dcterms:W3CDTF">2013-11-05T17:33:13Z</dcterms:modified>
</cp:coreProperties>
</file>