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a4f1bac3f7be7/Michael Hodgson - OneDrive/University of Western Australia/2023 - YEAR 3/Semester 2/CITS3200 - Professional Computing/Project/Hesterman Files/"/>
    </mc:Choice>
  </mc:AlternateContent>
  <xr:revisionPtr revIDLastSave="0" documentId="13_ncr:1_{6AD1A5C4-197D-CD4E-BC37-2A734AAE035E}" xr6:coauthVersionLast="47" xr6:coauthVersionMax="47" xr10:uidLastSave="{00000000-0000-0000-0000-000000000000}"/>
  <bookViews>
    <workbookView xWindow="0" yWindow="760" windowWidth="30240" windowHeight="17680" xr2:uid="{E2CBCD40-C81D-704A-9E84-CA413730B992}"/>
  </bookViews>
  <sheets>
    <sheet name="Summary" sheetId="1" r:id="rId1"/>
    <sheet name="Data for EH-W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1" i="2" l="1"/>
  <c r="Q52" i="2"/>
  <c r="Q53" i="2"/>
  <c r="Q54" i="2"/>
  <c r="Q55" i="2"/>
  <c r="Q56" i="2"/>
  <c r="Q57" i="2"/>
  <c r="Q58" i="2"/>
  <c r="Q59" i="2"/>
  <c r="Q60" i="2"/>
  <c r="Q61" i="2"/>
  <c r="P51" i="2"/>
  <c r="P52" i="2"/>
  <c r="P53" i="2"/>
  <c r="P54" i="2"/>
  <c r="P55" i="2"/>
  <c r="P56" i="2"/>
  <c r="P57" i="2"/>
  <c r="P58" i="2"/>
  <c r="P59" i="2"/>
  <c r="P60" i="2"/>
  <c r="P61" i="2"/>
  <c r="P50" i="2"/>
  <c r="Q50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A45" i="2"/>
  <c r="A46" i="2" s="1"/>
  <c r="A47" i="2" s="1"/>
  <c r="A48" i="2" s="1"/>
  <c r="A49" i="2" s="1"/>
  <c r="P34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R50" i="2" l="1"/>
  <c r="R35" i="2"/>
  <c r="R21" i="2"/>
  <c r="Q18" i="2" l="1"/>
  <c r="P4" i="2"/>
  <c r="P2" i="2"/>
  <c r="P5" i="2"/>
  <c r="P6" i="2"/>
  <c r="P11" i="2"/>
  <c r="P7" i="2"/>
  <c r="P3" i="2"/>
  <c r="P8" i="2"/>
  <c r="P14" i="2"/>
  <c r="P12" i="2"/>
  <c r="P9" i="2"/>
  <c r="P15" i="2"/>
  <c r="P13" i="2"/>
  <c r="P16" i="2"/>
  <c r="P17" i="2"/>
  <c r="P18" i="2"/>
  <c r="P19" i="2"/>
  <c r="P20" i="2"/>
  <c r="Q20" i="2"/>
  <c r="Q16" i="2"/>
  <c r="Q17" i="2"/>
  <c r="Q15" i="2" l="1"/>
  <c r="Q14" i="2"/>
  <c r="Q2" i="2"/>
  <c r="Q3" i="2"/>
  <c r="Q7" i="2"/>
  <c r="Q9" i="2"/>
  <c r="Q6" i="2"/>
  <c r="Q5" i="2"/>
  <c r="Q8" i="2"/>
  <c r="Q4" i="2"/>
  <c r="Q13" i="2"/>
  <c r="Q12" i="2"/>
  <c r="Q10" i="2"/>
  <c r="Q11" i="2"/>
  <c r="Q19" i="2"/>
  <c r="P10" i="2"/>
  <c r="R2" i="2" l="1"/>
</calcChain>
</file>

<file path=xl/sharedStrings.xml><?xml version="1.0" encoding="utf-8"?>
<sst xmlns="http://schemas.openxmlformats.org/spreadsheetml/2006/main" count="663" uniqueCount="145">
  <si>
    <t>Mr</t>
  </si>
  <si>
    <t>BH011</t>
  </si>
  <si>
    <t>Mechanical Engineering</t>
  </si>
  <si>
    <t>SEM-1</t>
  </si>
  <si>
    <t>D</t>
  </si>
  <si>
    <t>HD</t>
  </si>
  <si>
    <t>SEM-2</t>
  </si>
  <si>
    <t>P</t>
  </si>
  <si>
    <t>N</t>
  </si>
  <si>
    <t>MATH3023</t>
  </si>
  <si>
    <t>Advanced Mathematics Applications</t>
  </si>
  <si>
    <t>MECH3024</t>
  </si>
  <si>
    <t>Engineering Thermodynamics</t>
  </si>
  <si>
    <t>MECH3002</t>
  </si>
  <si>
    <t>Manufacturing</t>
  </si>
  <si>
    <t>MECH4429</t>
  </si>
  <si>
    <t>Applied Engineering Thermodynamics</t>
  </si>
  <si>
    <t>MECH3001</t>
  </si>
  <si>
    <t>Mechanisms &amp; Machines</t>
  </si>
  <si>
    <t>MECH3402</t>
  </si>
  <si>
    <t>Measurement and Instrumentation</t>
  </si>
  <si>
    <t>GENG3405</t>
  </si>
  <si>
    <t>Numerical Methods and Modelling</t>
  </si>
  <si>
    <t>MECH4502</t>
  </si>
  <si>
    <t>Analysis and Design of Machine Components</t>
  </si>
  <si>
    <t>MECH4426</t>
  </si>
  <si>
    <t>Dynamics, Vibration and Sound</t>
  </si>
  <si>
    <t>GENG3402</t>
  </si>
  <si>
    <t>Control Engineering</t>
  </si>
  <si>
    <t>GENG5507</t>
  </si>
  <si>
    <t>Risk, Reliability and Safety</t>
  </si>
  <si>
    <t>MECH5551</t>
  </si>
  <si>
    <t>Mechanical Engineering Design Project 1</t>
  </si>
  <si>
    <t>GENG5505</t>
  </si>
  <si>
    <t>Project Management &amp; Engineering Pract.</t>
  </si>
  <si>
    <t>Person_ID</t>
  </si>
  <si>
    <t>Surname</t>
  </si>
  <si>
    <t>Given Names</t>
  </si>
  <si>
    <t>Student_Title</t>
  </si>
  <si>
    <t>Course_Code</t>
  </si>
  <si>
    <t>Course_Title</t>
  </si>
  <si>
    <t>Major_Deg</t>
  </si>
  <si>
    <t>EH-WAM</t>
  </si>
  <si>
    <t>GENG4412 Mark</t>
  </si>
  <si>
    <t>Missing Information (Y/N)</t>
  </si>
  <si>
    <t>Comments (missing information)</t>
  </si>
  <si>
    <t>Honours Class H1/H2A/H2B/H3</t>
  </si>
  <si>
    <t>Unit_Code</t>
  </si>
  <si>
    <t>Unit_Title</t>
  </si>
  <si>
    <t>YEAR</t>
  </si>
  <si>
    <t>Teaching_Period</t>
  </si>
  <si>
    <t>Enrolled_Credit_Points</t>
  </si>
  <si>
    <t>Achievable_Credit_Points</t>
  </si>
  <si>
    <t>Grade</t>
  </si>
  <si>
    <t>Mark</t>
  </si>
  <si>
    <t>FC</t>
  </si>
  <si>
    <t>H2B</t>
  </si>
  <si>
    <t>EH-WAM (3 dec.pl.)</t>
  </si>
  <si>
    <t>Sum(Mark x Credit Pts)</t>
  </si>
  <si>
    <t>Sum (Credit Pts)</t>
  </si>
  <si>
    <t>Robert</t>
  </si>
  <si>
    <t>Alban</t>
  </si>
  <si>
    <t>Completed GENG4412 (Y/N)</t>
  </si>
  <si>
    <t>GENG5514</t>
  </si>
  <si>
    <t>Finite Element Method</t>
  </si>
  <si>
    <t>MECH5552</t>
  </si>
  <si>
    <t>Mechanical Engineering Design Project 2</t>
  </si>
  <si>
    <t>Bleaker</t>
  </si>
  <si>
    <t>Mary</t>
  </si>
  <si>
    <t>Civil Engineering</t>
  </si>
  <si>
    <t>Miss</t>
  </si>
  <si>
    <t>Bachelor of Engineering (Honours)</t>
  </si>
  <si>
    <t>CIVL3403</t>
  </si>
  <si>
    <t>Structural Concrete Design</t>
  </si>
  <si>
    <t>CIVL3404</t>
  </si>
  <si>
    <t>Structural Steel Design</t>
  </si>
  <si>
    <t>CR</t>
  </si>
  <si>
    <t>CIVL3402</t>
  </si>
  <si>
    <t>Hydraulics for Civil Engineers</t>
  </si>
  <si>
    <t>CIVL3401</t>
  </si>
  <si>
    <t>Applied Geomechanics</t>
  </si>
  <si>
    <t>CIVL5550</t>
  </si>
  <si>
    <t>Civil Infrastrucutre Design Project</t>
  </si>
  <si>
    <t>CIVL4430</t>
  </si>
  <si>
    <t>Transportation and Pavement Engineering</t>
  </si>
  <si>
    <t xml:space="preserve">SEM-2 </t>
  </si>
  <si>
    <t>GENG5502</t>
  </si>
  <si>
    <t>Environmental Geotechnics</t>
  </si>
  <si>
    <t>CIVL5501</t>
  </si>
  <si>
    <t>Structural Dynamics</t>
  </si>
  <si>
    <t>CIVL5552</t>
  </si>
  <si>
    <t>Civil Structural Design Project</t>
  </si>
  <si>
    <t>GENG4412</t>
  </si>
  <si>
    <t>Engineering Research Project Part 2</t>
  </si>
  <si>
    <t>Y</t>
  </si>
  <si>
    <t>H3</t>
  </si>
  <si>
    <t>Clapton</t>
  </si>
  <si>
    <t>Richard</t>
  </si>
  <si>
    <t>Chemical Engineering</t>
  </si>
  <si>
    <t>CHPR3406</t>
  </si>
  <si>
    <t>Reaction Engineering</t>
  </si>
  <si>
    <t>CHPR3404</t>
  </si>
  <si>
    <t>Advanced Thermodynamics and Transfer Processes</t>
  </si>
  <si>
    <t>CHPR3405</t>
  </si>
  <si>
    <t>Particle Technology</t>
  </si>
  <si>
    <t>CHPR4501</t>
  </si>
  <si>
    <t>Advanced Reaction Engineering and Catalysts</t>
  </si>
  <si>
    <t>GENG4410</t>
  </si>
  <si>
    <t xml:space="preserve">Fossil to Future – The Transition </t>
  </si>
  <si>
    <t>CHPR3018</t>
  </si>
  <si>
    <t>Process Synthesis and Design 2</t>
  </si>
  <si>
    <t>CHPR3019</t>
  </si>
  <si>
    <t>Unit Operations</t>
  </si>
  <si>
    <t>CHPR3407</t>
  </si>
  <si>
    <t>Transport Phenomena</t>
  </si>
  <si>
    <t>CHPR5521</t>
  </si>
  <si>
    <t xml:space="preserve">Gas Processing 1 </t>
  </si>
  <si>
    <t>GENG4403</t>
  </si>
  <si>
    <t>Extractive Metallurgy</t>
  </si>
  <si>
    <t>CHPR5550</t>
  </si>
  <si>
    <t>Chemical Engineering Design Project</t>
  </si>
  <si>
    <t>Gas Processing 2</t>
  </si>
  <si>
    <t>H1</t>
  </si>
  <si>
    <t xml:space="preserve">Tsun </t>
  </si>
  <si>
    <t>Bachelor of Engineering (Honours) and Bachelor of Commerce</t>
  </si>
  <si>
    <t>Mining Engineering</t>
  </si>
  <si>
    <t>CB006</t>
  </si>
  <si>
    <t>Zhao</t>
  </si>
  <si>
    <t>MINE3406</t>
  </si>
  <si>
    <t>Geotechnology of Mine Waste</t>
  </si>
  <si>
    <t>MINE3401</t>
  </si>
  <si>
    <t>Underground Mining 1</t>
  </si>
  <si>
    <t>MINE3503</t>
  </si>
  <si>
    <t>Surface Mining</t>
  </si>
  <si>
    <t>MINE4001</t>
  </si>
  <si>
    <t>Mining Engineering Services</t>
  </si>
  <si>
    <t>MINE4502</t>
  </si>
  <si>
    <t>Underground Mining 2</t>
  </si>
  <si>
    <t>MINE5551</t>
  </si>
  <si>
    <t>Mining Engineering Design Project 1</t>
  </si>
  <si>
    <t>MINE5501</t>
  </si>
  <si>
    <t>Mining Management</t>
  </si>
  <si>
    <t>MINE3404</t>
  </si>
  <si>
    <t>Rock Mechanics</t>
  </si>
  <si>
    <t>MINE3405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</si>
</sst>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3" fillId="0" borderId="1" xfId="1" applyFont="1" applyBorder="1" applyAlignment="1">
      <alignment horizontal="left" wrapText="1"/>
    </xf>
    <xf numFmtId="0" fontId="3" fillId="0" borderId="1" xfId="1" applyFont="1" applyBorder="1" applyAlignment="1">
      <alignment wrapText="1"/>
    </xf>
    <xf numFmtId="0" fontId="3" fillId="0" borderId="1" xfId="1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0" xfId="0" applyFont="1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164" fontId="1" fillId="2" borderId="0" xfId="0" applyNumberFormat="1" applyFont="1" applyFill="1"/>
    <xf numFmtId="164" fontId="0" fillId="0" borderId="0" xfId="0" applyNumberFormat="1" applyAlignment="1">
      <alignment horizontal="left"/>
    </xf>
    <xf numFmtId="0" fontId="4" fillId="0" borderId="1" xfId="1" applyFont="1" applyBorder="1" applyAlignment="1">
      <alignment wrapText="1"/>
    </xf>
    <xf numFmtId="0" fontId="4" fillId="0" borderId="0" xfId="1" applyFont="1" applyAlignment="1">
      <alignment wrapText="1"/>
    </xf>
    <xf numFmtId="164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1" xfId="1" applyFont="1" applyBorder="1" applyAlignment="1">
      <alignment horizontal="left" wrapText="1"/>
    </xf>
    <xf numFmtId="0" fontId="4" fillId="0" borderId="1" xfId="0" applyFont="1" applyBorder="1"/>
    <xf numFmtId="0" fontId="4" fillId="0" borderId="0" xfId="0" applyFont="1"/>
    <xf numFmtId="0" fontId="0" fillId="2" borderId="1" xfId="0" applyFill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3" fillId="0" borderId="1" xfId="1" applyFont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Normal 2" xfId="1" xr:uid="{71D39AB6-E6F0-A845-B315-9E2CA64DD97D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3AD042-F977-9948-8B90-0AA6EF14AFA2}" name="Table2" displayName="Table2" ref="A1:L1048576" totalsRowShown="0" headerRowDxfId="11">
  <autoFilter ref="A1:L1048576" xr:uid="{123AD042-F977-9948-8B90-0AA6EF14AFA2}"/>
  <tableColumns count="12">
    <tableColumn id="1" xr3:uid="{7ACD1FCF-41D8-FD4C-80C3-44BCBC6C5C15}" name="Person_ID" dataDxfId="10"/>
    <tableColumn id="2" xr3:uid="{BCDB4521-BCBB-954E-BC05-BA906A6BEC7B}" name="Surname"/>
    <tableColumn id="3" xr3:uid="{1FB13E6F-3995-6D49-9859-2AC10326AF83}" name="Given Names"/>
    <tableColumn id="4" xr3:uid="{8C3E8B35-2687-FC4D-87E0-2FAED983D9CC}" name="Course_Code"/>
    <tableColumn id="5" xr3:uid="{FBD69A7E-38A9-4948-AC76-93A44B139407}" name="Course_Title"/>
    <tableColumn id="6" xr3:uid="{0F6428AB-8BBF-3247-A202-FCB07E4BA972}" name="Major_Deg"/>
    <tableColumn id="7" xr3:uid="{C394EA39-59BB-1343-834E-A07F6FC53DA3}" name="EH-WAM (3 dec.pl.)" dataDxfId="9"/>
    <tableColumn id="13" xr3:uid="{DED2D388-5F51-144B-B2CA-DB7A921396FB}" name="Completed GENG4412 (Y/N)" dataDxfId="8"/>
    <tableColumn id="8" xr3:uid="{0B73036B-8046-F24D-8F6D-A619D3A050FE}" name="GENG4412 Mark" dataDxfId="7"/>
    <tableColumn id="10" xr3:uid="{CDD627CE-EF88-7343-8F22-20B2D0977B5F}" name="Honours Class H1/H2A/H2B/H3"/>
    <tableColumn id="11" xr3:uid="{0C9DB6AE-8650-7D41-868E-9550251BF0E9}" name="Missing Information (Y/N)"/>
    <tableColumn id="12" xr3:uid="{6A0A7858-6779-9A4F-A63C-C35F13AA59AC}" name="Comments (missing information)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A211-94E0-A44D-A636-525149D3D849}">
  <dimension ref="A1:L11"/>
  <sheetViews>
    <sheetView tabSelected="1" workbookViewId="0">
      <selection activeCell="G14" sqref="G1:G14"/>
    </sheetView>
  </sheetViews>
  <sheetFormatPr baseColWidth="10" defaultRowHeight="16" x14ac:dyDescent="0.2"/>
  <cols>
    <col min="1" max="1" width="11.83203125" style="13" customWidth="1"/>
    <col min="2" max="2" width="16.6640625" customWidth="1"/>
    <col min="3" max="3" width="14.83203125" customWidth="1"/>
    <col min="4" max="4" width="14" customWidth="1"/>
    <col min="5" max="5" width="51.5" customWidth="1"/>
    <col min="6" max="6" width="31" customWidth="1"/>
    <col min="7" max="7" width="19.83203125" style="17" customWidth="1"/>
    <col min="8" max="8" width="26.83203125" customWidth="1"/>
    <col min="9" max="9" width="17.33203125" style="13" customWidth="1"/>
    <col min="10" max="10" width="29.6640625" customWidth="1"/>
    <col min="11" max="11" width="25" customWidth="1"/>
    <col min="12" max="12" width="30.6640625" customWidth="1"/>
  </cols>
  <sheetData>
    <row r="1" spans="1:12" s="25" customFormat="1" ht="17" x14ac:dyDescent="0.2">
      <c r="A1" s="23" t="s">
        <v>35</v>
      </c>
      <c r="B1" s="18" t="s">
        <v>36</v>
      </c>
      <c r="C1" s="18" t="s">
        <v>37</v>
      </c>
      <c r="D1" s="18" t="s">
        <v>39</v>
      </c>
      <c r="E1" s="18" t="s">
        <v>40</v>
      </c>
      <c r="F1" s="19" t="s">
        <v>41</v>
      </c>
      <c r="G1" s="20" t="s">
        <v>57</v>
      </c>
      <c r="H1" s="22" t="s">
        <v>62</v>
      </c>
      <c r="I1" s="21" t="s">
        <v>43</v>
      </c>
      <c r="J1" s="22" t="s">
        <v>46</v>
      </c>
      <c r="K1" s="24" t="s">
        <v>44</v>
      </c>
      <c r="L1" s="24" t="s">
        <v>45</v>
      </c>
    </row>
    <row r="2" spans="1:12" x14ac:dyDescent="0.2">
      <c r="A2" s="2">
        <v>23001000</v>
      </c>
      <c r="B2" s="1" t="s">
        <v>61</v>
      </c>
      <c r="C2" s="1" t="s">
        <v>60</v>
      </c>
      <c r="D2" s="1" t="s">
        <v>1</v>
      </c>
      <c r="E2" s="1" t="s">
        <v>71</v>
      </c>
      <c r="F2" s="1" t="s">
        <v>2</v>
      </c>
      <c r="G2" s="3">
        <v>66.263000000000005</v>
      </c>
      <c r="H2" s="28" t="s">
        <v>8</v>
      </c>
      <c r="I2" s="2"/>
      <c r="J2" s="2" t="s">
        <v>56</v>
      </c>
      <c r="K2" s="2" t="s">
        <v>8</v>
      </c>
      <c r="L2" s="1"/>
    </row>
    <row r="3" spans="1:12" x14ac:dyDescent="0.2">
      <c r="A3" s="2">
        <v>23002002</v>
      </c>
      <c r="B3" s="1" t="s">
        <v>67</v>
      </c>
      <c r="C3" s="1" t="s">
        <v>68</v>
      </c>
      <c r="D3" s="1" t="s">
        <v>1</v>
      </c>
      <c r="E3" s="1" t="s">
        <v>71</v>
      </c>
      <c r="F3" s="1" t="s">
        <v>69</v>
      </c>
      <c r="G3" s="3">
        <v>58.267000000000003</v>
      </c>
      <c r="H3" s="1" t="s">
        <v>94</v>
      </c>
      <c r="I3" s="2">
        <v>57</v>
      </c>
      <c r="J3" s="1" t="s">
        <v>95</v>
      </c>
      <c r="K3" s="1" t="s">
        <v>8</v>
      </c>
      <c r="L3" s="1"/>
    </row>
    <row r="4" spans="1:12" x14ac:dyDescent="0.2">
      <c r="A4" s="2">
        <v>23013000</v>
      </c>
      <c r="B4" s="1" t="s">
        <v>96</v>
      </c>
      <c r="C4" s="1" t="s">
        <v>97</v>
      </c>
      <c r="D4" s="1" t="s">
        <v>1</v>
      </c>
      <c r="E4" s="1" t="s">
        <v>71</v>
      </c>
      <c r="F4" s="1" t="s">
        <v>98</v>
      </c>
      <c r="G4" s="3">
        <v>83.706000000000003</v>
      </c>
      <c r="H4" s="1" t="s">
        <v>94</v>
      </c>
      <c r="I4" s="2">
        <v>88</v>
      </c>
      <c r="J4" s="1" t="s">
        <v>122</v>
      </c>
      <c r="K4" s="1" t="s">
        <v>8</v>
      </c>
      <c r="L4" s="1"/>
    </row>
    <row r="5" spans="1:12" x14ac:dyDescent="0.2">
      <c r="A5" s="13">
        <v>23313400</v>
      </c>
      <c r="B5" t="s">
        <v>127</v>
      </c>
      <c r="C5" t="s">
        <v>123</v>
      </c>
      <c r="D5" s="1" t="s">
        <v>126</v>
      </c>
      <c r="E5" t="s">
        <v>124</v>
      </c>
      <c r="F5" s="1" t="s">
        <v>125</v>
      </c>
      <c r="G5" s="3">
        <v>66.462000000000003</v>
      </c>
      <c r="H5" s="1" t="s">
        <v>94</v>
      </c>
      <c r="I5" s="2">
        <v>66</v>
      </c>
      <c r="J5" s="1" t="s">
        <v>56</v>
      </c>
      <c r="K5" s="27" t="s">
        <v>94</v>
      </c>
      <c r="L5" s="27" t="s">
        <v>144</v>
      </c>
    </row>
    <row r="6" spans="1:12" x14ac:dyDescent="0.2">
      <c r="A6" s="2"/>
      <c r="B6" s="1"/>
      <c r="C6" s="1"/>
      <c r="D6" s="1"/>
      <c r="E6" s="1"/>
      <c r="F6" s="1"/>
      <c r="G6" s="3"/>
      <c r="H6" s="1"/>
      <c r="I6" s="2"/>
      <c r="J6" s="1"/>
      <c r="K6" s="1"/>
      <c r="L6" s="1"/>
    </row>
    <row r="7" spans="1:12" x14ac:dyDescent="0.2">
      <c r="A7" s="2"/>
      <c r="B7" s="1"/>
      <c r="C7" s="1"/>
      <c r="D7" s="1"/>
      <c r="E7" s="1"/>
      <c r="F7" s="1"/>
      <c r="G7" s="3"/>
      <c r="H7" s="1"/>
      <c r="I7" s="2"/>
      <c r="J7" s="1"/>
      <c r="K7" s="1"/>
      <c r="L7" s="1"/>
    </row>
    <row r="8" spans="1:12" x14ac:dyDescent="0.2">
      <c r="A8" s="2"/>
      <c r="B8" s="1"/>
      <c r="C8" s="1"/>
      <c r="D8" s="1"/>
      <c r="E8" s="1"/>
      <c r="F8" s="1"/>
      <c r="G8" s="3"/>
      <c r="H8" s="1"/>
      <c r="I8" s="2"/>
      <c r="J8" s="1"/>
      <c r="K8" s="1"/>
      <c r="L8" s="1"/>
    </row>
    <row r="9" spans="1:12" x14ac:dyDescent="0.2">
      <c r="A9" s="2"/>
      <c r="B9" s="1"/>
      <c r="C9" s="1"/>
      <c r="D9" s="1"/>
      <c r="E9" s="1"/>
      <c r="F9" s="1"/>
      <c r="G9" s="3"/>
      <c r="H9" s="1"/>
      <c r="I9" s="2"/>
      <c r="J9" s="1"/>
      <c r="K9" s="1"/>
      <c r="L9" s="1"/>
    </row>
    <row r="10" spans="1:12" x14ac:dyDescent="0.2">
      <c r="A10" s="2"/>
      <c r="B10" s="1"/>
      <c r="C10" s="1"/>
      <c r="D10" s="1"/>
      <c r="E10" s="1"/>
      <c r="F10" s="1"/>
      <c r="G10" s="3"/>
      <c r="H10" s="1"/>
      <c r="I10" s="2"/>
      <c r="J10" s="1"/>
      <c r="K10" s="1"/>
      <c r="L10" s="1"/>
    </row>
    <row r="11" spans="1:12" x14ac:dyDescent="0.2">
      <c r="A11" s="2"/>
      <c r="B11" s="1"/>
      <c r="C11" s="1"/>
      <c r="D11" s="1"/>
      <c r="E11" s="1"/>
      <c r="F11" s="1"/>
      <c r="G11" s="3"/>
      <c r="H11" s="1"/>
      <c r="I11" s="2"/>
      <c r="J11" s="1"/>
      <c r="K11" s="1"/>
      <c r="L1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B9F8-39BE-A140-966A-6DAEDCDE8148}">
  <dimension ref="A1:S61"/>
  <sheetViews>
    <sheetView topLeftCell="E1" workbookViewId="0">
      <selection activeCell="M18" sqref="M18"/>
    </sheetView>
  </sheetViews>
  <sheetFormatPr baseColWidth="10" defaultRowHeight="16" x14ac:dyDescent="0.2"/>
  <cols>
    <col min="1" max="1" width="9.5" bestFit="1" customWidth="1"/>
    <col min="2" max="2" width="8.5" bestFit="1" customWidth="1"/>
    <col min="3" max="3" width="14.1640625" customWidth="1"/>
    <col min="4" max="4" width="12.83203125" customWidth="1"/>
    <col min="5" max="5" width="13" customWidth="1"/>
    <col min="6" max="6" width="53.5" customWidth="1"/>
    <col min="7" max="7" width="20.83203125" bestFit="1" customWidth="1"/>
    <col min="8" max="8" width="10.1640625" bestFit="1" customWidth="1"/>
    <col min="9" max="9" width="38.5" bestFit="1" customWidth="1"/>
    <col min="10" max="10" width="5.5" bestFit="1" customWidth="1"/>
    <col min="11" max="11" width="9.5" style="31" customWidth="1"/>
    <col min="12" max="13" width="10.5" style="31" bestFit="1" customWidth="1"/>
    <col min="14" max="14" width="6.1640625" style="31" bestFit="1" customWidth="1"/>
    <col min="15" max="15" width="5.5" style="31" bestFit="1" customWidth="1"/>
    <col min="16" max="16" width="14.33203125" customWidth="1"/>
    <col min="17" max="17" width="15.5" customWidth="1"/>
    <col min="18" max="18" width="10.83203125" style="15"/>
  </cols>
  <sheetData>
    <row r="1" spans="1:18" s="9" customFormat="1" ht="51" x14ac:dyDescent="0.2">
      <c r="A1" s="4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4" t="s">
        <v>47</v>
      </c>
      <c r="I1" s="5" t="s">
        <v>48</v>
      </c>
      <c r="J1" s="6" t="s">
        <v>49</v>
      </c>
      <c r="K1" s="29" t="s">
        <v>50</v>
      </c>
      <c r="L1" s="29" t="s">
        <v>51</v>
      </c>
      <c r="M1" s="29" t="s">
        <v>52</v>
      </c>
      <c r="N1" s="29" t="s">
        <v>53</v>
      </c>
      <c r="O1" s="29" t="s">
        <v>54</v>
      </c>
      <c r="P1" s="7" t="s">
        <v>58</v>
      </c>
      <c r="Q1" s="8" t="s">
        <v>59</v>
      </c>
      <c r="R1" s="14" t="s">
        <v>42</v>
      </c>
    </row>
    <row r="2" spans="1:18" x14ac:dyDescent="0.2">
      <c r="A2" s="2">
        <v>23001000</v>
      </c>
      <c r="B2" s="1" t="s">
        <v>61</v>
      </c>
      <c r="C2" s="1" t="s">
        <v>60</v>
      </c>
      <c r="D2" s="1" t="s">
        <v>0</v>
      </c>
      <c r="E2" s="1" t="s">
        <v>1</v>
      </c>
      <c r="F2" s="1" t="s">
        <v>71</v>
      </c>
      <c r="G2" s="1" t="s">
        <v>2</v>
      </c>
      <c r="H2" s="1" t="s">
        <v>9</v>
      </c>
      <c r="I2" s="1" t="s">
        <v>10</v>
      </c>
      <c r="J2" s="1">
        <v>2023</v>
      </c>
      <c r="K2" s="30" t="s">
        <v>6</v>
      </c>
      <c r="L2" s="30">
        <v>6</v>
      </c>
      <c r="M2" s="30">
        <v>0</v>
      </c>
      <c r="N2" s="30" t="s">
        <v>8</v>
      </c>
      <c r="O2" s="30">
        <v>12</v>
      </c>
      <c r="P2" s="1">
        <f t="shared" ref="P2:P20" si="0">IF(M2=0,L2*O2,M2*O2)</f>
        <v>72</v>
      </c>
      <c r="Q2" s="1">
        <f t="shared" ref="Q2:Q20" si="1">IF(M2=0,L2,M2)</f>
        <v>6</v>
      </c>
      <c r="R2" s="15">
        <f>SUM(P2:P20)/SUM(Q2:Q20)</f>
        <v>66.263157894736835</v>
      </c>
    </row>
    <row r="3" spans="1:18" x14ac:dyDescent="0.2">
      <c r="A3" s="2">
        <v>23001000</v>
      </c>
      <c r="B3" s="1" t="s">
        <v>61</v>
      </c>
      <c r="C3" s="1" t="s">
        <v>60</v>
      </c>
      <c r="D3" s="1" t="s">
        <v>0</v>
      </c>
      <c r="E3" s="1" t="s">
        <v>1</v>
      </c>
      <c r="F3" s="1" t="s">
        <v>71</v>
      </c>
      <c r="G3" s="1" t="s">
        <v>2</v>
      </c>
      <c r="H3" s="1" t="s">
        <v>11</v>
      </c>
      <c r="I3" s="1" t="s">
        <v>12</v>
      </c>
      <c r="J3" s="1">
        <v>2023</v>
      </c>
      <c r="K3" s="30" t="s">
        <v>6</v>
      </c>
      <c r="L3" s="30">
        <v>6</v>
      </c>
      <c r="M3" s="30">
        <v>6</v>
      </c>
      <c r="N3" s="30" t="s">
        <v>4</v>
      </c>
      <c r="O3" s="30">
        <v>76</v>
      </c>
      <c r="P3" s="1">
        <f t="shared" si="0"/>
        <v>456</v>
      </c>
      <c r="Q3" s="1">
        <f t="shared" si="1"/>
        <v>6</v>
      </c>
    </row>
    <row r="4" spans="1:18" x14ac:dyDescent="0.2">
      <c r="A4" s="2">
        <v>23001000</v>
      </c>
      <c r="B4" s="1" t="s">
        <v>61</v>
      </c>
      <c r="C4" s="1" t="s">
        <v>60</v>
      </c>
      <c r="D4" s="1" t="s">
        <v>0</v>
      </c>
      <c r="E4" s="1" t="s">
        <v>1</v>
      </c>
      <c r="F4" s="1" t="s">
        <v>71</v>
      </c>
      <c r="G4" s="1" t="s">
        <v>2</v>
      </c>
      <c r="H4" s="1" t="s">
        <v>21</v>
      </c>
      <c r="I4" s="1" t="s">
        <v>22</v>
      </c>
      <c r="J4" s="1">
        <v>2024</v>
      </c>
      <c r="K4" s="30" t="s">
        <v>6</v>
      </c>
      <c r="L4" s="30">
        <v>6</v>
      </c>
      <c r="M4" s="30">
        <v>6</v>
      </c>
      <c r="N4" s="30" t="s">
        <v>5</v>
      </c>
      <c r="O4" s="30">
        <v>81</v>
      </c>
      <c r="P4" s="1">
        <f t="shared" si="0"/>
        <v>486</v>
      </c>
      <c r="Q4" s="1">
        <f t="shared" si="1"/>
        <v>6</v>
      </c>
    </row>
    <row r="5" spans="1:18" x14ac:dyDescent="0.2">
      <c r="A5" s="2">
        <v>23001000</v>
      </c>
      <c r="B5" s="1" t="s">
        <v>61</v>
      </c>
      <c r="C5" s="1" t="s">
        <v>60</v>
      </c>
      <c r="D5" s="1" t="s">
        <v>0</v>
      </c>
      <c r="E5" s="1" t="s">
        <v>1</v>
      </c>
      <c r="F5" s="1" t="s">
        <v>71</v>
      </c>
      <c r="G5" s="1" t="s">
        <v>2</v>
      </c>
      <c r="H5" s="1" t="s">
        <v>9</v>
      </c>
      <c r="I5" s="1" t="s">
        <v>10</v>
      </c>
      <c r="J5" s="1">
        <v>2024</v>
      </c>
      <c r="K5" s="30" t="s">
        <v>6</v>
      </c>
      <c r="L5" s="30">
        <v>6</v>
      </c>
      <c r="M5" s="30">
        <v>6</v>
      </c>
      <c r="N5" s="30" t="s">
        <v>4</v>
      </c>
      <c r="O5" s="30">
        <v>71</v>
      </c>
      <c r="P5" s="1">
        <f t="shared" si="0"/>
        <v>426</v>
      </c>
      <c r="Q5" s="1">
        <f t="shared" si="1"/>
        <v>6</v>
      </c>
    </row>
    <row r="6" spans="1:18" x14ac:dyDescent="0.2">
      <c r="A6" s="2">
        <v>23001000</v>
      </c>
      <c r="B6" s="1" t="s">
        <v>61</v>
      </c>
      <c r="C6" s="1" t="s">
        <v>60</v>
      </c>
      <c r="D6" s="1" t="s">
        <v>0</v>
      </c>
      <c r="E6" s="1" t="s">
        <v>1</v>
      </c>
      <c r="F6" s="1" t="s">
        <v>71</v>
      </c>
      <c r="G6" s="1" t="s">
        <v>2</v>
      </c>
      <c r="H6" s="1" t="s">
        <v>17</v>
      </c>
      <c r="I6" s="1" t="s">
        <v>18</v>
      </c>
      <c r="J6" s="1">
        <v>2024</v>
      </c>
      <c r="K6" s="30" t="s">
        <v>6</v>
      </c>
      <c r="L6" s="30">
        <v>6</v>
      </c>
      <c r="M6" s="30">
        <v>0</v>
      </c>
      <c r="N6" s="30" t="s">
        <v>55</v>
      </c>
      <c r="O6" s="30">
        <v>48</v>
      </c>
      <c r="P6" s="1">
        <f t="shared" si="0"/>
        <v>288</v>
      </c>
      <c r="Q6" s="1">
        <f t="shared" si="1"/>
        <v>6</v>
      </c>
    </row>
    <row r="7" spans="1:18" x14ac:dyDescent="0.2">
      <c r="A7" s="2">
        <v>23001000</v>
      </c>
      <c r="B7" s="1" t="s">
        <v>61</v>
      </c>
      <c r="C7" s="1" t="s">
        <v>60</v>
      </c>
      <c r="D7" s="1" t="s">
        <v>0</v>
      </c>
      <c r="E7" s="1" t="s">
        <v>1</v>
      </c>
      <c r="F7" s="1" t="s">
        <v>71</v>
      </c>
      <c r="G7" s="1" t="s">
        <v>2</v>
      </c>
      <c r="H7" s="1" t="s">
        <v>13</v>
      </c>
      <c r="I7" s="1" t="s">
        <v>14</v>
      </c>
      <c r="J7" s="1">
        <v>2024</v>
      </c>
      <c r="K7" s="30" t="s">
        <v>3</v>
      </c>
      <c r="L7" s="30">
        <v>6</v>
      </c>
      <c r="M7" s="30">
        <v>6</v>
      </c>
      <c r="N7" s="30" t="s">
        <v>5</v>
      </c>
      <c r="O7" s="30">
        <v>83</v>
      </c>
      <c r="P7" s="1">
        <f t="shared" si="0"/>
        <v>498</v>
      </c>
      <c r="Q7" s="1">
        <f t="shared" si="1"/>
        <v>6</v>
      </c>
    </row>
    <row r="8" spans="1:18" x14ac:dyDescent="0.2">
      <c r="A8" s="2">
        <v>23001000</v>
      </c>
      <c r="B8" s="1" t="s">
        <v>61</v>
      </c>
      <c r="C8" s="1" t="s">
        <v>60</v>
      </c>
      <c r="D8" s="1" t="s">
        <v>0</v>
      </c>
      <c r="E8" s="1" t="s">
        <v>1</v>
      </c>
      <c r="F8" s="1" t="s">
        <v>71</v>
      </c>
      <c r="G8" s="1" t="s">
        <v>2</v>
      </c>
      <c r="H8" s="1" t="s">
        <v>19</v>
      </c>
      <c r="I8" s="1" t="s">
        <v>20</v>
      </c>
      <c r="J8" s="1">
        <v>2024</v>
      </c>
      <c r="K8" s="30" t="s">
        <v>6</v>
      </c>
      <c r="L8" s="30">
        <v>6</v>
      </c>
      <c r="M8" s="30">
        <v>0</v>
      </c>
      <c r="N8" s="30" t="s">
        <v>8</v>
      </c>
      <c r="O8" s="30">
        <v>34</v>
      </c>
      <c r="P8" s="1">
        <f t="shared" si="0"/>
        <v>204</v>
      </c>
      <c r="Q8" s="1">
        <f t="shared" si="1"/>
        <v>6</v>
      </c>
    </row>
    <row r="9" spans="1:18" x14ac:dyDescent="0.2">
      <c r="A9" s="2">
        <v>23001000</v>
      </c>
      <c r="B9" s="1" t="s">
        <v>61</v>
      </c>
      <c r="C9" s="1" t="s">
        <v>60</v>
      </c>
      <c r="D9" s="1" t="s">
        <v>0</v>
      </c>
      <c r="E9" s="1" t="s">
        <v>1</v>
      </c>
      <c r="F9" s="1" t="s">
        <v>71</v>
      </c>
      <c r="G9" s="1" t="s">
        <v>2</v>
      </c>
      <c r="H9" s="1" t="s">
        <v>15</v>
      </c>
      <c r="I9" s="1" t="s">
        <v>16</v>
      </c>
      <c r="J9" s="1">
        <v>2024</v>
      </c>
      <c r="K9" s="30" t="s">
        <v>3</v>
      </c>
      <c r="L9" s="30">
        <v>6</v>
      </c>
      <c r="M9" s="30">
        <v>0</v>
      </c>
      <c r="N9" s="30" t="s">
        <v>8</v>
      </c>
      <c r="O9" s="30">
        <v>22</v>
      </c>
      <c r="P9" s="1">
        <f t="shared" si="0"/>
        <v>132</v>
      </c>
      <c r="Q9" s="1">
        <f t="shared" si="1"/>
        <v>6</v>
      </c>
    </row>
    <row r="10" spans="1:18" x14ac:dyDescent="0.2">
      <c r="A10" s="2">
        <v>23001000</v>
      </c>
      <c r="B10" s="1" t="s">
        <v>61</v>
      </c>
      <c r="C10" s="1" t="s">
        <v>60</v>
      </c>
      <c r="D10" s="1" t="s">
        <v>0</v>
      </c>
      <c r="E10" s="1" t="s">
        <v>1</v>
      </c>
      <c r="F10" s="1" t="s">
        <v>71</v>
      </c>
      <c r="G10" s="1" t="s">
        <v>2</v>
      </c>
      <c r="H10" s="1" t="s">
        <v>27</v>
      </c>
      <c r="I10" s="1" t="s">
        <v>28</v>
      </c>
      <c r="J10" s="1">
        <v>2025</v>
      </c>
      <c r="K10" s="30" t="s">
        <v>6</v>
      </c>
      <c r="L10" s="30">
        <v>6</v>
      </c>
      <c r="M10" s="30">
        <v>6</v>
      </c>
      <c r="N10" s="30" t="s">
        <v>4</v>
      </c>
      <c r="O10" s="30">
        <v>73</v>
      </c>
      <c r="P10" s="1">
        <f t="shared" si="0"/>
        <v>438</v>
      </c>
      <c r="Q10" s="1">
        <f t="shared" si="1"/>
        <v>6</v>
      </c>
    </row>
    <row r="11" spans="1:18" x14ac:dyDescent="0.2">
      <c r="A11" s="2">
        <v>23001000</v>
      </c>
      <c r="B11" s="1" t="s">
        <v>61</v>
      </c>
      <c r="C11" s="1" t="s">
        <v>60</v>
      </c>
      <c r="D11" s="1" t="s">
        <v>0</v>
      </c>
      <c r="E11" s="1" t="s">
        <v>1</v>
      </c>
      <c r="F11" s="1" t="s">
        <v>71</v>
      </c>
      <c r="G11" s="1" t="s">
        <v>2</v>
      </c>
      <c r="H11" s="1" t="s">
        <v>17</v>
      </c>
      <c r="I11" s="1" t="s">
        <v>18</v>
      </c>
      <c r="J11" s="1">
        <v>2025</v>
      </c>
      <c r="K11" s="30" t="s">
        <v>6</v>
      </c>
      <c r="L11" s="30">
        <v>6</v>
      </c>
      <c r="M11" s="30">
        <v>6</v>
      </c>
      <c r="N11" s="30" t="s">
        <v>4</v>
      </c>
      <c r="O11" s="30">
        <v>78</v>
      </c>
      <c r="P11" s="1">
        <f t="shared" si="0"/>
        <v>468</v>
      </c>
      <c r="Q11" s="1">
        <f t="shared" si="1"/>
        <v>6</v>
      </c>
    </row>
    <row r="12" spans="1:18" x14ac:dyDescent="0.2">
      <c r="A12" s="2">
        <v>23001000</v>
      </c>
      <c r="B12" s="1" t="s">
        <v>61</v>
      </c>
      <c r="C12" s="1" t="s">
        <v>60</v>
      </c>
      <c r="D12" s="1" t="s">
        <v>0</v>
      </c>
      <c r="E12" s="1" t="s">
        <v>1</v>
      </c>
      <c r="F12" s="1" t="s">
        <v>71</v>
      </c>
      <c r="G12" s="1" t="s">
        <v>2</v>
      </c>
      <c r="H12" s="1" t="s">
        <v>25</v>
      </c>
      <c r="I12" s="1" t="s">
        <v>26</v>
      </c>
      <c r="J12" s="1">
        <v>2025</v>
      </c>
      <c r="K12" s="30" t="s">
        <v>6</v>
      </c>
      <c r="L12" s="30">
        <v>6</v>
      </c>
      <c r="M12" s="30">
        <v>6</v>
      </c>
      <c r="N12" s="30" t="s">
        <v>4</v>
      </c>
      <c r="O12" s="30">
        <v>77</v>
      </c>
      <c r="P12" s="1">
        <f t="shared" si="0"/>
        <v>462</v>
      </c>
      <c r="Q12" s="1">
        <f t="shared" si="1"/>
        <v>6</v>
      </c>
    </row>
    <row r="13" spans="1:18" x14ac:dyDescent="0.2">
      <c r="A13" s="2">
        <v>23001000</v>
      </c>
      <c r="B13" s="1" t="s">
        <v>61</v>
      </c>
      <c r="C13" s="1" t="s">
        <v>60</v>
      </c>
      <c r="D13" s="1" t="s">
        <v>0</v>
      </c>
      <c r="E13" s="1" t="s">
        <v>1</v>
      </c>
      <c r="F13" s="1" t="s">
        <v>71</v>
      </c>
      <c r="G13" s="1" t="s">
        <v>2</v>
      </c>
      <c r="H13" s="1" t="s">
        <v>23</v>
      </c>
      <c r="I13" s="1" t="s">
        <v>24</v>
      </c>
      <c r="J13" s="1">
        <v>2025</v>
      </c>
      <c r="K13" s="30" t="s">
        <v>6</v>
      </c>
      <c r="L13" s="30">
        <v>6</v>
      </c>
      <c r="M13" s="30">
        <v>6</v>
      </c>
      <c r="N13" s="30" t="s">
        <v>5</v>
      </c>
      <c r="O13" s="30">
        <v>87</v>
      </c>
      <c r="P13" s="1">
        <f t="shared" si="0"/>
        <v>522</v>
      </c>
      <c r="Q13" s="1">
        <f t="shared" si="1"/>
        <v>6</v>
      </c>
    </row>
    <row r="14" spans="1:18" x14ac:dyDescent="0.2">
      <c r="A14" s="2">
        <v>23001000</v>
      </c>
      <c r="B14" s="1" t="s">
        <v>61</v>
      </c>
      <c r="C14" s="1" t="s">
        <v>60</v>
      </c>
      <c r="D14" s="1" t="s">
        <v>0</v>
      </c>
      <c r="E14" s="1" t="s">
        <v>1</v>
      </c>
      <c r="F14" s="1" t="s">
        <v>71</v>
      </c>
      <c r="G14" s="1" t="s">
        <v>2</v>
      </c>
      <c r="H14" s="1" t="s">
        <v>19</v>
      </c>
      <c r="I14" s="1" t="s">
        <v>20</v>
      </c>
      <c r="J14" s="1">
        <v>2026</v>
      </c>
      <c r="K14" s="30" t="s">
        <v>6</v>
      </c>
      <c r="L14" s="30">
        <v>6</v>
      </c>
      <c r="M14" s="30">
        <v>6</v>
      </c>
      <c r="N14" s="30" t="s">
        <v>7</v>
      </c>
      <c r="O14" s="30">
        <v>57</v>
      </c>
      <c r="P14" s="1">
        <f t="shared" si="0"/>
        <v>342</v>
      </c>
      <c r="Q14" s="1">
        <f t="shared" si="1"/>
        <v>6</v>
      </c>
    </row>
    <row r="15" spans="1:18" x14ac:dyDescent="0.2">
      <c r="A15" s="2">
        <v>23001000</v>
      </c>
      <c r="B15" s="1" t="s">
        <v>61</v>
      </c>
      <c r="C15" s="1" t="s">
        <v>60</v>
      </c>
      <c r="D15" s="1" t="s">
        <v>0</v>
      </c>
      <c r="E15" s="1" t="s">
        <v>1</v>
      </c>
      <c r="F15" s="1" t="s">
        <v>71</v>
      </c>
      <c r="G15" s="1" t="s">
        <v>2</v>
      </c>
      <c r="H15" s="1" t="s">
        <v>15</v>
      </c>
      <c r="I15" s="1" t="s">
        <v>16</v>
      </c>
      <c r="J15" s="1">
        <v>2026</v>
      </c>
      <c r="K15" s="30" t="s">
        <v>3</v>
      </c>
      <c r="L15" s="30">
        <v>6</v>
      </c>
      <c r="M15" s="30">
        <v>6</v>
      </c>
      <c r="N15" s="30" t="s">
        <v>4</v>
      </c>
      <c r="O15" s="30">
        <v>71</v>
      </c>
      <c r="P15" s="1">
        <f t="shared" si="0"/>
        <v>426</v>
      </c>
      <c r="Q15" s="1">
        <f t="shared" si="1"/>
        <v>6</v>
      </c>
    </row>
    <row r="16" spans="1:18" x14ac:dyDescent="0.2">
      <c r="A16" s="2">
        <v>23001000</v>
      </c>
      <c r="B16" s="1" t="s">
        <v>61</v>
      </c>
      <c r="C16" s="1" t="s">
        <v>60</v>
      </c>
      <c r="D16" s="1" t="s">
        <v>0</v>
      </c>
      <c r="E16" s="1" t="s">
        <v>1</v>
      </c>
      <c r="F16" s="1" t="s">
        <v>71</v>
      </c>
      <c r="G16" s="1" t="s">
        <v>2</v>
      </c>
      <c r="H16" s="1" t="s">
        <v>33</v>
      </c>
      <c r="I16" s="1" t="s">
        <v>34</v>
      </c>
      <c r="J16" s="1">
        <v>2026</v>
      </c>
      <c r="K16" s="30" t="s">
        <v>6</v>
      </c>
      <c r="L16" s="30">
        <v>6</v>
      </c>
      <c r="M16" s="30">
        <v>6</v>
      </c>
      <c r="N16" s="30" t="s">
        <v>5</v>
      </c>
      <c r="O16" s="30">
        <v>80</v>
      </c>
      <c r="P16" s="1">
        <f t="shared" si="0"/>
        <v>480</v>
      </c>
      <c r="Q16" s="1">
        <f t="shared" si="1"/>
        <v>6</v>
      </c>
    </row>
    <row r="17" spans="1:18" x14ac:dyDescent="0.2">
      <c r="A17" s="2">
        <v>23001000</v>
      </c>
      <c r="B17" s="1" t="s">
        <v>61</v>
      </c>
      <c r="C17" s="1" t="s">
        <v>60</v>
      </c>
      <c r="D17" s="1" t="s">
        <v>0</v>
      </c>
      <c r="E17" s="1" t="s">
        <v>1</v>
      </c>
      <c r="F17" s="1" t="s">
        <v>71</v>
      </c>
      <c r="G17" s="1" t="s">
        <v>2</v>
      </c>
      <c r="H17" s="1" t="s">
        <v>29</v>
      </c>
      <c r="I17" s="1" t="s">
        <v>30</v>
      </c>
      <c r="J17" s="1">
        <v>2026</v>
      </c>
      <c r="K17" s="30" t="s">
        <v>3</v>
      </c>
      <c r="L17" s="30">
        <v>6</v>
      </c>
      <c r="M17" s="30">
        <v>6</v>
      </c>
      <c r="N17" s="30" t="s">
        <v>5</v>
      </c>
      <c r="O17" s="30">
        <v>80</v>
      </c>
      <c r="P17" s="1">
        <f t="shared" si="0"/>
        <v>480</v>
      </c>
      <c r="Q17" s="1">
        <f t="shared" si="1"/>
        <v>6</v>
      </c>
    </row>
    <row r="18" spans="1:18" x14ac:dyDescent="0.2">
      <c r="A18" s="2">
        <v>23001000</v>
      </c>
      <c r="B18" s="1" t="s">
        <v>61</v>
      </c>
      <c r="C18" s="1" t="s">
        <v>60</v>
      </c>
      <c r="D18" s="1" t="s">
        <v>0</v>
      </c>
      <c r="E18" s="1" t="s">
        <v>1</v>
      </c>
      <c r="F18" s="1" t="s">
        <v>71</v>
      </c>
      <c r="G18" s="1" t="s">
        <v>2</v>
      </c>
      <c r="H18" s="1" t="s">
        <v>63</v>
      </c>
      <c r="I18" s="1" t="s">
        <v>64</v>
      </c>
      <c r="J18" s="1">
        <v>2026</v>
      </c>
      <c r="K18" s="30" t="s">
        <v>3</v>
      </c>
      <c r="L18" s="30">
        <v>6</v>
      </c>
      <c r="M18" s="30">
        <v>6</v>
      </c>
      <c r="N18" s="30" t="s">
        <v>4</v>
      </c>
      <c r="O18" s="30">
        <v>70</v>
      </c>
      <c r="P18" s="1">
        <f t="shared" si="0"/>
        <v>420</v>
      </c>
      <c r="Q18" s="1">
        <f t="shared" si="1"/>
        <v>6</v>
      </c>
    </row>
    <row r="19" spans="1:18" x14ac:dyDescent="0.2">
      <c r="A19" s="2">
        <v>23001000</v>
      </c>
      <c r="B19" s="1" t="s">
        <v>61</v>
      </c>
      <c r="C19" s="1" t="s">
        <v>60</v>
      </c>
      <c r="D19" s="1" t="s">
        <v>0</v>
      </c>
      <c r="E19" s="1" t="s">
        <v>1</v>
      </c>
      <c r="F19" s="1" t="s">
        <v>71</v>
      </c>
      <c r="G19" s="1" t="s">
        <v>2</v>
      </c>
      <c r="H19" s="1" t="s">
        <v>31</v>
      </c>
      <c r="I19" s="1" t="s">
        <v>32</v>
      </c>
      <c r="J19" s="1">
        <v>2026</v>
      </c>
      <c r="K19" s="30" t="s">
        <v>3</v>
      </c>
      <c r="L19" s="30">
        <v>6</v>
      </c>
      <c r="M19" s="30">
        <v>6</v>
      </c>
      <c r="N19" s="30" t="s">
        <v>5</v>
      </c>
      <c r="O19" s="30">
        <v>81</v>
      </c>
      <c r="P19" s="1">
        <f t="shared" si="0"/>
        <v>486</v>
      </c>
      <c r="Q19" s="1">
        <f t="shared" si="1"/>
        <v>6</v>
      </c>
    </row>
    <row r="20" spans="1:18" x14ac:dyDescent="0.2">
      <c r="A20" s="2">
        <v>23001000</v>
      </c>
      <c r="B20" s="1" t="s">
        <v>61</v>
      </c>
      <c r="C20" s="1" t="s">
        <v>60</v>
      </c>
      <c r="D20" s="1" t="s">
        <v>0</v>
      </c>
      <c r="E20" s="1" t="s">
        <v>1</v>
      </c>
      <c r="F20" s="1" t="s">
        <v>71</v>
      </c>
      <c r="G20" s="1" t="s">
        <v>2</v>
      </c>
      <c r="H20" s="1" t="s">
        <v>65</v>
      </c>
      <c r="I20" s="1" t="s">
        <v>66</v>
      </c>
      <c r="J20" s="1">
        <v>2026</v>
      </c>
      <c r="K20" s="30" t="s">
        <v>6</v>
      </c>
      <c r="L20" s="30">
        <v>6</v>
      </c>
      <c r="M20" s="30">
        <v>6</v>
      </c>
      <c r="N20" s="30" t="s">
        <v>4</v>
      </c>
      <c r="O20" s="30">
        <v>78</v>
      </c>
      <c r="P20" s="1">
        <f t="shared" si="0"/>
        <v>468</v>
      </c>
      <c r="Q20" s="1">
        <f t="shared" si="1"/>
        <v>6</v>
      </c>
    </row>
    <row r="21" spans="1:18" s="11" customFormat="1" x14ac:dyDescent="0.2">
      <c r="A21" s="12">
        <v>23002002</v>
      </c>
      <c r="B21" s="10" t="s">
        <v>67</v>
      </c>
      <c r="C21" s="10" t="s">
        <v>68</v>
      </c>
      <c r="D21" s="10" t="s">
        <v>70</v>
      </c>
      <c r="E21" s="10" t="s">
        <v>1</v>
      </c>
      <c r="F21" s="10" t="s">
        <v>71</v>
      </c>
      <c r="G21" s="10" t="s">
        <v>69</v>
      </c>
      <c r="H21" s="10" t="s">
        <v>21</v>
      </c>
      <c r="I21" s="10" t="s">
        <v>22</v>
      </c>
      <c r="J21" s="10">
        <v>2025</v>
      </c>
      <c r="K21" s="26" t="s">
        <v>6</v>
      </c>
      <c r="L21" s="26">
        <v>6</v>
      </c>
      <c r="M21" s="26">
        <v>6</v>
      </c>
      <c r="N21" s="26" t="s">
        <v>7</v>
      </c>
      <c r="O21" s="26">
        <v>54</v>
      </c>
      <c r="P21" s="10">
        <f t="shared" ref="P21:P33" si="2">IF(M21=0,L21*O21,M21*O21)</f>
        <v>324</v>
      </c>
      <c r="Q21" s="10">
        <f t="shared" ref="Q21:Q34" si="3">IF(M21=0,L21,M21)</f>
        <v>6</v>
      </c>
      <c r="R21" s="16">
        <f>SUM(P21:P34)/SUM(Q21:Q34)</f>
        <v>58.266666666666666</v>
      </c>
    </row>
    <row r="22" spans="1:18" s="11" customFormat="1" x14ac:dyDescent="0.2">
      <c r="A22" s="12">
        <v>23002002</v>
      </c>
      <c r="B22" s="10" t="s">
        <v>67</v>
      </c>
      <c r="C22" s="10" t="s">
        <v>68</v>
      </c>
      <c r="D22" s="10" t="s">
        <v>70</v>
      </c>
      <c r="E22" s="10" t="s">
        <v>1</v>
      </c>
      <c r="F22" s="10" t="s">
        <v>71</v>
      </c>
      <c r="G22" s="10" t="s">
        <v>69</v>
      </c>
      <c r="H22" s="10" t="s">
        <v>72</v>
      </c>
      <c r="I22" s="10" t="s">
        <v>73</v>
      </c>
      <c r="J22" s="10">
        <v>2025</v>
      </c>
      <c r="K22" s="26" t="s">
        <v>6</v>
      </c>
      <c r="L22" s="26">
        <v>6</v>
      </c>
      <c r="M22" s="26">
        <v>6</v>
      </c>
      <c r="N22" s="26" t="s">
        <v>7</v>
      </c>
      <c r="O22" s="26">
        <v>55</v>
      </c>
      <c r="P22" s="10">
        <f t="shared" si="2"/>
        <v>330</v>
      </c>
      <c r="Q22" s="10">
        <f t="shared" si="3"/>
        <v>6</v>
      </c>
      <c r="R22" s="16"/>
    </row>
    <row r="23" spans="1:18" s="11" customFormat="1" x14ac:dyDescent="0.2">
      <c r="A23" s="12">
        <v>23002002</v>
      </c>
      <c r="B23" s="10" t="s">
        <v>67</v>
      </c>
      <c r="C23" s="10" t="s">
        <v>68</v>
      </c>
      <c r="D23" s="10" t="s">
        <v>70</v>
      </c>
      <c r="E23" s="10" t="s">
        <v>1</v>
      </c>
      <c r="F23" s="10" t="s">
        <v>71</v>
      </c>
      <c r="G23" s="10" t="s">
        <v>69</v>
      </c>
      <c r="H23" s="10" t="s">
        <v>74</v>
      </c>
      <c r="I23" s="10" t="s">
        <v>75</v>
      </c>
      <c r="J23" s="10">
        <v>2026</v>
      </c>
      <c r="K23" s="26" t="s">
        <v>3</v>
      </c>
      <c r="L23" s="26">
        <v>6</v>
      </c>
      <c r="M23" s="26">
        <v>6</v>
      </c>
      <c r="N23" s="26" t="s">
        <v>76</v>
      </c>
      <c r="O23" s="26">
        <v>65</v>
      </c>
      <c r="P23" s="10">
        <f t="shared" si="2"/>
        <v>390</v>
      </c>
      <c r="Q23" s="10">
        <f t="shared" si="3"/>
        <v>6</v>
      </c>
      <c r="R23" s="16"/>
    </row>
    <row r="24" spans="1:18" s="11" customFormat="1" x14ac:dyDescent="0.2">
      <c r="A24" s="12">
        <v>23002002</v>
      </c>
      <c r="B24" s="10" t="s">
        <v>67</v>
      </c>
      <c r="C24" s="10" t="s">
        <v>68</v>
      </c>
      <c r="D24" s="10" t="s">
        <v>70</v>
      </c>
      <c r="E24" s="10" t="s">
        <v>1</v>
      </c>
      <c r="F24" s="10" t="s">
        <v>71</v>
      </c>
      <c r="G24" s="10" t="s">
        <v>69</v>
      </c>
      <c r="H24" s="10" t="s">
        <v>77</v>
      </c>
      <c r="I24" s="10" t="s">
        <v>78</v>
      </c>
      <c r="J24" s="10">
        <v>2026</v>
      </c>
      <c r="K24" s="26" t="s">
        <v>3</v>
      </c>
      <c r="L24" s="26">
        <v>6</v>
      </c>
      <c r="M24" s="26">
        <v>6</v>
      </c>
      <c r="N24" s="26" t="s">
        <v>7</v>
      </c>
      <c r="O24" s="26">
        <v>51</v>
      </c>
      <c r="P24" s="10">
        <f t="shared" si="2"/>
        <v>306</v>
      </c>
      <c r="Q24" s="10">
        <f t="shared" si="3"/>
        <v>6</v>
      </c>
      <c r="R24" s="16"/>
    </row>
    <row r="25" spans="1:18" s="11" customFormat="1" x14ac:dyDescent="0.2">
      <c r="A25" s="12">
        <v>23002002</v>
      </c>
      <c r="B25" s="10" t="s">
        <v>67</v>
      </c>
      <c r="C25" s="10" t="s">
        <v>68</v>
      </c>
      <c r="D25" s="10" t="s">
        <v>70</v>
      </c>
      <c r="E25" s="10" t="s">
        <v>1</v>
      </c>
      <c r="F25" s="10" t="s">
        <v>71</v>
      </c>
      <c r="G25" s="10" t="s">
        <v>69</v>
      </c>
      <c r="H25" s="10" t="s">
        <v>79</v>
      </c>
      <c r="I25" s="10" t="s">
        <v>80</v>
      </c>
      <c r="J25" s="10">
        <v>2026</v>
      </c>
      <c r="K25" s="26" t="s">
        <v>3</v>
      </c>
      <c r="L25" s="26">
        <v>6</v>
      </c>
      <c r="M25" s="26">
        <v>6</v>
      </c>
      <c r="N25" s="26" t="s">
        <v>76</v>
      </c>
      <c r="O25" s="26">
        <v>62</v>
      </c>
      <c r="P25" s="10">
        <f t="shared" si="2"/>
        <v>372</v>
      </c>
      <c r="Q25" s="10">
        <f t="shared" si="3"/>
        <v>6</v>
      </c>
      <c r="R25" s="16"/>
    </row>
    <row r="26" spans="1:18" s="11" customFormat="1" x14ac:dyDescent="0.2">
      <c r="A26" s="12">
        <v>23002002</v>
      </c>
      <c r="B26" s="10" t="s">
        <v>67</v>
      </c>
      <c r="C26" s="10" t="s">
        <v>68</v>
      </c>
      <c r="D26" s="10" t="s">
        <v>70</v>
      </c>
      <c r="E26" s="10" t="s">
        <v>1</v>
      </c>
      <c r="F26" s="10" t="s">
        <v>71</v>
      </c>
      <c r="G26" s="10" t="s">
        <v>69</v>
      </c>
      <c r="H26" s="10" t="s">
        <v>81</v>
      </c>
      <c r="I26" s="10" t="s">
        <v>82</v>
      </c>
      <c r="J26" s="10">
        <v>2026</v>
      </c>
      <c r="K26" s="26" t="s">
        <v>3</v>
      </c>
      <c r="L26" s="26">
        <v>6</v>
      </c>
      <c r="M26" s="26">
        <v>6</v>
      </c>
      <c r="N26" s="26" t="s">
        <v>7</v>
      </c>
      <c r="O26" s="26">
        <v>53</v>
      </c>
      <c r="P26" s="10">
        <f t="shared" si="2"/>
        <v>318</v>
      </c>
      <c r="Q26" s="10">
        <f t="shared" si="3"/>
        <v>6</v>
      </c>
      <c r="R26" s="16"/>
    </row>
    <row r="27" spans="1:18" s="11" customFormat="1" x14ac:dyDescent="0.2">
      <c r="A27" s="12">
        <v>23002002</v>
      </c>
      <c r="B27" s="10" t="s">
        <v>67</v>
      </c>
      <c r="C27" s="10" t="s">
        <v>68</v>
      </c>
      <c r="D27" s="10" t="s">
        <v>70</v>
      </c>
      <c r="E27" s="10" t="s">
        <v>1</v>
      </c>
      <c r="F27" s="10" t="s">
        <v>71</v>
      </c>
      <c r="G27" s="10" t="s">
        <v>69</v>
      </c>
      <c r="H27" s="10" t="s">
        <v>33</v>
      </c>
      <c r="I27" s="10" t="s">
        <v>34</v>
      </c>
      <c r="J27" s="10">
        <v>2026</v>
      </c>
      <c r="K27" s="26" t="s">
        <v>6</v>
      </c>
      <c r="L27" s="26">
        <v>6</v>
      </c>
      <c r="M27" s="26">
        <v>6</v>
      </c>
      <c r="N27" s="26" t="s">
        <v>76</v>
      </c>
      <c r="O27" s="26">
        <v>63</v>
      </c>
      <c r="P27" s="10">
        <f t="shared" si="2"/>
        <v>378</v>
      </c>
      <c r="Q27" s="10">
        <f t="shared" si="3"/>
        <v>6</v>
      </c>
      <c r="R27" s="16"/>
    </row>
    <row r="28" spans="1:18" s="11" customFormat="1" x14ac:dyDescent="0.2">
      <c r="A28" s="12">
        <v>23002002</v>
      </c>
      <c r="B28" s="10" t="s">
        <v>67</v>
      </c>
      <c r="C28" s="10" t="s">
        <v>68</v>
      </c>
      <c r="D28" s="10" t="s">
        <v>70</v>
      </c>
      <c r="E28" s="10" t="s">
        <v>1</v>
      </c>
      <c r="F28" s="10" t="s">
        <v>71</v>
      </c>
      <c r="G28" s="10" t="s">
        <v>69</v>
      </c>
      <c r="H28" s="10" t="s">
        <v>83</v>
      </c>
      <c r="I28" s="10" t="s">
        <v>84</v>
      </c>
      <c r="J28" s="10">
        <v>2026</v>
      </c>
      <c r="K28" s="26" t="s">
        <v>85</v>
      </c>
      <c r="L28" s="26">
        <v>6</v>
      </c>
      <c r="M28" s="26">
        <v>6</v>
      </c>
      <c r="N28" s="26" t="s">
        <v>7</v>
      </c>
      <c r="O28" s="26">
        <v>56</v>
      </c>
      <c r="P28" s="10">
        <f t="shared" si="2"/>
        <v>336</v>
      </c>
      <c r="Q28" s="10">
        <f t="shared" si="3"/>
        <v>6</v>
      </c>
      <c r="R28" s="16"/>
    </row>
    <row r="29" spans="1:18" s="11" customFormat="1" x14ac:dyDescent="0.2">
      <c r="A29" s="12">
        <v>23002002</v>
      </c>
      <c r="B29" s="10" t="s">
        <v>67</v>
      </c>
      <c r="C29" s="10" t="s">
        <v>68</v>
      </c>
      <c r="D29" s="10" t="s">
        <v>70</v>
      </c>
      <c r="E29" s="10" t="s">
        <v>1</v>
      </c>
      <c r="F29" s="10" t="s">
        <v>71</v>
      </c>
      <c r="G29" s="10" t="s">
        <v>69</v>
      </c>
      <c r="H29" s="10" t="s">
        <v>86</v>
      </c>
      <c r="I29" s="10" t="s">
        <v>87</v>
      </c>
      <c r="J29" s="10">
        <v>2026</v>
      </c>
      <c r="K29" s="26" t="s">
        <v>6</v>
      </c>
      <c r="L29" s="26">
        <v>6</v>
      </c>
      <c r="M29" s="26">
        <v>6</v>
      </c>
      <c r="N29" s="26" t="s">
        <v>76</v>
      </c>
      <c r="O29" s="26">
        <v>60</v>
      </c>
      <c r="P29" s="10">
        <f t="shared" si="2"/>
        <v>360</v>
      </c>
      <c r="Q29" s="10">
        <f t="shared" si="3"/>
        <v>6</v>
      </c>
      <c r="R29" s="16"/>
    </row>
    <row r="30" spans="1:18" s="11" customFormat="1" x14ac:dyDescent="0.2">
      <c r="A30" s="12">
        <v>23002002</v>
      </c>
      <c r="B30" s="10" t="s">
        <v>67</v>
      </c>
      <c r="C30" s="10" t="s">
        <v>68</v>
      </c>
      <c r="D30" s="10" t="s">
        <v>70</v>
      </c>
      <c r="E30" s="10" t="s">
        <v>1</v>
      </c>
      <c r="F30" s="10" t="s">
        <v>71</v>
      </c>
      <c r="G30" s="10" t="s">
        <v>69</v>
      </c>
      <c r="H30" s="10" t="s">
        <v>88</v>
      </c>
      <c r="I30" s="10" t="s">
        <v>89</v>
      </c>
      <c r="J30" s="10">
        <v>2027</v>
      </c>
      <c r="K30" s="26" t="s">
        <v>6</v>
      </c>
      <c r="L30" s="26">
        <v>6</v>
      </c>
      <c r="M30" s="26">
        <v>6</v>
      </c>
      <c r="N30" s="26" t="s">
        <v>76</v>
      </c>
      <c r="O30" s="26">
        <v>60</v>
      </c>
      <c r="P30" s="10">
        <f t="shared" si="2"/>
        <v>360</v>
      </c>
      <c r="Q30" s="10">
        <f t="shared" si="3"/>
        <v>6</v>
      </c>
      <c r="R30" s="16"/>
    </row>
    <row r="31" spans="1:18" s="11" customFormat="1" x14ac:dyDescent="0.2">
      <c r="A31" s="12">
        <v>23002002</v>
      </c>
      <c r="B31" s="10" t="s">
        <v>67</v>
      </c>
      <c r="C31" s="10" t="s">
        <v>68</v>
      </c>
      <c r="D31" s="10" t="s">
        <v>70</v>
      </c>
      <c r="E31" s="10" t="s">
        <v>1</v>
      </c>
      <c r="F31" s="10" t="s">
        <v>71</v>
      </c>
      <c r="G31" s="10" t="s">
        <v>69</v>
      </c>
      <c r="H31" s="10" t="s">
        <v>63</v>
      </c>
      <c r="I31" s="10" t="s">
        <v>64</v>
      </c>
      <c r="J31" s="10">
        <v>2027</v>
      </c>
      <c r="K31" s="26" t="s">
        <v>3</v>
      </c>
      <c r="L31" s="26">
        <v>6</v>
      </c>
      <c r="M31" s="26">
        <v>6</v>
      </c>
      <c r="N31" s="26" t="s">
        <v>7</v>
      </c>
      <c r="O31" s="26">
        <v>50</v>
      </c>
      <c r="P31" s="10">
        <f t="shared" si="2"/>
        <v>300</v>
      </c>
      <c r="Q31" s="10">
        <f t="shared" si="3"/>
        <v>6</v>
      </c>
      <c r="R31" s="16"/>
    </row>
    <row r="32" spans="1:18" s="11" customFormat="1" x14ac:dyDescent="0.2">
      <c r="A32" s="12">
        <v>23002002</v>
      </c>
      <c r="B32" s="10" t="s">
        <v>67</v>
      </c>
      <c r="C32" s="10" t="s">
        <v>68</v>
      </c>
      <c r="D32" s="10" t="s">
        <v>70</v>
      </c>
      <c r="E32" s="10" t="s">
        <v>1</v>
      </c>
      <c r="F32" s="10" t="s">
        <v>71</v>
      </c>
      <c r="G32" s="10" t="s">
        <v>69</v>
      </c>
      <c r="H32" s="10" t="s">
        <v>29</v>
      </c>
      <c r="I32" s="10" t="s">
        <v>30</v>
      </c>
      <c r="J32" s="10">
        <v>2027</v>
      </c>
      <c r="K32" s="26" t="s">
        <v>3</v>
      </c>
      <c r="L32" s="26">
        <v>6</v>
      </c>
      <c r="M32" s="26">
        <v>6</v>
      </c>
      <c r="N32" s="26" t="s">
        <v>4</v>
      </c>
      <c r="O32" s="26">
        <v>70</v>
      </c>
      <c r="P32" s="10">
        <f t="shared" si="2"/>
        <v>420</v>
      </c>
      <c r="Q32" s="10">
        <f t="shared" si="3"/>
        <v>6</v>
      </c>
      <c r="R32" s="16"/>
    </row>
    <row r="33" spans="1:18" s="11" customFormat="1" x14ac:dyDescent="0.2">
      <c r="A33" s="12">
        <v>23002002</v>
      </c>
      <c r="B33" s="10" t="s">
        <v>67</v>
      </c>
      <c r="C33" s="10" t="s">
        <v>68</v>
      </c>
      <c r="D33" s="10" t="s">
        <v>70</v>
      </c>
      <c r="E33" s="10" t="s">
        <v>1</v>
      </c>
      <c r="F33" s="10" t="s">
        <v>71</v>
      </c>
      <c r="G33" s="10" t="s">
        <v>69</v>
      </c>
      <c r="H33" s="10" t="s">
        <v>90</v>
      </c>
      <c r="I33" s="10" t="s">
        <v>91</v>
      </c>
      <c r="J33" s="10">
        <v>2027</v>
      </c>
      <c r="K33" s="26" t="s">
        <v>3</v>
      </c>
      <c r="L33" s="26">
        <v>6</v>
      </c>
      <c r="M33" s="26">
        <v>6</v>
      </c>
      <c r="N33" s="26" t="s">
        <v>76</v>
      </c>
      <c r="O33" s="26">
        <v>61</v>
      </c>
      <c r="P33" s="10">
        <f t="shared" si="2"/>
        <v>366</v>
      </c>
      <c r="Q33" s="10">
        <f t="shared" si="3"/>
        <v>6</v>
      </c>
      <c r="R33" s="16"/>
    </row>
    <row r="34" spans="1:18" s="11" customFormat="1" x14ac:dyDescent="0.2">
      <c r="A34" s="12">
        <v>23002002</v>
      </c>
      <c r="B34" s="10" t="s">
        <v>67</v>
      </c>
      <c r="C34" s="10" t="s">
        <v>68</v>
      </c>
      <c r="D34" s="10" t="s">
        <v>70</v>
      </c>
      <c r="E34" s="10" t="s">
        <v>1</v>
      </c>
      <c r="F34" s="10" t="s">
        <v>71</v>
      </c>
      <c r="G34" s="10" t="s">
        <v>69</v>
      </c>
      <c r="H34" s="10" t="s">
        <v>92</v>
      </c>
      <c r="I34" s="10" t="s">
        <v>93</v>
      </c>
      <c r="J34" s="10">
        <v>2027</v>
      </c>
      <c r="K34" s="26" t="s">
        <v>6</v>
      </c>
      <c r="L34" s="26">
        <v>6</v>
      </c>
      <c r="M34" s="26">
        <v>12</v>
      </c>
      <c r="N34" s="26" t="s">
        <v>7</v>
      </c>
      <c r="O34" s="26">
        <v>57</v>
      </c>
      <c r="P34" s="10">
        <f>IF(M34=0,L34*O34,M34*O34)</f>
        <v>684</v>
      </c>
      <c r="Q34" s="10">
        <f t="shared" si="3"/>
        <v>12</v>
      </c>
      <c r="R34" s="16"/>
    </row>
    <row r="35" spans="1:18" x14ac:dyDescent="0.2">
      <c r="A35" s="2">
        <v>23013000</v>
      </c>
      <c r="B35" s="1" t="s">
        <v>96</v>
      </c>
      <c r="C35" s="1" t="s">
        <v>97</v>
      </c>
      <c r="D35" s="1" t="s">
        <v>0</v>
      </c>
      <c r="E35" s="1" t="s">
        <v>1</v>
      </c>
      <c r="F35" s="1" t="s">
        <v>71</v>
      </c>
      <c r="G35" s="1" t="s">
        <v>98</v>
      </c>
      <c r="H35" s="1" t="s">
        <v>99</v>
      </c>
      <c r="I35" s="1" t="s">
        <v>100</v>
      </c>
      <c r="J35" s="1">
        <v>2025</v>
      </c>
      <c r="K35" s="30" t="s">
        <v>6</v>
      </c>
      <c r="L35" s="30">
        <v>6</v>
      </c>
      <c r="M35" s="30">
        <v>6</v>
      </c>
      <c r="N35" s="30" t="s">
        <v>4</v>
      </c>
      <c r="O35" s="30">
        <v>77</v>
      </c>
      <c r="P35" s="1">
        <f t="shared" ref="P35:P49" si="4">IF(M35=0,L35*O35,M35*O35)</f>
        <v>462</v>
      </c>
      <c r="Q35" s="1">
        <f t="shared" ref="Q35:Q49" si="5">IF(M35=0,L35,M35)</f>
        <v>6</v>
      </c>
      <c r="R35" s="15">
        <f>SUM(P35:P49)/SUM(Q35:Q49)</f>
        <v>83.705882352941174</v>
      </c>
    </row>
    <row r="36" spans="1:18" x14ac:dyDescent="0.2">
      <c r="A36" s="2">
        <v>23013000</v>
      </c>
      <c r="B36" s="1" t="s">
        <v>96</v>
      </c>
      <c r="C36" s="1" t="s">
        <v>97</v>
      </c>
      <c r="D36" s="1" t="s">
        <v>0</v>
      </c>
      <c r="E36" s="1" t="s">
        <v>1</v>
      </c>
      <c r="F36" s="1" t="s">
        <v>71</v>
      </c>
      <c r="G36" s="1" t="s">
        <v>98</v>
      </c>
      <c r="H36" s="1" t="s">
        <v>101</v>
      </c>
      <c r="I36" s="1" t="s">
        <v>102</v>
      </c>
      <c r="J36" s="1">
        <v>2026</v>
      </c>
      <c r="K36" s="30" t="s">
        <v>3</v>
      </c>
      <c r="L36" s="30">
        <v>6</v>
      </c>
      <c r="M36" s="30">
        <v>6</v>
      </c>
      <c r="N36" s="30" t="s">
        <v>5</v>
      </c>
      <c r="O36" s="30">
        <v>84</v>
      </c>
      <c r="P36" s="1">
        <f t="shared" si="4"/>
        <v>504</v>
      </c>
      <c r="Q36" s="1">
        <f t="shared" si="5"/>
        <v>6</v>
      </c>
    </row>
    <row r="37" spans="1:18" x14ac:dyDescent="0.2">
      <c r="A37" s="2">
        <v>23013000</v>
      </c>
      <c r="B37" s="1" t="s">
        <v>96</v>
      </c>
      <c r="C37" s="1" t="s">
        <v>97</v>
      </c>
      <c r="D37" s="1" t="s">
        <v>0</v>
      </c>
      <c r="E37" s="1" t="s">
        <v>1</v>
      </c>
      <c r="F37" s="1" t="s">
        <v>71</v>
      </c>
      <c r="G37" s="1" t="s">
        <v>98</v>
      </c>
      <c r="H37" s="1" t="s">
        <v>103</v>
      </c>
      <c r="I37" s="1" t="s">
        <v>104</v>
      </c>
      <c r="J37" s="1">
        <v>2026</v>
      </c>
      <c r="K37" s="30" t="s">
        <v>3</v>
      </c>
      <c r="L37" s="30">
        <v>6</v>
      </c>
      <c r="M37" s="30">
        <v>6</v>
      </c>
      <c r="N37" s="30" t="s">
        <v>5</v>
      </c>
      <c r="O37" s="30">
        <v>87</v>
      </c>
      <c r="P37" s="1">
        <f t="shared" si="4"/>
        <v>522</v>
      </c>
      <c r="Q37" s="1">
        <f t="shared" si="5"/>
        <v>6</v>
      </c>
    </row>
    <row r="38" spans="1:18" x14ac:dyDescent="0.2">
      <c r="A38" s="2">
        <v>23013000</v>
      </c>
      <c r="B38" s="1" t="s">
        <v>96</v>
      </c>
      <c r="C38" s="1" t="s">
        <v>97</v>
      </c>
      <c r="D38" s="1" t="s">
        <v>0</v>
      </c>
      <c r="E38" s="1" t="s">
        <v>1</v>
      </c>
      <c r="F38" s="1" t="s">
        <v>71</v>
      </c>
      <c r="G38" s="1" t="s">
        <v>98</v>
      </c>
      <c r="H38" s="1" t="s">
        <v>105</v>
      </c>
      <c r="I38" s="1" t="s">
        <v>106</v>
      </c>
      <c r="J38" s="1">
        <v>2026</v>
      </c>
      <c r="K38" s="30" t="s">
        <v>3</v>
      </c>
      <c r="L38" s="30">
        <v>6</v>
      </c>
      <c r="M38" s="30">
        <v>6</v>
      </c>
      <c r="N38" s="30" t="s">
        <v>4</v>
      </c>
      <c r="O38" s="30">
        <v>78</v>
      </c>
      <c r="P38" s="1">
        <f t="shared" si="4"/>
        <v>468</v>
      </c>
      <c r="Q38" s="1">
        <f t="shared" si="5"/>
        <v>6</v>
      </c>
    </row>
    <row r="39" spans="1:18" x14ac:dyDescent="0.2">
      <c r="A39" s="2">
        <v>23013000</v>
      </c>
      <c r="B39" s="1" t="s">
        <v>96</v>
      </c>
      <c r="C39" s="1" t="s">
        <v>97</v>
      </c>
      <c r="D39" s="1" t="s">
        <v>0</v>
      </c>
      <c r="E39" s="1" t="s">
        <v>1</v>
      </c>
      <c r="F39" s="1" t="s">
        <v>71</v>
      </c>
      <c r="G39" s="1" t="s">
        <v>98</v>
      </c>
      <c r="H39" s="1" t="s">
        <v>107</v>
      </c>
      <c r="I39" s="1" t="s">
        <v>108</v>
      </c>
      <c r="J39" s="1">
        <v>2026</v>
      </c>
      <c r="K39" s="30" t="s">
        <v>3</v>
      </c>
      <c r="L39" s="30">
        <v>6</v>
      </c>
      <c r="M39" s="30">
        <v>6</v>
      </c>
      <c r="N39" s="30" t="s">
        <v>5</v>
      </c>
      <c r="O39" s="30">
        <v>93</v>
      </c>
      <c r="P39" s="1">
        <f t="shared" si="4"/>
        <v>558</v>
      </c>
      <c r="Q39" s="1">
        <f t="shared" si="5"/>
        <v>6</v>
      </c>
    </row>
    <row r="40" spans="1:18" x14ac:dyDescent="0.2">
      <c r="A40" s="2">
        <v>23013000</v>
      </c>
      <c r="B40" s="1" t="s">
        <v>96</v>
      </c>
      <c r="C40" s="1" t="s">
        <v>97</v>
      </c>
      <c r="D40" s="1" t="s">
        <v>0</v>
      </c>
      <c r="E40" s="1" t="s">
        <v>1</v>
      </c>
      <c r="F40" s="1" t="s">
        <v>71</v>
      </c>
      <c r="G40" s="1" t="s">
        <v>98</v>
      </c>
      <c r="H40" s="1" t="s">
        <v>109</v>
      </c>
      <c r="I40" s="1" t="s">
        <v>110</v>
      </c>
      <c r="J40" s="1">
        <v>2026</v>
      </c>
      <c r="K40" s="30" t="s">
        <v>6</v>
      </c>
      <c r="L40" s="30">
        <v>6</v>
      </c>
      <c r="M40" s="30">
        <v>6</v>
      </c>
      <c r="N40" s="30" t="s">
        <v>5</v>
      </c>
      <c r="O40" s="30">
        <v>86</v>
      </c>
      <c r="P40" s="1">
        <f t="shared" si="4"/>
        <v>516</v>
      </c>
      <c r="Q40" s="1">
        <f t="shared" si="5"/>
        <v>6</v>
      </c>
    </row>
    <row r="41" spans="1:18" x14ac:dyDescent="0.2">
      <c r="A41" s="2">
        <v>23013000</v>
      </c>
      <c r="B41" s="1" t="s">
        <v>96</v>
      </c>
      <c r="C41" s="1" t="s">
        <v>97</v>
      </c>
      <c r="D41" s="1" t="s">
        <v>0</v>
      </c>
      <c r="E41" s="1" t="s">
        <v>1</v>
      </c>
      <c r="F41" s="1" t="s">
        <v>71</v>
      </c>
      <c r="G41" s="1" t="s">
        <v>98</v>
      </c>
      <c r="H41" s="1" t="s">
        <v>111</v>
      </c>
      <c r="I41" s="1" t="s">
        <v>112</v>
      </c>
      <c r="J41" s="1">
        <v>2026</v>
      </c>
      <c r="K41" s="30" t="s">
        <v>6</v>
      </c>
      <c r="L41" s="30">
        <v>6</v>
      </c>
      <c r="M41" s="30">
        <v>6</v>
      </c>
      <c r="N41" s="30" t="s">
        <v>5</v>
      </c>
      <c r="O41" s="30">
        <v>83</v>
      </c>
      <c r="P41" s="1">
        <f t="shared" si="4"/>
        <v>498</v>
      </c>
      <c r="Q41" s="1">
        <f t="shared" si="5"/>
        <v>6</v>
      </c>
    </row>
    <row r="42" spans="1:18" x14ac:dyDescent="0.2">
      <c r="A42" s="2">
        <v>23013000</v>
      </c>
      <c r="B42" s="1" t="s">
        <v>96</v>
      </c>
      <c r="C42" s="1" t="s">
        <v>97</v>
      </c>
      <c r="D42" s="1" t="s">
        <v>0</v>
      </c>
      <c r="E42" s="1" t="s">
        <v>1</v>
      </c>
      <c r="F42" s="1" t="s">
        <v>71</v>
      </c>
      <c r="G42" s="1" t="s">
        <v>98</v>
      </c>
      <c r="H42" s="1" t="s">
        <v>27</v>
      </c>
      <c r="I42" s="1" t="s">
        <v>28</v>
      </c>
      <c r="J42" s="1">
        <v>2026</v>
      </c>
      <c r="K42" s="30" t="s">
        <v>6</v>
      </c>
      <c r="L42" s="30">
        <v>6</v>
      </c>
      <c r="M42" s="30">
        <v>6</v>
      </c>
      <c r="N42" s="30" t="s">
        <v>4</v>
      </c>
      <c r="O42" s="30">
        <v>77</v>
      </c>
      <c r="P42" s="1">
        <f t="shared" si="4"/>
        <v>462</v>
      </c>
      <c r="Q42" s="1">
        <f t="shared" si="5"/>
        <v>6</v>
      </c>
    </row>
    <row r="43" spans="1:18" x14ac:dyDescent="0.2">
      <c r="A43" s="2">
        <v>23013000</v>
      </c>
      <c r="B43" s="1" t="s">
        <v>96</v>
      </c>
      <c r="C43" s="1" t="s">
        <v>97</v>
      </c>
      <c r="D43" s="1" t="s">
        <v>0</v>
      </c>
      <c r="E43" s="1" t="s">
        <v>1</v>
      </c>
      <c r="F43" s="1" t="s">
        <v>71</v>
      </c>
      <c r="G43" s="1" t="s">
        <v>98</v>
      </c>
      <c r="H43" s="1" t="s">
        <v>113</v>
      </c>
      <c r="I43" s="1" t="s">
        <v>114</v>
      </c>
      <c r="J43" s="1">
        <v>2026</v>
      </c>
      <c r="K43" s="30" t="s">
        <v>6</v>
      </c>
      <c r="L43" s="30">
        <v>6</v>
      </c>
      <c r="M43" s="30">
        <v>6</v>
      </c>
      <c r="N43" s="30" t="s">
        <v>4</v>
      </c>
      <c r="O43" s="30">
        <v>78</v>
      </c>
      <c r="P43" s="1">
        <f t="shared" si="4"/>
        <v>468</v>
      </c>
      <c r="Q43" s="1">
        <f t="shared" si="5"/>
        <v>6</v>
      </c>
    </row>
    <row r="44" spans="1:18" x14ac:dyDescent="0.2">
      <c r="A44" s="2">
        <v>23013000</v>
      </c>
      <c r="B44" s="1" t="s">
        <v>96</v>
      </c>
      <c r="C44" s="1" t="s">
        <v>97</v>
      </c>
      <c r="D44" s="1" t="s">
        <v>0</v>
      </c>
      <c r="E44" s="1" t="s">
        <v>1</v>
      </c>
      <c r="F44" s="1" t="s">
        <v>71</v>
      </c>
      <c r="G44" s="1" t="s">
        <v>98</v>
      </c>
      <c r="H44" s="1" t="s">
        <v>29</v>
      </c>
      <c r="I44" s="1" t="s">
        <v>30</v>
      </c>
      <c r="J44" s="1">
        <v>2027</v>
      </c>
      <c r="K44" s="30" t="s">
        <v>3</v>
      </c>
      <c r="L44" s="30">
        <v>6</v>
      </c>
      <c r="M44" s="30">
        <v>6</v>
      </c>
      <c r="N44" s="30" t="s">
        <v>4</v>
      </c>
      <c r="O44" s="30">
        <v>79</v>
      </c>
      <c r="P44" s="1">
        <f t="shared" si="4"/>
        <v>474</v>
      </c>
      <c r="Q44" s="1">
        <f t="shared" si="5"/>
        <v>6</v>
      </c>
    </row>
    <row r="45" spans="1:18" x14ac:dyDescent="0.2">
      <c r="A45" s="2">
        <f t="shared" ref="A45:A49" si="6">A44</f>
        <v>23013000</v>
      </c>
      <c r="B45" s="1" t="s">
        <v>96</v>
      </c>
      <c r="C45" s="1" t="s">
        <v>97</v>
      </c>
      <c r="D45" s="1" t="s">
        <v>0</v>
      </c>
      <c r="E45" s="1" t="s">
        <v>1</v>
      </c>
      <c r="F45" s="1" t="s">
        <v>71</v>
      </c>
      <c r="G45" s="1" t="s">
        <v>98</v>
      </c>
      <c r="H45" s="1" t="s">
        <v>115</v>
      </c>
      <c r="I45" s="1" t="s">
        <v>116</v>
      </c>
      <c r="J45" s="1">
        <v>2027</v>
      </c>
      <c r="K45" s="30" t="s">
        <v>3</v>
      </c>
      <c r="L45" s="30">
        <v>6</v>
      </c>
      <c r="M45" s="30">
        <v>6</v>
      </c>
      <c r="N45" s="30" t="s">
        <v>5</v>
      </c>
      <c r="O45" s="30">
        <v>83</v>
      </c>
      <c r="P45" s="1">
        <f t="shared" si="4"/>
        <v>498</v>
      </c>
      <c r="Q45" s="1">
        <f t="shared" si="5"/>
        <v>6</v>
      </c>
    </row>
    <row r="46" spans="1:18" x14ac:dyDescent="0.2">
      <c r="A46" s="2">
        <f t="shared" si="6"/>
        <v>23013000</v>
      </c>
      <c r="B46" s="1" t="s">
        <v>96</v>
      </c>
      <c r="C46" s="1" t="s">
        <v>97</v>
      </c>
      <c r="D46" s="1" t="s">
        <v>0</v>
      </c>
      <c r="E46" s="1" t="s">
        <v>1</v>
      </c>
      <c r="F46" s="1" t="s">
        <v>71</v>
      </c>
      <c r="G46" s="1" t="s">
        <v>98</v>
      </c>
      <c r="H46" s="1" t="s">
        <v>117</v>
      </c>
      <c r="I46" s="1" t="s">
        <v>118</v>
      </c>
      <c r="J46" s="1">
        <v>2027</v>
      </c>
      <c r="K46" s="30" t="s">
        <v>3</v>
      </c>
      <c r="L46" s="30">
        <v>6</v>
      </c>
      <c r="M46" s="30">
        <v>6</v>
      </c>
      <c r="N46" s="30" t="s">
        <v>5</v>
      </c>
      <c r="O46" s="30">
        <v>92</v>
      </c>
      <c r="P46" s="1">
        <f t="shared" si="4"/>
        <v>552</v>
      </c>
      <c r="Q46" s="1">
        <f t="shared" si="5"/>
        <v>6</v>
      </c>
    </row>
    <row r="47" spans="1:18" x14ac:dyDescent="0.2">
      <c r="A47" s="2">
        <f t="shared" si="6"/>
        <v>23013000</v>
      </c>
      <c r="B47" s="1" t="s">
        <v>96</v>
      </c>
      <c r="C47" s="1" t="s">
        <v>97</v>
      </c>
      <c r="D47" s="1" t="s">
        <v>0</v>
      </c>
      <c r="E47" s="1" t="s">
        <v>1</v>
      </c>
      <c r="F47" s="1" t="s">
        <v>71</v>
      </c>
      <c r="G47" s="1" t="s">
        <v>98</v>
      </c>
      <c r="H47" s="1" t="s">
        <v>119</v>
      </c>
      <c r="I47" s="1" t="s">
        <v>120</v>
      </c>
      <c r="J47" s="1">
        <v>2027</v>
      </c>
      <c r="K47" s="30" t="s">
        <v>6</v>
      </c>
      <c r="L47" s="30">
        <v>12</v>
      </c>
      <c r="M47" s="30">
        <v>12</v>
      </c>
      <c r="N47" s="30" t="s">
        <v>5</v>
      </c>
      <c r="O47" s="30">
        <v>85</v>
      </c>
      <c r="P47" s="1">
        <f t="shared" si="4"/>
        <v>1020</v>
      </c>
      <c r="Q47" s="1">
        <f t="shared" si="5"/>
        <v>12</v>
      </c>
    </row>
    <row r="48" spans="1:18" x14ac:dyDescent="0.2">
      <c r="A48" s="2">
        <f t="shared" si="6"/>
        <v>23013000</v>
      </c>
      <c r="B48" s="1" t="s">
        <v>96</v>
      </c>
      <c r="C48" s="1" t="s">
        <v>97</v>
      </c>
      <c r="D48" s="1" t="s">
        <v>0</v>
      </c>
      <c r="E48" s="1" t="s">
        <v>1</v>
      </c>
      <c r="F48" s="1" t="s">
        <v>71</v>
      </c>
      <c r="G48" s="1" t="s">
        <v>98</v>
      </c>
      <c r="H48" s="1" t="s">
        <v>92</v>
      </c>
      <c r="I48" s="1" t="s">
        <v>93</v>
      </c>
      <c r="J48" s="1">
        <v>2027</v>
      </c>
      <c r="K48" s="30" t="s">
        <v>6</v>
      </c>
      <c r="L48" s="30">
        <v>6</v>
      </c>
      <c r="M48" s="30">
        <v>12</v>
      </c>
      <c r="N48" s="30" t="s">
        <v>5</v>
      </c>
      <c r="O48" s="30">
        <v>88</v>
      </c>
      <c r="P48" s="1">
        <f t="shared" si="4"/>
        <v>1056</v>
      </c>
      <c r="Q48" s="1">
        <f t="shared" si="5"/>
        <v>12</v>
      </c>
    </row>
    <row r="49" spans="1:19" x14ac:dyDescent="0.2">
      <c r="A49" s="2">
        <f t="shared" si="6"/>
        <v>23013000</v>
      </c>
      <c r="B49" s="1" t="s">
        <v>96</v>
      </c>
      <c r="C49" s="1" t="s">
        <v>97</v>
      </c>
      <c r="D49" s="1" t="s">
        <v>0</v>
      </c>
      <c r="E49" s="1" t="s">
        <v>1</v>
      </c>
      <c r="F49" s="1" t="s">
        <v>71</v>
      </c>
      <c r="G49" s="1" t="s">
        <v>98</v>
      </c>
      <c r="H49" s="1" t="s">
        <v>115</v>
      </c>
      <c r="I49" s="1" t="s">
        <v>121</v>
      </c>
      <c r="J49" s="1">
        <v>2027</v>
      </c>
      <c r="K49" s="30" t="s">
        <v>6</v>
      </c>
      <c r="L49" s="30">
        <v>6</v>
      </c>
      <c r="M49" s="30">
        <v>6</v>
      </c>
      <c r="N49" s="30" t="s">
        <v>5</v>
      </c>
      <c r="O49" s="30">
        <v>80</v>
      </c>
      <c r="P49" s="1">
        <f t="shared" si="4"/>
        <v>480</v>
      </c>
      <c r="Q49" s="1">
        <f t="shared" si="5"/>
        <v>6</v>
      </c>
    </row>
    <row r="50" spans="1:19" s="11" customFormat="1" x14ac:dyDescent="0.2">
      <c r="A50" s="10">
        <v>23313400</v>
      </c>
      <c r="B50" s="10" t="s">
        <v>127</v>
      </c>
      <c r="C50" s="10" t="s">
        <v>123</v>
      </c>
      <c r="D50" s="10" t="s">
        <v>0</v>
      </c>
      <c r="E50" s="10" t="s">
        <v>126</v>
      </c>
      <c r="F50" s="10" t="s">
        <v>124</v>
      </c>
      <c r="G50" s="10" t="s">
        <v>125</v>
      </c>
      <c r="H50" s="12" t="s">
        <v>128</v>
      </c>
      <c r="I50" s="10" t="s">
        <v>129</v>
      </c>
      <c r="J50" s="10">
        <v>2025</v>
      </c>
      <c r="K50" s="26" t="s">
        <v>6</v>
      </c>
      <c r="L50" s="26">
        <v>6</v>
      </c>
      <c r="M50" s="26">
        <v>6</v>
      </c>
      <c r="N50" s="26" t="s">
        <v>76</v>
      </c>
      <c r="O50" s="26">
        <v>68</v>
      </c>
      <c r="P50" s="10">
        <f t="shared" ref="P50:P61" si="7">IF(M50=0,L50*O50,M50*O50)</f>
        <v>408</v>
      </c>
      <c r="Q50" s="10">
        <f t="shared" ref="Q50:Q61" si="8">IF(M50=0,L50,M50)</f>
        <v>6</v>
      </c>
      <c r="R50" s="16">
        <f>SUM(P50:P61)/SUM(Q50:Q61)</f>
        <v>66.461538461538467</v>
      </c>
      <c r="S50" s="16"/>
    </row>
    <row r="51" spans="1:19" s="11" customFormat="1" x14ac:dyDescent="0.2">
      <c r="A51" s="10">
        <v>23313400</v>
      </c>
      <c r="B51" s="10" t="s">
        <v>127</v>
      </c>
      <c r="C51" s="10" t="s">
        <v>123</v>
      </c>
      <c r="D51" s="10" t="s">
        <v>0</v>
      </c>
      <c r="E51" s="10" t="s">
        <v>126</v>
      </c>
      <c r="F51" s="10" t="s">
        <v>124</v>
      </c>
      <c r="G51" s="10" t="s">
        <v>125</v>
      </c>
      <c r="H51" s="12" t="s">
        <v>142</v>
      </c>
      <c r="I51" s="10" t="s">
        <v>143</v>
      </c>
      <c r="J51" s="10">
        <v>2025</v>
      </c>
      <c r="K51" s="26" t="s">
        <v>6</v>
      </c>
      <c r="L51" s="26">
        <v>6</v>
      </c>
      <c r="M51" s="26">
        <v>6</v>
      </c>
      <c r="N51" s="26" t="s">
        <v>76</v>
      </c>
      <c r="O51" s="26">
        <v>68</v>
      </c>
      <c r="P51" s="10">
        <f t="shared" si="7"/>
        <v>408</v>
      </c>
      <c r="Q51" s="10">
        <f t="shared" si="8"/>
        <v>6</v>
      </c>
      <c r="S51" s="16"/>
    </row>
    <row r="52" spans="1:19" s="11" customFormat="1" x14ac:dyDescent="0.2">
      <c r="A52" s="10">
        <v>23313400</v>
      </c>
      <c r="B52" s="10" t="s">
        <v>127</v>
      </c>
      <c r="C52" s="10" t="s">
        <v>123</v>
      </c>
      <c r="D52" s="10" t="s">
        <v>0</v>
      </c>
      <c r="E52" s="10" t="s">
        <v>126</v>
      </c>
      <c r="F52" s="10" t="s">
        <v>124</v>
      </c>
      <c r="G52" s="10" t="s">
        <v>125</v>
      </c>
      <c r="H52" s="12" t="s">
        <v>130</v>
      </c>
      <c r="I52" s="10" t="s">
        <v>131</v>
      </c>
      <c r="J52" s="10">
        <v>2026</v>
      </c>
      <c r="K52" s="26" t="s">
        <v>3</v>
      </c>
      <c r="L52" s="26">
        <v>6</v>
      </c>
      <c r="M52" s="26">
        <v>6</v>
      </c>
      <c r="N52" s="26" t="s">
        <v>76</v>
      </c>
      <c r="O52" s="26">
        <v>68</v>
      </c>
      <c r="P52" s="10">
        <f t="shared" si="7"/>
        <v>408</v>
      </c>
      <c r="Q52" s="10">
        <f t="shared" si="8"/>
        <v>6</v>
      </c>
      <c r="S52" s="16"/>
    </row>
    <row r="53" spans="1:19" s="11" customFormat="1" x14ac:dyDescent="0.2">
      <c r="A53" s="10">
        <v>23313400</v>
      </c>
      <c r="B53" s="10" t="s">
        <v>127</v>
      </c>
      <c r="C53" s="10" t="s">
        <v>123</v>
      </c>
      <c r="D53" s="10" t="s">
        <v>0</v>
      </c>
      <c r="E53" s="10" t="s">
        <v>126</v>
      </c>
      <c r="F53" s="10" t="s">
        <v>124</v>
      </c>
      <c r="G53" s="10" t="s">
        <v>125</v>
      </c>
      <c r="H53" s="12" t="s">
        <v>132</v>
      </c>
      <c r="I53" s="10" t="s">
        <v>133</v>
      </c>
      <c r="J53" s="10">
        <v>2026</v>
      </c>
      <c r="K53" s="26" t="s">
        <v>3</v>
      </c>
      <c r="L53" s="26">
        <v>6</v>
      </c>
      <c r="M53" s="26">
        <v>6</v>
      </c>
      <c r="N53" s="26" t="s">
        <v>7</v>
      </c>
      <c r="O53" s="26">
        <v>54</v>
      </c>
      <c r="P53" s="10">
        <f t="shared" si="7"/>
        <v>324</v>
      </c>
      <c r="Q53" s="10">
        <f t="shared" si="8"/>
        <v>6</v>
      </c>
    </row>
    <row r="54" spans="1:19" s="11" customFormat="1" x14ac:dyDescent="0.2">
      <c r="A54" s="10">
        <v>23313400</v>
      </c>
      <c r="B54" s="10" t="s">
        <v>127</v>
      </c>
      <c r="C54" s="10" t="s">
        <v>123</v>
      </c>
      <c r="D54" s="10" t="s">
        <v>0</v>
      </c>
      <c r="E54" s="10" t="s">
        <v>126</v>
      </c>
      <c r="F54" s="10" t="s">
        <v>124</v>
      </c>
      <c r="G54" s="10" t="s">
        <v>125</v>
      </c>
      <c r="H54" s="10" t="s">
        <v>117</v>
      </c>
      <c r="I54" s="10" t="s">
        <v>118</v>
      </c>
      <c r="J54" s="10">
        <v>2026</v>
      </c>
      <c r="K54" s="26" t="s">
        <v>3</v>
      </c>
      <c r="L54" s="26">
        <v>6</v>
      </c>
      <c r="M54" s="26">
        <v>6</v>
      </c>
      <c r="N54" s="26" t="s">
        <v>4</v>
      </c>
      <c r="O54" s="26">
        <v>70</v>
      </c>
      <c r="P54" s="10">
        <f t="shared" si="7"/>
        <v>420</v>
      </c>
      <c r="Q54" s="10">
        <f t="shared" si="8"/>
        <v>6</v>
      </c>
    </row>
    <row r="55" spans="1:19" s="11" customFormat="1" x14ac:dyDescent="0.2">
      <c r="A55" s="10">
        <v>23313400</v>
      </c>
      <c r="B55" s="10" t="s">
        <v>127</v>
      </c>
      <c r="C55" s="10" t="s">
        <v>123</v>
      </c>
      <c r="D55" s="10" t="s">
        <v>0</v>
      </c>
      <c r="E55" s="10" t="s">
        <v>126</v>
      </c>
      <c r="F55" s="10" t="s">
        <v>124</v>
      </c>
      <c r="G55" s="10" t="s">
        <v>125</v>
      </c>
      <c r="H55" s="10" t="s">
        <v>33</v>
      </c>
      <c r="I55" s="10" t="s">
        <v>34</v>
      </c>
      <c r="J55" s="10">
        <v>2026</v>
      </c>
      <c r="K55" s="26" t="s">
        <v>3</v>
      </c>
      <c r="L55" s="26">
        <v>6</v>
      </c>
      <c r="M55" s="26">
        <v>6</v>
      </c>
      <c r="N55" s="26" t="s">
        <v>4</v>
      </c>
      <c r="O55" s="26">
        <v>73</v>
      </c>
      <c r="P55" s="10">
        <f t="shared" si="7"/>
        <v>438</v>
      </c>
      <c r="Q55" s="10">
        <f t="shared" si="8"/>
        <v>6</v>
      </c>
      <c r="S55" s="16"/>
    </row>
    <row r="56" spans="1:19" s="11" customFormat="1" x14ac:dyDescent="0.2">
      <c r="A56" s="10">
        <v>23313400</v>
      </c>
      <c r="B56" s="10" t="s">
        <v>127</v>
      </c>
      <c r="C56" s="10" t="s">
        <v>123</v>
      </c>
      <c r="D56" s="10" t="s">
        <v>0</v>
      </c>
      <c r="E56" s="10" t="s">
        <v>126</v>
      </c>
      <c r="F56" s="10" t="s">
        <v>124</v>
      </c>
      <c r="G56" s="10" t="s">
        <v>125</v>
      </c>
      <c r="H56" s="12" t="s">
        <v>134</v>
      </c>
      <c r="I56" s="10" t="s">
        <v>135</v>
      </c>
      <c r="J56" s="10">
        <v>2026</v>
      </c>
      <c r="K56" s="26" t="s">
        <v>6</v>
      </c>
      <c r="L56" s="26">
        <v>6</v>
      </c>
      <c r="M56" s="26">
        <v>6</v>
      </c>
      <c r="N56" s="26" t="s">
        <v>76</v>
      </c>
      <c r="O56" s="26">
        <v>65</v>
      </c>
      <c r="P56" s="10">
        <f t="shared" si="7"/>
        <v>390</v>
      </c>
      <c r="Q56" s="10">
        <f t="shared" si="8"/>
        <v>6</v>
      </c>
      <c r="S56" s="16"/>
    </row>
    <row r="57" spans="1:19" s="11" customFormat="1" x14ac:dyDescent="0.2">
      <c r="A57" s="10">
        <v>23313400</v>
      </c>
      <c r="B57" s="10" t="s">
        <v>127</v>
      </c>
      <c r="C57" s="10" t="s">
        <v>123</v>
      </c>
      <c r="D57" s="10" t="s">
        <v>0</v>
      </c>
      <c r="E57" s="10" t="s">
        <v>126</v>
      </c>
      <c r="F57" s="10" t="s">
        <v>124</v>
      </c>
      <c r="G57" s="10" t="s">
        <v>125</v>
      </c>
      <c r="H57" s="12" t="s">
        <v>136</v>
      </c>
      <c r="I57" s="10" t="s">
        <v>137</v>
      </c>
      <c r="J57" s="10">
        <v>2026</v>
      </c>
      <c r="K57" s="26" t="s">
        <v>6</v>
      </c>
      <c r="L57" s="26">
        <v>6</v>
      </c>
      <c r="M57" s="26">
        <v>6</v>
      </c>
      <c r="N57" s="26" t="s">
        <v>76</v>
      </c>
      <c r="O57" s="26">
        <v>65</v>
      </c>
      <c r="P57" s="10">
        <f t="shared" si="7"/>
        <v>390</v>
      </c>
      <c r="Q57" s="10">
        <f t="shared" si="8"/>
        <v>6</v>
      </c>
    </row>
    <row r="58" spans="1:19" s="11" customFormat="1" x14ac:dyDescent="0.2">
      <c r="A58" s="10">
        <v>23313400</v>
      </c>
      <c r="B58" s="10" t="s">
        <v>127</v>
      </c>
      <c r="C58" s="10" t="s">
        <v>123</v>
      </c>
      <c r="D58" s="10" t="s">
        <v>0</v>
      </c>
      <c r="E58" s="10" t="s">
        <v>126</v>
      </c>
      <c r="F58" s="10" t="s">
        <v>124</v>
      </c>
      <c r="G58" s="10" t="s">
        <v>125</v>
      </c>
      <c r="H58" s="12" t="s">
        <v>138</v>
      </c>
      <c r="I58" s="10" t="s">
        <v>139</v>
      </c>
      <c r="J58" s="10">
        <v>2026</v>
      </c>
      <c r="K58" s="26" t="s">
        <v>6</v>
      </c>
      <c r="L58" s="26">
        <v>6</v>
      </c>
      <c r="M58" s="26">
        <v>6</v>
      </c>
      <c r="N58" s="26" t="s">
        <v>76</v>
      </c>
      <c r="O58" s="26">
        <v>66</v>
      </c>
      <c r="P58" s="10">
        <f t="shared" si="7"/>
        <v>396</v>
      </c>
      <c r="Q58" s="10">
        <f t="shared" si="8"/>
        <v>6</v>
      </c>
      <c r="S58" s="16"/>
    </row>
    <row r="59" spans="1:19" s="11" customFormat="1" x14ac:dyDescent="0.2">
      <c r="A59" s="10">
        <v>23313400</v>
      </c>
      <c r="B59" s="10" t="s">
        <v>127</v>
      </c>
      <c r="C59" s="10" t="s">
        <v>123</v>
      </c>
      <c r="D59" s="10" t="s">
        <v>0</v>
      </c>
      <c r="E59" s="10" t="s">
        <v>126</v>
      </c>
      <c r="F59" s="10" t="s">
        <v>124</v>
      </c>
      <c r="G59" s="10" t="s">
        <v>125</v>
      </c>
      <c r="H59" s="12" t="s">
        <v>140</v>
      </c>
      <c r="I59" s="10" t="s">
        <v>141</v>
      </c>
      <c r="J59" s="10">
        <v>2027</v>
      </c>
      <c r="K59" s="26" t="s">
        <v>3</v>
      </c>
      <c r="L59" s="26">
        <v>6</v>
      </c>
      <c r="M59" s="26">
        <v>6</v>
      </c>
      <c r="N59" s="26" t="s">
        <v>76</v>
      </c>
      <c r="O59" s="26">
        <v>65</v>
      </c>
      <c r="P59" s="10">
        <f t="shared" si="7"/>
        <v>390</v>
      </c>
      <c r="Q59" s="10">
        <f t="shared" si="8"/>
        <v>6</v>
      </c>
      <c r="S59" s="16"/>
    </row>
    <row r="60" spans="1:19" s="11" customFormat="1" x14ac:dyDescent="0.2">
      <c r="A60" s="10">
        <v>23313400</v>
      </c>
      <c r="B60" s="10" t="s">
        <v>127</v>
      </c>
      <c r="C60" s="10" t="s">
        <v>123</v>
      </c>
      <c r="D60" s="10" t="s">
        <v>0</v>
      </c>
      <c r="E60" s="10" t="s">
        <v>126</v>
      </c>
      <c r="F60" s="10" t="s">
        <v>124</v>
      </c>
      <c r="G60" s="10" t="s">
        <v>125</v>
      </c>
      <c r="H60" s="10" t="s">
        <v>92</v>
      </c>
      <c r="I60" s="10" t="s">
        <v>93</v>
      </c>
      <c r="J60" s="10">
        <v>2027</v>
      </c>
      <c r="K60" s="26" t="s">
        <v>3</v>
      </c>
      <c r="L60" s="26">
        <v>6</v>
      </c>
      <c r="M60" s="26">
        <v>12</v>
      </c>
      <c r="N60" s="26" t="s">
        <v>76</v>
      </c>
      <c r="O60" s="26">
        <v>66</v>
      </c>
      <c r="P60" s="10">
        <f t="shared" si="7"/>
        <v>792</v>
      </c>
      <c r="Q60" s="10">
        <f t="shared" si="8"/>
        <v>12</v>
      </c>
      <c r="S60" s="16"/>
    </row>
    <row r="61" spans="1:19" s="11" customFormat="1" x14ac:dyDescent="0.2">
      <c r="A61" s="10">
        <v>23313400</v>
      </c>
      <c r="B61" s="10" t="s">
        <v>127</v>
      </c>
      <c r="C61" s="10" t="s">
        <v>123</v>
      </c>
      <c r="D61" s="10" t="s">
        <v>0</v>
      </c>
      <c r="E61" s="10" t="s">
        <v>126</v>
      </c>
      <c r="F61" s="10" t="s">
        <v>124</v>
      </c>
      <c r="G61" s="10" t="s">
        <v>125</v>
      </c>
      <c r="H61" s="12" t="s">
        <v>29</v>
      </c>
      <c r="I61" s="10" t="s">
        <v>30</v>
      </c>
      <c r="J61" s="10">
        <v>2027</v>
      </c>
      <c r="K61" s="26" t="s">
        <v>3</v>
      </c>
      <c r="L61" s="26">
        <v>6</v>
      </c>
      <c r="M61" s="26">
        <v>6</v>
      </c>
      <c r="N61" s="26" t="s">
        <v>4</v>
      </c>
      <c r="O61" s="26">
        <v>70</v>
      </c>
      <c r="P61" s="10">
        <f t="shared" si="7"/>
        <v>420</v>
      </c>
      <c r="Q61" s="10">
        <f t="shared" si="8"/>
        <v>6</v>
      </c>
      <c r="S61" s="16"/>
    </row>
  </sheetData>
  <sortState xmlns:xlrd2="http://schemas.microsoft.com/office/spreadsheetml/2017/richdata2" ref="A51:N89">
    <sortCondition ref="I51:I89"/>
  </sortState>
  <conditionalFormatting sqref="H1:H34">
    <cfRule type="cellIs" dxfId="6" priority="41" operator="equal">
      <formula>"GENG4010"</formula>
    </cfRule>
  </conditionalFormatting>
  <conditionalFormatting sqref="H42">
    <cfRule type="cellIs" dxfId="5" priority="33" operator="equal">
      <formula>"GENG4010"</formula>
    </cfRule>
  </conditionalFormatting>
  <conditionalFormatting sqref="H44:H49">
    <cfRule type="cellIs" dxfId="4" priority="28" operator="equal">
      <formula>"GENG4010"</formula>
    </cfRule>
  </conditionalFormatting>
  <conditionalFormatting sqref="H54:H55">
    <cfRule type="cellIs" dxfId="3" priority="1" operator="equal">
      <formula>"GENG4010"</formula>
    </cfRule>
  </conditionalFormatting>
  <conditionalFormatting sqref="H60:H61">
    <cfRule type="cellIs" dxfId="2" priority="5" operator="equal">
      <formula>"GENG4010"</formula>
    </cfRule>
  </conditionalFormatting>
  <conditionalFormatting sqref="I50:I53 I56:I59 I61">
    <cfRule type="containsText" dxfId="1" priority="4" operator="containsText" text="Professional Practicum">
      <formula>NOT(ISERROR(SEARCH("Professional Practicum",I50)))</formula>
    </cfRule>
  </conditionalFormatting>
  <conditionalFormatting sqref="N2:N49">
    <cfRule type="cellIs" dxfId="0" priority="40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 for EH-WAM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Dianne H</dc:creator>
  <cp:lastModifiedBy>Michael Hodgson</cp:lastModifiedBy>
  <dcterms:created xsi:type="dcterms:W3CDTF">2023-08-16T03:31:34Z</dcterms:created>
  <dcterms:modified xsi:type="dcterms:W3CDTF">2023-10-10T04:39:54Z</dcterms:modified>
</cp:coreProperties>
</file>