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P:\Barski\Java\D\"/>
    </mc:Choice>
  </mc:AlternateContent>
  <bookViews>
    <workbookView xWindow="0" yWindow="0" windowWidth="15330" windowHeight="7680"/>
  </bookViews>
  <sheets>
    <sheet name="Lista-2" sheetId="1" r:id="rId1"/>
  </sheets>
  <calcPr calcId="162913"/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2" i="1"/>
  <c r="J11" i="1" l="1"/>
  <c r="J10" i="1"/>
  <c r="J9" i="1"/>
  <c r="J8" i="1"/>
  <c r="J7" i="1"/>
  <c r="J6" i="1"/>
  <c r="J5" i="1"/>
  <c r="J4" i="1"/>
  <c r="J3" i="1"/>
  <c r="J2" i="1"/>
  <c r="J12" i="1" s="1"/>
  <c r="T7" i="1"/>
  <c r="T6" i="1"/>
  <c r="T5" i="1"/>
  <c r="T4" i="1"/>
  <c r="T3" i="1"/>
  <c r="K9" i="1" l="1"/>
  <c r="O9" i="1" s="1"/>
  <c r="K10" i="1"/>
  <c r="O10" i="1" s="1"/>
  <c r="K6" i="1"/>
  <c r="O6" i="1" s="1"/>
  <c r="P6" i="1" l="1"/>
  <c r="P9" i="1"/>
  <c r="Q10" i="1"/>
  <c r="P10" i="1"/>
  <c r="K11" i="1"/>
  <c r="O11" i="1" s="1"/>
  <c r="K4" i="1"/>
  <c r="O4" i="1" s="1"/>
  <c r="K8" i="1"/>
  <c r="O8" i="1" s="1"/>
  <c r="K2" i="1"/>
  <c r="O2" i="1" s="1"/>
  <c r="K7" i="1"/>
  <c r="O7" i="1" s="1"/>
  <c r="K5" i="1"/>
  <c r="O5" i="1" s="1"/>
  <c r="K3" i="1"/>
  <c r="O3" i="1" s="1"/>
  <c r="Q6" i="1"/>
  <c r="Q9" i="1"/>
  <c r="P8" i="1" l="1"/>
  <c r="Q8" i="1"/>
  <c r="P5" i="1"/>
  <c r="P4" i="1"/>
  <c r="P2" i="1"/>
  <c r="Q2" i="1"/>
  <c r="P7" i="1"/>
  <c r="Q7" i="1"/>
  <c r="P11" i="1"/>
  <c r="Q11" i="1"/>
  <c r="Q5" i="1"/>
  <c r="Q4" i="1"/>
  <c r="P3" i="1"/>
  <c r="Q3" i="1"/>
</calcChain>
</file>

<file path=xl/sharedStrings.xml><?xml version="1.0" encoding="utf-8"?>
<sst xmlns="http://schemas.openxmlformats.org/spreadsheetml/2006/main" count="33" uniqueCount="25">
  <si>
    <t>Grupa</t>
  </si>
  <si>
    <t>Brodowski Łukasz</t>
  </si>
  <si>
    <t>ID06BD1</t>
  </si>
  <si>
    <t>Szczudliński Mateusz</t>
  </si>
  <si>
    <t>Kisz Karol</t>
  </si>
  <si>
    <t>Nitkiewicz Tomasz</t>
  </si>
  <si>
    <t>Walter Daniel</t>
  </si>
  <si>
    <t>Zych Mateusz</t>
  </si>
  <si>
    <t>ID04P03</t>
  </si>
  <si>
    <t>Adamczyk Patryk</t>
  </si>
  <si>
    <t>Maroszek Piotr</t>
  </si>
  <si>
    <t>Glegoła Mateusz</t>
  </si>
  <si>
    <t>Base GUI</t>
  </si>
  <si>
    <t>Produkt List</t>
  </si>
  <si>
    <t>Produkt Suma</t>
  </si>
  <si>
    <t>Macierze</t>
  </si>
  <si>
    <t>--</t>
  </si>
  <si>
    <t>Obecność</t>
  </si>
  <si>
    <t>Suma</t>
  </si>
  <si>
    <t>Aktywność</t>
  </si>
  <si>
    <t>Kolokwium</t>
  </si>
  <si>
    <t>Projekt</t>
  </si>
  <si>
    <t>Max</t>
  </si>
  <si>
    <t>Postęp</t>
  </si>
  <si>
    <t>Dla prowadzącego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</si>
</sst>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8"/>
      <color theme="9"/>
      <name val="Calibri"/>
      <family val="2"/>
      <charset val="238"/>
      <scheme val="minor"/>
    </font>
    <font>
      <b/>
      <sz val="11"/>
      <color theme="4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0" fontId="0" fillId="0" borderId="0" xfId="0" applyAlignment="1">
      <alignment textRotation="90"/>
    </xf>
    <xf numFmtId="9" fontId="0" fillId="0" borderId="0" xfId="0" applyNumberFormat="1"/>
    <xf numFmtId="2" fontId="0" fillId="0" borderId="0" xfId="0" applyNumberFormat="1"/>
    <xf numFmtId="0" fontId="0" fillId="0" borderId="0" xfId="0" quotePrefix="1"/>
    <xf numFmtId="0" fontId="16" fillId="0" borderId="0" xfId="0" applyFont="1"/>
    <xf numFmtId="0" fontId="14" fillId="0" borderId="0" xfId="0" applyFont="1"/>
    <xf numFmtId="0" fontId="14" fillId="0" borderId="0" xfId="0" quotePrefix="1" applyFont="1"/>
    <xf numFmtId="9" fontId="14" fillId="0" borderId="0" xfId="0" applyNumberFormat="1" applyFont="1"/>
    <xf numFmtId="0" fontId="0" fillId="0" borderId="0" xfId="0" applyAlignment="1">
      <alignment horizontal="right"/>
    </xf>
    <xf numFmtId="0" fontId="18" fillId="0" borderId="0" xfId="0" applyFont="1"/>
    <xf numFmtId="0" fontId="19" fillId="0" borderId="0" xfId="0" applyFont="1"/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6"/>
  <sheetViews>
    <sheetView tabSelected="1" workbookViewId="0">
      <selection activeCell="R2" sqref="R2:R11"/>
    </sheetView>
  </sheetViews>
  <sheetFormatPr defaultRowHeight="15" x14ac:dyDescent="0.25"/>
  <cols>
    <col min="2" max="2" width="22.28515625" customWidth="1"/>
    <col min="4" max="8" width="2.85546875" customWidth="1"/>
    <col min="9" max="9" width="4.42578125" customWidth="1"/>
    <col min="10" max="16" width="3.7109375" customWidth="1"/>
    <col min="17" max="17" width="20.28515625" customWidth="1"/>
    <col min="18" max="22" width="5.140625" customWidth="1"/>
  </cols>
  <sheetData>
    <row r="1" spans="1:22" ht="72.75" customHeight="1" x14ac:dyDescent="0.25">
      <c r="A1" t="s">
        <v>0</v>
      </c>
      <c r="B1" s="5" t="s">
        <v>2</v>
      </c>
      <c r="D1" s="1" t="s">
        <v>12</v>
      </c>
      <c r="E1" s="1" t="s">
        <v>13</v>
      </c>
      <c r="F1" s="1" t="s">
        <v>14</v>
      </c>
      <c r="G1" s="1" t="s">
        <v>15</v>
      </c>
      <c r="H1" s="1"/>
      <c r="J1" s="1" t="s">
        <v>18</v>
      </c>
      <c r="K1" s="1" t="s">
        <v>19</v>
      </c>
      <c r="L1" s="1" t="s">
        <v>20</v>
      </c>
      <c r="M1" s="1" t="s">
        <v>21</v>
      </c>
      <c r="N1" s="1" t="s">
        <v>17</v>
      </c>
      <c r="O1" s="1" t="s">
        <v>22</v>
      </c>
      <c r="P1" s="9"/>
      <c r="Q1" s="1" t="s">
        <v>23</v>
      </c>
      <c r="R1" s="1" t="s">
        <v>24</v>
      </c>
      <c r="S1" s="1"/>
    </row>
    <row r="2" spans="1:22" x14ac:dyDescent="0.25">
      <c r="A2">
        <v>15245</v>
      </c>
      <c r="B2" t="s">
        <v>9</v>
      </c>
      <c r="C2" t="s">
        <v>2</v>
      </c>
      <c r="D2">
        <v>3</v>
      </c>
      <c r="E2">
        <v>2</v>
      </c>
      <c r="F2">
        <v>2</v>
      </c>
      <c r="G2">
        <v>3</v>
      </c>
      <c r="J2">
        <f t="shared" ref="J2:J11" si="0">SUM(E2:H2)</f>
        <v>7</v>
      </c>
      <c r="K2">
        <f>ROUNDUP(80*J2/$J$12,0)</f>
        <v>70</v>
      </c>
      <c r="M2">
        <v>100</v>
      </c>
      <c r="N2">
        <v>5</v>
      </c>
      <c r="O2">
        <f>MAX(J2:N2)</f>
        <v>100</v>
      </c>
      <c r="P2" s="9">
        <f>VLOOKUP(O2,$T$2:$V$7,3,TRUE)</f>
        <v>5</v>
      </c>
      <c r="Q2" s="10" t="str">
        <f>REPT("█",O2/5)</f>
        <v>████████████████████</v>
      </c>
      <c r="R2">
        <f>ROUND(O2*0.6,0)</f>
        <v>60</v>
      </c>
      <c r="T2" s="6">
        <v>0</v>
      </c>
      <c r="U2" s="6"/>
      <c r="V2" s="7" t="s">
        <v>16</v>
      </c>
    </row>
    <row r="3" spans="1:22" x14ac:dyDescent="0.25">
      <c r="A3">
        <v>15292</v>
      </c>
      <c r="B3" t="s">
        <v>1</v>
      </c>
      <c r="C3" t="s">
        <v>2</v>
      </c>
      <c r="D3">
        <v>1</v>
      </c>
      <c r="E3">
        <v>2</v>
      </c>
      <c r="F3">
        <v>3</v>
      </c>
      <c r="G3">
        <v>2</v>
      </c>
      <c r="J3">
        <f t="shared" si="0"/>
        <v>7</v>
      </c>
      <c r="K3">
        <f t="shared" ref="K3:K11" si="1">ROUNDUP(80*J3/$J$12,0)</f>
        <v>70</v>
      </c>
      <c r="N3">
        <v>5</v>
      </c>
      <c r="O3">
        <f t="shared" ref="O3:O11" si="2">MAX(J3:N3)</f>
        <v>70</v>
      </c>
      <c r="P3" s="9">
        <f t="shared" ref="P3:P11" si="3">VLOOKUP(O3,$T$2:$V$7,3,TRUE)</f>
        <v>4</v>
      </c>
      <c r="Q3" s="10" t="str">
        <f t="shared" ref="Q3:Q11" si="4">REPT("█",O3/5)</f>
        <v>██████████████</v>
      </c>
      <c r="R3">
        <f t="shared" ref="R3:R11" si="5">ROUND(O3*0.6,0)</f>
        <v>42</v>
      </c>
      <c r="T3" s="6">
        <f t="shared" ref="T3:T5" si="6">100*U3</f>
        <v>50</v>
      </c>
      <c r="U3" s="8">
        <v>0.5</v>
      </c>
      <c r="V3" s="6">
        <v>3</v>
      </c>
    </row>
    <row r="4" spans="1:22" x14ac:dyDescent="0.25">
      <c r="A4">
        <v>14328</v>
      </c>
      <c r="B4" t="s">
        <v>11</v>
      </c>
      <c r="C4" t="s">
        <v>8</v>
      </c>
      <c r="J4">
        <f t="shared" si="0"/>
        <v>0</v>
      </c>
      <c r="K4">
        <f t="shared" si="1"/>
        <v>0</v>
      </c>
      <c r="O4">
        <f t="shared" si="2"/>
        <v>0</v>
      </c>
      <c r="P4" s="9" t="str">
        <f t="shared" si="3"/>
        <v>--</v>
      </c>
      <c r="Q4" s="10" t="str">
        <f t="shared" si="4"/>
        <v/>
      </c>
      <c r="R4">
        <f t="shared" si="5"/>
        <v>0</v>
      </c>
      <c r="T4" s="6">
        <f t="shared" si="6"/>
        <v>60</v>
      </c>
      <c r="U4" s="8">
        <v>0.6</v>
      </c>
      <c r="V4" s="6">
        <v>3.5</v>
      </c>
    </row>
    <row r="5" spans="1:22" x14ac:dyDescent="0.25">
      <c r="A5">
        <v>15221</v>
      </c>
      <c r="B5" t="s">
        <v>4</v>
      </c>
      <c r="C5" t="s">
        <v>2</v>
      </c>
      <c r="D5">
        <v>3</v>
      </c>
      <c r="E5">
        <v>1</v>
      </c>
      <c r="F5">
        <v>3</v>
      </c>
      <c r="G5">
        <v>1</v>
      </c>
      <c r="J5">
        <f t="shared" si="0"/>
        <v>5</v>
      </c>
      <c r="K5">
        <f t="shared" si="1"/>
        <v>50</v>
      </c>
      <c r="N5">
        <v>5</v>
      </c>
      <c r="O5">
        <f t="shared" si="2"/>
        <v>50</v>
      </c>
      <c r="P5" s="9">
        <f t="shared" si="3"/>
        <v>3</v>
      </c>
      <c r="Q5" s="10" t="str">
        <f t="shared" si="4"/>
        <v>██████████</v>
      </c>
      <c r="R5">
        <f t="shared" si="5"/>
        <v>30</v>
      </c>
      <c r="T5" s="6">
        <f t="shared" si="6"/>
        <v>70</v>
      </c>
      <c r="U5" s="8">
        <v>0.7</v>
      </c>
      <c r="V5" s="6">
        <v>4</v>
      </c>
    </row>
    <row r="6" spans="1:22" x14ac:dyDescent="0.25">
      <c r="A6">
        <v>15197</v>
      </c>
      <c r="B6" t="s">
        <v>10</v>
      </c>
      <c r="C6" t="s">
        <v>2</v>
      </c>
      <c r="D6">
        <v>1</v>
      </c>
      <c r="E6">
        <v>3</v>
      </c>
      <c r="G6">
        <v>2</v>
      </c>
      <c r="J6">
        <f t="shared" si="0"/>
        <v>5</v>
      </c>
      <c r="K6">
        <f t="shared" si="1"/>
        <v>50</v>
      </c>
      <c r="N6">
        <v>4</v>
      </c>
      <c r="O6">
        <f t="shared" si="2"/>
        <v>50</v>
      </c>
      <c r="P6" s="9">
        <f t="shared" si="3"/>
        <v>3</v>
      </c>
      <c r="Q6" s="10" t="str">
        <f t="shared" si="4"/>
        <v>██████████</v>
      </c>
      <c r="R6">
        <f t="shared" si="5"/>
        <v>30</v>
      </c>
      <c r="T6" s="6">
        <f>100*U6</f>
        <v>80</v>
      </c>
      <c r="U6" s="8">
        <v>0.8</v>
      </c>
      <c r="V6" s="6">
        <v>4.5</v>
      </c>
    </row>
    <row r="7" spans="1:22" x14ac:dyDescent="0.25">
      <c r="A7">
        <v>15161</v>
      </c>
      <c r="B7" t="s">
        <v>5</v>
      </c>
      <c r="C7" t="s">
        <v>2</v>
      </c>
      <c r="J7">
        <f t="shared" si="0"/>
        <v>0</v>
      </c>
      <c r="K7">
        <f t="shared" si="1"/>
        <v>0</v>
      </c>
      <c r="N7">
        <v>2</v>
      </c>
      <c r="O7">
        <f t="shared" si="2"/>
        <v>2</v>
      </c>
      <c r="P7" s="9" t="str">
        <f t="shared" si="3"/>
        <v>--</v>
      </c>
      <c r="Q7" s="10" t="str">
        <f t="shared" si="4"/>
        <v/>
      </c>
      <c r="R7">
        <f t="shared" si="5"/>
        <v>1</v>
      </c>
      <c r="T7" s="6">
        <f t="shared" ref="T7" si="7">100*U7</f>
        <v>95</v>
      </c>
      <c r="U7" s="8">
        <v>0.95</v>
      </c>
      <c r="V7" s="6">
        <v>5</v>
      </c>
    </row>
    <row r="8" spans="1:22" x14ac:dyDescent="0.25">
      <c r="A8">
        <v>15318</v>
      </c>
      <c r="B8" t="s">
        <v>3</v>
      </c>
      <c r="C8" t="s">
        <v>2</v>
      </c>
      <c r="D8">
        <v>4</v>
      </c>
      <c r="E8">
        <v>4</v>
      </c>
      <c r="F8">
        <v>3</v>
      </c>
      <c r="G8">
        <v>1</v>
      </c>
      <c r="J8">
        <f t="shared" si="0"/>
        <v>8</v>
      </c>
      <c r="K8">
        <f t="shared" si="1"/>
        <v>80</v>
      </c>
      <c r="N8">
        <v>5</v>
      </c>
      <c r="O8">
        <f t="shared" si="2"/>
        <v>80</v>
      </c>
      <c r="P8" s="9">
        <f t="shared" si="3"/>
        <v>4.5</v>
      </c>
      <c r="Q8" s="10" t="str">
        <f t="shared" si="4"/>
        <v>████████████████</v>
      </c>
      <c r="R8">
        <f t="shared" si="5"/>
        <v>48</v>
      </c>
    </row>
    <row r="9" spans="1:22" x14ac:dyDescent="0.25">
      <c r="A9">
        <v>15274</v>
      </c>
      <c r="B9" t="s">
        <v>6</v>
      </c>
      <c r="C9" t="s">
        <v>2</v>
      </c>
      <c r="D9">
        <v>3</v>
      </c>
      <c r="E9">
        <v>3</v>
      </c>
      <c r="F9">
        <v>4</v>
      </c>
      <c r="G9">
        <v>1</v>
      </c>
      <c r="J9">
        <f t="shared" si="0"/>
        <v>8</v>
      </c>
      <c r="K9">
        <f t="shared" si="1"/>
        <v>80</v>
      </c>
      <c r="N9">
        <v>5</v>
      </c>
      <c r="O9">
        <f t="shared" si="2"/>
        <v>80</v>
      </c>
      <c r="P9" s="9">
        <f t="shared" si="3"/>
        <v>4.5</v>
      </c>
      <c r="Q9" s="10" t="str">
        <f t="shared" si="4"/>
        <v>████████████████</v>
      </c>
      <c r="R9">
        <f t="shared" si="5"/>
        <v>48</v>
      </c>
    </row>
    <row r="10" spans="1:22" x14ac:dyDescent="0.25">
      <c r="A10">
        <v>15559</v>
      </c>
      <c r="B10" t="s">
        <v>7</v>
      </c>
      <c r="C10" t="s">
        <v>8</v>
      </c>
      <c r="J10">
        <f t="shared" si="0"/>
        <v>0</v>
      </c>
      <c r="K10">
        <f t="shared" si="1"/>
        <v>0</v>
      </c>
      <c r="O10">
        <f t="shared" si="2"/>
        <v>0</v>
      </c>
      <c r="P10" s="9" t="str">
        <f t="shared" si="3"/>
        <v>--</v>
      </c>
      <c r="Q10" s="10" t="str">
        <f t="shared" si="4"/>
        <v/>
      </c>
      <c r="R10">
        <f t="shared" si="5"/>
        <v>0</v>
      </c>
    </row>
    <row r="11" spans="1:22" x14ac:dyDescent="0.25">
      <c r="J11">
        <f t="shared" si="0"/>
        <v>0</v>
      </c>
      <c r="K11">
        <f t="shared" si="1"/>
        <v>0</v>
      </c>
      <c r="O11">
        <f t="shared" si="2"/>
        <v>0</v>
      </c>
      <c r="P11" s="9" t="str">
        <f t="shared" si="3"/>
        <v>--</v>
      </c>
      <c r="Q11" s="10" t="str">
        <f t="shared" si="4"/>
        <v/>
      </c>
      <c r="R11">
        <f t="shared" si="5"/>
        <v>0</v>
      </c>
    </row>
    <row r="12" spans="1:22" x14ac:dyDescent="0.25">
      <c r="J12" s="11">
        <f>MAX(J2:J11)</f>
        <v>8</v>
      </c>
    </row>
    <row r="21" spans="9:11" x14ac:dyDescent="0.25">
      <c r="I21" s="3"/>
      <c r="J21" s="2"/>
      <c r="K21" s="4"/>
    </row>
    <row r="22" spans="9:11" x14ac:dyDescent="0.25">
      <c r="I22" s="3"/>
      <c r="J22" s="2"/>
    </row>
    <row r="23" spans="9:11" x14ac:dyDescent="0.25">
      <c r="I23" s="3"/>
      <c r="J23" s="2"/>
    </row>
    <row r="24" spans="9:11" x14ac:dyDescent="0.25">
      <c r="I24" s="3"/>
      <c r="J24" s="2"/>
    </row>
    <row r="25" spans="9:11" x14ac:dyDescent="0.25">
      <c r="I25" s="3"/>
      <c r="J25" s="2"/>
    </row>
    <row r="26" spans="9:11" x14ac:dyDescent="0.25">
      <c r="I26" s="3"/>
      <c r="J26" s="2"/>
    </row>
  </sheetData>
  <sortState ref="A3:D11">
    <sortCondition ref="B3:B11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Lista-2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Aleksy Barski</dc:creator>
  <cp:lastModifiedBy>Aleksy Barski, tel. 203, p.433</cp:lastModifiedBy>
  <dcterms:created xsi:type="dcterms:W3CDTF">2017-03-10T12:30:54Z</dcterms:created>
  <dcterms:modified xsi:type="dcterms:W3CDTF">2017-07-05T08:15:53Z</dcterms:modified>
</cp:coreProperties>
</file>