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aca\Ekonomia\Mikroekonomia\"/>
    </mc:Choice>
  </mc:AlternateContent>
  <bookViews>
    <workbookView xWindow="0" yWindow="0" windowWidth="25320" windowHeight="12435" firstSheet="4" activeTab="5"/>
  </bookViews>
  <sheets>
    <sheet name="max zysku poglądowo" sheetId="1" r:id="rId1"/>
    <sheet name="MR i MC" sheetId="2" r:id="rId2"/>
    <sheet name="Prod 101 do 112 obl" sheetId="3" r:id="rId3"/>
    <sheet name="Prod 101 do 112 zad" sheetId="4" r:id="rId4"/>
    <sheet name="produktyw pracy" sheetId="5" r:id="rId5"/>
    <sheet name="koszty pogladowo" sheetId="7" r:id="rId6"/>
    <sheet name="koszty utargi i zysk" sheetId="6" r:id="rId7"/>
  </sheets>
  <calcPr calcId="162913"/>
</workbook>
</file>

<file path=xl/calcChain.xml><?xml version="1.0" encoding="utf-8"?>
<calcChain xmlns="http://schemas.openxmlformats.org/spreadsheetml/2006/main">
  <c r="C8" i="5" l="1"/>
  <c r="D17" i="5"/>
  <c r="C17" i="5"/>
  <c r="D16" i="5"/>
  <c r="C16" i="5"/>
  <c r="D15" i="5"/>
  <c r="C15" i="5"/>
  <c r="D14" i="5"/>
  <c r="C14" i="5"/>
  <c r="D13" i="5"/>
  <c r="C13" i="5"/>
  <c r="D5" i="5"/>
  <c r="D6" i="5"/>
  <c r="D7" i="5"/>
  <c r="D8" i="5"/>
  <c r="D4" i="5"/>
  <c r="C4" i="5"/>
  <c r="C5" i="5"/>
  <c r="C6" i="5"/>
  <c r="C7" i="5"/>
  <c r="A17" i="7"/>
  <c r="A18" i="7" s="1"/>
  <c r="A19" i="7" l="1"/>
  <c r="A20" i="7" l="1"/>
  <c r="A21" i="7" l="1"/>
  <c r="J4" i="6"/>
  <c r="H5" i="6"/>
  <c r="D5" i="6"/>
  <c r="E5" i="6"/>
  <c r="G5" i="6" s="1"/>
  <c r="F5" i="6"/>
  <c r="D6" i="6"/>
  <c r="E6" i="6"/>
  <c r="G6" i="6" s="1"/>
  <c r="F6" i="6"/>
  <c r="D7" i="6"/>
  <c r="E7" i="6"/>
  <c r="G7" i="6" s="1"/>
  <c r="F7" i="6"/>
  <c r="D8" i="6"/>
  <c r="E8" i="6"/>
  <c r="G8" i="6" s="1"/>
  <c r="F8" i="6"/>
  <c r="D9" i="6"/>
  <c r="E9" i="6"/>
  <c r="G9" i="6" s="1"/>
  <c r="F9" i="6"/>
  <c r="D10" i="6"/>
  <c r="E10" i="6"/>
  <c r="G10" i="6" s="1"/>
  <c r="F10" i="6"/>
  <c r="D11" i="6"/>
  <c r="E11" i="6"/>
  <c r="G11" i="6" s="1"/>
  <c r="F11" i="6"/>
  <c r="D12" i="6"/>
  <c r="E12" i="6"/>
  <c r="G12" i="6" s="1"/>
  <c r="F12" i="6"/>
  <c r="D13" i="6"/>
  <c r="E13" i="6"/>
  <c r="G13" i="6" s="1"/>
  <c r="F13" i="6"/>
  <c r="D14" i="6"/>
  <c r="E14" i="6"/>
  <c r="G14" i="6" s="1"/>
  <c r="F14" i="6"/>
  <c r="D15" i="6"/>
  <c r="E15" i="6"/>
  <c r="G15" i="6" s="1"/>
  <c r="F15" i="6"/>
  <c r="H6" i="6"/>
  <c r="H7" i="6"/>
  <c r="H8" i="6"/>
  <c r="H9" i="6"/>
  <c r="H10" i="6"/>
  <c r="H11" i="6"/>
  <c r="H12" i="6"/>
  <c r="H13" i="6"/>
  <c r="H14" i="6"/>
  <c r="H15" i="6"/>
  <c r="F4" i="6"/>
  <c r="E4" i="6"/>
  <c r="G4" i="6" s="1"/>
  <c r="D4" i="6"/>
  <c r="A6" i="7"/>
  <c r="A7" i="7" l="1"/>
  <c r="A8" i="7" l="1"/>
  <c r="A9" i="7" l="1"/>
  <c r="K5" i="3"/>
  <c r="L5" i="3" s="1"/>
  <c r="K6" i="3"/>
  <c r="L6" i="3" s="1"/>
  <c r="K7" i="3"/>
  <c r="K8" i="3"/>
  <c r="K9" i="3"/>
  <c r="L9" i="3" s="1"/>
  <c r="K10" i="3"/>
  <c r="K11" i="3"/>
  <c r="K12" i="3"/>
  <c r="K13" i="3"/>
  <c r="L13" i="3" s="1"/>
  <c r="K14" i="3"/>
  <c r="K15" i="3"/>
  <c r="K4" i="3"/>
  <c r="H5" i="3"/>
  <c r="H6" i="3"/>
  <c r="H7" i="3"/>
  <c r="H8" i="3"/>
  <c r="H9" i="3"/>
  <c r="H10" i="3"/>
  <c r="H11" i="3"/>
  <c r="H12" i="3"/>
  <c r="H13" i="3"/>
  <c r="H14" i="3"/>
  <c r="H15" i="3"/>
  <c r="H4" i="3"/>
  <c r="F5" i="3"/>
  <c r="F6" i="3"/>
  <c r="F7" i="3"/>
  <c r="F8" i="3"/>
  <c r="F9" i="3"/>
  <c r="F10" i="3"/>
  <c r="F11" i="3"/>
  <c r="G11" i="3" s="1"/>
  <c r="I11" i="3" s="1"/>
  <c r="F12" i="3"/>
  <c r="F13" i="3"/>
  <c r="F14" i="3"/>
  <c r="F15" i="3"/>
  <c r="G15" i="3" s="1"/>
  <c r="I15" i="3" s="1"/>
  <c r="F4" i="3"/>
  <c r="M14" i="3" l="1"/>
  <c r="M10" i="3"/>
  <c r="A10" i="7"/>
  <c r="J13" i="3"/>
  <c r="J9" i="3"/>
  <c r="J5" i="3"/>
  <c r="M15" i="3"/>
  <c r="M11" i="3"/>
  <c r="M7" i="3"/>
  <c r="I7" i="3"/>
  <c r="G7" i="3"/>
  <c r="L4" i="3"/>
  <c r="L12" i="3"/>
  <c r="L8" i="3"/>
  <c r="M5" i="3"/>
  <c r="M13" i="3"/>
  <c r="M9" i="3"/>
  <c r="N15" i="3"/>
  <c r="O15" i="3" s="1"/>
  <c r="N11" i="3"/>
  <c r="N7" i="3"/>
  <c r="O7" i="3" s="1"/>
  <c r="G6" i="3"/>
  <c r="I6" i="3" s="1"/>
  <c r="J12" i="3"/>
  <c r="J8" i="3"/>
  <c r="L15" i="3"/>
  <c r="L11" i="3"/>
  <c r="L7" i="3"/>
  <c r="M6" i="3"/>
  <c r="M12" i="3"/>
  <c r="M8" i="3"/>
  <c r="I14" i="3"/>
  <c r="G14" i="3"/>
  <c r="N14" i="3" s="1"/>
  <c r="G9" i="3"/>
  <c r="N9" i="3" s="1"/>
  <c r="J15" i="3"/>
  <c r="J7" i="3"/>
  <c r="L14" i="3"/>
  <c r="L10" i="3"/>
  <c r="G10" i="3"/>
  <c r="N10" i="3" s="1"/>
  <c r="G13" i="3"/>
  <c r="I13" i="3" s="1"/>
  <c r="G5" i="3"/>
  <c r="N5" i="3" s="1"/>
  <c r="J11" i="3"/>
  <c r="G4" i="3"/>
  <c r="N4" i="3" s="1"/>
  <c r="O4" i="3" s="1"/>
  <c r="G12" i="3"/>
  <c r="N12" i="3" s="1"/>
  <c r="G8" i="3"/>
  <c r="I8" i="3" s="1"/>
  <c r="J14" i="3"/>
  <c r="J10" i="3"/>
  <c r="J6" i="3"/>
  <c r="O11" i="3"/>
  <c r="B18" i="2"/>
  <c r="B19" i="2" s="1"/>
  <c r="B20" i="2" s="1"/>
  <c r="B21" i="2" s="1"/>
  <c r="B22" i="2" s="1"/>
  <c r="B23" i="2" s="1"/>
  <c r="B24" i="2" s="1"/>
  <c r="B25" i="2" s="1"/>
  <c r="B26" i="2" s="1"/>
  <c r="B27" i="2" s="1"/>
  <c r="I12" i="3" l="1"/>
  <c r="N13" i="3"/>
  <c r="O13" i="3" s="1"/>
  <c r="P12" i="3"/>
  <c r="O12" i="3"/>
  <c r="P5" i="3"/>
  <c r="O5" i="3"/>
  <c r="O9" i="3"/>
  <c r="P14" i="3"/>
  <c r="O14" i="3"/>
  <c r="P10" i="3"/>
  <c r="O10" i="3"/>
  <c r="P15" i="3"/>
  <c r="I5" i="3"/>
  <c r="I10" i="3"/>
  <c r="N6" i="3"/>
  <c r="P13" i="3"/>
  <c r="I9" i="3"/>
  <c r="N8" i="3"/>
  <c r="I4" i="3"/>
  <c r="P11" i="3"/>
  <c r="D3" i="2"/>
  <c r="C3" i="2"/>
  <c r="B4" i="2"/>
  <c r="C4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P8" i="3" l="1"/>
  <c r="O8" i="3"/>
  <c r="P6" i="3"/>
  <c r="O6" i="3"/>
  <c r="P7" i="3"/>
  <c r="P9" i="3"/>
  <c r="D4" i="2"/>
  <c r="B5" i="2"/>
  <c r="D5" i="2" s="1"/>
  <c r="C5" i="2" l="1"/>
  <c r="B6" i="2"/>
  <c r="D6" i="2" s="1"/>
  <c r="C6" i="2" l="1"/>
  <c r="B7" i="2"/>
  <c r="D7" i="2" s="1"/>
  <c r="B8" i="2" l="1"/>
  <c r="D8" i="2" s="1"/>
  <c r="C7" i="2"/>
  <c r="B9" i="2" l="1"/>
  <c r="D9" i="2" s="1"/>
  <c r="C8" i="2"/>
  <c r="B10" i="2" l="1"/>
  <c r="D10" i="2" s="1"/>
  <c r="C9" i="2"/>
  <c r="B11" i="2" l="1"/>
  <c r="D11" i="2" s="1"/>
  <c r="C10" i="2"/>
  <c r="B12" i="2" l="1"/>
  <c r="D12" i="2" s="1"/>
  <c r="C11" i="2"/>
  <c r="B13" i="2" l="1"/>
  <c r="D13" i="2" s="1"/>
  <c r="C12" i="2"/>
  <c r="C13" i="2" l="1"/>
</calcChain>
</file>

<file path=xl/sharedStrings.xml><?xml version="1.0" encoding="utf-8"?>
<sst xmlns="http://schemas.openxmlformats.org/spreadsheetml/2006/main" count="137" uniqueCount="54">
  <si>
    <t>przyrost prod</t>
  </si>
  <si>
    <t>przyrost zysku</t>
  </si>
  <si>
    <t>zysk całkowity</t>
  </si>
  <si>
    <t>P=24-2Q</t>
  </si>
  <si>
    <t>Produkcja Q</t>
  </si>
  <si>
    <t>Cena P</t>
  </si>
  <si>
    <t>Koszt całkowity C</t>
  </si>
  <si>
    <t>Koszt marginaly MC</t>
  </si>
  <si>
    <t>Utarg całkowity R</t>
  </si>
  <si>
    <t>Zysk całkowity π</t>
  </si>
  <si>
    <t>R=P*Q</t>
  </si>
  <si>
    <t>Zysk marginalny Mπ</t>
  </si>
  <si>
    <t>Utarg marginaly MR</t>
  </si>
  <si>
    <t>C=14+4Q+0,5*Q^2</t>
  </si>
  <si>
    <t>Wielkość produkcji</t>
  </si>
  <si>
    <t>Cena</t>
  </si>
  <si>
    <t>Koszt stały</t>
  </si>
  <si>
    <t>Przeciętny koszt zmienny</t>
  </si>
  <si>
    <t>Koszt zmienny</t>
  </si>
  <si>
    <t>Koszt całkowity</t>
  </si>
  <si>
    <t>Przeciętny koszt stały</t>
  </si>
  <si>
    <t>Przeciętny koszt całkowity</t>
  </si>
  <si>
    <t>Koszt marginalny</t>
  </si>
  <si>
    <t>Utarg całkowity</t>
  </si>
  <si>
    <t>Utarg przeciętny</t>
  </si>
  <si>
    <t>Utarg marginalny</t>
  </si>
  <si>
    <t>Zysk całkowity</t>
  </si>
  <si>
    <t>Zysk przeciętny</t>
  </si>
  <si>
    <t>Zysk marginalny</t>
  </si>
  <si>
    <t>Zatrudnienie</t>
  </si>
  <si>
    <t>Produkcja</t>
  </si>
  <si>
    <t>Przeciętna pracochłonność produkcji</t>
  </si>
  <si>
    <t>Marginalna pracochłonność produkcji</t>
  </si>
  <si>
    <t>Przeciętna produktywność pracy</t>
  </si>
  <si>
    <t>Marginalna produktywność pracy</t>
  </si>
  <si>
    <t>Q/L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</si>
  <si>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L</t>
    </r>
  </si>
  <si>
    <t>L/Q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</si>
  <si>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L/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</t>
    </r>
  </si>
  <si>
    <t>na podst VC</t>
  </si>
  <si>
    <t>na podst C</t>
  </si>
  <si>
    <t>x</t>
  </si>
  <si>
    <t>AVC=VC/Q</t>
  </si>
  <si>
    <t>C=FC+VC</t>
  </si>
  <si>
    <t>AFC=FC/Q</t>
  </si>
  <si>
    <t>AC=C/Q</t>
  </si>
  <si>
    <r>
      <t>MC=</t>
    </r>
    <r>
      <rPr>
        <sz val="8"/>
        <color rgb="FFFF0000"/>
        <rFont val="Symbol"/>
        <family val="1"/>
        <charset val="2"/>
      </rPr>
      <t>D</t>
    </r>
    <r>
      <rPr>
        <sz val="8"/>
        <color rgb="FFFF0000"/>
        <rFont val="Times New Roman"/>
        <family val="1"/>
        <charset val="238"/>
      </rPr>
      <t>VC/</t>
    </r>
    <r>
      <rPr>
        <sz val="8"/>
        <color rgb="FFFF0000"/>
        <rFont val="Symbol"/>
        <family val="1"/>
        <charset val="2"/>
      </rPr>
      <t>D</t>
    </r>
    <r>
      <rPr>
        <sz val="8"/>
        <color rgb="FFFF0000"/>
        <rFont val="Times New Roman"/>
        <family val="1"/>
        <charset val="238"/>
      </rPr>
      <t>Q</t>
    </r>
  </si>
  <si>
    <r>
      <t>MC=</t>
    </r>
    <r>
      <rPr>
        <sz val="8"/>
        <color rgb="FFFF0000"/>
        <rFont val="Symbol"/>
        <family val="1"/>
        <charset val="2"/>
      </rPr>
      <t>D</t>
    </r>
    <r>
      <rPr>
        <sz val="8"/>
        <color rgb="FFFF0000"/>
        <rFont val="Times New Roman"/>
        <family val="1"/>
        <charset val="238"/>
      </rPr>
      <t>C/</t>
    </r>
    <r>
      <rPr>
        <sz val="8"/>
        <color rgb="FFFF0000"/>
        <rFont val="Symbol"/>
        <family val="1"/>
        <charset val="2"/>
      </rPr>
      <t>D</t>
    </r>
    <r>
      <rPr>
        <sz val="8"/>
        <color rgb="FFFF0000"/>
        <rFont val="Times New Roman"/>
        <family val="1"/>
        <charset val="238"/>
      </rPr>
      <t>Q</t>
    </r>
  </si>
  <si>
    <t>FC dane</t>
  </si>
  <si>
    <t>VC dane</t>
  </si>
  <si>
    <t>P dane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</si>
  <si>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VC/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</si>
  <si>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C/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Q</t>
    </r>
  </si>
  <si>
    <t>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</si>
</sst>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1"/>
      <color theme="1"/>
      <name val="Symbol"/>
      <family val="1"/>
      <charset val="2"/>
    </font>
    <font>
      <sz val="10"/>
      <color theme="1"/>
      <name val="Calibri"/>
      <family val="2"/>
      <charset val="238"/>
      <scheme val="minor"/>
    </font>
    <font>
      <sz val="8"/>
      <color rgb="FFFF0000"/>
      <name val="Times New Roman"/>
      <family val="1"/>
      <charset val="238"/>
    </font>
    <font>
      <sz val="8"/>
      <color rgb="FFFF0000"/>
      <name val="Symbol"/>
      <family val="1"/>
      <charset val="2"/>
    </font>
    <font>
      <sz val="8"/>
      <color rgb="FF0070C0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</c:v>
          </c:tx>
          <c:marker>
            <c:symbol val="none"/>
          </c:marker>
          <c:xVal>
            <c:numRef>
              <c:f>'MR i MC'!$B$17:$B$27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</c:numCache>
            </c:numRef>
          </c:xVal>
          <c:yVal>
            <c:numRef>
              <c:f>'MR i MC'!$C$17:$C$27</c:f>
              <c:numCache>
                <c:formatCode>General</c:formatCode>
                <c:ptCount val="11"/>
                <c:pt idx="0">
                  <c:v>4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A-49CC-AF63-5D5F6F40C606}"/>
            </c:ext>
          </c:extLst>
        </c:ser>
        <c:ser>
          <c:idx val="1"/>
          <c:order val="1"/>
          <c:tx>
            <c:v>MR</c:v>
          </c:tx>
          <c:marker>
            <c:symbol val="none"/>
          </c:marker>
          <c:xVal>
            <c:numRef>
              <c:f>'MR i MC'!$B$17:$B$27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</c:numCache>
            </c:numRef>
          </c:xVal>
          <c:yVal>
            <c:numRef>
              <c:f>'MR i MC'!$D$17:$D$27</c:f>
              <c:numCache>
                <c:formatCode>General</c:formatCode>
                <c:ptCount val="11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-2</c:v>
                </c:pt>
                <c:pt idx="7">
                  <c:v>-6</c:v>
                </c:pt>
                <c:pt idx="8">
                  <c:v>-10</c:v>
                </c:pt>
                <c:pt idx="9">
                  <c:v>-14</c:v>
                </c:pt>
                <c:pt idx="10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A-49CC-AF63-5D5F6F40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0784"/>
        <c:axId val="56952320"/>
      </c:scatterChart>
      <c:valAx>
        <c:axId val="56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2320"/>
        <c:crosses val="autoZero"/>
        <c:crossBetween val="midCat"/>
      </c:valAx>
      <c:valAx>
        <c:axId val="569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5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15</xdr:row>
      <xdr:rowOff>80962</xdr:rowOff>
    </xdr:from>
    <xdr:to>
      <xdr:col>11</xdr:col>
      <xdr:colOff>552450</xdr:colOff>
      <xdr:row>27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zoomScale="220" zoomScaleNormal="220" workbookViewId="0">
      <selection activeCell="F2" sqref="F2"/>
    </sheetView>
  </sheetViews>
  <sheetFormatPr defaultRowHeight="15" x14ac:dyDescent="0.25"/>
  <cols>
    <col min="1" max="2" width="9.140625" style="1"/>
    <col min="3" max="3" width="11.42578125" style="2" customWidth="1"/>
    <col min="4" max="4" width="10" style="2" customWidth="1"/>
    <col min="5" max="16384" width="9.140625" style="1"/>
  </cols>
  <sheetData>
    <row r="2" spans="2:4" ht="32.25" customHeight="1" x14ac:dyDescent="0.25">
      <c r="C2" s="3"/>
    </row>
    <row r="3" spans="2:4" ht="30" x14ac:dyDescent="0.25">
      <c r="B3" s="3" t="s">
        <v>0</v>
      </c>
      <c r="C3" s="3" t="s">
        <v>1</v>
      </c>
      <c r="D3" s="3" t="s">
        <v>2</v>
      </c>
    </row>
    <row r="4" spans="2:4" x14ac:dyDescent="0.25">
      <c r="B4" s="5">
        <v>0</v>
      </c>
      <c r="C4" s="21"/>
      <c r="D4" s="22">
        <v>-3</v>
      </c>
    </row>
    <row r="5" spans="2:4" x14ac:dyDescent="0.25">
      <c r="B5" s="5">
        <f t="shared" ref="B5:B19" si="0">B4+1</f>
        <v>1</v>
      </c>
      <c r="C5" s="22">
        <v>-0.7</v>
      </c>
      <c r="D5" s="22"/>
    </row>
    <row r="6" spans="2:4" x14ac:dyDescent="0.25">
      <c r="B6" s="5">
        <f>B5+1</f>
        <v>2</v>
      </c>
      <c r="C6" s="22">
        <v>-0.6</v>
      </c>
      <c r="D6" s="22"/>
    </row>
    <row r="7" spans="2:4" x14ac:dyDescent="0.25">
      <c r="B7" s="5">
        <f t="shared" si="0"/>
        <v>3</v>
      </c>
      <c r="C7" s="22">
        <v>-0.5</v>
      </c>
      <c r="D7" s="22"/>
    </row>
    <row r="8" spans="2:4" x14ac:dyDescent="0.25">
      <c r="B8" s="5">
        <f t="shared" si="0"/>
        <v>4</v>
      </c>
      <c r="C8" s="22">
        <v>-0.4</v>
      </c>
      <c r="D8" s="22"/>
    </row>
    <row r="9" spans="2:4" x14ac:dyDescent="0.25">
      <c r="B9" s="5">
        <f t="shared" si="0"/>
        <v>5</v>
      </c>
      <c r="C9" s="22">
        <v>-0.2</v>
      </c>
      <c r="D9" s="22"/>
    </row>
    <row r="10" spans="2:4" x14ac:dyDescent="0.25">
      <c r="B10" s="5">
        <f t="shared" si="0"/>
        <v>6</v>
      </c>
      <c r="C10" s="22">
        <v>0.3</v>
      </c>
      <c r="D10" s="22"/>
    </row>
    <row r="11" spans="2:4" x14ac:dyDescent="0.25">
      <c r="B11" s="5">
        <f t="shared" si="0"/>
        <v>7</v>
      </c>
      <c r="C11" s="22">
        <v>0.8</v>
      </c>
      <c r="D11" s="22"/>
    </row>
    <row r="12" spans="2:4" x14ac:dyDescent="0.25">
      <c r="B12" s="5">
        <f t="shared" si="0"/>
        <v>8</v>
      </c>
      <c r="C12" s="22">
        <v>1.5</v>
      </c>
      <c r="D12" s="22"/>
    </row>
    <row r="13" spans="2:4" x14ac:dyDescent="0.25">
      <c r="B13" s="5">
        <f t="shared" si="0"/>
        <v>9</v>
      </c>
      <c r="C13" s="22">
        <v>2</v>
      </c>
      <c r="D13" s="22"/>
    </row>
    <row r="14" spans="2:4" x14ac:dyDescent="0.25">
      <c r="B14" s="5">
        <f t="shared" si="0"/>
        <v>10</v>
      </c>
      <c r="C14" s="22">
        <v>1.4</v>
      </c>
      <c r="D14" s="22"/>
    </row>
    <row r="15" spans="2:4" x14ac:dyDescent="0.25">
      <c r="B15" s="5">
        <f t="shared" si="0"/>
        <v>11</v>
      </c>
      <c r="C15" s="22">
        <v>1</v>
      </c>
      <c r="D15" s="22"/>
    </row>
    <row r="16" spans="2:4" x14ac:dyDescent="0.25">
      <c r="B16" s="5">
        <f t="shared" si="0"/>
        <v>12</v>
      </c>
      <c r="C16" s="22">
        <v>0.5</v>
      </c>
      <c r="D16" s="22"/>
    </row>
    <row r="17" spans="2:4" x14ac:dyDescent="0.25">
      <c r="B17" s="5">
        <f t="shared" si="0"/>
        <v>13</v>
      </c>
      <c r="C17" s="22">
        <v>0.1</v>
      </c>
      <c r="D17" s="22"/>
    </row>
    <row r="18" spans="2:4" x14ac:dyDescent="0.25">
      <c r="B18" s="5">
        <f t="shared" si="0"/>
        <v>14</v>
      </c>
      <c r="C18" s="22">
        <v>-0.05</v>
      </c>
      <c r="D18" s="22"/>
    </row>
    <row r="19" spans="2:4" x14ac:dyDescent="0.25">
      <c r="B19" s="5">
        <f t="shared" si="0"/>
        <v>15</v>
      </c>
      <c r="C19" s="22">
        <v>-0.6</v>
      </c>
      <c r="D19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B1" zoomScale="230" zoomScaleNormal="230" workbookViewId="0">
      <selection activeCell="F13" sqref="F13"/>
    </sheetView>
  </sheetViews>
  <sheetFormatPr defaultRowHeight="15" x14ac:dyDescent="0.25"/>
  <cols>
    <col min="1" max="1" width="9.140625" style="1"/>
    <col min="2" max="2" width="9.5703125" style="2" customWidth="1"/>
    <col min="3" max="3" width="10.85546875" style="2" customWidth="1"/>
    <col min="4" max="4" width="11.140625" style="2" customWidth="1"/>
    <col min="5" max="5" width="9.85546875" style="1" customWidth="1"/>
    <col min="6" max="6" width="9.140625" style="1" customWidth="1"/>
    <col min="7" max="7" width="10" style="1" customWidth="1"/>
    <col min="8" max="8" width="9.140625" style="1" customWidth="1"/>
    <col min="9" max="9" width="10.5703125" style="1" customWidth="1"/>
    <col min="10" max="10" width="10.85546875" style="1" customWidth="1"/>
    <col min="11" max="16384" width="9.140625" style="1"/>
  </cols>
  <sheetData>
    <row r="1" spans="2:10" ht="21.75" customHeight="1" x14ac:dyDescent="0.25">
      <c r="C1" s="23" t="s">
        <v>3</v>
      </c>
      <c r="D1" s="24" t="s">
        <v>13</v>
      </c>
      <c r="F1" s="2" t="s">
        <v>10</v>
      </c>
    </row>
    <row r="2" spans="2:10" ht="43.5" customHeight="1" x14ac:dyDescent="0.2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12</v>
      </c>
      <c r="H2" s="3" t="s">
        <v>9</v>
      </c>
      <c r="I2" s="3" t="s">
        <v>11</v>
      </c>
      <c r="J2" s="3" t="s">
        <v>11</v>
      </c>
    </row>
    <row r="3" spans="2:10" x14ac:dyDescent="0.25">
      <c r="B3" s="4">
        <v>1</v>
      </c>
      <c r="C3" s="4">
        <f>24-2*B3</f>
        <v>22</v>
      </c>
      <c r="D3" s="4">
        <f>14+4*B3+0.5*B3^2</f>
        <v>18.5</v>
      </c>
      <c r="E3" s="4"/>
      <c r="F3" s="4"/>
      <c r="G3" s="4"/>
      <c r="H3" s="4"/>
      <c r="I3" s="4"/>
      <c r="J3" s="4"/>
    </row>
    <row r="4" spans="2:10" x14ac:dyDescent="0.25">
      <c r="B4" s="4">
        <f>B3+1</f>
        <v>2</v>
      </c>
      <c r="C4" s="4">
        <f t="shared" ref="C4:C13" si="0">24-2*B4</f>
        <v>20</v>
      </c>
      <c r="D4" s="4">
        <f t="shared" ref="D4:D13" si="1">14+4*B4+0.5*B4^2</f>
        <v>24</v>
      </c>
      <c r="E4" s="4"/>
      <c r="F4" s="4"/>
      <c r="G4" s="4"/>
      <c r="H4" s="4"/>
      <c r="I4" s="4"/>
      <c r="J4" s="4"/>
    </row>
    <row r="5" spans="2:10" x14ac:dyDescent="0.25">
      <c r="B5" s="4">
        <f t="shared" ref="B5:B13" si="2">B4+1</f>
        <v>3</v>
      </c>
      <c r="C5" s="4">
        <f t="shared" si="0"/>
        <v>18</v>
      </c>
      <c r="D5" s="4">
        <f t="shared" si="1"/>
        <v>30.5</v>
      </c>
      <c r="E5" s="4"/>
      <c r="F5" s="4"/>
      <c r="G5" s="4"/>
      <c r="H5" s="4"/>
      <c r="I5" s="4"/>
      <c r="J5" s="4"/>
    </row>
    <row r="6" spans="2:10" x14ac:dyDescent="0.25">
      <c r="B6" s="5">
        <f t="shared" si="2"/>
        <v>4</v>
      </c>
      <c r="C6" s="5">
        <f t="shared" si="0"/>
        <v>16</v>
      </c>
      <c r="D6" s="5">
        <f t="shared" si="1"/>
        <v>38</v>
      </c>
      <c r="E6" s="5"/>
      <c r="F6" s="5"/>
      <c r="G6" s="5"/>
      <c r="H6" s="5"/>
      <c r="I6" s="4"/>
      <c r="J6" s="4"/>
    </row>
    <row r="7" spans="2:10" x14ac:dyDescent="0.25">
      <c r="B7" s="5">
        <f t="shared" si="2"/>
        <v>5</v>
      </c>
      <c r="C7" s="5">
        <f t="shared" si="0"/>
        <v>14</v>
      </c>
      <c r="D7" s="5">
        <f t="shared" si="1"/>
        <v>46.5</v>
      </c>
      <c r="E7" s="5"/>
      <c r="F7" s="5"/>
      <c r="G7" s="5"/>
      <c r="H7" s="5"/>
      <c r="I7" s="4"/>
      <c r="J7" s="4"/>
    </row>
    <row r="8" spans="2:10" x14ac:dyDescent="0.25">
      <c r="B8" s="5">
        <f t="shared" si="2"/>
        <v>6</v>
      </c>
      <c r="C8" s="4">
        <f t="shared" si="0"/>
        <v>12</v>
      </c>
      <c r="D8" s="4">
        <f t="shared" si="1"/>
        <v>56</v>
      </c>
      <c r="E8" s="4"/>
      <c r="F8" s="4"/>
      <c r="G8" s="4"/>
      <c r="H8" s="4"/>
      <c r="I8" s="4"/>
      <c r="J8" s="4"/>
    </row>
    <row r="9" spans="2:10" x14ac:dyDescent="0.25">
      <c r="B9" s="4">
        <f t="shared" si="2"/>
        <v>7</v>
      </c>
      <c r="C9" s="4">
        <f t="shared" si="0"/>
        <v>10</v>
      </c>
      <c r="D9" s="4">
        <f t="shared" si="1"/>
        <v>66.5</v>
      </c>
      <c r="E9" s="4"/>
      <c r="F9" s="4"/>
      <c r="G9" s="4"/>
      <c r="H9" s="4"/>
      <c r="I9" s="4"/>
      <c r="J9" s="4"/>
    </row>
    <row r="10" spans="2:10" x14ac:dyDescent="0.25">
      <c r="B10" s="4">
        <f t="shared" si="2"/>
        <v>8</v>
      </c>
      <c r="C10" s="4">
        <f t="shared" si="0"/>
        <v>8</v>
      </c>
      <c r="D10" s="4">
        <f t="shared" si="1"/>
        <v>78</v>
      </c>
      <c r="E10" s="4"/>
      <c r="F10" s="4"/>
      <c r="G10" s="4"/>
      <c r="H10" s="4"/>
      <c r="I10" s="4"/>
      <c r="J10" s="4"/>
    </row>
    <row r="11" spans="2:10" x14ac:dyDescent="0.25">
      <c r="B11" s="4">
        <f t="shared" si="2"/>
        <v>9</v>
      </c>
      <c r="C11" s="4">
        <f t="shared" si="0"/>
        <v>6</v>
      </c>
      <c r="D11" s="4">
        <f t="shared" si="1"/>
        <v>90.5</v>
      </c>
      <c r="E11" s="4"/>
      <c r="F11" s="4"/>
      <c r="G11" s="4"/>
      <c r="H11" s="4"/>
      <c r="I11" s="4"/>
      <c r="J11" s="4"/>
    </row>
    <row r="12" spans="2:10" x14ac:dyDescent="0.25">
      <c r="B12" s="4">
        <f t="shared" si="2"/>
        <v>10</v>
      </c>
      <c r="C12" s="4">
        <f t="shared" si="0"/>
        <v>4</v>
      </c>
      <c r="D12" s="4">
        <f t="shared" si="1"/>
        <v>104</v>
      </c>
      <c r="E12" s="4"/>
      <c r="F12" s="4"/>
      <c r="G12" s="4"/>
      <c r="H12" s="4"/>
      <c r="I12" s="4"/>
      <c r="J12" s="4"/>
    </row>
    <row r="13" spans="2:10" x14ac:dyDescent="0.25">
      <c r="B13" s="4">
        <f t="shared" si="2"/>
        <v>11</v>
      </c>
      <c r="C13" s="4">
        <f t="shared" si="0"/>
        <v>2</v>
      </c>
      <c r="D13" s="4">
        <f t="shared" si="1"/>
        <v>118.5</v>
      </c>
      <c r="E13" s="4"/>
      <c r="F13" s="4"/>
      <c r="G13" s="4"/>
      <c r="H13" s="4"/>
      <c r="I13" s="4"/>
      <c r="J13" s="4"/>
    </row>
    <row r="14" spans="2:10" x14ac:dyDescent="0.25">
      <c r="B14" s="6"/>
      <c r="C14" s="6"/>
      <c r="D14" s="6"/>
      <c r="E14" s="6"/>
      <c r="F14" s="6"/>
      <c r="G14" s="6"/>
      <c r="H14" s="6"/>
      <c r="I14" s="6"/>
    </row>
    <row r="16" spans="2:10" ht="45" x14ac:dyDescent="0.25">
      <c r="B16" s="3" t="s">
        <v>4</v>
      </c>
      <c r="C16" s="3" t="s">
        <v>7</v>
      </c>
      <c r="D16" s="3" t="s">
        <v>12</v>
      </c>
    </row>
    <row r="17" spans="2:4" x14ac:dyDescent="0.25">
      <c r="B17" s="4">
        <v>0.5</v>
      </c>
      <c r="C17" s="4">
        <v>4</v>
      </c>
      <c r="D17" s="4">
        <v>22</v>
      </c>
    </row>
    <row r="18" spans="2:4" x14ac:dyDescent="0.25">
      <c r="B18" s="4">
        <f>B17+1</f>
        <v>1.5</v>
      </c>
      <c r="C18" s="4">
        <v>5.5</v>
      </c>
      <c r="D18" s="4">
        <v>18</v>
      </c>
    </row>
    <row r="19" spans="2:4" x14ac:dyDescent="0.25">
      <c r="B19" s="4">
        <f t="shared" ref="B19:B27" si="3">B18+1</f>
        <v>2.5</v>
      </c>
      <c r="C19" s="4">
        <v>6.5</v>
      </c>
      <c r="D19" s="4">
        <v>14</v>
      </c>
    </row>
    <row r="20" spans="2:4" x14ac:dyDescent="0.25">
      <c r="B20" s="5">
        <f t="shared" si="3"/>
        <v>3.5</v>
      </c>
      <c r="C20" s="4">
        <v>7.5</v>
      </c>
      <c r="D20" s="4">
        <v>10</v>
      </c>
    </row>
    <row r="21" spans="2:4" x14ac:dyDescent="0.25">
      <c r="B21" s="5">
        <f t="shared" si="3"/>
        <v>4.5</v>
      </c>
      <c r="C21" s="4">
        <v>8.5</v>
      </c>
      <c r="D21" s="4">
        <v>6</v>
      </c>
    </row>
    <row r="22" spans="2:4" x14ac:dyDescent="0.25">
      <c r="B22" s="5">
        <f t="shared" si="3"/>
        <v>5.5</v>
      </c>
      <c r="C22" s="4">
        <v>9.5</v>
      </c>
      <c r="D22" s="4">
        <v>2</v>
      </c>
    </row>
    <row r="23" spans="2:4" x14ac:dyDescent="0.25">
      <c r="B23" s="4">
        <f t="shared" si="3"/>
        <v>6.5</v>
      </c>
      <c r="C23" s="4">
        <v>10.5</v>
      </c>
      <c r="D23" s="4">
        <v>-2</v>
      </c>
    </row>
    <row r="24" spans="2:4" x14ac:dyDescent="0.25">
      <c r="B24" s="4">
        <f t="shared" si="3"/>
        <v>7.5</v>
      </c>
      <c r="C24" s="4">
        <v>11.5</v>
      </c>
      <c r="D24" s="4">
        <v>-6</v>
      </c>
    </row>
    <row r="25" spans="2:4" x14ac:dyDescent="0.25">
      <c r="B25" s="4">
        <f t="shared" si="3"/>
        <v>8.5</v>
      </c>
      <c r="C25" s="4">
        <v>12.5</v>
      </c>
      <c r="D25" s="4">
        <v>-10</v>
      </c>
    </row>
    <row r="26" spans="2:4" x14ac:dyDescent="0.25">
      <c r="B26" s="4">
        <f t="shared" si="3"/>
        <v>9.5</v>
      </c>
      <c r="C26" s="4">
        <v>13.5</v>
      </c>
      <c r="D26" s="4">
        <v>-14</v>
      </c>
    </row>
    <row r="27" spans="2:4" x14ac:dyDescent="0.25">
      <c r="B27" s="4">
        <f t="shared" si="3"/>
        <v>10.5</v>
      </c>
      <c r="C27" s="4">
        <v>14.5</v>
      </c>
      <c r="D27" s="4">
        <v>-18</v>
      </c>
    </row>
    <row r="28" spans="2:4" x14ac:dyDescent="0.25">
      <c r="B28" s="4"/>
      <c r="C28" s="4"/>
      <c r="D2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5"/>
  <sheetViews>
    <sheetView topLeftCell="B1" zoomScale="150" zoomScaleNormal="150" workbookViewId="0">
      <selection activeCell="C4" sqref="C4:C6"/>
    </sheetView>
  </sheetViews>
  <sheetFormatPr defaultRowHeight="15" x14ac:dyDescent="0.25"/>
  <cols>
    <col min="1" max="1" width="40" customWidth="1"/>
    <col min="8" max="9" width="10.85546875" bestFit="1" customWidth="1"/>
    <col min="15" max="15" width="10.85546875" bestFit="1" customWidth="1"/>
  </cols>
  <sheetData>
    <row r="3" spans="2:16" ht="38.25" x14ac:dyDescent="0.25"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  <c r="P3" s="7" t="s">
        <v>28</v>
      </c>
    </row>
    <row r="4" spans="2:16" x14ac:dyDescent="0.25">
      <c r="B4" s="7">
        <v>101</v>
      </c>
      <c r="C4" s="7">
        <v>35</v>
      </c>
      <c r="D4" s="7">
        <v>750</v>
      </c>
      <c r="E4" s="7">
        <v>25</v>
      </c>
      <c r="F4" s="8">
        <f>E4*B4</f>
        <v>2525</v>
      </c>
      <c r="G4" s="8">
        <f>D4+F4</f>
        <v>3275</v>
      </c>
      <c r="H4" s="9">
        <f>D4/B4</f>
        <v>7.4257425742574261</v>
      </c>
      <c r="I4" s="9">
        <f>G4/B4</f>
        <v>32.425742574257427</v>
      </c>
      <c r="J4" s="7"/>
      <c r="K4" s="8">
        <f>C4*B4</f>
        <v>3535</v>
      </c>
      <c r="L4" s="7">
        <f>K4/B4</f>
        <v>35</v>
      </c>
      <c r="M4" s="7"/>
      <c r="N4" s="8">
        <f>K4-G4</f>
        <v>260</v>
      </c>
      <c r="O4" s="9">
        <f>N4/B4</f>
        <v>2.5742574257425743</v>
      </c>
      <c r="P4" s="7"/>
    </row>
    <row r="5" spans="2:16" x14ac:dyDescent="0.25">
      <c r="B5" s="7">
        <v>102</v>
      </c>
      <c r="C5" s="7">
        <v>34.700000000000003</v>
      </c>
      <c r="D5" s="7">
        <v>750</v>
      </c>
      <c r="E5" s="7">
        <v>24.5</v>
      </c>
      <c r="F5" s="8">
        <f t="shared" ref="F5:F15" si="0">E5*B5</f>
        <v>2499</v>
      </c>
      <c r="G5" s="8">
        <f t="shared" ref="G5:G15" si="1">D5+F5</f>
        <v>3249</v>
      </c>
      <c r="H5" s="9">
        <f t="shared" ref="H5:H15" si="2">D5/B5</f>
        <v>7.3529411764705879</v>
      </c>
      <c r="I5" s="9">
        <f t="shared" ref="I5:I15" si="3">G5/B5</f>
        <v>31.852941176470587</v>
      </c>
      <c r="J5" s="8">
        <f>F5-F4</f>
        <v>-26</v>
      </c>
      <c r="K5" s="8">
        <f t="shared" ref="K5:K15" si="4">C5*B5</f>
        <v>3539.4</v>
      </c>
      <c r="L5" s="7">
        <f t="shared" ref="L5:L15" si="5">K5/B5</f>
        <v>34.700000000000003</v>
      </c>
      <c r="M5" s="8">
        <f>K5-K4</f>
        <v>4.4000000000000909</v>
      </c>
      <c r="N5" s="8">
        <f t="shared" ref="N5:N15" si="6">K5-G5</f>
        <v>290.40000000000009</v>
      </c>
      <c r="O5" s="9">
        <f t="shared" ref="O5:O15" si="7">N5/B5</f>
        <v>2.8470588235294128</v>
      </c>
      <c r="P5" s="8">
        <f>N5-N4</f>
        <v>30.400000000000091</v>
      </c>
    </row>
    <row r="6" spans="2:16" s="13" customFormat="1" x14ac:dyDescent="0.25">
      <c r="B6" s="10">
        <v>103</v>
      </c>
      <c r="C6" s="10">
        <v>34.4</v>
      </c>
      <c r="D6" s="10">
        <v>750</v>
      </c>
      <c r="E6" s="10">
        <v>24.2</v>
      </c>
      <c r="F6" s="11">
        <f t="shared" si="0"/>
        <v>2492.6</v>
      </c>
      <c r="G6" s="11">
        <f t="shared" si="1"/>
        <v>3242.6</v>
      </c>
      <c r="H6" s="12">
        <f t="shared" si="2"/>
        <v>7.2815533980582527</v>
      </c>
      <c r="I6" s="12">
        <f t="shared" si="3"/>
        <v>31.481553398058253</v>
      </c>
      <c r="J6" s="11">
        <f t="shared" ref="J6:J15" si="8">F6-F5</f>
        <v>-6.4000000000000909</v>
      </c>
      <c r="K6" s="11">
        <f t="shared" si="4"/>
        <v>3543.2</v>
      </c>
      <c r="L6" s="10">
        <f t="shared" si="5"/>
        <v>34.4</v>
      </c>
      <c r="M6" s="11">
        <f>K6-K5</f>
        <v>3.7999999999997272</v>
      </c>
      <c r="N6" s="11">
        <f t="shared" si="6"/>
        <v>300.59999999999991</v>
      </c>
      <c r="O6" s="12">
        <f t="shared" si="7"/>
        <v>2.9184466019417465</v>
      </c>
      <c r="P6" s="11">
        <f t="shared" ref="P6:P15" si="9">N6-N5</f>
        <v>10.199999999999818</v>
      </c>
    </row>
    <row r="7" spans="2:16" x14ac:dyDescent="0.25">
      <c r="B7" s="7">
        <v>104</v>
      </c>
      <c r="C7" s="7">
        <v>34.1</v>
      </c>
      <c r="D7" s="7">
        <v>750</v>
      </c>
      <c r="E7" s="7">
        <v>24.1</v>
      </c>
      <c r="F7" s="8">
        <f t="shared" si="0"/>
        <v>2506.4</v>
      </c>
      <c r="G7" s="8">
        <f t="shared" si="1"/>
        <v>3256.4</v>
      </c>
      <c r="H7" s="9">
        <f t="shared" si="2"/>
        <v>7.2115384615384617</v>
      </c>
      <c r="I7" s="9">
        <f t="shared" si="3"/>
        <v>31.311538461538461</v>
      </c>
      <c r="J7" s="8">
        <f t="shared" si="8"/>
        <v>13.800000000000182</v>
      </c>
      <c r="K7" s="8">
        <f t="shared" si="4"/>
        <v>3546.4</v>
      </c>
      <c r="L7" s="7">
        <f t="shared" si="5"/>
        <v>34.1</v>
      </c>
      <c r="M7" s="8">
        <f t="shared" ref="M7:M15" si="10">K7-K6</f>
        <v>3.2000000000002728</v>
      </c>
      <c r="N7" s="8">
        <f t="shared" si="6"/>
        <v>290</v>
      </c>
      <c r="O7" s="9">
        <f t="shared" si="7"/>
        <v>2.7884615384615383</v>
      </c>
      <c r="P7" s="8">
        <f t="shared" si="9"/>
        <v>-10.599999999999909</v>
      </c>
    </row>
    <row r="8" spans="2:16" x14ac:dyDescent="0.25">
      <c r="B8" s="7">
        <v>105</v>
      </c>
      <c r="C8" s="7">
        <v>33.799999999999997</v>
      </c>
      <c r="D8" s="7">
        <v>750</v>
      </c>
      <c r="E8" s="7">
        <v>24</v>
      </c>
      <c r="F8" s="8">
        <f t="shared" si="0"/>
        <v>2520</v>
      </c>
      <c r="G8" s="8">
        <f t="shared" si="1"/>
        <v>3270</v>
      </c>
      <c r="H8" s="9">
        <f t="shared" si="2"/>
        <v>7.1428571428571432</v>
      </c>
      <c r="I8" s="9">
        <f t="shared" si="3"/>
        <v>31.142857142857142</v>
      </c>
      <c r="J8" s="8">
        <f t="shared" si="8"/>
        <v>13.599999999999909</v>
      </c>
      <c r="K8" s="8">
        <f t="shared" si="4"/>
        <v>3548.9999999999995</v>
      </c>
      <c r="L8" s="7">
        <f t="shared" si="5"/>
        <v>33.799999999999997</v>
      </c>
      <c r="M8" s="8">
        <f t="shared" si="10"/>
        <v>2.5999999999994543</v>
      </c>
      <c r="N8" s="8">
        <f t="shared" si="6"/>
        <v>278.99999999999955</v>
      </c>
      <c r="O8" s="9">
        <f t="shared" si="7"/>
        <v>2.657142857142853</v>
      </c>
      <c r="P8" s="8">
        <f t="shared" si="9"/>
        <v>-11.000000000000455</v>
      </c>
    </row>
    <row r="9" spans="2:16" x14ac:dyDescent="0.25">
      <c r="B9" s="7">
        <v>106</v>
      </c>
      <c r="C9" s="7">
        <v>33.5</v>
      </c>
      <c r="D9" s="7">
        <v>750</v>
      </c>
      <c r="E9" s="7">
        <v>24.1</v>
      </c>
      <c r="F9" s="8">
        <f t="shared" si="0"/>
        <v>2554.6000000000004</v>
      </c>
      <c r="G9" s="8">
        <f t="shared" si="1"/>
        <v>3304.6000000000004</v>
      </c>
      <c r="H9" s="9">
        <f t="shared" si="2"/>
        <v>7.0754716981132075</v>
      </c>
      <c r="I9" s="9">
        <f t="shared" si="3"/>
        <v>31.17547169811321</v>
      </c>
      <c r="J9" s="8">
        <f t="shared" si="8"/>
        <v>34.600000000000364</v>
      </c>
      <c r="K9" s="8">
        <f t="shared" si="4"/>
        <v>3551</v>
      </c>
      <c r="L9" s="7">
        <f t="shared" si="5"/>
        <v>33.5</v>
      </c>
      <c r="M9" s="8">
        <f t="shared" si="10"/>
        <v>2.0000000000004547</v>
      </c>
      <c r="N9" s="8">
        <f t="shared" si="6"/>
        <v>246.39999999999964</v>
      </c>
      <c r="O9" s="9">
        <f t="shared" si="7"/>
        <v>2.3245283018867888</v>
      </c>
      <c r="P9" s="8">
        <f t="shared" si="9"/>
        <v>-32.599999999999909</v>
      </c>
    </row>
    <row r="10" spans="2:16" x14ac:dyDescent="0.25">
      <c r="B10" s="7">
        <v>107</v>
      </c>
      <c r="C10" s="7">
        <v>33.200000000000003</v>
      </c>
      <c r="D10" s="7">
        <v>750</v>
      </c>
      <c r="E10" s="7">
        <v>24.2</v>
      </c>
      <c r="F10" s="8">
        <f t="shared" si="0"/>
        <v>2589.4</v>
      </c>
      <c r="G10" s="8">
        <f t="shared" si="1"/>
        <v>3339.4</v>
      </c>
      <c r="H10" s="9">
        <f t="shared" si="2"/>
        <v>7.009345794392523</v>
      </c>
      <c r="I10" s="9">
        <f t="shared" si="3"/>
        <v>31.209345794392526</v>
      </c>
      <c r="J10" s="8">
        <f t="shared" si="8"/>
        <v>34.799999999999727</v>
      </c>
      <c r="K10" s="8">
        <f t="shared" si="4"/>
        <v>3552.4</v>
      </c>
      <c r="L10" s="7">
        <f t="shared" si="5"/>
        <v>33.200000000000003</v>
      </c>
      <c r="M10" s="8">
        <f t="shared" si="10"/>
        <v>1.4000000000000909</v>
      </c>
      <c r="N10" s="8">
        <f t="shared" si="6"/>
        <v>213</v>
      </c>
      <c r="O10" s="9">
        <f t="shared" si="7"/>
        <v>1.9906542056074767</v>
      </c>
      <c r="P10" s="8">
        <f t="shared" si="9"/>
        <v>-33.399999999999636</v>
      </c>
    </row>
    <row r="11" spans="2:16" x14ac:dyDescent="0.25">
      <c r="B11" s="7">
        <v>108</v>
      </c>
      <c r="C11" s="7">
        <v>32.9</v>
      </c>
      <c r="D11" s="7">
        <v>750</v>
      </c>
      <c r="E11" s="7">
        <v>24.5</v>
      </c>
      <c r="F11" s="8">
        <f t="shared" si="0"/>
        <v>2646</v>
      </c>
      <c r="G11" s="8">
        <f t="shared" si="1"/>
        <v>3396</v>
      </c>
      <c r="H11" s="9">
        <f t="shared" si="2"/>
        <v>6.9444444444444446</v>
      </c>
      <c r="I11" s="9">
        <f t="shared" si="3"/>
        <v>31.444444444444443</v>
      </c>
      <c r="J11" s="8">
        <f t="shared" si="8"/>
        <v>56.599999999999909</v>
      </c>
      <c r="K11" s="8">
        <f t="shared" si="4"/>
        <v>3553.2</v>
      </c>
      <c r="L11" s="7">
        <f t="shared" si="5"/>
        <v>32.9</v>
      </c>
      <c r="M11" s="8">
        <f t="shared" si="10"/>
        <v>0.79999999999972715</v>
      </c>
      <c r="N11" s="8">
        <f t="shared" si="6"/>
        <v>157.19999999999982</v>
      </c>
      <c r="O11" s="9">
        <f t="shared" si="7"/>
        <v>1.4555555555555539</v>
      </c>
      <c r="P11" s="8">
        <f t="shared" si="9"/>
        <v>-55.800000000000182</v>
      </c>
    </row>
    <row r="12" spans="2:16" x14ac:dyDescent="0.25">
      <c r="B12" s="7">
        <v>109</v>
      </c>
      <c r="C12" s="7">
        <v>32.6</v>
      </c>
      <c r="D12" s="7">
        <v>750</v>
      </c>
      <c r="E12" s="7">
        <v>25</v>
      </c>
      <c r="F12" s="8">
        <f t="shared" si="0"/>
        <v>2725</v>
      </c>
      <c r="G12" s="8">
        <f t="shared" si="1"/>
        <v>3475</v>
      </c>
      <c r="H12" s="9">
        <f t="shared" si="2"/>
        <v>6.8807339449541285</v>
      </c>
      <c r="I12" s="9">
        <f t="shared" si="3"/>
        <v>31.880733944954127</v>
      </c>
      <c r="J12" s="8">
        <f t="shared" si="8"/>
        <v>79</v>
      </c>
      <c r="K12" s="8">
        <f t="shared" si="4"/>
        <v>3553.4</v>
      </c>
      <c r="L12" s="7">
        <f t="shared" si="5"/>
        <v>32.6</v>
      </c>
      <c r="M12" s="8">
        <f t="shared" si="10"/>
        <v>0.20000000000027285</v>
      </c>
      <c r="N12" s="8">
        <f t="shared" si="6"/>
        <v>78.400000000000091</v>
      </c>
      <c r="O12" s="9">
        <f t="shared" si="7"/>
        <v>0.71926605504587238</v>
      </c>
      <c r="P12" s="8">
        <f t="shared" si="9"/>
        <v>-78.799999999999727</v>
      </c>
    </row>
    <row r="13" spans="2:16" x14ac:dyDescent="0.25">
      <c r="B13" s="7">
        <v>110</v>
      </c>
      <c r="C13" s="7">
        <v>32.299999999999997</v>
      </c>
      <c r="D13" s="7">
        <v>750</v>
      </c>
      <c r="E13" s="7">
        <v>25.7</v>
      </c>
      <c r="F13" s="8">
        <f t="shared" si="0"/>
        <v>2827</v>
      </c>
      <c r="G13" s="8">
        <f t="shared" si="1"/>
        <v>3577</v>
      </c>
      <c r="H13" s="9">
        <f t="shared" si="2"/>
        <v>6.8181818181818183</v>
      </c>
      <c r="I13" s="9">
        <f t="shared" si="3"/>
        <v>32.518181818181816</v>
      </c>
      <c r="J13" s="8">
        <f t="shared" si="8"/>
        <v>102</v>
      </c>
      <c r="K13" s="8">
        <f t="shared" si="4"/>
        <v>3552.9999999999995</v>
      </c>
      <c r="L13" s="7">
        <f t="shared" si="5"/>
        <v>32.299999999999997</v>
      </c>
      <c r="M13" s="8">
        <f t="shared" si="10"/>
        <v>-0.4000000000005457</v>
      </c>
      <c r="N13" s="8">
        <f t="shared" si="6"/>
        <v>-24.000000000000455</v>
      </c>
      <c r="O13" s="9">
        <f t="shared" si="7"/>
        <v>-0.21818181818182231</v>
      </c>
      <c r="P13" s="8">
        <f t="shared" si="9"/>
        <v>-102.40000000000055</v>
      </c>
    </row>
    <row r="14" spans="2:16" x14ac:dyDescent="0.25">
      <c r="B14" s="7">
        <v>111</v>
      </c>
      <c r="C14" s="7">
        <v>32</v>
      </c>
      <c r="D14" s="7">
        <v>750</v>
      </c>
      <c r="E14" s="7">
        <v>26.5</v>
      </c>
      <c r="F14" s="8">
        <f t="shared" si="0"/>
        <v>2941.5</v>
      </c>
      <c r="G14" s="8">
        <f t="shared" si="1"/>
        <v>3691.5</v>
      </c>
      <c r="H14" s="9">
        <f t="shared" si="2"/>
        <v>6.756756756756757</v>
      </c>
      <c r="I14" s="9">
        <f t="shared" si="3"/>
        <v>33.256756756756758</v>
      </c>
      <c r="J14" s="8">
        <f t="shared" si="8"/>
        <v>114.5</v>
      </c>
      <c r="K14" s="8">
        <f t="shared" si="4"/>
        <v>3552</v>
      </c>
      <c r="L14" s="7">
        <f t="shared" si="5"/>
        <v>32</v>
      </c>
      <c r="M14" s="8">
        <f t="shared" si="10"/>
        <v>-0.99999999999954525</v>
      </c>
      <c r="N14" s="8">
        <f t="shared" si="6"/>
        <v>-139.5</v>
      </c>
      <c r="O14" s="9">
        <f t="shared" si="7"/>
        <v>-1.2567567567567568</v>
      </c>
      <c r="P14" s="8">
        <f t="shared" si="9"/>
        <v>-115.49999999999955</v>
      </c>
    </row>
    <row r="15" spans="2:16" x14ac:dyDescent="0.25">
      <c r="B15" s="7">
        <v>112</v>
      </c>
      <c r="C15" s="7">
        <v>31.7</v>
      </c>
      <c r="D15" s="7">
        <v>750</v>
      </c>
      <c r="E15" s="7">
        <v>27.5</v>
      </c>
      <c r="F15" s="8">
        <f t="shared" si="0"/>
        <v>3080</v>
      </c>
      <c r="G15" s="8">
        <f t="shared" si="1"/>
        <v>3830</v>
      </c>
      <c r="H15" s="9">
        <f t="shared" si="2"/>
        <v>6.6964285714285712</v>
      </c>
      <c r="I15" s="9">
        <f t="shared" si="3"/>
        <v>34.196428571428569</v>
      </c>
      <c r="J15" s="8">
        <f t="shared" si="8"/>
        <v>138.5</v>
      </c>
      <c r="K15" s="8">
        <f t="shared" si="4"/>
        <v>3550.4</v>
      </c>
      <c r="L15" s="7">
        <f t="shared" si="5"/>
        <v>31.7</v>
      </c>
      <c r="M15" s="8">
        <f t="shared" si="10"/>
        <v>-1.5999999999999091</v>
      </c>
      <c r="N15" s="8">
        <f t="shared" si="6"/>
        <v>-279.59999999999991</v>
      </c>
      <c r="O15" s="9">
        <f t="shared" si="7"/>
        <v>-2.4964285714285706</v>
      </c>
      <c r="P15" s="8">
        <f t="shared" si="9"/>
        <v>-140.09999999999991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"/>
  <sheetViews>
    <sheetView workbookViewId="0">
      <selection activeCell="B4" sqref="B4:B15"/>
    </sheetView>
  </sheetViews>
  <sheetFormatPr defaultRowHeight="15" x14ac:dyDescent="0.25"/>
  <cols>
    <col min="7" max="8" width="10.85546875" bestFit="1" customWidth="1"/>
    <col min="10" max="12" width="9.140625" style="17"/>
    <col min="14" max="14" width="10.85546875" bestFit="1" customWidth="1"/>
  </cols>
  <sheetData>
    <row r="3" spans="1:17" ht="38.25" x14ac:dyDescent="0.25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14" t="s">
        <v>23</v>
      </c>
      <c r="K3" s="14" t="s">
        <v>24</v>
      </c>
      <c r="L3" s="14" t="s">
        <v>25</v>
      </c>
      <c r="M3" s="7" t="s">
        <v>26</v>
      </c>
      <c r="N3" s="7" t="s">
        <v>27</v>
      </c>
      <c r="O3" s="7" t="s">
        <v>28</v>
      </c>
      <c r="P3" s="7" t="s">
        <v>28</v>
      </c>
    </row>
    <row r="4" spans="1:17" x14ac:dyDescent="0.25">
      <c r="A4" s="7">
        <v>101</v>
      </c>
      <c r="B4" s="7">
        <v>35</v>
      </c>
      <c r="C4" s="7">
        <v>750</v>
      </c>
      <c r="D4" s="7">
        <v>25</v>
      </c>
      <c r="E4" s="8"/>
      <c r="F4" s="8"/>
      <c r="G4" s="9"/>
      <c r="H4" s="9"/>
      <c r="I4" s="7"/>
      <c r="J4" s="15"/>
      <c r="K4" s="14"/>
      <c r="L4" s="14"/>
      <c r="M4" s="8"/>
      <c r="N4" s="16"/>
      <c r="O4" s="14"/>
      <c r="P4" s="14"/>
      <c r="Q4" s="17"/>
    </row>
    <row r="5" spans="1:17" x14ac:dyDescent="0.25">
      <c r="A5" s="7">
        <v>102</v>
      </c>
      <c r="B5" s="7">
        <v>34.700000000000003</v>
      </c>
      <c r="C5" s="7">
        <v>750</v>
      </c>
      <c r="D5" s="7">
        <v>24.5</v>
      </c>
      <c r="E5" s="8"/>
      <c r="F5" s="8"/>
      <c r="G5" s="9"/>
      <c r="H5" s="9"/>
      <c r="I5" s="8"/>
      <c r="J5" s="15"/>
      <c r="K5" s="14"/>
      <c r="L5" s="15"/>
      <c r="M5" s="8"/>
      <c r="N5" s="16"/>
      <c r="O5" s="15"/>
      <c r="P5" s="15"/>
      <c r="Q5" s="17"/>
    </row>
    <row r="6" spans="1:17" s="17" customFormat="1" x14ac:dyDescent="0.25">
      <c r="A6" s="14">
        <v>103</v>
      </c>
      <c r="B6" s="14">
        <v>34.4</v>
      </c>
      <c r="C6" s="14">
        <v>750</v>
      </c>
      <c r="D6" s="14">
        <v>24.2</v>
      </c>
      <c r="E6" s="8"/>
      <c r="F6" s="8"/>
      <c r="G6" s="9"/>
      <c r="H6" s="9"/>
      <c r="I6" s="8"/>
      <c r="J6" s="15"/>
      <c r="K6" s="14"/>
      <c r="L6" s="15"/>
      <c r="M6" s="8"/>
      <c r="N6" s="16"/>
      <c r="O6" s="15"/>
      <c r="P6" s="15"/>
    </row>
    <row r="7" spans="1:17" x14ac:dyDescent="0.25">
      <c r="A7" s="7">
        <v>104</v>
      </c>
      <c r="B7" s="7">
        <v>34.1</v>
      </c>
      <c r="C7" s="7">
        <v>750</v>
      </c>
      <c r="D7" s="7">
        <v>24.1</v>
      </c>
      <c r="E7" s="8"/>
      <c r="F7" s="8"/>
      <c r="G7" s="9"/>
      <c r="H7" s="9"/>
      <c r="I7" s="8"/>
      <c r="J7" s="15"/>
      <c r="K7" s="14"/>
      <c r="L7" s="15"/>
      <c r="M7" s="8"/>
      <c r="N7" s="16"/>
      <c r="O7" s="15"/>
      <c r="P7" s="15"/>
      <c r="Q7" s="17"/>
    </row>
    <row r="8" spans="1:17" x14ac:dyDescent="0.25">
      <c r="A8" s="7">
        <v>105</v>
      </c>
      <c r="B8" s="7">
        <v>33.799999999999997</v>
      </c>
      <c r="C8" s="7">
        <v>750</v>
      </c>
      <c r="D8" s="7">
        <v>24</v>
      </c>
      <c r="E8" s="8"/>
      <c r="F8" s="8"/>
      <c r="G8" s="9"/>
      <c r="H8" s="9"/>
      <c r="I8" s="8"/>
      <c r="J8" s="15"/>
      <c r="K8" s="14"/>
      <c r="L8" s="15"/>
      <c r="M8" s="8"/>
      <c r="N8" s="16"/>
      <c r="O8" s="15"/>
      <c r="P8" s="15"/>
      <c r="Q8" s="17"/>
    </row>
    <row r="9" spans="1:17" x14ac:dyDescent="0.25">
      <c r="A9" s="7">
        <v>106</v>
      </c>
      <c r="B9" s="7">
        <v>33.5</v>
      </c>
      <c r="C9" s="7">
        <v>750</v>
      </c>
      <c r="D9" s="7">
        <v>24.1</v>
      </c>
      <c r="E9" s="8"/>
      <c r="F9" s="8"/>
      <c r="G9" s="9"/>
      <c r="H9" s="9"/>
      <c r="I9" s="8"/>
      <c r="J9" s="15"/>
      <c r="K9" s="14"/>
      <c r="L9" s="15"/>
      <c r="M9" s="8"/>
      <c r="N9" s="16"/>
      <c r="O9" s="15"/>
      <c r="P9" s="15"/>
      <c r="Q9" s="17"/>
    </row>
    <row r="10" spans="1:17" x14ac:dyDescent="0.25">
      <c r="A10" s="7">
        <v>107</v>
      </c>
      <c r="B10" s="7">
        <v>33.200000000000003</v>
      </c>
      <c r="C10" s="7">
        <v>750</v>
      </c>
      <c r="D10" s="7">
        <v>24.2</v>
      </c>
      <c r="E10" s="8"/>
      <c r="F10" s="8"/>
      <c r="G10" s="9"/>
      <c r="H10" s="9"/>
      <c r="I10" s="8"/>
      <c r="J10" s="15"/>
      <c r="K10" s="14"/>
      <c r="L10" s="15"/>
      <c r="M10" s="8"/>
      <c r="N10" s="16"/>
      <c r="O10" s="15"/>
      <c r="P10" s="15"/>
      <c r="Q10" s="17"/>
    </row>
    <row r="11" spans="1:17" x14ac:dyDescent="0.25">
      <c r="A11" s="7">
        <v>108</v>
      </c>
      <c r="B11" s="7">
        <v>32.9</v>
      </c>
      <c r="C11" s="7">
        <v>750</v>
      </c>
      <c r="D11" s="7">
        <v>24.5</v>
      </c>
      <c r="E11" s="8"/>
      <c r="F11" s="8"/>
      <c r="G11" s="9"/>
      <c r="H11" s="9"/>
      <c r="I11" s="8"/>
      <c r="J11" s="15"/>
      <c r="K11" s="14"/>
      <c r="L11" s="15"/>
      <c r="M11" s="8"/>
      <c r="N11" s="16"/>
      <c r="O11" s="15"/>
      <c r="P11" s="15"/>
      <c r="Q11" s="17"/>
    </row>
    <row r="12" spans="1:17" x14ac:dyDescent="0.25">
      <c r="A12" s="7">
        <v>109</v>
      </c>
      <c r="B12" s="7">
        <v>32.6</v>
      </c>
      <c r="C12" s="7">
        <v>750</v>
      </c>
      <c r="D12" s="7">
        <v>25</v>
      </c>
      <c r="E12" s="8"/>
      <c r="F12" s="8"/>
      <c r="G12" s="9"/>
      <c r="H12" s="9"/>
      <c r="I12" s="8"/>
      <c r="J12" s="15"/>
      <c r="K12" s="14"/>
      <c r="L12" s="15"/>
      <c r="M12" s="8"/>
      <c r="N12" s="16"/>
      <c r="O12" s="15"/>
      <c r="P12" s="15"/>
      <c r="Q12" s="17"/>
    </row>
    <row r="13" spans="1:17" x14ac:dyDescent="0.25">
      <c r="A13" s="7">
        <v>110</v>
      </c>
      <c r="B13" s="7">
        <v>32.299999999999997</v>
      </c>
      <c r="C13" s="7">
        <v>750</v>
      </c>
      <c r="D13" s="7">
        <v>25.7</v>
      </c>
      <c r="E13" s="8"/>
      <c r="F13" s="8"/>
      <c r="G13" s="9"/>
      <c r="H13" s="9"/>
      <c r="I13" s="8"/>
      <c r="J13" s="15"/>
      <c r="K13" s="14"/>
      <c r="L13" s="15"/>
      <c r="M13" s="8"/>
      <c r="N13" s="16"/>
      <c r="O13" s="15"/>
      <c r="P13" s="15"/>
      <c r="Q13" s="17"/>
    </row>
    <row r="14" spans="1:17" x14ac:dyDescent="0.25">
      <c r="A14" s="7">
        <v>111</v>
      </c>
      <c r="B14" s="7">
        <v>32</v>
      </c>
      <c r="C14" s="7">
        <v>750</v>
      </c>
      <c r="D14" s="7">
        <v>26.5</v>
      </c>
      <c r="E14" s="8"/>
      <c r="F14" s="8"/>
      <c r="G14" s="9"/>
      <c r="H14" s="9"/>
      <c r="I14" s="8"/>
      <c r="J14" s="15"/>
      <c r="K14" s="14"/>
      <c r="L14" s="15"/>
      <c r="M14" s="8"/>
      <c r="N14" s="16"/>
      <c r="O14" s="15"/>
      <c r="P14" s="15"/>
      <c r="Q14" s="17"/>
    </row>
    <row r="15" spans="1:17" x14ac:dyDescent="0.25">
      <c r="A15" s="7">
        <v>112</v>
      </c>
      <c r="B15" s="7">
        <v>31.7</v>
      </c>
      <c r="C15" s="7">
        <v>750</v>
      </c>
      <c r="D15" s="7">
        <v>27.5</v>
      </c>
      <c r="E15" s="8"/>
      <c r="F15" s="8"/>
      <c r="G15" s="9"/>
      <c r="H15" s="9"/>
      <c r="I15" s="8"/>
      <c r="J15" s="15"/>
      <c r="K15" s="14"/>
      <c r="L15" s="15"/>
      <c r="M15" s="8"/>
      <c r="N15" s="16"/>
      <c r="O15" s="15"/>
      <c r="P15" s="15"/>
      <c r="Q15" s="17"/>
    </row>
    <row r="16" spans="1:17" x14ac:dyDescent="0.25">
      <c r="N16" s="17"/>
      <c r="O16" s="17"/>
      <c r="P16" s="17"/>
      <c r="Q16" s="17"/>
    </row>
    <row r="17" spans="14:17" x14ac:dyDescent="0.25">
      <c r="N17" s="17"/>
      <c r="O17" s="17"/>
      <c r="P17" s="17"/>
      <c r="Q17" s="17"/>
    </row>
    <row r="18" spans="14:17" x14ac:dyDescent="0.25">
      <c r="N18" s="17"/>
      <c r="O18" s="17"/>
      <c r="P18" s="17"/>
      <c r="Q18" s="17"/>
    </row>
    <row r="19" spans="14:17" x14ac:dyDescent="0.25">
      <c r="N19" s="17"/>
      <c r="O19" s="17"/>
      <c r="P19" s="17"/>
      <c r="Q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3" zoomScaleNormal="100" workbookViewId="0">
      <selection activeCell="A10" sqref="A10"/>
    </sheetView>
  </sheetViews>
  <sheetFormatPr defaultRowHeight="15" x14ac:dyDescent="0.25"/>
  <cols>
    <col min="1" max="2" width="12.7109375" customWidth="1"/>
    <col min="3" max="3" width="14.140625" customWidth="1"/>
    <col min="4" max="4" width="14.5703125" customWidth="1"/>
    <col min="5" max="5" width="15.28515625" customWidth="1"/>
    <col min="6" max="6" width="15.42578125" customWidth="1"/>
  </cols>
  <sheetData>
    <row r="1" spans="1:6" x14ac:dyDescent="0.25">
      <c r="A1" s="19"/>
      <c r="C1" s="19" t="s">
        <v>35</v>
      </c>
      <c r="D1" s="19" t="s">
        <v>36</v>
      </c>
      <c r="E1" s="19" t="s">
        <v>37</v>
      </c>
      <c r="F1" s="19" t="s">
        <v>38</v>
      </c>
    </row>
    <row r="2" spans="1:6" ht="62.25" customHeight="1" x14ac:dyDescent="0.25">
      <c r="A2" s="3" t="s">
        <v>29</v>
      </c>
      <c r="B2" s="3" t="s">
        <v>30</v>
      </c>
      <c r="C2" s="3" t="s">
        <v>33</v>
      </c>
      <c r="D2" s="3" t="s">
        <v>34</v>
      </c>
      <c r="E2" s="3" t="s">
        <v>31</v>
      </c>
      <c r="F2" s="3" t="s">
        <v>32</v>
      </c>
    </row>
    <row r="3" spans="1:6" ht="20.100000000000001" customHeight="1" x14ac:dyDescent="0.25">
      <c r="A3" s="4">
        <v>0</v>
      </c>
      <c r="B3" s="18">
        <v>0</v>
      </c>
      <c r="C3" s="18" t="s">
        <v>41</v>
      </c>
      <c r="D3" s="18"/>
      <c r="E3" s="18"/>
      <c r="F3" s="18"/>
    </row>
    <row r="4" spans="1:6" ht="20.100000000000001" customHeight="1" x14ac:dyDescent="0.25">
      <c r="A4" s="4">
        <v>1</v>
      </c>
      <c r="B4" s="18">
        <v>8</v>
      </c>
      <c r="C4" s="18">
        <f>B4/A4</f>
        <v>8</v>
      </c>
      <c r="D4" s="18">
        <f>B4-B3</f>
        <v>8</v>
      </c>
      <c r="E4" s="20"/>
      <c r="F4" s="20"/>
    </row>
    <row r="5" spans="1:6" ht="20.100000000000001" customHeight="1" x14ac:dyDescent="0.25">
      <c r="A5" s="4">
        <v>2</v>
      </c>
      <c r="B5" s="18">
        <v>18</v>
      </c>
      <c r="C5" s="18">
        <f>B5/A5</f>
        <v>9</v>
      </c>
      <c r="D5" s="18">
        <f t="shared" ref="D5:D8" si="0">B5-B4</f>
        <v>10</v>
      </c>
      <c r="E5" s="20"/>
      <c r="F5" s="20"/>
    </row>
    <row r="6" spans="1:6" ht="20.100000000000001" customHeight="1" x14ac:dyDescent="0.25">
      <c r="A6" s="4">
        <v>3</v>
      </c>
      <c r="B6" s="18">
        <v>30</v>
      </c>
      <c r="C6" s="18">
        <f>B6/A6</f>
        <v>10</v>
      </c>
      <c r="D6" s="18">
        <f t="shared" si="0"/>
        <v>12</v>
      </c>
      <c r="E6" s="20"/>
      <c r="F6" s="20"/>
    </row>
    <row r="7" spans="1:6" ht="20.100000000000001" customHeight="1" x14ac:dyDescent="0.25">
      <c r="A7" s="4">
        <v>4</v>
      </c>
      <c r="B7" s="18">
        <v>44</v>
      </c>
      <c r="C7" s="18">
        <f>B7/A7</f>
        <v>11</v>
      </c>
      <c r="D7" s="18">
        <f t="shared" si="0"/>
        <v>14</v>
      </c>
      <c r="E7" s="20"/>
      <c r="F7" s="20"/>
    </row>
    <row r="8" spans="1:6" ht="20.100000000000001" customHeight="1" x14ac:dyDescent="0.25">
      <c r="A8" s="4">
        <v>5</v>
      </c>
      <c r="B8" s="18">
        <v>60</v>
      </c>
      <c r="C8" s="18">
        <f>B8/A8</f>
        <v>12</v>
      </c>
      <c r="D8" s="18">
        <f t="shared" si="0"/>
        <v>16</v>
      </c>
      <c r="E8" s="20"/>
      <c r="F8" s="20"/>
    </row>
    <row r="9" spans="1:6" ht="20.100000000000001" customHeight="1" x14ac:dyDescent="0.25"/>
    <row r="10" spans="1:6" x14ac:dyDescent="0.25">
      <c r="A10" s="19"/>
      <c r="C10" s="19" t="s">
        <v>35</v>
      </c>
      <c r="D10" s="19" t="s">
        <v>36</v>
      </c>
      <c r="E10" s="19" t="s">
        <v>37</v>
      </c>
      <c r="F10" s="19" t="s">
        <v>38</v>
      </c>
    </row>
    <row r="11" spans="1:6" ht="62.25" customHeight="1" x14ac:dyDescent="0.25">
      <c r="A11" s="3" t="s">
        <v>29</v>
      </c>
      <c r="B11" s="3" t="s">
        <v>30</v>
      </c>
      <c r="C11" s="3" t="s">
        <v>33</v>
      </c>
      <c r="D11" s="3" t="s">
        <v>34</v>
      </c>
      <c r="E11" s="3" t="s">
        <v>31</v>
      </c>
      <c r="F11" s="3" t="s">
        <v>32</v>
      </c>
    </row>
    <row r="12" spans="1:6" ht="20.100000000000001" customHeight="1" x14ac:dyDescent="0.25">
      <c r="A12" s="4">
        <v>0</v>
      </c>
      <c r="B12" s="18">
        <v>0</v>
      </c>
      <c r="C12" s="18" t="s">
        <v>41</v>
      </c>
      <c r="D12" s="18"/>
      <c r="E12" s="18"/>
      <c r="F12" s="18"/>
    </row>
    <row r="13" spans="1:6" ht="20.100000000000001" customHeight="1" x14ac:dyDescent="0.25">
      <c r="A13" s="4">
        <v>1</v>
      </c>
      <c r="B13" s="18">
        <v>10</v>
      </c>
      <c r="C13" s="18">
        <f>B13/A13</f>
        <v>10</v>
      </c>
      <c r="D13" s="18">
        <f>B13-B12</f>
        <v>10</v>
      </c>
      <c r="E13" s="20"/>
      <c r="F13" s="20"/>
    </row>
    <row r="14" spans="1:6" ht="20.100000000000001" customHeight="1" x14ac:dyDescent="0.25">
      <c r="A14" s="4">
        <v>2</v>
      </c>
      <c r="B14" s="18">
        <v>24</v>
      </c>
      <c r="C14" s="18">
        <f>B14/A14</f>
        <v>12</v>
      </c>
      <c r="D14" s="18">
        <f t="shared" ref="D14:D17" si="1">B14-B13</f>
        <v>14</v>
      </c>
      <c r="E14" s="20"/>
      <c r="F14" s="20"/>
    </row>
    <row r="15" spans="1:6" ht="20.100000000000001" customHeight="1" x14ac:dyDescent="0.25">
      <c r="A15" s="4">
        <v>3</v>
      </c>
      <c r="B15" s="18">
        <v>33</v>
      </c>
      <c r="C15" s="18">
        <f>B15/A15</f>
        <v>11</v>
      </c>
      <c r="D15" s="18">
        <f t="shared" si="1"/>
        <v>9</v>
      </c>
      <c r="E15" s="20"/>
      <c r="F15" s="20"/>
    </row>
    <row r="16" spans="1:6" ht="20.100000000000001" customHeight="1" x14ac:dyDescent="0.25">
      <c r="A16" s="4">
        <v>4</v>
      </c>
      <c r="B16" s="18">
        <v>36</v>
      </c>
      <c r="C16" s="18">
        <f>B16/A16</f>
        <v>9</v>
      </c>
      <c r="D16" s="18">
        <f t="shared" si="1"/>
        <v>3</v>
      </c>
      <c r="E16" s="20"/>
      <c r="F16" s="20"/>
    </row>
    <row r="17" spans="1:6" x14ac:dyDescent="0.25">
      <c r="A17" s="4">
        <v>5</v>
      </c>
      <c r="B17" s="18">
        <v>35</v>
      </c>
      <c r="C17" s="18">
        <f>B17/A17</f>
        <v>7</v>
      </c>
      <c r="D17" s="18">
        <f t="shared" si="1"/>
        <v>-1</v>
      </c>
      <c r="E17" s="20"/>
      <c r="F17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210" zoomScaleNormal="210" workbookViewId="0">
      <selection activeCell="G11" sqref="G11"/>
    </sheetView>
  </sheetViews>
  <sheetFormatPr defaultRowHeight="15" x14ac:dyDescent="0.25"/>
  <cols>
    <col min="6" max="7" width="10.85546875" bestFit="1" customWidth="1"/>
  </cols>
  <sheetData>
    <row r="1" spans="1:9" x14ac:dyDescent="0.25">
      <c r="H1" s="7" t="s">
        <v>51</v>
      </c>
      <c r="I1" s="29" t="s">
        <v>52</v>
      </c>
    </row>
    <row r="2" spans="1:9" ht="25.5" x14ac:dyDescent="0.25">
      <c r="B2" s="28" t="s">
        <v>53</v>
      </c>
      <c r="C2" s="28" t="s">
        <v>53</v>
      </c>
      <c r="D2" s="28" t="s">
        <v>42</v>
      </c>
      <c r="E2" s="28" t="s">
        <v>44</v>
      </c>
      <c r="F2" s="28" t="s">
        <v>43</v>
      </c>
      <c r="G2" s="28" t="s">
        <v>45</v>
      </c>
      <c r="H2" s="7" t="s">
        <v>39</v>
      </c>
      <c r="I2" s="7" t="s">
        <v>40</v>
      </c>
    </row>
    <row r="3" spans="1:9" ht="38.25" x14ac:dyDescent="0.25">
      <c r="A3" s="7" t="s">
        <v>14</v>
      </c>
      <c r="B3" s="7" t="s">
        <v>16</v>
      </c>
      <c r="C3" s="7" t="s">
        <v>18</v>
      </c>
      <c r="D3" s="7" t="s">
        <v>17</v>
      </c>
      <c r="E3" s="7" t="s">
        <v>20</v>
      </c>
      <c r="F3" s="7" t="s">
        <v>19</v>
      </c>
      <c r="G3" s="7" t="s">
        <v>21</v>
      </c>
      <c r="H3" s="7" t="s">
        <v>22</v>
      </c>
      <c r="I3" s="7" t="s">
        <v>22</v>
      </c>
    </row>
    <row r="4" spans="1:9" x14ac:dyDescent="0.25">
      <c r="A4" s="7">
        <v>0</v>
      </c>
      <c r="B4" s="31">
        <v>100</v>
      </c>
      <c r="C4" s="31">
        <v>0</v>
      </c>
      <c r="D4" s="25"/>
      <c r="E4" s="25"/>
      <c r="F4" s="30"/>
      <c r="G4" s="25"/>
      <c r="H4" s="25"/>
      <c r="I4" s="25"/>
    </row>
    <row r="5" spans="1:9" x14ac:dyDescent="0.25">
      <c r="A5" s="7">
        <v>1</v>
      </c>
      <c r="B5" s="31">
        <v>100</v>
      </c>
      <c r="C5" s="32">
        <v>24</v>
      </c>
      <c r="D5" s="25"/>
      <c r="E5" s="25"/>
      <c r="F5" s="30"/>
      <c r="G5" s="25"/>
      <c r="H5" s="25"/>
      <c r="I5" s="25"/>
    </row>
    <row r="6" spans="1:9" x14ac:dyDescent="0.25">
      <c r="A6" s="7">
        <f>+A5+1</f>
        <v>2</v>
      </c>
      <c r="B6" s="31">
        <v>100</v>
      </c>
      <c r="C6" s="32">
        <v>44</v>
      </c>
      <c r="D6" s="25"/>
      <c r="E6" s="25"/>
      <c r="F6" s="30"/>
      <c r="G6" s="25"/>
      <c r="H6" s="25"/>
      <c r="I6" s="25"/>
    </row>
    <row r="7" spans="1:9" s="17" customFormat="1" x14ac:dyDescent="0.25">
      <c r="A7" s="7">
        <f t="shared" ref="A7:A10" si="0">+A6+1</f>
        <v>3</v>
      </c>
      <c r="B7" s="31">
        <v>100</v>
      </c>
      <c r="C7" s="32">
        <v>60</v>
      </c>
      <c r="D7" s="25"/>
      <c r="E7" s="25"/>
      <c r="F7" s="30"/>
      <c r="G7" s="25"/>
      <c r="H7" s="25"/>
      <c r="I7" s="25"/>
    </row>
    <row r="8" spans="1:9" x14ac:dyDescent="0.25">
      <c r="A8" s="7">
        <f t="shared" si="0"/>
        <v>4</v>
      </c>
      <c r="B8" s="31">
        <v>100</v>
      </c>
      <c r="C8" s="32">
        <v>88</v>
      </c>
      <c r="D8" s="25"/>
      <c r="E8" s="25"/>
      <c r="F8" s="30"/>
      <c r="G8" s="25"/>
      <c r="H8" s="25"/>
      <c r="I8" s="25"/>
    </row>
    <row r="9" spans="1:9" x14ac:dyDescent="0.25">
      <c r="A9" s="7">
        <f t="shared" si="0"/>
        <v>5</v>
      </c>
      <c r="B9" s="31">
        <v>100</v>
      </c>
      <c r="C9" s="32">
        <v>125</v>
      </c>
      <c r="D9" s="25"/>
      <c r="E9" s="25"/>
      <c r="F9" s="30"/>
      <c r="G9" s="25"/>
      <c r="H9" s="25"/>
      <c r="I9" s="25"/>
    </row>
    <row r="10" spans="1:9" x14ac:dyDescent="0.25">
      <c r="A10" s="7">
        <f t="shared" si="0"/>
        <v>6</v>
      </c>
      <c r="B10" s="31">
        <v>100</v>
      </c>
      <c r="C10" s="32">
        <v>180</v>
      </c>
      <c r="D10" s="25"/>
      <c r="E10" s="25"/>
      <c r="F10" s="30"/>
      <c r="G10" s="25"/>
      <c r="H10" s="25"/>
      <c r="I10" s="25"/>
    </row>
    <row r="12" spans="1:9" x14ac:dyDescent="0.25">
      <c r="H12" s="7" t="s">
        <v>51</v>
      </c>
      <c r="I12" s="29" t="s">
        <v>52</v>
      </c>
    </row>
    <row r="13" spans="1:9" ht="25.5" x14ac:dyDescent="0.25">
      <c r="B13" s="28" t="s">
        <v>53</v>
      </c>
      <c r="C13" s="28" t="s">
        <v>53</v>
      </c>
      <c r="D13" s="28" t="s">
        <v>42</v>
      </c>
      <c r="E13" s="28" t="s">
        <v>44</v>
      </c>
      <c r="F13" s="28" t="s">
        <v>43</v>
      </c>
      <c r="G13" s="28" t="s">
        <v>45</v>
      </c>
      <c r="H13" s="7" t="s">
        <v>39</v>
      </c>
      <c r="I13" s="7" t="s">
        <v>40</v>
      </c>
    </row>
    <row r="14" spans="1:9" ht="38.25" x14ac:dyDescent="0.25">
      <c r="A14" s="7" t="s">
        <v>14</v>
      </c>
      <c r="B14" s="7" t="s">
        <v>16</v>
      </c>
      <c r="C14" s="7" t="s">
        <v>18</v>
      </c>
      <c r="D14" s="7" t="s">
        <v>17</v>
      </c>
      <c r="E14" s="7" t="s">
        <v>20</v>
      </c>
      <c r="F14" s="7" t="s">
        <v>19</v>
      </c>
      <c r="G14" s="7" t="s">
        <v>21</v>
      </c>
      <c r="H14" s="7" t="s">
        <v>22</v>
      </c>
      <c r="I14" s="7" t="s">
        <v>22</v>
      </c>
    </row>
    <row r="15" spans="1:9" x14ac:dyDescent="0.25">
      <c r="A15" s="7">
        <v>0</v>
      </c>
      <c r="B15" s="31">
        <v>30</v>
      </c>
      <c r="C15" s="31">
        <v>0</v>
      </c>
      <c r="D15" s="25" t="s">
        <v>41</v>
      </c>
      <c r="E15" s="25" t="s">
        <v>41</v>
      </c>
      <c r="F15" s="30"/>
      <c r="G15" s="25" t="s">
        <v>41</v>
      </c>
      <c r="H15" s="25"/>
      <c r="I15" s="25"/>
    </row>
    <row r="16" spans="1:9" x14ac:dyDescent="0.25">
      <c r="A16" s="7">
        <v>1</v>
      </c>
      <c r="B16" s="31">
        <v>30</v>
      </c>
      <c r="C16" s="32">
        <v>15</v>
      </c>
      <c r="D16" s="25"/>
      <c r="E16" s="25"/>
      <c r="F16" s="30"/>
      <c r="G16" s="25"/>
      <c r="H16" s="25"/>
      <c r="I16" s="25"/>
    </row>
    <row r="17" spans="1:9" x14ac:dyDescent="0.25">
      <c r="A17" s="7">
        <f>+A16+1</f>
        <v>2</v>
      </c>
      <c r="B17" s="31">
        <v>30</v>
      </c>
      <c r="C17" s="32">
        <v>26</v>
      </c>
      <c r="D17" s="25"/>
      <c r="E17" s="25"/>
      <c r="F17" s="30"/>
      <c r="G17" s="25"/>
      <c r="H17" s="25"/>
      <c r="I17" s="25"/>
    </row>
    <row r="18" spans="1:9" s="17" customFormat="1" x14ac:dyDescent="0.25">
      <c r="A18" s="7">
        <f t="shared" ref="A18:A21" si="1">+A17+1</f>
        <v>3</v>
      </c>
      <c r="B18" s="31">
        <v>30</v>
      </c>
      <c r="C18" s="32">
        <v>30</v>
      </c>
      <c r="D18" s="25"/>
      <c r="E18" s="25"/>
      <c r="F18" s="30"/>
      <c r="G18" s="25"/>
      <c r="H18" s="25"/>
      <c r="I18" s="25"/>
    </row>
    <row r="19" spans="1:9" x14ac:dyDescent="0.25">
      <c r="A19" s="7">
        <f t="shared" si="1"/>
        <v>4</v>
      </c>
      <c r="B19" s="31">
        <v>30</v>
      </c>
      <c r="C19" s="32">
        <v>48</v>
      </c>
      <c r="D19" s="25"/>
      <c r="E19" s="25"/>
      <c r="F19" s="30"/>
      <c r="G19" s="25"/>
      <c r="H19" s="25"/>
      <c r="I19" s="25"/>
    </row>
    <row r="20" spans="1:9" x14ac:dyDescent="0.25">
      <c r="A20" s="7">
        <f t="shared" si="1"/>
        <v>5</v>
      </c>
      <c r="B20" s="31">
        <v>30</v>
      </c>
      <c r="C20" s="32">
        <v>75</v>
      </c>
      <c r="D20" s="25"/>
      <c r="E20" s="25"/>
      <c r="F20" s="30"/>
      <c r="G20" s="25"/>
      <c r="H20" s="25"/>
      <c r="I20" s="25"/>
    </row>
    <row r="21" spans="1:9" x14ac:dyDescent="0.25">
      <c r="A21" s="7">
        <f t="shared" si="1"/>
        <v>6</v>
      </c>
      <c r="B21" s="31">
        <v>30</v>
      </c>
      <c r="C21" s="32">
        <v>120</v>
      </c>
      <c r="D21" s="25"/>
      <c r="E21" s="25"/>
      <c r="F21" s="30"/>
      <c r="G21" s="25"/>
      <c r="H21" s="25"/>
      <c r="I2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250" zoomScaleNormal="250" workbookViewId="0">
      <selection activeCell="B1" sqref="B1"/>
    </sheetView>
  </sheetViews>
  <sheetFormatPr defaultRowHeight="15" x14ac:dyDescent="0.25"/>
  <cols>
    <col min="6" max="7" width="10.85546875" bestFit="1" customWidth="1"/>
    <col min="8" max="8" width="10" customWidth="1"/>
    <col min="14" max="14" width="10.85546875" bestFit="1" customWidth="1"/>
  </cols>
  <sheetData>
    <row r="1" spans="1:15" x14ac:dyDescent="0.25">
      <c r="H1" s="26" t="s">
        <v>46</v>
      </c>
    </row>
    <row r="2" spans="1:15" x14ac:dyDescent="0.25">
      <c r="B2" s="27" t="s">
        <v>48</v>
      </c>
      <c r="C2" s="27" t="s">
        <v>49</v>
      </c>
      <c r="D2" s="26" t="s">
        <v>42</v>
      </c>
      <c r="E2" s="26" t="s">
        <v>43</v>
      </c>
      <c r="F2" s="26" t="s">
        <v>44</v>
      </c>
      <c r="G2" s="26" t="s">
        <v>45</v>
      </c>
      <c r="H2" s="26" t="s">
        <v>47</v>
      </c>
      <c r="I2" s="27" t="s">
        <v>50</v>
      </c>
      <c r="J2" s="26" t="s">
        <v>10</v>
      </c>
      <c r="K2" s="26"/>
    </row>
    <row r="3" spans="1:15" ht="38.25" x14ac:dyDescent="0.25">
      <c r="A3" s="7" t="s">
        <v>14</v>
      </c>
      <c r="B3" s="7" t="s">
        <v>16</v>
      </c>
      <c r="C3" s="7" t="s">
        <v>18</v>
      </c>
      <c r="D3" s="7" t="s">
        <v>17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15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7" t="s">
        <v>28</v>
      </c>
    </row>
    <row r="4" spans="1:15" x14ac:dyDescent="0.25">
      <c r="A4" s="7">
        <v>101</v>
      </c>
      <c r="B4" s="7">
        <v>750</v>
      </c>
      <c r="C4" s="8">
        <v>2525</v>
      </c>
      <c r="D4" s="9">
        <f>C4/A4</f>
        <v>25</v>
      </c>
      <c r="E4" s="8">
        <f>B4+C4</f>
        <v>3275</v>
      </c>
      <c r="F4" s="9">
        <f>B4/A4</f>
        <v>7.4257425742574261</v>
      </c>
      <c r="G4" s="9">
        <f>E4/A4</f>
        <v>32.425742574257427</v>
      </c>
      <c r="H4" s="7"/>
      <c r="I4" s="7">
        <v>35</v>
      </c>
      <c r="J4" s="8">
        <f>I4*A4</f>
        <v>3535</v>
      </c>
      <c r="K4" s="7"/>
      <c r="L4" s="7"/>
      <c r="M4" s="8"/>
      <c r="N4" s="9"/>
      <c r="O4" s="7"/>
    </row>
    <row r="5" spans="1:15" x14ac:dyDescent="0.25">
      <c r="A5" s="7">
        <v>102</v>
      </c>
      <c r="B5" s="7">
        <v>750</v>
      </c>
      <c r="C5" s="8">
        <v>2499</v>
      </c>
      <c r="D5" s="9">
        <f t="shared" ref="D5:D15" si="0">C5/A5</f>
        <v>24.5</v>
      </c>
      <c r="E5" s="8">
        <f t="shared" ref="E5:E15" si="1">B5+C5</f>
        <v>3249</v>
      </c>
      <c r="F5" s="9">
        <f t="shared" ref="F5:F15" si="2">B5/A5</f>
        <v>7.3529411764705879</v>
      </c>
      <c r="G5" s="9">
        <f t="shared" ref="G5:G15" si="3">E5/A5</f>
        <v>31.852941176470587</v>
      </c>
      <c r="H5" s="8">
        <f>C5-C4</f>
        <v>-26</v>
      </c>
      <c r="I5" s="7">
        <v>34.700000000000003</v>
      </c>
      <c r="J5" s="8"/>
      <c r="K5" s="7"/>
      <c r="L5" s="8"/>
      <c r="M5" s="8"/>
      <c r="N5" s="9"/>
      <c r="O5" s="8"/>
    </row>
    <row r="6" spans="1:15" s="17" customFormat="1" x14ac:dyDescent="0.25">
      <c r="A6" s="14">
        <v>103</v>
      </c>
      <c r="B6" s="14">
        <v>750</v>
      </c>
      <c r="C6" s="15">
        <v>2492.6</v>
      </c>
      <c r="D6" s="9">
        <f t="shared" si="0"/>
        <v>24.2</v>
      </c>
      <c r="E6" s="8">
        <f t="shared" si="1"/>
        <v>3242.6</v>
      </c>
      <c r="F6" s="9">
        <f t="shared" si="2"/>
        <v>7.2815533980582527</v>
      </c>
      <c r="G6" s="9">
        <f t="shared" si="3"/>
        <v>31.481553398058253</v>
      </c>
      <c r="H6" s="8">
        <f t="shared" ref="H6:H15" si="4">C6-C5</f>
        <v>-6.4000000000000909</v>
      </c>
      <c r="I6" s="14">
        <v>34.4</v>
      </c>
      <c r="J6" s="15"/>
      <c r="K6" s="14"/>
      <c r="L6" s="15"/>
      <c r="M6" s="15"/>
      <c r="N6" s="16"/>
      <c r="O6" s="15"/>
    </row>
    <row r="7" spans="1:15" x14ac:dyDescent="0.25">
      <c r="A7" s="7">
        <v>104</v>
      </c>
      <c r="B7" s="7">
        <v>750</v>
      </c>
      <c r="C7" s="8">
        <v>2506.4</v>
      </c>
      <c r="D7" s="9">
        <f t="shared" si="0"/>
        <v>24.1</v>
      </c>
      <c r="E7" s="8">
        <f t="shared" si="1"/>
        <v>3256.4</v>
      </c>
      <c r="F7" s="9">
        <f t="shared" si="2"/>
        <v>7.2115384615384617</v>
      </c>
      <c r="G7" s="9">
        <f t="shared" si="3"/>
        <v>31.311538461538461</v>
      </c>
      <c r="H7" s="8">
        <f t="shared" si="4"/>
        <v>13.800000000000182</v>
      </c>
      <c r="I7" s="7">
        <v>34.1</v>
      </c>
      <c r="J7" s="8"/>
      <c r="K7" s="7"/>
      <c r="L7" s="8"/>
      <c r="M7" s="8"/>
      <c r="N7" s="9"/>
      <c r="O7" s="8"/>
    </row>
    <row r="8" spans="1:15" x14ac:dyDescent="0.25">
      <c r="A8" s="7">
        <v>105</v>
      </c>
      <c r="B8" s="7">
        <v>750</v>
      </c>
      <c r="C8" s="8">
        <v>2520</v>
      </c>
      <c r="D8" s="9">
        <f t="shared" si="0"/>
        <v>24</v>
      </c>
      <c r="E8" s="8">
        <f t="shared" si="1"/>
        <v>3270</v>
      </c>
      <c r="F8" s="9">
        <f t="shared" si="2"/>
        <v>7.1428571428571432</v>
      </c>
      <c r="G8" s="9">
        <f t="shared" si="3"/>
        <v>31.142857142857142</v>
      </c>
      <c r="H8" s="8">
        <f t="shared" si="4"/>
        <v>13.599999999999909</v>
      </c>
      <c r="I8" s="7">
        <v>33.799999999999997</v>
      </c>
      <c r="J8" s="8"/>
      <c r="K8" s="7"/>
      <c r="L8" s="8"/>
      <c r="M8" s="8"/>
      <c r="N8" s="9"/>
      <c r="O8" s="8"/>
    </row>
    <row r="9" spans="1:15" x14ac:dyDescent="0.25">
      <c r="A9" s="7">
        <v>106</v>
      </c>
      <c r="B9" s="7">
        <v>750</v>
      </c>
      <c r="C9" s="8">
        <v>2554.6000000000004</v>
      </c>
      <c r="D9" s="9">
        <f t="shared" si="0"/>
        <v>24.100000000000005</v>
      </c>
      <c r="E9" s="8">
        <f t="shared" si="1"/>
        <v>3304.6000000000004</v>
      </c>
      <c r="F9" s="9">
        <f t="shared" si="2"/>
        <v>7.0754716981132075</v>
      </c>
      <c r="G9" s="9">
        <f t="shared" si="3"/>
        <v>31.17547169811321</v>
      </c>
      <c r="H9" s="8">
        <f t="shared" si="4"/>
        <v>34.600000000000364</v>
      </c>
      <c r="I9" s="7">
        <v>33.5</v>
      </c>
      <c r="J9" s="8"/>
      <c r="K9" s="7"/>
      <c r="L9" s="8"/>
      <c r="M9" s="8"/>
      <c r="N9" s="9"/>
      <c r="O9" s="8"/>
    </row>
    <row r="10" spans="1:15" x14ac:dyDescent="0.25">
      <c r="A10" s="7">
        <v>107</v>
      </c>
      <c r="B10" s="7">
        <v>750</v>
      </c>
      <c r="C10" s="8">
        <v>2589.4</v>
      </c>
      <c r="D10" s="9">
        <f t="shared" si="0"/>
        <v>24.2</v>
      </c>
      <c r="E10" s="8">
        <f t="shared" si="1"/>
        <v>3339.4</v>
      </c>
      <c r="F10" s="9">
        <f t="shared" si="2"/>
        <v>7.009345794392523</v>
      </c>
      <c r="G10" s="9">
        <f t="shared" si="3"/>
        <v>31.209345794392526</v>
      </c>
      <c r="H10" s="8">
        <f t="shared" si="4"/>
        <v>34.799999999999727</v>
      </c>
      <c r="I10" s="7">
        <v>33.200000000000003</v>
      </c>
      <c r="J10" s="8"/>
      <c r="K10" s="7"/>
      <c r="L10" s="8"/>
      <c r="M10" s="8"/>
      <c r="N10" s="9"/>
      <c r="O10" s="8"/>
    </row>
    <row r="11" spans="1:15" x14ac:dyDescent="0.25">
      <c r="A11" s="7">
        <v>108</v>
      </c>
      <c r="B11" s="7">
        <v>750</v>
      </c>
      <c r="C11" s="8">
        <v>2646</v>
      </c>
      <c r="D11" s="9">
        <f t="shared" si="0"/>
        <v>24.5</v>
      </c>
      <c r="E11" s="8">
        <f t="shared" si="1"/>
        <v>3396</v>
      </c>
      <c r="F11" s="9">
        <f t="shared" si="2"/>
        <v>6.9444444444444446</v>
      </c>
      <c r="G11" s="9">
        <f t="shared" si="3"/>
        <v>31.444444444444443</v>
      </c>
      <c r="H11" s="8">
        <f t="shared" si="4"/>
        <v>56.599999999999909</v>
      </c>
      <c r="I11" s="7">
        <v>32.9</v>
      </c>
      <c r="J11" s="8"/>
      <c r="K11" s="7"/>
      <c r="L11" s="8"/>
      <c r="M11" s="8"/>
      <c r="N11" s="9"/>
      <c r="O11" s="8"/>
    </row>
    <row r="12" spans="1:15" x14ac:dyDescent="0.25">
      <c r="A12" s="7">
        <v>109</v>
      </c>
      <c r="B12" s="7">
        <v>750</v>
      </c>
      <c r="C12" s="8">
        <v>2725</v>
      </c>
      <c r="D12" s="9">
        <f t="shared" si="0"/>
        <v>25</v>
      </c>
      <c r="E12" s="8">
        <f t="shared" si="1"/>
        <v>3475</v>
      </c>
      <c r="F12" s="9">
        <f t="shared" si="2"/>
        <v>6.8807339449541285</v>
      </c>
      <c r="G12" s="9">
        <f t="shared" si="3"/>
        <v>31.880733944954127</v>
      </c>
      <c r="H12" s="8">
        <f t="shared" si="4"/>
        <v>79</v>
      </c>
      <c r="I12" s="7">
        <v>32.6</v>
      </c>
      <c r="J12" s="8"/>
      <c r="K12" s="7"/>
      <c r="L12" s="8"/>
      <c r="M12" s="8"/>
      <c r="N12" s="9"/>
      <c r="O12" s="8"/>
    </row>
    <row r="13" spans="1:15" x14ac:dyDescent="0.25">
      <c r="A13" s="7">
        <v>110</v>
      </c>
      <c r="B13" s="7">
        <v>750</v>
      </c>
      <c r="C13" s="8">
        <v>2827</v>
      </c>
      <c r="D13" s="9">
        <f t="shared" si="0"/>
        <v>25.7</v>
      </c>
      <c r="E13" s="8">
        <f t="shared" si="1"/>
        <v>3577</v>
      </c>
      <c r="F13" s="9">
        <f t="shared" si="2"/>
        <v>6.8181818181818183</v>
      </c>
      <c r="G13" s="9">
        <f t="shared" si="3"/>
        <v>32.518181818181816</v>
      </c>
      <c r="H13" s="8">
        <f t="shared" si="4"/>
        <v>102</v>
      </c>
      <c r="I13" s="7">
        <v>32.299999999999997</v>
      </c>
      <c r="J13" s="8"/>
      <c r="K13" s="7"/>
      <c r="L13" s="8"/>
      <c r="M13" s="8"/>
      <c r="N13" s="9"/>
      <c r="O13" s="8"/>
    </row>
    <row r="14" spans="1:15" x14ac:dyDescent="0.25">
      <c r="A14" s="7">
        <v>111</v>
      </c>
      <c r="B14" s="7">
        <v>750</v>
      </c>
      <c r="C14" s="8">
        <v>2941.5</v>
      </c>
      <c r="D14" s="9">
        <f t="shared" si="0"/>
        <v>26.5</v>
      </c>
      <c r="E14" s="8">
        <f t="shared" si="1"/>
        <v>3691.5</v>
      </c>
      <c r="F14" s="9">
        <f t="shared" si="2"/>
        <v>6.756756756756757</v>
      </c>
      <c r="G14" s="9">
        <f t="shared" si="3"/>
        <v>33.256756756756758</v>
      </c>
      <c r="H14" s="8">
        <f t="shared" si="4"/>
        <v>114.5</v>
      </c>
      <c r="I14" s="7">
        <v>32</v>
      </c>
      <c r="J14" s="8"/>
      <c r="K14" s="7"/>
      <c r="L14" s="8"/>
      <c r="M14" s="8"/>
      <c r="N14" s="9"/>
      <c r="O14" s="8"/>
    </row>
    <row r="15" spans="1:15" x14ac:dyDescent="0.25">
      <c r="A15" s="7">
        <v>112</v>
      </c>
      <c r="B15" s="7">
        <v>750</v>
      </c>
      <c r="C15" s="8">
        <v>3080</v>
      </c>
      <c r="D15" s="9">
        <f t="shared" si="0"/>
        <v>27.5</v>
      </c>
      <c r="E15" s="8">
        <f t="shared" si="1"/>
        <v>3830</v>
      </c>
      <c r="F15" s="9">
        <f t="shared" si="2"/>
        <v>6.6964285714285712</v>
      </c>
      <c r="G15" s="9">
        <f t="shared" si="3"/>
        <v>34.196428571428569</v>
      </c>
      <c r="H15" s="8">
        <f t="shared" si="4"/>
        <v>138.5</v>
      </c>
      <c r="I15" s="7">
        <v>31.7</v>
      </c>
      <c r="J15" s="8"/>
      <c r="K15" s="7"/>
      <c r="L15" s="8"/>
      <c r="M15" s="8"/>
      <c r="N15" s="9"/>
      <c r="O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max zysku poglądowo</vt:lpstr>
      <vt:lpstr>MR i MC</vt:lpstr>
      <vt:lpstr>Prod 101 do 112 obl</vt:lpstr>
      <vt:lpstr>Prod 101 do 112 zad</vt:lpstr>
      <vt:lpstr>produktyw pracy</vt:lpstr>
      <vt:lpstr>koszty pogladowo</vt:lpstr>
      <vt:lpstr>koszty utargi i zysk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Woroniecka-Leciejewicz</dc:creator>
  <cp:lastModifiedBy>Irena Woroniecka-Leciejewicz</cp:lastModifiedBy>
  <dcterms:created xsi:type="dcterms:W3CDTF">2012-12-01T13:08:39Z</dcterms:created>
  <dcterms:modified xsi:type="dcterms:W3CDTF">2017-12-21T11:36:57Z</dcterms:modified>
</cp:coreProperties>
</file>