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/Desktop/"/>
    </mc:Choice>
  </mc:AlternateContent>
  <xr:revisionPtr revIDLastSave="0" documentId="13_ncr:1_{AFD670FA-AD74-5C41-941E-C78542465F33}" xr6:coauthVersionLast="45" xr6:coauthVersionMax="45" xr10:uidLastSave="{00000000-0000-0000-0000-000000000000}"/>
  <bookViews>
    <workbookView xWindow="0" yWindow="0" windowWidth="38400" windowHeight="24000" activeTab="2" xr2:uid="{BB057369-6554-AC4C-A9B9-83230BE2891D}"/>
  </bookViews>
  <sheets>
    <sheet name="Data" sheetId="1" r:id="rId1"/>
    <sheet name="Index building" sheetId="2" r:id="rId2"/>
    <sheet name="Result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2" i="2"/>
  <c r="T3" i="2"/>
  <c r="T7" i="2"/>
  <c r="T8" i="2"/>
  <c r="T9" i="2"/>
  <c r="T10" i="2"/>
  <c r="T11" i="2"/>
  <c r="T15" i="2"/>
  <c r="T16" i="2"/>
  <c r="T17" i="2"/>
  <c r="T18" i="2"/>
  <c r="T19" i="2"/>
  <c r="T23" i="2"/>
  <c r="T24" i="2"/>
  <c r="T25" i="2"/>
  <c r="T26" i="2"/>
  <c r="T27" i="2"/>
  <c r="T31" i="2"/>
  <c r="T32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2" i="2"/>
  <c r="R12" i="2"/>
  <c r="T12" i="2" s="1"/>
  <c r="R3" i="2"/>
  <c r="R4" i="2"/>
  <c r="T4" i="2" s="1"/>
  <c r="R5" i="2"/>
  <c r="T5" i="2" s="1"/>
  <c r="R6" i="2"/>
  <c r="T6" i="2" s="1"/>
  <c r="R7" i="2"/>
  <c r="R8" i="2"/>
  <c r="R9" i="2"/>
  <c r="R10" i="2"/>
  <c r="R11" i="2"/>
  <c r="R13" i="2"/>
  <c r="T13" i="2" s="1"/>
  <c r="R14" i="2"/>
  <c r="T14" i="2" s="1"/>
  <c r="R15" i="2"/>
  <c r="R16" i="2"/>
  <c r="R17" i="2"/>
  <c r="R18" i="2"/>
  <c r="R19" i="2"/>
  <c r="R20" i="2"/>
  <c r="T20" i="2" s="1"/>
  <c r="R21" i="2"/>
  <c r="T21" i="2" s="1"/>
  <c r="R22" i="2"/>
  <c r="T22" i="2" s="1"/>
  <c r="R23" i="2"/>
  <c r="R24" i="2"/>
  <c r="R25" i="2"/>
  <c r="R26" i="2"/>
  <c r="R27" i="2"/>
  <c r="R28" i="2"/>
  <c r="T28" i="2" s="1"/>
  <c r="R29" i="2"/>
  <c r="T29" i="2" s="1"/>
  <c r="R30" i="2"/>
  <c r="T30" i="2" s="1"/>
  <c r="R31" i="2"/>
  <c r="R32" i="2"/>
  <c r="R2" i="2"/>
</calcChain>
</file>

<file path=xl/sharedStrings.xml><?xml version="1.0" encoding="utf-8"?>
<sst xmlns="http://schemas.openxmlformats.org/spreadsheetml/2006/main" count="557" uniqueCount="72">
  <si>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</si>
  <si>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</si>
  <si>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</si>
  <si>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</si>
  <si>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</si>
  <si>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</si>
  <si>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</si>
  <si>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</si>
  <si>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</si>
  <si>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</si>
  <si>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</si>
  <si>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</si>
  <si>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</si>
  <si>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</si>
  <si>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</si>
  <si>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</si>
  <si>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</si>
  <si>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</si>
  <si>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</si>
  <si>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</si>
  <si>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</si>
  <si>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</si>
  <si>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</si>
  <si>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Slovenia</t>
  </si>
  <si>
    <t>Sweden</t>
  </si>
  <si>
    <t>Spain</t>
  </si>
  <si>
    <t>EU</t>
    <phoneticPr fontId="1" type="noConversion"/>
  </si>
  <si>
    <t>Swizerland</t>
    <phoneticPr fontId="1" type="noConversion"/>
  </si>
  <si>
    <t>United Kingdom</t>
    <phoneticPr fontId="1" type="noConversion"/>
  </si>
  <si>
    <t>Albania</t>
  </si>
  <si>
    <t>Andorra</t>
  </si>
  <si>
    <t>Bosnia and Herzegovina</t>
  </si>
  <si>
    <t>Moldova</t>
  </si>
  <si>
    <t>Monaco</t>
  </si>
  <si>
    <t>Montenegro</t>
  </si>
  <si>
    <t>North Macedonia</t>
  </si>
  <si>
    <t>Norway</t>
  </si>
  <si>
    <t>San Marino</t>
  </si>
  <si>
    <t>Vatican City</t>
  </si>
  <si>
    <t>Armenia</t>
  </si>
  <si>
    <t>Azerbaijan</t>
  </si>
  <si>
    <t>Kazakhstan</t>
  </si>
  <si>
    <t>Russia</t>
  </si>
  <si>
    <t>Serbia</t>
  </si>
  <si>
    <t>Ukraine</t>
  </si>
  <si>
    <t>Turkey</t>
    <phoneticPr fontId="1" type="noConversion"/>
  </si>
  <si>
    <t>Liechtenstein</t>
    <phoneticPr fontId="1" type="noConversion"/>
  </si>
  <si>
    <t>Iceland</t>
    <phoneticPr fontId="1" type="noConversion"/>
  </si>
  <si>
    <t>Georgia</t>
    <phoneticPr fontId="1" type="noConversion"/>
  </si>
  <si>
    <t>Belarus</t>
    <phoneticPr fontId="1" type="noConversion"/>
  </si>
  <si>
    <t>Eurozone</t>
    <phoneticPr fontId="1" type="noConversion"/>
  </si>
  <si>
    <t>EEA</t>
    <phoneticPr fontId="1" type="noConversion"/>
  </si>
  <si>
    <t>Slovakia</t>
    <phoneticPr fontId="1" type="noConversion"/>
  </si>
  <si>
    <t>Schengen</t>
    <phoneticPr fontId="1" type="noConversion"/>
  </si>
  <si>
    <t>Europe</t>
    <phoneticPr fontId="1" type="noConversion"/>
  </si>
  <si>
    <t>Cost of Living Index 2021</t>
    <phoneticPr fontId="1" type="noConversion"/>
  </si>
  <si>
    <t>GINI (%)</t>
    <phoneticPr fontId="1" type="noConversion"/>
  </si>
  <si>
    <t>Environment Performance Index 2020</t>
  </si>
  <si>
    <r>
      <rPr>
        <sz val="14"/>
        <color rgb="FF333333"/>
        <rFont val="Arial"/>
        <family val="2"/>
      </rPr>
      <t>√</t>
    </r>
  </si>
  <si>
    <t>EF English Proficiency Index</t>
    <phoneticPr fontId="1" type="noConversion"/>
  </si>
  <si>
    <t>Foreign-born population percent</t>
    <phoneticPr fontId="1" type="noConversion"/>
  </si>
  <si>
    <t>Education Attainment Level</t>
    <phoneticPr fontId="1" type="noConversion"/>
  </si>
  <si>
    <t>Tertiary Education Attainment Level</t>
    <phoneticPr fontId="1" type="noConversion"/>
  </si>
  <si>
    <t>Recommend</t>
    <phoneticPr fontId="1" type="noConversion"/>
  </si>
  <si>
    <t>Education Index</t>
    <phoneticPr fontId="1" type="noConversion"/>
  </si>
  <si>
    <t>International Immigrants Stock</t>
    <phoneticPr fontId="1" type="noConversion"/>
  </si>
  <si>
    <t>GNI PPP per capita</t>
    <phoneticPr fontId="1" type="noConversion"/>
  </si>
  <si>
    <t>Population quality</t>
    <phoneticPr fontId="1" type="noConversion"/>
  </si>
  <si>
    <t>Internationalization</t>
    <phoneticPr fontId="1" type="noConversion"/>
  </si>
  <si>
    <t xml:space="preserve">GNI </t>
    <phoneticPr fontId="1" type="noConversion"/>
  </si>
  <si>
    <t>Immigrant</t>
    <phoneticPr fontId="1" type="noConversion"/>
  </si>
  <si>
    <t>English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</si>
</sst>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333333"/>
      <name val="Arial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u/>
      <sz val="12"/>
      <color theme="10"/>
      <name val="等线"/>
      <family val="2"/>
      <charset val="134"/>
      <scheme val="minor"/>
    </font>
    <font>
      <b/>
      <sz val="14"/>
      <color theme="1"/>
      <name val="Calibri"/>
      <family val="2"/>
    </font>
    <font>
      <sz val="14"/>
      <color rgb="FF222222"/>
      <name val="Calibri"/>
      <family val="2"/>
    </font>
    <font>
      <sz val="14"/>
      <color rgb="FF333333"/>
      <name val="Calibri"/>
      <family val="2"/>
    </font>
    <font>
      <b/>
      <u/>
      <sz val="14"/>
      <color theme="10"/>
      <name val="Calibri"/>
      <family val="2"/>
    </font>
    <font>
      <sz val="14"/>
      <color rgb="FFFF0000"/>
      <name val="Calibri"/>
      <family val="2"/>
    </font>
    <font>
      <b/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/>
    </xf>
    <xf numFmtId="0" fontId="5" fillId="0" borderId="0" xfId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 wrapText="1"/>
    </xf>
    <xf numFmtId="0" fontId="5" fillId="0" borderId="0" xfId="1" applyFill="1" applyBorder="1" applyAlignment="1">
      <alignment horizontal="center"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center" wrapText="1"/>
    </xf>
    <xf numFmtId="3" fontId="12" fillId="0" borderId="0" xfId="0" applyNumberFormat="1" applyFont="1">
      <alignment vertical="center"/>
    </xf>
    <xf numFmtId="0" fontId="6" fillId="0" borderId="0" xfId="0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SM.POP.TOTL.ZS?most_recent_value_desc=true" TargetMode="External"/><Relationship Id="rId3" Type="http://schemas.openxmlformats.org/officeDocument/2006/relationships/hyperlink" Target="https://epi.yale.edu/epi-results/2020/component/epi" TargetMode="External"/><Relationship Id="rId7" Type="http://schemas.openxmlformats.org/officeDocument/2006/relationships/hyperlink" Target="https://appsso.eurostat.ec.europa.eu/nui/submitViewTableAction.do" TargetMode="External"/><Relationship Id="rId2" Type="http://schemas.openxmlformats.org/officeDocument/2006/relationships/hyperlink" Target="https://www.numbeo.com/cost-of-living/rankings_by_country.jsp" TargetMode="External"/><Relationship Id="rId1" Type="http://schemas.openxmlformats.org/officeDocument/2006/relationships/hyperlink" Target="https://en.wikipedia.org/wiki/List_of_countries_by_income_equality" TargetMode="External"/><Relationship Id="rId6" Type="http://schemas.openxmlformats.org/officeDocument/2006/relationships/hyperlink" Target="https://appsso.eurostat.ec.europa.eu/nui/submitViewTableAction.do" TargetMode="External"/><Relationship Id="rId5" Type="http://schemas.openxmlformats.org/officeDocument/2006/relationships/hyperlink" Target="https://ec.europa.eu/eurostat/statistics-explained/index.php?title=File:Non-national_population_by_group_of_citizenship,_1_January_2019.png" TargetMode="External"/><Relationship Id="rId4" Type="http://schemas.openxmlformats.org/officeDocument/2006/relationships/hyperlink" Target="https://www.ef.com/ca/epi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SM.POP.TOTL.ZS?most_recent_value_desc=true" TargetMode="External"/><Relationship Id="rId3" Type="http://schemas.openxmlformats.org/officeDocument/2006/relationships/hyperlink" Target="https://epi.yale.edu/epi-results/2020/component/epi" TargetMode="External"/><Relationship Id="rId7" Type="http://schemas.openxmlformats.org/officeDocument/2006/relationships/hyperlink" Target="https://appsso.eurostat.ec.europa.eu/nui/submitViewTableAction.do" TargetMode="External"/><Relationship Id="rId2" Type="http://schemas.openxmlformats.org/officeDocument/2006/relationships/hyperlink" Target="https://www.numbeo.com/cost-of-living/rankings_by_country.jsp" TargetMode="External"/><Relationship Id="rId1" Type="http://schemas.openxmlformats.org/officeDocument/2006/relationships/hyperlink" Target="https://en.wikipedia.org/wiki/List_of_countries_by_income_equality" TargetMode="External"/><Relationship Id="rId6" Type="http://schemas.openxmlformats.org/officeDocument/2006/relationships/hyperlink" Target="https://appsso.eurostat.ec.europa.eu/nui/submitViewTableAction.do" TargetMode="External"/><Relationship Id="rId5" Type="http://schemas.openxmlformats.org/officeDocument/2006/relationships/hyperlink" Target="https://ec.europa.eu/eurostat/statistics-explained/index.php?title=File:Non-national_population_by_group_of_citizenship,_1_January_2019.png" TargetMode="External"/><Relationship Id="rId4" Type="http://schemas.openxmlformats.org/officeDocument/2006/relationships/hyperlink" Target="https://www.ef.com/ca/ep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pi.yale.edu/epi-results/2020/component/epi" TargetMode="External"/><Relationship Id="rId1" Type="http://schemas.openxmlformats.org/officeDocument/2006/relationships/hyperlink" Target="https://www.numbeo.com/cost-of-living/rankings_by_country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0ED6-FECE-B549-862C-1E621890D1DF}">
  <dimension ref="A1:P80"/>
  <sheetViews>
    <sheetView zoomScale="84" zoomScaleNormal="150" workbookViewId="0">
      <selection activeCell="V7" sqref="V7"/>
    </sheetView>
  </sheetViews>
  <sheetFormatPr baseColWidth="10" defaultRowHeight="19"/>
  <cols>
    <col min="1" max="1" width="16.5" style="1" customWidth="1"/>
    <col min="2" max="7" width="10.83203125" style="5"/>
    <col min="8" max="8" width="14" style="5" customWidth="1"/>
    <col min="9" max="14" width="10.83203125" style="5"/>
    <col min="15" max="15" width="11.6640625" style="5" customWidth="1"/>
    <col min="16" max="16" width="12.6640625" customWidth="1"/>
    <col min="17" max="16384" width="10.83203125" style="14"/>
  </cols>
  <sheetData>
    <row r="1" spans="1:16" s="28" customFormat="1" ht="94" customHeight="1">
      <c r="A1" s="22" t="s">
        <v>54</v>
      </c>
      <c r="B1" s="23" t="s">
        <v>26</v>
      </c>
      <c r="C1" s="23" t="s">
        <v>50</v>
      </c>
      <c r="D1" s="23" t="s">
        <v>51</v>
      </c>
      <c r="E1" s="23" t="s">
        <v>53</v>
      </c>
      <c r="F1" s="23" t="s">
        <v>63</v>
      </c>
      <c r="G1" s="23"/>
      <c r="H1" s="24" t="s">
        <v>57</v>
      </c>
      <c r="I1" s="25" t="s">
        <v>55</v>
      </c>
      <c r="J1" s="24" t="s">
        <v>56</v>
      </c>
      <c r="K1" s="24" t="s">
        <v>61</v>
      </c>
      <c r="L1" s="24" t="s">
        <v>62</v>
      </c>
      <c r="M1" s="24" t="s">
        <v>64</v>
      </c>
      <c r="N1" s="26" t="s">
        <v>59</v>
      </c>
      <c r="O1" s="24" t="s">
        <v>60</v>
      </c>
      <c r="P1" s="27" t="s">
        <v>65</v>
      </c>
    </row>
    <row r="2" spans="1:16">
      <c r="A2" s="1" t="s">
        <v>29</v>
      </c>
      <c r="C2" s="12"/>
      <c r="H2" s="6">
        <v>49</v>
      </c>
      <c r="I2" s="7">
        <v>40.25</v>
      </c>
      <c r="J2" s="5">
        <v>33.200000000000003</v>
      </c>
      <c r="N2" s="5">
        <v>511</v>
      </c>
      <c r="P2" s="5"/>
    </row>
    <row r="3" spans="1:16">
      <c r="A3" s="1" t="s">
        <v>30</v>
      </c>
      <c r="I3" s="7"/>
      <c r="P3" s="5"/>
    </row>
    <row r="4" spans="1:16">
      <c r="A4" s="1" t="s">
        <v>39</v>
      </c>
      <c r="H4" s="6">
        <v>52.3</v>
      </c>
      <c r="I4" s="7"/>
      <c r="J4" s="5">
        <v>34.4</v>
      </c>
      <c r="N4" s="5">
        <v>494</v>
      </c>
      <c r="P4" s="5"/>
    </row>
    <row r="5" spans="1:16" s="15" customFormat="1">
      <c r="A5" s="2" t="s">
        <v>0</v>
      </c>
      <c r="B5" s="13" t="s">
        <v>58</v>
      </c>
      <c r="C5" s="13" t="s">
        <v>58</v>
      </c>
      <c r="D5" s="13" t="s">
        <v>58</v>
      </c>
      <c r="E5" s="13" t="s">
        <v>58</v>
      </c>
      <c r="F5" s="13" t="s">
        <v>58</v>
      </c>
      <c r="G5" s="8"/>
      <c r="H5" s="9">
        <v>79.599999999999994</v>
      </c>
      <c r="I5" s="10">
        <v>75.489999999999995</v>
      </c>
      <c r="J5" s="8">
        <v>29.7</v>
      </c>
      <c r="K5" s="8">
        <v>81.3</v>
      </c>
      <c r="L5" s="8">
        <v>31.1</v>
      </c>
      <c r="M5" s="8">
        <v>0.82</v>
      </c>
      <c r="N5" s="8">
        <v>623</v>
      </c>
      <c r="O5" s="8">
        <v>16.100000000000001</v>
      </c>
      <c r="P5" s="8">
        <v>17.5</v>
      </c>
    </row>
    <row r="6" spans="1:16">
      <c r="A6" s="1" t="s">
        <v>40</v>
      </c>
      <c r="B6" s="12"/>
      <c r="H6" s="6">
        <v>46.5</v>
      </c>
      <c r="I6" s="7"/>
      <c r="J6" s="5">
        <v>26.6</v>
      </c>
      <c r="N6" s="5">
        <v>432</v>
      </c>
      <c r="P6" s="5"/>
    </row>
    <row r="7" spans="1:16">
      <c r="A7" s="1" t="s">
        <v>49</v>
      </c>
      <c r="B7" s="12"/>
      <c r="H7" s="6">
        <v>53</v>
      </c>
      <c r="I7" s="7">
        <v>30.69</v>
      </c>
      <c r="J7" s="5">
        <v>25.2</v>
      </c>
      <c r="N7" s="5">
        <v>513</v>
      </c>
      <c r="P7" s="5"/>
    </row>
    <row r="8" spans="1:16" s="15" customFormat="1">
      <c r="A8" s="2" t="s">
        <v>1</v>
      </c>
      <c r="B8" s="13" t="s">
        <v>58</v>
      </c>
      <c r="C8" s="13" t="s">
        <v>58</v>
      </c>
      <c r="D8" s="13" t="s">
        <v>58</v>
      </c>
      <c r="E8" s="13" t="s">
        <v>58</v>
      </c>
      <c r="F8" s="13" t="s">
        <v>58</v>
      </c>
      <c r="G8" s="8"/>
      <c r="H8" s="9">
        <v>73.3</v>
      </c>
      <c r="I8" s="10">
        <v>78.52</v>
      </c>
      <c r="J8" s="8">
        <v>27.4</v>
      </c>
      <c r="K8" s="8">
        <v>74.099999999999994</v>
      </c>
      <c r="L8" s="8">
        <v>36</v>
      </c>
      <c r="M8" s="8">
        <v>0.84099999999999997</v>
      </c>
      <c r="N8" s="8">
        <v>612</v>
      </c>
      <c r="O8" s="8">
        <v>12.2</v>
      </c>
      <c r="P8" s="8">
        <v>12.3</v>
      </c>
    </row>
    <row r="9" spans="1:16">
      <c r="A9" s="1" t="s">
        <v>31</v>
      </c>
      <c r="B9" s="12"/>
      <c r="H9" s="6">
        <v>45.4</v>
      </c>
      <c r="I9" s="7">
        <v>38.56</v>
      </c>
      <c r="J9" s="5">
        <v>33</v>
      </c>
      <c r="P9" s="5"/>
    </row>
    <row r="10" spans="1:16" s="15" customFormat="1">
      <c r="A10" s="2" t="s">
        <v>2</v>
      </c>
      <c r="B10" s="13" t="s">
        <v>58</v>
      </c>
      <c r="C10" s="8"/>
      <c r="D10" s="13" t="s">
        <v>58</v>
      </c>
      <c r="E10" s="8"/>
      <c r="F10" s="13" t="s">
        <v>58</v>
      </c>
      <c r="G10" s="8"/>
      <c r="H10" s="9">
        <v>57</v>
      </c>
      <c r="I10" s="10">
        <v>40.92</v>
      </c>
      <c r="J10" s="8">
        <v>40.4</v>
      </c>
      <c r="K10" s="8">
        <v>78.099999999999994</v>
      </c>
      <c r="L10" s="8">
        <v>24.7</v>
      </c>
      <c r="M10" s="8">
        <v>0.77800000000000002</v>
      </c>
      <c r="N10" s="8">
        <v>579</v>
      </c>
      <c r="O10" s="8">
        <v>1.4</v>
      </c>
      <c r="P10" s="8">
        <v>1.4</v>
      </c>
    </row>
    <row r="11" spans="1:16" s="15" customFormat="1">
      <c r="A11" s="2" t="s">
        <v>3</v>
      </c>
      <c r="B11" s="13" t="s">
        <v>58</v>
      </c>
      <c r="C11" s="8"/>
      <c r="D11" s="13" t="s">
        <v>58</v>
      </c>
      <c r="E11" s="8"/>
      <c r="F11" s="13" t="s">
        <v>58</v>
      </c>
      <c r="G11" s="8"/>
      <c r="H11" s="9">
        <v>63.1</v>
      </c>
      <c r="I11" s="10">
        <v>56.36</v>
      </c>
      <c r="J11" s="8">
        <v>30.4</v>
      </c>
      <c r="K11" s="8">
        <v>81.900000000000006</v>
      </c>
      <c r="L11" s="8">
        <v>22</v>
      </c>
      <c r="M11" s="8">
        <v>0.79800000000000004</v>
      </c>
      <c r="N11" s="8">
        <v>599</v>
      </c>
      <c r="O11" s="8">
        <v>1.6</v>
      </c>
      <c r="P11" s="8">
        <v>13.6</v>
      </c>
    </row>
    <row r="12" spans="1:16" s="15" customFormat="1">
      <c r="A12" s="2" t="s">
        <v>4</v>
      </c>
      <c r="B12" s="13" t="s">
        <v>58</v>
      </c>
      <c r="C12" s="13" t="s">
        <v>58</v>
      </c>
      <c r="D12" s="13" t="s">
        <v>58</v>
      </c>
      <c r="E12" s="8"/>
      <c r="F12" s="13" t="s">
        <v>58</v>
      </c>
      <c r="G12" s="8"/>
      <c r="H12" s="9">
        <v>64.8</v>
      </c>
      <c r="I12" s="10">
        <v>64.05</v>
      </c>
      <c r="J12" s="8">
        <v>31.4</v>
      </c>
      <c r="K12" s="8">
        <v>78.5</v>
      </c>
      <c r="L12" s="8">
        <v>40</v>
      </c>
      <c r="M12" s="8">
        <v>0.78600000000000003</v>
      </c>
      <c r="N12" s="8">
        <v>631</v>
      </c>
      <c r="O12" s="8">
        <v>17.8</v>
      </c>
      <c r="P12" s="8">
        <v>16.8</v>
      </c>
    </row>
    <row r="13" spans="1:16" s="15" customFormat="1">
      <c r="A13" s="2" t="s">
        <v>5</v>
      </c>
      <c r="B13" s="13" t="s">
        <v>58</v>
      </c>
      <c r="C13" s="8"/>
      <c r="D13" s="13" t="s">
        <v>58</v>
      </c>
      <c r="E13" s="13" t="s">
        <v>58</v>
      </c>
      <c r="F13" s="13" t="s">
        <v>58</v>
      </c>
      <c r="G13" s="8"/>
      <c r="H13" s="9">
        <v>71</v>
      </c>
      <c r="I13" s="10">
        <v>49.18</v>
      </c>
      <c r="J13" s="8">
        <v>24.9</v>
      </c>
      <c r="K13" s="8">
        <v>87.7</v>
      </c>
      <c r="L13" s="8">
        <v>21.6</v>
      </c>
      <c r="M13" s="8">
        <v>0.878</v>
      </c>
      <c r="N13" s="8">
        <v>580</v>
      </c>
      <c r="O13" s="8">
        <v>5.2</v>
      </c>
      <c r="P13" s="8">
        <v>3.8</v>
      </c>
    </row>
    <row r="14" spans="1:16" s="15" customFormat="1">
      <c r="A14" s="2" t="s">
        <v>6</v>
      </c>
      <c r="B14" s="13" t="s">
        <v>58</v>
      </c>
      <c r="C14" s="8"/>
      <c r="D14" s="13" t="s">
        <v>58</v>
      </c>
      <c r="E14" s="13" t="s">
        <v>58</v>
      </c>
      <c r="F14" s="13" t="s">
        <v>58</v>
      </c>
      <c r="G14" s="8"/>
      <c r="H14" s="9">
        <v>82.5</v>
      </c>
      <c r="I14" s="10">
        <v>91.67</v>
      </c>
      <c r="J14" s="8">
        <v>28.7</v>
      </c>
      <c r="K14" s="8">
        <v>73.900000000000006</v>
      </c>
      <c r="L14" s="8">
        <v>33.1</v>
      </c>
      <c r="M14" s="8">
        <v>0.92300000000000004</v>
      </c>
      <c r="N14" s="8">
        <v>632</v>
      </c>
      <c r="O14" s="8">
        <v>9.1</v>
      </c>
      <c r="P14" s="8">
        <v>10.1</v>
      </c>
    </row>
    <row r="15" spans="1:16" s="15" customFormat="1">
      <c r="A15" s="2" t="s">
        <v>7</v>
      </c>
      <c r="B15" s="13" t="s">
        <v>58</v>
      </c>
      <c r="C15" s="13" t="s">
        <v>58</v>
      </c>
      <c r="D15" s="13" t="s">
        <v>58</v>
      </c>
      <c r="E15" s="13" t="s">
        <v>58</v>
      </c>
      <c r="F15" s="13" t="s">
        <v>58</v>
      </c>
      <c r="G15" s="8"/>
      <c r="H15" s="9">
        <v>65.3</v>
      </c>
      <c r="I15" s="10">
        <v>56.45</v>
      </c>
      <c r="J15" s="8">
        <v>30.4</v>
      </c>
      <c r="K15" s="8">
        <v>84.2</v>
      </c>
      <c r="L15" s="8">
        <v>36.5</v>
      </c>
      <c r="M15" s="8">
        <v>0.877</v>
      </c>
      <c r="N15" s="8">
        <v>566</v>
      </c>
      <c r="O15" s="8">
        <v>15</v>
      </c>
      <c r="P15" s="8">
        <v>15.4</v>
      </c>
    </row>
    <row r="16" spans="1:16" s="15" customFormat="1">
      <c r="A16" s="2" t="s">
        <v>8</v>
      </c>
      <c r="B16" s="13" t="s">
        <v>58</v>
      </c>
      <c r="C16" s="13" t="s">
        <v>58</v>
      </c>
      <c r="D16" s="13" t="s">
        <v>58</v>
      </c>
      <c r="E16" s="13" t="s">
        <v>58</v>
      </c>
      <c r="F16" s="13" t="s">
        <v>58</v>
      </c>
      <c r="G16" s="8"/>
      <c r="H16" s="9">
        <v>78.900000000000006</v>
      </c>
      <c r="I16" s="10">
        <v>77.459999999999994</v>
      </c>
      <c r="J16" s="8">
        <v>27.4</v>
      </c>
      <c r="K16" s="8">
        <v>83.1</v>
      </c>
      <c r="L16" s="8">
        <v>38.5</v>
      </c>
      <c r="M16" s="8">
        <v>0.84699999999999998</v>
      </c>
      <c r="N16" s="8">
        <v>631</v>
      </c>
      <c r="O16" s="8">
        <v>4.5999999999999996</v>
      </c>
      <c r="P16" s="8">
        <v>5.7</v>
      </c>
    </row>
    <row r="17" spans="1:16" s="15" customFormat="1">
      <c r="A17" s="2" t="s">
        <v>9</v>
      </c>
      <c r="B17" s="13" t="s">
        <v>58</v>
      </c>
      <c r="C17" s="13" t="s">
        <v>58</v>
      </c>
      <c r="D17" s="13" t="s">
        <v>58</v>
      </c>
      <c r="E17" s="13" t="s">
        <v>58</v>
      </c>
      <c r="F17" s="13" t="s">
        <v>58</v>
      </c>
      <c r="G17" s="8"/>
      <c r="H17" s="9">
        <v>80</v>
      </c>
      <c r="I17" s="10">
        <v>80.62</v>
      </c>
      <c r="J17" s="8">
        <v>31.6</v>
      </c>
      <c r="K17" s="8">
        <v>76.599999999999994</v>
      </c>
      <c r="L17" s="8">
        <v>33.700000000000003</v>
      </c>
      <c r="M17" s="8">
        <v>0.83899999999999997</v>
      </c>
      <c r="N17" s="8">
        <v>559</v>
      </c>
      <c r="O17" s="8">
        <v>7.3</v>
      </c>
      <c r="P17" s="8">
        <v>12.1</v>
      </c>
    </row>
    <row r="18" spans="1:16">
      <c r="A18" s="1" t="s">
        <v>48</v>
      </c>
      <c r="B18" s="12"/>
      <c r="H18" s="6">
        <v>41.3</v>
      </c>
      <c r="I18" s="7"/>
      <c r="J18" s="5">
        <v>36.4</v>
      </c>
      <c r="N18" s="5">
        <v>503</v>
      </c>
      <c r="P18" s="5"/>
    </row>
    <row r="19" spans="1:16" s="15" customFormat="1">
      <c r="A19" s="2" t="s">
        <v>10</v>
      </c>
      <c r="B19" s="13" t="s">
        <v>58</v>
      </c>
      <c r="C19" s="13" t="s">
        <v>58</v>
      </c>
      <c r="D19" s="13" t="s">
        <v>58</v>
      </c>
      <c r="E19" s="13" t="s">
        <v>58</v>
      </c>
      <c r="F19" s="13" t="s">
        <v>58</v>
      </c>
      <c r="G19" s="8"/>
      <c r="H19" s="9">
        <v>77.2</v>
      </c>
      <c r="I19" s="10">
        <v>70.62</v>
      </c>
      <c r="J19" s="8">
        <v>31.9</v>
      </c>
      <c r="K19" s="8">
        <v>80.5</v>
      </c>
      <c r="L19" s="8">
        <v>26</v>
      </c>
      <c r="M19" s="8">
        <v>0.91400000000000003</v>
      </c>
      <c r="N19" s="8">
        <v>616</v>
      </c>
      <c r="O19" s="8">
        <v>12.2</v>
      </c>
      <c r="P19" s="8">
        <v>14.9</v>
      </c>
    </row>
    <row r="20" spans="1:16" s="15" customFormat="1">
      <c r="A20" s="2" t="s">
        <v>11</v>
      </c>
      <c r="B20" s="13" t="s">
        <v>58</v>
      </c>
      <c r="C20" s="13" t="s">
        <v>58</v>
      </c>
      <c r="D20" s="13" t="s">
        <v>58</v>
      </c>
      <c r="E20" s="13" t="s">
        <v>58</v>
      </c>
      <c r="F20" s="13" t="s">
        <v>58</v>
      </c>
      <c r="G20" s="8"/>
      <c r="H20" s="9">
        <v>69.099999999999994</v>
      </c>
      <c r="I20" s="10">
        <v>60.96</v>
      </c>
      <c r="J20" s="8">
        <v>34.4</v>
      </c>
      <c r="K20" s="8">
        <v>74.099999999999994</v>
      </c>
      <c r="L20" s="8">
        <v>27.8</v>
      </c>
      <c r="M20" s="8">
        <v>0.83</v>
      </c>
      <c r="N20" s="8">
        <v>578</v>
      </c>
      <c r="O20" s="8">
        <v>7.8</v>
      </c>
      <c r="P20" s="8">
        <v>11.3</v>
      </c>
    </row>
    <row r="21" spans="1:16" s="15" customFormat="1">
      <c r="A21" s="2" t="s">
        <v>12</v>
      </c>
      <c r="B21" s="13" t="s">
        <v>58</v>
      </c>
      <c r="C21" s="8"/>
      <c r="D21" s="13" t="s">
        <v>58</v>
      </c>
      <c r="E21" s="13" t="s">
        <v>58</v>
      </c>
      <c r="F21" s="13" t="s">
        <v>58</v>
      </c>
      <c r="G21" s="8"/>
      <c r="H21" s="9">
        <v>63.7</v>
      </c>
      <c r="I21" s="10">
        <v>42.75</v>
      </c>
      <c r="J21" s="8">
        <v>30.6</v>
      </c>
      <c r="K21" s="8">
        <v>80</v>
      </c>
      <c r="L21" s="8">
        <v>22.5</v>
      </c>
      <c r="M21" s="8">
        <v>0.83399999999999996</v>
      </c>
      <c r="N21" s="8">
        <v>598</v>
      </c>
      <c r="O21" s="8">
        <v>1.8</v>
      </c>
      <c r="P21" s="8">
        <v>4.5999999999999996</v>
      </c>
    </row>
    <row r="22" spans="1:16" s="15" customFormat="1">
      <c r="A22" s="3" t="s">
        <v>47</v>
      </c>
      <c r="B22" s="13"/>
      <c r="C22" s="8"/>
      <c r="D22" s="13" t="s">
        <v>58</v>
      </c>
      <c r="E22" s="13" t="s">
        <v>58</v>
      </c>
      <c r="F22" s="13" t="s">
        <v>58</v>
      </c>
      <c r="G22" s="8"/>
      <c r="H22" s="9">
        <v>72.3</v>
      </c>
      <c r="I22" s="10">
        <v>96.77</v>
      </c>
      <c r="J22" s="8">
        <v>26.8</v>
      </c>
      <c r="K22" s="8">
        <v>72.400000000000006</v>
      </c>
      <c r="L22" s="8">
        <v>40.700000000000003</v>
      </c>
      <c r="M22" s="8">
        <v>0.90600000000000003</v>
      </c>
      <c r="N22" s="20">
        <v>630</v>
      </c>
      <c r="O22" s="8">
        <v>12.4</v>
      </c>
      <c r="P22" s="8">
        <v>11.4</v>
      </c>
    </row>
    <row r="23" spans="1:16" s="15" customFormat="1">
      <c r="A23" s="2" t="s">
        <v>13</v>
      </c>
      <c r="B23" s="13" t="s">
        <v>58</v>
      </c>
      <c r="C23" s="13" t="s">
        <v>58</v>
      </c>
      <c r="D23" s="13" t="s">
        <v>58</v>
      </c>
      <c r="E23" s="8"/>
      <c r="F23" s="13" t="s">
        <v>58</v>
      </c>
      <c r="G23" s="8"/>
      <c r="H23" s="9">
        <v>72.8</v>
      </c>
      <c r="I23" s="10">
        <v>83.11</v>
      </c>
      <c r="J23" s="8">
        <v>32.799999999999997</v>
      </c>
      <c r="K23" s="8">
        <v>79</v>
      </c>
      <c r="L23" s="8">
        <v>37.700000000000003</v>
      </c>
      <c r="M23" s="8">
        <v>0.91</v>
      </c>
      <c r="N23" s="8">
        <v>652</v>
      </c>
      <c r="O23" s="8">
        <v>12.5</v>
      </c>
      <c r="P23" s="8">
        <v>15.9</v>
      </c>
    </row>
    <row r="24" spans="1:16" s="15" customFormat="1">
      <c r="A24" s="2" t="s">
        <v>14</v>
      </c>
      <c r="B24" s="13" t="s">
        <v>58</v>
      </c>
      <c r="C24" s="13" t="s">
        <v>58</v>
      </c>
      <c r="D24" s="13" t="s">
        <v>58</v>
      </c>
      <c r="E24" s="13" t="s">
        <v>58</v>
      </c>
      <c r="F24" s="13" t="s">
        <v>58</v>
      </c>
      <c r="G24" s="8"/>
      <c r="H24" s="9">
        <v>71</v>
      </c>
      <c r="I24" s="10">
        <v>73.11</v>
      </c>
      <c r="J24" s="8">
        <v>35.9</v>
      </c>
      <c r="K24" s="8">
        <v>60.2</v>
      </c>
      <c r="L24" s="8">
        <v>17.399999999999999</v>
      </c>
      <c r="M24" s="8">
        <v>0.81399999999999995</v>
      </c>
      <c r="N24" s="8">
        <v>547</v>
      </c>
      <c r="O24" s="8">
        <v>8.6999999999999993</v>
      </c>
      <c r="P24" s="8">
        <v>9.6999999999999993</v>
      </c>
    </row>
    <row r="25" spans="1:16">
      <c r="A25" s="1" t="s">
        <v>41</v>
      </c>
      <c r="B25" s="12"/>
      <c r="D25" s="12" t="s">
        <v>58</v>
      </c>
      <c r="H25" s="6">
        <v>44.7</v>
      </c>
      <c r="I25" s="7"/>
      <c r="J25" s="5">
        <v>27.5</v>
      </c>
      <c r="N25" s="5">
        <v>412</v>
      </c>
      <c r="P25" s="5"/>
    </row>
    <row r="26" spans="1:16" s="15" customFormat="1">
      <c r="A26" s="2" t="s">
        <v>15</v>
      </c>
      <c r="B26" s="13" t="s">
        <v>58</v>
      </c>
      <c r="C26" s="13" t="s">
        <v>58</v>
      </c>
      <c r="D26" s="13" t="s">
        <v>58</v>
      </c>
      <c r="E26" s="13" t="s">
        <v>58</v>
      </c>
      <c r="F26" s="13" t="s">
        <v>58</v>
      </c>
      <c r="G26" s="8"/>
      <c r="H26" s="9">
        <v>61.6</v>
      </c>
      <c r="I26" s="10">
        <v>52.87</v>
      </c>
      <c r="J26" s="8">
        <v>35.6</v>
      </c>
      <c r="K26" s="8">
        <v>85.1</v>
      </c>
      <c r="L26" s="8">
        <v>31.4</v>
      </c>
      <c r="M26" s="8">
        <v>0.83499999999999996</v>
      </c>
      <c r="N26" s="8">
        <v>555</v>
      </c>
      <c r="O26" s="8">
        <v>13.9</v>
      </c>
      <c r="P26" s="8">
        <v>13.4</v>
      </c>
    </row>
    <row r="27" spans="1:16">
      <c r="A27" s="1" t="s">
        <v>46</v>
      </c>
      <c r="B27" s="12"/>
      <c r="D27" s="12" t="s">
        <v>58</v>
      </c>
      <c r="E27" s="12" t="s">
        <v>58</v>
      </c>
      <c r="F27" s="12"/>
      <c r="I27" s="7"/>
      <c r="O27" s="5">
        <v>34</v>
      </c>
      <c r="P27" s="5"/>
    </row>
    <row r="28" spans="1:16" s="15" customFormat="1">
      <c r="A28" s="2" t="s">
        <v>16</v>
      </c>
      <c r="B28" s="13" t="s">
        <v>58</v>
      </c>
      <c r="C28" s="13" t="s">
        <v>58</v>
      </c>
      <c r="D28" s="13" t="s">
        <v>58</v>
      </c>
      <c r="E28" s="13" t="s">
        <v>58</v>
      </c>
      <c r="F28" s="13" t="s">
        <v>58</v>
      </c>
      <c r="G28" s="8"/>
      <c r="H28" s="9">
        <v>62.9</v>
      </c>
      <c r="I28" s="10">
        <v>47.66</v>
      </c>
      <c r="J28" s="8">
        <v>37.299999999999997</v>
      </c>
      <c r="K28" s="8">
        <v>88.9</v>
      </c>
      <c r="L28" s="8">
        <v>37.9</v>
      </c>
      <c r="M28" s="8">
        <v>0.88200000000000001</v>
      </c>
      <c r="N28" s="8">
        <v>570</v>
      </c>
      <c r="O28" s="8">
        <v>1.7</v>
      </c>
      <c r="P28" s="8">
        <v>4.7</v>
      </c>
    </row>
    <row r="29" spans="1:16" s="15" customFormat="1">
      <c r="A29" s="2" t="s">
        <v>17</v>
      </c>
      <c r="B29" s="13" t="s">
        <v>58</v>
      </c>
      <c r="C29" s="13" t="s">
        <v>58</v>
      </c>
      <c r="D29" s="13" t="s">
        <v>58</v>
      </c>
      <c r="E29" s="13" t="s">
        <v>58</v>
      </c>
      <c r="F29" s="13" t="s">
        <v>58</v>
      </c>
      <c r="G29" s="8"/>
      <c r="H29" s="9">
        <v>82.3</v>
      </c>
      <c r="I29" s="10">
        <v>88.28</v>
      </c>
      <c r="J29" s="8">
        <v>34.9</v>
      </c>
      <c r="K29" s="8">
        <v>73.3</v>
      </c>
      <c r="L29" s="8">
        <v>41</v>
      </c>
      <c r="M29" s="8">
        <v>0.78300000000000003</v>
      </c>
      <c r="N29" s="8">
        <v>610</v>
      </c>
      <c r="O29" s="8">
        <v>47.4</v>
      </c>
      <c r="P29" s="8">
        <v>44</v>
      </c>
    </row>
    <row r="30" spans="1:16" s="15" customFormat="1">
      <c r="A30" s="2" t="s">
        <v>18</v>
      </c>
      <c r="B30" s="13" t="s">
        <v>58</v>
      </c>
      <c r="C30" s="13" t="s">
        <v>58</v>
      </c>
      <c r="D30" s="13" t="s">
        <v>58</v>
      </c>
      <c r="E30" s="13" t="s">
        <v>58</v>
      </c>
      <c r="F30" s="13" t="s">
        <v>58</v>
      </c>
      <c r="G30" s="8"/>
      <c r="H30" s="9">
        <v>70.7</v>
      </c>
      <c r="I30" s="10">
        <v>73.61</v>
      </c>
      <c r="J30" s="8">
        <v>29.2</v>
      </c>
      <c r="K30" s="8">
        <v>58.7</v>
      </c>
      <c r="L30" s="8">
        <v>26.7</v>
      </c>
      <c r="M30" s="8">
        <v>0.78100000000000003</v>
      </c>
      <c r="N30" s="8">
        <v>652</v>
      </c>
      <c r="O30" s="8">
        <v>16.899999999999999</v>
      </c>
      <c r="P30" s="8">
        <v>9.9</v>
      </c>
    </row>
    <row r="31" spans="1:16">
      <c r="A31" s="1" t="s">
        <v>32</v>
      </c>
      <c r="B31" s="12"/>
      <c r="H31" s="6">
        <v>44.4</v>
      </c>
      <c r="I31" s="7">
        <v>32.68</v>
      </c>
      <c r="J31" s="5">
        <v>25.7</v>
      </c>
      <c r="P31" s="5"/>
    </row>
    <row r="32" spans="1:16">
      <c r="A32" s="1" t="s">
        <v>33</v>
      </c>
      <c r="B32" s="12"/>
      <c r="I32" s="7"/>
      <c r="P32" s="5"/>
    </row>
    <row r="33" spans="1:16">
      <c r="A33" s="1" t="s">
        <v>34</v>
      </c>
      <c r="B33" s="12"/>
      <c r="H33" s="6">
        <v>46.3</v>
      </c>
      <c r="I33" s="7">
        <v>41.43</v>
      </c>
      <c r="J33" s="5">
        <v>39</v>
      </c>
      <c r="K33" s="5">
        <v>82.6</v>
      </c>
      <c r="L33" s="5">
        <v>21.8</v>
      </c>
      <c r="P33" s="5"/>
    </row>
    <row r="34" spans="1:16" s="15" customFormat="1">
      <c r="A34" s="2" t="s">
        <v>19</v>
      </c>
      <c r="B34" s="13" t="s">
        <v>58</v>
      </c>
      <c r="C34" s="13" t="s">
        <v>58</v>
      </c>
      <c r="D34" s="13" t="s">
        <v>58</v>
      </c>
      <c r="E34" s="13" t="s">
        <v>58</v>
      </c>
      <c r="F34" s="13" t="s">
        <v>58</v>
      </c>
      <c r="G34" s="8"/>
      <c r="H34" s="9">
        <v>75.3</v>
      </c>
      <c r="I34" s="10">
        <v>78.64</v>
      </c>
      <c r="J34" s="8">
        <v>28.5</v>
      </c>
      <c r="K34" s="8">
        <v>74.5</v>
      </c>
      <c r="L34" s="8">
        <v>34.799999999999997</v>
      </c>
      <c r="M34" s="8">
        <v>0.89700000000000002</v>
      </c>
      <c r="N34" s="8">
        <v>652</v>
      </c>
      <c r="O34" s="8">
        <v>6.2</v>
      </c>
      <c r="P34" s="8">
        <v>11.7</v>
      </c>
    </row>
    <row r="35" spans="1:16">
      <c r="A35" s="1" t="s">
        <v>35</v>
      </c>
      <c r="B35" s="12"/>
      <c r="H35" s="6">
        <v>55.4</v>
      </c>
      <c r="I35" s="7">
        <v>34.15</v>
      </c>
      <c r="J35" s="5">
        <v>34.200000000000003</v>
      </c>
      <c r="K35" s="5">
        <v>69.400000000000006</v>
      </c>
      <c r="L35" s="5">
        <v>18.3</v>
      </c>
      <c r="P35" s="5"/>
    </row>
    <row r="36" spans="1:16" s="15" customFormat="1">
      <c r="A36" s="3" t="s">
        <v>36</v>
      </c>
      <c r="B36" s="13"/>
      <c r="C36" s="8"/>
      <c r="D36" s="13" t="s">
        <v>58</v>
      </c>
      <c r="E36" s="13" t="s">
        <v>58</v>
      </c>
      <c r="F36" s="13" t="s">
        <v>58</v>
      </c>
      <c r="G36" s="8"/>
      <c r="H36" s="9">
        <v>77.7</v>
      </c>
      <c r="I36" s="10">
        <v>106.09</v>
      </c>
      <c r="J36" s="8">
        <v>27</v>
      </c>
      <c r="K36" s="8">
        <v>76.3</v>
      </c>
      <c r="L36" s="8">
        <v>37.700000000000003</v>
      </c>
      <c r="M36" s="8">
        <v>0.91600000000000004</v>
      </c>
      <c r="N36" s="8">
        <v>624</v>
      </c>
      <c r="O36" s="8">
        <v>11</v>
      </c>
      <c r="P36" s="8">
        <v>14.2</v>
      </c>
    </row>
    <row r="37" spans="1:16" s="15" customFormat="1">
      <c r="A37" s="2" t="s">
        <v>20</v>
      </c>
      <c r="B37" s="13" t="s">
        <v>58</v>
      </c>
      <c r="C37" s="8"/>
      <c r="D37" s="13" t="s">
        <v>58</v>
      </c>
      <c r="E37" s="13" t="s">
        <v>58</v>
      </c>
      <c r="F37" s="13" t="s">
        <v>58</v>
      </c>
      <c r="G37" s="8"/>
      <c r="H37" s="9">
        <v>60.9</v>
      </c>
      <c r="I37" s="10">
        <v>42.04</v>
      </c>
      <c r="J37" s="8">
        <v>29.7</v>
      </c>
      <c r="K37" s="8">
        <v>86.7</v>
      </c>
      <c r="L37" s="8">
        <v>28.2</v>
      </c>
      <c r="M37" s="8">
        <v>0.85199999999999998</v>
      </c>
      <c r="N37" s="8">
        <v>596</v>
      </c>
      <c r="O37" s="8">
        <v>0.8</v>
      </c>
      <c r="P37" s="8">
        <v>1.6</v>
      </c>
    </row>
    <row r="38" spans="1:16" s="15" customFormat="1">
      <c r="A38" s="2" t="s">
        <v>21</v>
      </c>
      <c r="B38" s="13" t="s">
        <v>58</v>
      </c>
      <c r="C38" s="13" t="s">
        <v>58</v>
      </c>
      <c r="D38" s="13" t="s">
        <v>58</v>
      </c>
      <c r="E38" s="13" t="s">
        <v>58</v>
      </c>
      <c r="F38" s="13" t="s">
        <v>58</v>
      </c>
      <c r="G38" s="8"/>
      <c r="H38" s="9">
        <v>67</v>
      </c>
      <c r="I38" s="10">
        <v>52.88</v>
      </c>
      <c r="J38" s="8">
        <v>33.799999999999997</v>
      </c>
      <c r="K38" s="8">
        <v>52.4</v>
      </c>
      <c r="L38" s="8">
        <v>23.8</v>
      </c>
      <c r="M38" s="8">
        <v>0.75600000000000001</v>
      </c>
      <c r="N38" s="8">
        <v>618</v>
      </c>
      <c r="O38" s="8">
        <v>4.7</v>
      </c>
      <c r="P38" s="8">
        <v>8.1</v>
      </c>
    </row>
    <row r="39" spans="1:16" s="15" customFormat="1">
      <c r="A39" s="2" t="s">
        <v>22</v>
      </c>
      <c r="B39" s="13" t="s">
        <v>58</v>
      </c>
      <c r="C39" s="8"/>
      <c r="D39" s="13" t="s">
        <v>58</v>
      </c>
      <c r="E39" s="8"/>
      <c r="F39" s="13" t="s">
        <v>58</v>
      </c>
      <c r="G39" s="8"/>
      <c r="H39" s="9">
        <v>64.7</v>
      </c>
      <c r="I39" s="10">
        <v>38.5</v>
      </c>
      <c r="J39" s="8">
        <v>36</v>
      </c>
      <c r="K39" s="8">
        <v>74.900000000000006</v>
      </c>
      <c r="L39" s="8">
        <v>16</v>
      </c>
      <c r="M39" s="8">
        <v>0.76900000000000002</v>
      </c>
      <c r="N39" s="8">
        <v>589</v>
      </c>
      <c r="O39" s="8">
        <v>0.6</v>
      </c>
      <c r="P39" s="8">
        <v>1.2</v>
      </c>
    </row>
    <row r="40" spans="1:16">
      <c r="A40" s="1" t="s">
        <v>42</v>
      </c>
      <c r="B40" s="12"/>
      <c r="H40" s="6">
        <v>50.5</v>
      </c>
      <c r="I40" s="7">
        <v>33.17</v>
      </c>
      <c r="J40" s="5">
        <v>37.5</v>
      </c>
      <c r="N40" s="5">
        <v>512</v>
      </c>
      <c r="P40" s="5"/>
    </row>
    <row r="41" spans="1:16">
      <c r="A41" s="1" t="s">
        <v>37</v>
      </c>
      <c r="B41" s="12"/>
      <c r="I41" s="7"/>
      <c r="P41" s="5"/>
    </row>
    <row r="42" spans="1:16">
      <c r="A42" s="1" t="s">
        <v>43</v>
      </c>
      <c r="B42" s="12"/>
      <c r="H42" s="6">
        <v>55.2</v>
      </c>
      <c r="I42" s="7">
        <v>39.19</v>
      </c>
      <c r="J42" s="5">
        <v>36.200000000000003</v>
      </c>
      <c r="K42" s="5">
        <v>77.900000000000006</v>
      </c>
      <c r="L42" s="5">
        <v>20.6</v>
      </c>
      <c r="N42" s="5">
        <v>597</v>
      </c>
      <c r="P42" s="5"/>
    </row>
    <row r="43" spans="1:16" s="15" customFormat="1">
      <c r="A43" s="2" t="s">
        <v>52</v>
      </c>
      <c r="B43" s="13" t="s">
        <v>58</v>
      </c>
      <c r="C43" s="13" t="s">
        <v>58</v>
      </c>
      <c r="D43" s="13" t="s">
        <v>58</v>
      </c>
      <c r="E43" s="13" t="s">
        <v>58</v>
      </c>
      <c r="F43" s="13" t="s">
        <v>58</v>
      </c>
      <c r="G43" s="8"/>
      <c r="H43" s="9">
        <v>68.3</v>
      </c>
      <c r="I43" s="10">
        <v>59.38</v>
      </c>
      <c r="J43" s="8">
        <v>25.2</v>
      </c>
      <c r="K43" s="8">
        <v>85.5</v>
      </c>
      <c r="L43" s="8">
        <v>23.1</v>
      </c>
      <c r="M43" s="8">
        <v>0.82299999999999995</v>
      </c>
      <c r="N43" s="8">
        <v>577</v>
      </c>
      <c r="O43" s="8">
        <v>1.4</v>
      </c>
      <c r="P43" s="8">
        <v>3.3</v>
      </c>
    </row>
    <row r="44" spans="1:16" s="15" customFormat="1">
      <c r="A44" s="2" t="s">
        <v>23</v>
      </c>
      <c r="B44" s="13" t="s">
        <v>58</v>
      </c>
      <c r="C44" s="13" t="s">
        <v>58</v>
      </c>
      <c r="D44" s="13" t="s">
        <v>58</v>
      </c>
      <c r="E44" s="13" t="s">
        <v>58</v>
      </c>
      <c r="F44" s="13" t="s">
        <v>58</v>
      </c>
      <c r="G44" s="8"/>
      <c r="H44" s="9">
        <v>72</v>
      </c>
      <c r="I44" s="10">
        <v>49.08</v>
      </c>
      <c r="J44" s="8">
        <v>24.2</v>
      </c>
      <c r="K44" s="8">
        <v>84.2</v>
      </c>
      <c r="L44" s="8">
        <v>29.3</v>
      </c>
      <c r="M44" s="8">
        <v>0.88600000000000001</v>
      </c>
      <c r="N44" s="8">
        <v>612</v>
      </c>
      <c r="O44" s="8">
        <v>6.6</v>
      </c>
      <c r="P44" s="8">
        <v>11.4</v>
      </c>
    </row>
    <row r="45" spans="1:16" s="15" customFormat="1">
      <c r="A45" s="2" t="s">
        <v>25</v>
      </c>
      <c r="B45" s="13" t="s">
        <v>58</v>
      </c>
      <c r="C45" s="13" t="s">
        <v>58</v>
      </c>
      <c r="D45" s="13" t="s">
        <v>58</v>
      </c>
      <c r="E45" s="13" t="s">
        <v>58</v>
      </c>
      <c r="F45" s="13" t="s">
        <v>58</v>
      </c>
      <c r="G45" s="8"/>
      <c r="H45" s="9">
        <v>74.3</v>
      </c>
      <c r="I45" s="10">
        <v>59.09</v>
      </c>
      <c r="J45" s="8">
        <v>34.700000000000003</v>
      </c>
      <c r="K45" s="8">
        <v>60.4</v>
      </c>
      <c r="L45" s="8">
        <v>35.1</v>
      </c>
      <c r="M45" s="8">
        <v>0.81799999999999995</v>
      </c>
      <c r="N45" s="8">
        <v>537</v>
      </c>
      <c r="O45" s="8">
        <v>10.3</v>
      </c>
      <c r="P45" s="8">
        <v>12.7</v>
      </c>
    </row>
    <row r="46" spans="1:16" s="15" customFormat="1">
      <c r="A46" s="2" t="s">
        <v>24</v>
      </c>
      <c r="B46" s="13" t="s">
        <v>58</v>
      </c>
      <c r="C46" s="8"/>
      <c r="D46" s="13" t="s">
        <v>58</v>
      </c>
      <c r="E46" s="13" t="s">
        <v>58</v>
      </c>
      <c r="F46" s="13" t="s">
        <v>58</v>
      </c>
      <c r="G46" s="8"/>
      <c r="H46" s="9">
        <v>78.7</v>
      </c>
      <c r="I46" s="10">
        <v>79.17</v>
      </c>
      <c r="J46" s="8">
        <v>28.8</v>
      </c>
      <c r="K46" s="8">
        <v>79.2</v>
      </c>
      <c r="L46" s="8">
        <v>37.799999999999997</v>
      </c>
      <c r="M46" s="8">
        <v>0.85499999999999998</v>
      </c>
      <c r="N46" s="8">
        <v>625</v>
      </c>
      <c r="O46" s="8">
        <v>9</v>
      </c>
      <c r="P46" s="8">
        <v>16.8</v>
      </c>
    </row>
    <row r="47" spans="1:16" s="15" customFormat="1">
      <c r="A47" s="2" t="s">
        <v>27</v>
      </c>
      <c r="B47" s="8"/>
      <c r="C47" s="8"/>
      <c r="D47" s="13" t="s">
        <v>58</v>
      </c>
      <c r="E47" s="13" t="s">
        <v>58</v>
      </c>
      <c r="F47" s="13" t="s">
        <v>58</v>
      </c>
      <c r="G47" s="8"/>
      <c r="H47" s="9">
        <v>81.5</v>
      </c>
      <c r="I47" s="10">
        <v>131.75</v>
      </c>
      <c r="J47" s="8">
        <v>32.700000000000003</v>
      </c>
      <c r="K47" s="8">
        <v>83.5</v>
      </c>
      <c r="L47" s="8">
        <v>38.6</v>
      </c>
      <c r="M47" s="8">
        <v>0.89100000000000001</v>
      </c>
      <c r="N47" s="8">
        <v>588</v>
      </c>
      <c r="O47" s="8">
        <v>25.1</v>
      </c>
      <c r="P47" s="8">
        <v>29.4</v>
      </c>
    </row>
    <row r="48" spans="1:16">
      <c r="A48" s="1" t="s">
        <v>45</v>
      </c>
      <c r="H48" s="6">
        <v>42.6</v>
      </c>
      <c r="J48" s="5">
        <v>41.9</v>
      </c>
      <c r="K48" s="5">
        <v>39.5</v>
      </c>
      <c r="L48" s="5">
        <v>18.399999999999999</v>
      </c>
      <c r="N48" s="5">
        <v>465</v>
      </c>
      <c r="P48" s="5"/>
    </row>
    <row r="49" spans="1:16">
      <c r="A49" s="1" t="s">
        <v>44</v>
      </c>
      <c r="H49" s="6">
        <v>49.5</v>
      </c>
      <c r="I49" s="7">
        <v>29.21</v>
      </c>
      <c r="J49" s="5">
        <v>26.1</v>
      </c>
      <c r="N49" s="5">
        <v>506</v>
      </c>
      <c r="P49" s="5"/>
    </row>
    <row r="50" spans="1:16" s="15" customFormat="1">
      <c r="A50" s="3" t="s">
        <v>28</v>
      </c>
      <c r="B50" s="8"/>
      <c r="C50" s="8"/>
      <c r="D50" s="8"/>
      <c r="E50" s="8"/>
      <c r="F50" s="13" t="s">
        <v>58</v>
      </c>
      <c r="G50" s="8"/>
      <c r="H50" s="9">
        <v>81.3</v>
      </c>
      <c r="I50" s="10">
        <v>71.03</v>
      </c>
      <c r="J50" s="8">
        <v>34.799999999999997</v>
      </c>
      <c r="K50" s="8">
        <v>80.900000000000006</v>
      </c>
      <c r="L50" s="8">
        <v>40.6</v>
      </c>
      <c r="M50" s="8">
        <v>0.89600000000000002</v>
      </c>
      <c r="N50" s="8">
        <v>652</v>
      </c>
      <c r="O50" s="8">
        <v>9.3000000000000007</v>
      </c>
      <c r="P50" s="8">
        <v>13.2</v>
      </c>
    </row>
    <row r="51" spans="1:16">
      <c r="A51" s="1" t="s">
        <v>38</v>
      </c>
    </row>
    <row r="59" spans="1:16">
      <c r="I59" s="11"/>
    </row>
    <row r="60" spans="1:16">
      <c r="I60" s="11"/>
    </row>
    <row r="61" spans="1:16">
      <c r="I61" s="11"/>
    </row>
    <row r="62" spans="1:16">
      <c r="I62" s="11"/>
    </row>
    <row r="63" spans="1:16">
      <c r="I63" s="11"/>
    </row>
    <row r="64" spans="1:16">
      <c r="I64" s="11"/>
    </row>
    <row r="65" spans="9:9">
      <c r="I65" s="11"/>
    </row>
    <row r="66" spans="9:9">
      <c r="I66" s="11"/>
    </row>
    <row r="67" spans="9:9">
      <c r="I67" s="11"/>
    </row>
    <row r="68" spans="9:9">
      <c r="I68" s="11"/>
    </row>
    <row r="69" spans="9:9">
      <c r="I69" s="11"/>
    </row>
    <row r="70" spans="9:9">
      <c r="I70" s="11"/>
    </row>
    <row r="71" spans="9:9">
      <c r="I71" s="11"/>
    </row>
    <row r="72" spans="9:9">
      <c r="I72" s="11"/>
    </row>
    <row r="73" spans="9:9">
      <c r="I73" s="11"/>
    </row>
    <row r="74" spans="9:9">
      <c r="I74" s="11"/>
    </row>
    <row r="75" spans="9:9">
      <c r="I75" s="11"/>
    </row>
    <row r="76" spans="9:9">
      <c r="I76" s="11"/>
    </row>
    <row r="77" spans="9:9">
      <c r="I77" s="11"/>
    </row>
    <row r="79" spans="9:9">
      <c r="I79" s="11"/>
    </row>
    <row r="80" spans="9:9">
      <c r="I80" s="11"/>
    </row>
  </sheetData>
  <phoneticPr fontId="1" type="noConversion"/>
  <hyperlinks>
    <hyperlink ref="J1" r:id="rId1" display="GINI" xr:uid="{03894AA1-CF77-324F-91F3-B2B14C1151EE}"/>
    <hyperlink ref="I1" r:id="rId2" xr:uid="{92AE14B8-DE7A-9E4B-926D-F4197259D883}"/>
    <hyperlink ref="H1" r:id="rId3" xr:uid="{59DB580B-02E4-1644-80C6-339036912984}"/>
    <hyperlink ref="N1" r:id="rId4" xr:uid="{BB5A0CE0-DE48-034B-A6D7-D3AC258F6776}"/>
    <hyperlink ref="O1" r:id="rId5" location="file" display="Foreign-born population ratio" xr:uid="{A5FE0EB4-D6CD-D543-91D7-A46AD9360F7E}"/>
    <hyperlink ref="K1" r:id="rId6" xr:uid="{EEFF09C4-1E99-7145-A300-E6F813FF2CE7}"/>
    <hyperlink ref="L1" r:id="rId7" xr:uid="{8122EB1B-0F72-4E43-8689-3D6A0BCC3AE6}"/>
    <hyperlink ref="P1" r:id="rId8" xr:uid="{89DE4A1B-410A-D845-ACF9-3429610860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9B99-EFFE-8141-96C4-167F80A6469A}">
  <dimension ref="A1:V61"/>
  <sheetViews>
    <sheetView zoomScale="131" workbookViewId="0">
      <selection activeCell="J20" sqref="J20"/>
    </sheetView>
  </sheetViews>
  <sheetFormatPr baseColWidth="10" defaultRowHeight="19"/>
  <cols>
    <col min="1" max="1" width="16.5" style="1" customWidth="1"/>
    <col min="2" max="7" width="10.83203125" style="5"/>
    <col min="8" max="8" width="13.6640625" style="5" customWidth="1"/>
    <col min="9" max="9" width="16" style="5" customWidth="1"/>
    <col min="11" max="16" width="10.83203125" style="5"/>
  </cols>
  <sheetData>
    <row r="1" spans="1:22">
      <c r="A1" s="4" t="s">
        <v>54</v>
      </c>
      <c r="B1" s="16" t="s">
        <v>26</v>
      </c>
      <c r="C1" s="16" t="s">
        <v>50</v>
      </c>
      <c r="D1" s="16" t="s">
        <v>51</v>
      </c>
      <c r="E1" s="16" t="s">
        <v>53</v>
      </c>
      <c r="F1" s="16" t="s">
        <v>63</v>
      </c>
      <c r="G1" s="16"/>
      <c r="H1" s="17" t="s">
        <v>57</v>
      </c>
      <c r="I1" s="18" t="s">
        <v>55</v>
      </c>
      <c r="J1" s="30" t="s">
        <v>66</v>
      </c>
      <c r="K1" s="17" t="s">
        <v>56</v>
      </c>
      <c r="L1" s="17" t="s">
        <v>61</v>
      </c>
      <c r="M1" s="17" t="s">
        <v>62</v>
      </c>
      <c r="N1" s="17" t="s">
        <v>64</v>
      </c>
      <c r="O1" s="19" t="s">
        <v>59</v>
      </c>
      <c r="P1" s="17" t="s">
        <v>60</v>
      </c>
      <c r="Q1" s="21" t="s">
        <v>65</v>
      </c>
      <c r="R1" t="s">
        <v>71</v>
      </c>
      <c r="S1" t="s">
        <v>70</v>
      </c>
      <c r="T1" t="s">
        <v>68</v>
      </c>
      <c r="U1" t="s">
        <v>69</v>
      </c>
      <c r="V1" t="s">
        <v>67</v>
      </c>
    </row>
    <row r="2" spans="1:22">
      <c r="A2" s="2" t="s">
        <v>0</v>
      </c>
      <c r="B2" s="13" t="s">
        <v>58</v>
      </c>
      <c r="C2" s="13" t="s">
        <v>58</v>
      </c>
      <c r="D2" s="13" t="s">
        <v>58</v>
      </c>
      <c r="E2" s="13" t="s">
        <v>58</v>
      </c>
      <c r="F2" s="13" t="s">
        <v>58</v>
      </c>
      <c r="G2" s="8"/>
      <c r="H2" s="9">
        <v>79.599999999999994</v>
      </c>
      <c r="I2" s="10">
        <v>75.489999999999995</v>
      </c>
      <c r="J2" s="29">
        <v>52660</v>
      </c>
      <c r="K2" s="8">
        <v>29.7</v>
      </c>
      <c r="L2" s="8">
        <v>81.3</v>
      </c>
      <c r="M2" s="8">
        <v>31.1</v>
      </c>
      <c r="N2" s="8">
        <v>0.82</v>
      </c>
      <c r="O2" s="8">
        <v>623</v>
      </c>
      <c r="P2" s="8">
        <v>16.100000000000001</v>
      </c>
      <c r="Q2" s="8">
        <v>17.5</v>
      </c>
      <c r="R2">
        <f>100*(O2-381)/(652-381)</f>
        <v>89.298892988929893</v>
      </c>
      <c r="S2">
        <f>100*Q2/44</f>
        <v>39.772727272727273</v>
      </c>
      <c r="T2">
        <f>0.6*R2+0.4*S2</f>
        <v>69.488426702448848</v>
      </c>
      <c r="U2">
        <f>100*J2/72640</f>
        <v>72.494493392070481</v>
      </c>
      <c r="V2">
        <f>0.3*(100-K2)+40*N2+0.3*U2</f>
        <v>75.638348017621141</v>
      </c>
    </row>
    <row r="3" spans="1:22">
      <c r="A3" s="2" t="s">
        <v>1</v>
      </c>
      <c r="B3" s="13" t="s">
        <v>58</v>
      </c>
      <c r="C3" s="13" t="s">
        <v>58</v>
      </c>
      <c r="D3" s="13" t="s">
        <v>58</v>
      </c>
      <c r="E3" s="13" t="s">
        <v>58</v>
      </c>
      <c r="F3" s="13" t="s">
        <v>58</v>
      </c>
      <c r="G3" s="8"/>
      <c r="H3" s="9">
        <v>73.3</v>
      </c>
      <c r="I3" s="10">
        <v>78.52</v>
      </c>
      <c r="J3" s="29">
        <v>18140</v>
      </c>
      <c r="K3" s="8">
        <v>27.4</v>
      </c>
      <c r="L3" s="8">
        <v>74.099999999999994</v>
      </c>
      <c r="M3" s="8">
        <v>36</v>
      </c>
      <c r="N3" s="8">
        <v>0.84099999999999997</v>
      </c>
      <c r="O3" s="8">
        <v>612</v>
      </c>
      <c r="P3" s="8">
        <v>12.2</v>
      </c>
      <c r="Q3" s="8">
        <v>12.3</v>
      </c>
      <c r="R3">
        <f>100*(O3-381)/(652-381)</f>
        <v>85.239852398523979</v>
      </c>
      <c r="S3">
        <f t="shared" ref="S3:S32" si="0">100*Q3/44</f>
        <v>27.954545454545453</v>
      </c>
      <c r="T3">
        <f t="shared" ref="T3:T32" si="1">0.6*R3+0.4*S3</f>
        <v>62.325729620932563</v>
      </c>
      <c r="U3">
        <f t="shared" ref="U3:U32" si="2">100*J3/72640</f>
        <v>24.972466960352424</v>
      </c>
      <c r="V3">
        <f t="shared" ref="V3:V32" si="3">0.3*(100-K3)+40*N3+0.3*U3</f>
        <v>62.911740088105731</v>
      </c>
    </row>
    <row r="4" spans="1:22">
      <c r="A4" s="2" t="s">
        <v>2</v>
      </c>
      <c r="B4" s="13" t="s">
        <v>58</v>
      </c>
      <c r="C4" s="8"/>
      <c r="D4" s="13" t="s">
        <v>58</v>
      </c>
      <c r="E4" s="8"/>
      <c r="F4" s="13" t="s">
        <v>58</v>
      </c>
      <c r="G4" s="8"/>
      <c r="H4" s="9">
        <v>57</v>
      </c>
      <c r="I4" s="10">
        <v>40.92</v>
      </c>
      <c r="J4" s="29">
        <v>47960</v>
      </c>
      <c r="K4" s="8">
        <v>40.4</v>
      </c>
      <c r="L4" s="8">
        <v>78.099999999999994</v>
      </c>
      <c r="M4" s="8">
        <v>24.7</v>
      </c>
      <c r="N4" s="8">
        <v>0.77800000000000002</v>
      </c>
      <c r="O4" s="8">
        <v>579</v>
      </c>
      <c r="P4" s="8">
        <v>1.4</v>
      </c>
      <c r="Q4" s="8">
        <v>1.4</v>
      </c>
      <c r="R4">
        <f>100*(O4-381)/(652-381)</f>
        <v>73.06273062730628</v>
      </c>
      <c r="S4">
        <f t="shared" si="0"/>
        <v>3.1818181818181817</v>
      </c>
      <c r="T4">
        <f t="shared" si="1"/>
        <v>45.110365649111039</v>
      </c>
      <c r="U4">
        <f t="shared" si="2"/>
        <v>66.024229074889874</v>
      </c>
      <c r="V4">
        <f t="shared" si="3"/>
        <v>68.807268722466958</v>
      </c>
    </row>
    <row r="5" spans="1:22">
      <c r="A5" s="2" t="s">
        <v>3</v>
      </c>
      <c r="B5" s="13" t="s">
        <v>58</v>
      </c>
      <c r="C5" s="8"/>
      <c r="D5" s="13" t="s">
        <v>58</v>
      </c>
      <c r="E5" s="8"/>
      <c r="F5" s="13" t="s">
        <v>58</v>
      </c>
      <c r="G5" s="8"/>
      <c r="H5" s="9">
        <v>63.1</v>
      </c>
      <c r="I5" s="10">
        <v>56.36</v>
      </c>
      <c r="J5" s="29">
        <v>20500</v>
      </c>
      <c r="K5" s="8">
        <v>30.4</v>
      </c>
      <c r="L5" s="8">
        <v>81.900000000000006</v>
      </c>
      <c r="M5" s="8">
        <v>22</v>
      </c>
      <c r="N5" s="8">
        <v>0.79800000000000004</v>
      </c>
      <c r="O5" s="8">
        <v>599</v>
      </c>
      <c r="P5" s="8">
        <v>1.6</v>
      </c>
      <c r="Q5" s="8">
        <v>13.6</v>
      </c>
      <c r="R5">
        <f>100*(O5-381)/(652-381)</f>
        <v>80.442804428044283</v>
      </c>
      <c r="S5">
        <f t="shared" si="0"/>
        <v>30.90909090909091</v>
      </c>
      <c r="T5">
        <f t="shared" si="1"/>
        <v>60.629319020462937</v>
      </c>
      <c r="U5">
        <f t="shared" si="2"/>
        <v>28.221365638766521</v>
      </c>
      <c r="V5">
        <f t="shared" si="3"/>
        <v>61.266409691629953</v>
      </c>
    </row>
    <row r="6" spans="1:22">
      <c r="A6" s="2" t="s">
        <v>4</v>
      </c>
      <c r="B6" s="13" t="s">
        <v>58</v>
      </c>
      <c r="C6" s="13" t="s">
        <v>58</v>
      </c>
      <c r="D6" s="13" t="s">
        <v>58</v>
      </c>
      <c r="E6" s="8"/>
      <c r="F6" s="13" t="s">
        <v>58</v>
      </c>
      <c r="G6" s="8"/>
      <c r="H6" s="9">
        <v>64.8</v>
      </c>
      <c r="I6" s="10">
        <v>64.05</v>
      </c>
      <c r="J6" s="29">
        <v>24700</v>
      </c>
      <c r="K6" s="8">
        <v>31.4</v>
      </c>
      <c r="L6" s="8">
        <v>78.5</v>
      </c>
      <c r="M6" s="8">
        <v>40</v>
      </c>
      <c r="N6" s="8">
        <v>0.78600000000000003</v>
      </c>
      <c r="O6" s="8">
        <v>631</v>
      </c>
      <c r="P6" s="8">
        <v>17.8</v>
      </c>
      <c r="Q6" s="8">
        <v>16.8</v>
      </c>
      <c r="R6">
        <f>100*(O6-381)/(652-381)</f>
        <v>92.250922509225092</v>
      </c>
      <c r="S6">
        <f t="shared" si="0"/>
        <v>38.18181818181818</v>
      </c>
      <c r="T6">
        <f t="shared" si="1"/>
        <v>70.623280778262327</v>
      </c>
      <c r="U6">
        <f t="shared" si="2"/>
        <v>34.003303964757713</v>
      </c>
      <c r="V6">
        <f t="shared" si="3"/>
        <v>62.220991189427309</v>
      </c>
    </row>
    <row r="7" spans="1:22">
      <c r="A7" s="2" t="s">
        <v>5</v>
      </c>
      <c r="B7" s="13" t="s">
        <v>58</v>
      </c>
      <c r="C7" s="8"/>
      <c r="D7" s="13" t="s">
        <v>58</v>
      </c>
      <c r="E7" s="13" t="s">
        <v>58</v>
      </c>
      <c r="F7" s="13" t="s">
        <v>58</v>
      </c>
      <c r="G7" s="8"/>
      <c r="H7" s="9">
        <v>71</v>
      </c>
      <c r="I7" s="10">
        <v>49.18</v>
      </c>
      <c r="J7" s="29">
        <v>35010</v>
      </c>
      <c r="K7" s="8">
        <v>24.9</v>
      </c>
      <c r="L7" s="8">
        <v>87.7</v>
      </c>
      <c r="M7" s="8">
        <v>21.6</v>
      </c>
      <c r="N7" s="8">
        <v>0.878</v>
      </c>
      <c r="O7" s="8">
        <v>580</v>
      </c>
      <c r="P7" s="8">
        <v>5.2</v>
      </c>
      <c r="Q7" s="8">
        <v>3.8</v>
      </c>
      <c r="R7">
        <f>100*(O7-381)/(652-381)</f>
        <v>73.431734317343171</v>
      </c>
      <c r="S7">
        <f t="shared" si="0"/>
        <v>8.6363636363636367</v>
      </c>
      <c r="T7">
        <f t="shared" si="1"/>
        <v>47.513586044951353</v>
      </c>
      <c r="U7">
        <f t="shared" si="2"/>
        <v>48.196585903083701</v>
      </c>
      <c r="V7">
        <f t="shared" si="3"/>
        <v>72.108975770925099</v>
      </c>
    </row>
    <row r="8" spans="1:22">
      <c r="A8" s="2" t="s">
        <v>6</v>
      </c>
      <c r="B8" s="13" t="s">
        <v>58</v>
      </c>
      <c r="C8" s="8"/>
      <c r="D8" s="13" t="s">
        <v>58</v>
      </c>
      <c r="E8" s="13" t="s">
        <v>58</v>
      </c>
      <c r="F8" s="13" t="s">
        <v>58</v>
      </c>
      <c r="G8" s="8"/>
      <c r="H8" s="9">
        <v>82.5</v>
      </c>
      <c r="I8" s="10">
        <v>91.67</v>
      </c>
      <c r="J8" s="29">
        <v>51560</v>
      </c>
      <c r="K8" s="8">
        <v>28.7</v>
      </c>
      <c r="L8" s="8">
        <v>73.900000000000006</v>
      </c>
      <c r="M8" s="8">
        <v>33.1</v>
      </c>
      <c r="N8" s="8">
        <v>0.92300000000000004</v>
      </c>
      <c r="O8" s="8">
        <v>632</v>
      </c>
      <c r="P8" s="8">
        <v>9.1</v>
      </c>
      <c r="Q8" s="8">
        <v>10.1</v>
      </c>
      <c r="R8">
        <f>100*(O8-381)/(652-381)</f>
        <v>92.619926199261997</v>
      </c>
      <c r="S8">
        <f t="shared" si="0"/>
        <v>22.954545454545453</v>
      </c>
      <c r="T8">
        <f t="shared" si="1"/>
        <v>64.753773901375382</v>
      </c>
      <c r="U8">
        <f t="shared" si="2"/>
        <v>70.980176211453738</v>
      </c>
      <c r="V8">
        <f t="shared" si="3"/>
        <v>79.604052863436124</v>
      </c>
    </row>
    <row r="9" spans="1:22">
      <c r="A9" s="2" t="s">
        <v>7</v>
      </c>
      <c r="B9" s="13" t="s">
        <v>58</v>
      </c>
      <c r="C9" s="13" t="s">
        <v>58</v>
      </c>
      <c r="D9" s="13" t="s">
        <v>58</v>
      </c>
      <c r="E9" s="13" t="s">
        <v>58</v>
      </c>
      <c r="F9" s="13" t="s">
        <v>58</v>
      </c>
      <c r="G9" s="8"/>
      <c r="H9" s="9">
        <v>65.3</v>
      </c>
      <c r="I9" s="10">
        <v>56.45</v>
      </c>
      <c r="J9" s="29">
        <v>31000</v>
      </c>
      <c r="K9" s="8">
        <v>30.4</v>
      </c>
      <c r="L9" s="8">
        <v>84.2</v>
      </c>
      <c r="M9" s="8">
        <v>36.5</v>
      </c>
      <c r="N9" s="8">
        <v>0.877</v>
      </c>
      <c r="O9" s="8">
        <v>566</v>
      </c>
      <c r="P9" s="8">
        <v>15</v>
      </c>
      <c r="Q9" s="8">
        <v>15.4</v>
      </c>
      <c r="R9">
        <f>100*(O9-381)/(652-381)</f>
        <v>68.26568265682657</v>
      </c>
      <c r="S9">
        <f t="shared" si="0"/>
        <v>35</v>
      </c>
      <c r="T9">
        <f t="shared" si="1"/>
        <v>54.959409594095938</v>
      </c>
      <c r="U9">
        <f t="shared" si="2"/>
        <v>42.676211453744493</v>
      </c>
      <c r="V9">
        <f t="shared" si="3"/>
        <v>68.76286343612334</v>
      </c>
    </row>
    <row r="10" spans="1:22">
      <c r="A10" s="2" t="s">
        <v>8</v>
      </c>
      <c r="B10" s="13" t="s">
        <v>58</v>
      </c>
      <c r="C10" s="13" t="s">
        <v>58</v>
      </c>
      <c r="D10" s="13" t="s">
        <v>58</v>
      </c>
      <c r="E10" s="13" t="s">
        <v>58</v>
      </c>
      <c r="F10" s="13" t="s">
        <v>58</v>
      </c>
      <c r="G10" s="8"/>
      <c r="H10" s="9">
        <v>78.900000000000006</v>
      </c>
      <c r="I10" s="10">
        <v>77.459999999999994</v>
      </c>
      <c r="J10" s="29">
        <v>45730</v>
      </c>
      <c r="K10" s="8">
        <v>27.4</v>
      </c>
      <c r="L10" s="8">
        <v>83.1</v>
      </c>
      <c r="M10" s="8">
        <v>38.5</v>
      </c>
      <c r="N10" s="8">
        <v>0.84699999999999998</v>
      </c>
      <c r="O10" s="8">
        <v>631</v>
      </c>
      <c r="P10" s="8">
        <v>4.5999999999999996</v>
      </c>
      <c r="Q10" s="8">
        <v>5.7</v>
      </c>
      <c r="R10">
        <f>100*(O10-381)/(652-381)</f>
        <v>92.250922509225092</v>
      </c>
      <c r="S10">
        <f t="shared" si="0"/>
        <v>12.954545454545455</v>
      </c>
      <c r="T10">
        <f t="shared" si="1"/>
        <v>60.532371687353233</v>
      </c>
      <c r="U10">
        <f t="shared" si="2"/>
        <v>62.954295154185019</v>
      </c>
      <c r="V10">
        <f t="shared" si="3"/>
        <v>74.546288546255496</v>
      </c>
    </row>
    <row r="11" spans="1:22">
      <c r="A11" s="2" t="s">
        <v>9</v>
      </c>
      <c r="B11" s="13" t="s">
        <v>58</v>
      </c>
      <c r="C11" s="13" t="s">
        <v>58</v>
      </c>
      <c r="D11" s="13" t="s">
        <v>58</v>
      </c>
      <c r="E11" s="13" t="s">
        <v>58</v>
      </c>
      <c r="F11" s="13" t="s">
        <v>58</v>
      </c>
      <c r="G11" s="8"/>
      <c r="H11" s="9">
        <v>80</v>
      </c>
      <c r="I11" s="10">
        <v>80.62</v>
      </c>
      <c r="J11" s="29">
        <v>43720</v>
      </c>
      <c r="K11" s="8">
        <v>31.6</v>
      </c>
      <c r="L11" s="8">
        <v>76.599999999999994</v>
      </c>
      <c r="M11" s="8">
        <v>33.700000000000003</v>
      </c>
      <c r="N11" s="8">
        <v>0.83899999999999997</v>
      </c>
      <c r="O11" s="8">
        <v>559</v>
      </c>
      <c r="P11" s="8">
        <v>7.3</v>
      </c>
      <c r="Q11" s="8">
        <v>12.1</v>
      </c>
      <c r="R11">
        <f>100*(O11-381)/(652-381)</f>
        <v>65.682656826568262</v>
      </c>
      <c r="S11">
        <f t="shared" si="0"/>
        <v>27.5</v>
      </c>
      <c r="T11">
        <f t="shared" si="1"/>
        <v>50.409594095940953</v>
      </c>
      <c r="U11">
        <f t="shared" si="2"/>
        <v>60.187224669603523</v>
      </c>
      <c r="V11">
        <f t="shared" si="3"/>
        <v>72.13616740088105</v>
      </c>
    </row>
    <row r="12" spans="1:22">
      <c r="A12" s="2" t="s">
        <v>10</v>
      </c>
      <c r="B12" s="13" t="s">
        <v>58</v>
      </c>
      <c r="C12" s="13" t="s">
        <v>58</v>
      </c>
      <c r="D12" s="13" t="s">
        <v>58</v>
      </c>
      <c r="E12" s="13" t="s">
        <v>58</v>
      </c>
      <c r="F12" s="13" t="s">
        <v>58</v>
      </c>
      <c r="G12" s="8"/>
      <c r="H12" s="9">
        <v>77.2</v>
      </c>
      <c r="I12" s="10">
        <v>70.62</v>
      </c>
      <c r="J12" s="29">
        <v>51760</v>
      </c>
      <c r="K12" s="8">
        <v>31.9</v>
      </c>
      <c r="L12" s="8">
        <v>80.5</v>
      </c>
      <c r="M12" s="8">
        <v>26</v>
      </c>
      <c r="N12" s="8">
        <v>0.91400000000000003</v>
      </c>
      <c r="O12" s="8">
        <v>616</v>
      </c>
      <c r="P12" s="8">
        <v>12.2</v>
      </c>
      <c r="Q12" s="8">
        <v>14.9</v>
      </c>
      <c r="R12">
        <f>100*(O12-381)/(652-381)</f>
        <v>86.715867158671585</v>
      </c>
      <c r="S12">
        <f t="shared" si="0"/>
        <v>33.863636363636367</v>
      </c>
      <c r="T12">
        <f t="shared" si="1"/>
        <v>65.574974840657489</v>
      </c>
      <c r="U12">
        <f t="shared" si="2"/>
        <v>71.255506607929519</v>
      </c>
      <c r="V12">
        <f t="shared" si="3"/>
        <v>78.366651982378855</v>
      </c>
    </row>
    <row r="13" spans="1:22">
      <c r="A13" s="2" t="s">
        <v>11</v>
      </c>
      <c r="B13" s="13" t="s">
        <v>58</v>
      </c>
      <c r="C13" s="13" t="s">
        <v>58</v>
      </c>
      <c r="D13" s="13" t="s">
        <v>58</v>
      </c>
      <c r="E13" s="13" t="s">
        <v>58</v>
      </c>
      <c r="F13" s="13" t="s">
        <v>58</v>
      </c>
      <c r="G13" s="8"/>
      <c r="H13" s="9">
        <v>69.099999999999994</v>
      </c>
      <c r="I13" s="10">
        <v>60.96</v>
      </c>
      <c r="J13" s="29">
        <v>27820</v>
      </c>
      <c r="K13" s="8">
        <v>34.4</v>
      </c>
      <c r="L13" s="8">
        <v>74.099999999999994</v>
      </c>
      <c r="M13" s="8">
        <v>27.8</v>
      </c>
      <c r="N13" s="8">
        <v>0.83</v>
      </c>
      <c r="O13" s="8">
        <v>578</v>
      </c>
      <c r="P13" s="8">
        <v>7.8</v>
      </c>
      <c r="Q13" s="8">
        <v>11.3</v>
      </c>
      <c r="R13">
        <f>100*(O13-381)/(652-381)</f>
        <v>72.693726937269375</v>
      </c>
      <c r="S13">
        <f t="shared" si="0"/>
        <v>25.681818181818183</v>
      </c>
      <c r="T13">
        <f t="shared" si="1"/>
        <v>53.888963435088897</v>
      </c>
      <c r="U13">
        <f t="shared" si="2"/>
        <v>38.298458149779734</v>
      </c>
      <c r="V13">
        <f t="shared" si="3"/>
        <v>64.369537444933911</v>
      </c>
    </row>
    <row r="14" spans="1:22">
      <c r="A14" s="2" t="s">
        <v>12</v>
      </c>
      <c r="B14" s="13" t="s">
        <v>58</v>
      </c>
      <c r="C14" s="8"/>
      <c r="D14" s="13" t="s">
        <v>58</v>
      </c>
      <c r="E14" s="13" t="s">
        <v>58</v>
      </c>
      <c r="F14" s="13" t="s">
        <v>58</v>
      </c>
      <c r="G14" s="8"/>
      <c r="H14" s="9">
        <v>63.7</v>
      </c>
      <c r="I14" s="10">
        <v>42.75</v>
      </c>
      <c r="J14" s="29">
        <v>27220</v>
      </c>
      <c r="K14" s="8">
        <v>30.6</v>
      </c>
      <c r="L14" s="8">
        <v>80</v>
      </c>
      <c r="M14" s="8">
        <v>22.5</v>
      </c>
      <c r="N14" s="8">
        <v>0.83399999999999996</v>
      </c>
      <c r="O14" s="8">
        <v>598</v>
      </c>
      <c r="P14" s="8">
        <v>1.8</v>
      </c>
      <c r="Q14" s="8">
        <v>4.5999999999999996</v>
      </c>
      <c r="R14">
        <f>100*(O14-381)/(652-381)</f>
        <v>80.073800738007378</v>
      </c>
      <c r="S14">
        <f t="shared" si="0"/>
        <v>10.454545454545453</v>
      </c>
      <c r="T14">
        <f t="shared" si="1"/>
        <v>52.226098624622608</v>
      </c>
      <c r="U14">
        <f t="shared" si="2"/>
        <v>37.472466960352421</v>
      </c>
      <c r="V14">
        <f t="shared" si="3"/>
        <v>65.421740088105722</v>
      </c>
    </row>
    <row r="15" spans="1:22">
      <c r="A15" s="3" t="s">
        <v>47</v>
      </c>
      <c r="B15" s="13"/>
      <c r="C15" s="8"/>
      <c r="D15" s="13" t="s">
        <v>58</v>
      </c>
      <c r="E15" s="13" t="s">
        <v>58</v>
      </c>
      <c r="F15" s="13" t="s">
        <v>58</v>
      </c>
      <c r="G15" s="8"/>
      <c r="H15" s="9">
        <v>72.3</v>
      </c>
      <c r="I15" s="10">
        <v>96.77</v>
      </c>
      <c r="J15" s="29">
        <v>53640</v>
      </c>
      <c r="K15" s="8">
        <v>26.8</v>
      </c>
      <c r="L15" s="8">
        <v>72.400000000000006</v>
      </c>
      <c r="M15" s="8">
        <v>40.700000000000003</v>
      </c>
      <c r="N15" s="8">
        <v>0.90600000000000003</v>
      </c>
      <c r="O15" s="20">
        <v>630</v>
      </c>
      <c r="P15" s="8">
        <v>12.4</v>
      </c>
      <c r="Q15" s="8">
        <v>11.4</v>
      </c>
      <c r="R15">
        <f>100*(O15-381)/(652-381)</f>
        <v>91.881918819188186</v>
      </c>
      <c r="S15">
        <f t="shared" si="0"/>
        <v>25.90909090909091</v>
      </c>
      <c r="T15">
        <f t="shared" si="1"/>
        <v>65.492787655149272</v>
      </c>
      <c r="U15">
        <f t="shared" si="2"/>
        <v>73.843612334801762</v>
      </c>
      <c r="V15">
        <f t="shared" si="3"/>
        <v>80.353083700440536</v>
      </c>
    </row>
    <row r="16" spans="1:22">
      <c r="A16" s="2" t="s">
        <v>13</v>
      </c>
      <c r="B16" s="13" t="s">
        <v>58</v>
      </c>
      <c r="C16" s="13" t="s">
        <v>58</v>
      </c>
      <c r="D16" s="13" t="s">
        <v>58</v>
      </c>
      <c r="E16" s="8"/>
      <c r="F16" s="13" t="s">
        <v>58</v>
      </c>
      <c r="G16" s="8"/>
      <c r="H16" s="9">
        <v>72.8</v>
      </c>
      <c r="I16" s="10">
        <v>83.11</v>
      </c>
      <c r="J16" s="29">
        <v>62440</v>
      </c>
      <c r="K16" s="8">
        <v>32.799999999999997</v>
      </c>
      <c r="L16" s="8">
        <v>79</v>
      </c>
      <c r="M16" s="8">
        <v>37.700000000000003</v>
      </c>
      <c r="N16" s="8">
        <v>0.91</v>
      </c>
      <c r="O16" s="8">
        <v>652</v>
      </c>
      <c r="P16" s="8">
        <v>12.5</v>
      </c>
      <c r="Q16" s="8">
        <v>15.9</v>
      </c>
      <c r="R16">
        <f>100*(O16-381)/(652-381)</f>
        <v>100</v>
      </c>
      <c r="S16">
        <f t="shared" si="0"/>
        <v>36.136363636363633</v>
      </c>
      <c r="T16">
        <f t="shared" si="1"/>
        <v>74.454545454545453</v>
      </c>
      <c r="U16">
        <f t="shared" si="2"/>
        <v>85.958149779735677</v>
      </c>
      <c r="V16">
        <f t="shared" si="3"/>
        <v>82.347444933920713</v>
      </c>
    </row>
    <row r="17" spans="1:22">
      <c r="A17" s="2" t="s">
        <v>14</v>
      </c>
      <c r="B17" s="13" t="s">
        <v>58</v>
      </c>
      <c r="C17" s="13" t="s">
        <v>58</v>
      </c>
      <c r="D17" s="13" t="s">
        <v>58</v>
      </c>
      <c r="E17" s="13" t="s">
        <v>58</v>
      </c>
      <c r="F17" s="13" t="s">
        <v>58</v>
      </c>
      <c r="G17" s="8"/>
      <c r="H17" s="9">
        <v>71</v>
      </c>
      <c r="I17" s="10">
        <v>73.11</v>
      </c>
      <c r="J17" s="29">
        <v>40030</v>
      </c>
      <c r="K17" s="8">
        <v>35.9</v>
      </c>
      <c r="L17" s="8">
        <v>60.2</v>
      </c>
      <c r="M17" s="8">
        <v>17.399999999999999</v>
      </c>
      <c r="N17" s="8">
        <v>0.81399999999999995</v>
      </c>
      <c r="O17" s="8">
        <v>547</v>
      </c>
      <c r="P17" s="8">
        <v>8.6999999999999993</v>
      </c>
      <c r="Q17" s="8">
        <v>9.6999999999999993</v>
      </c>
      <c r="R17">
        <f>100*(O17-381)/(652-381)</f>
        <v>61.254612546125465</v>
      </c>
      <c r="S17">
        <f t="shared" si="0"/>
        <v>22.045454545454543</v>
      </c>
      <c r="T17">
        <f t="shared" si="1"/>
        <v>45.570949345857095</v>
      </c>
      <c r="U17">
        <f t="shared" si="2"/>
        <v>55.107378854625551</v>
      </c>
      <c r="V17">
        <f t="shared" si="3"/>
        <v>68.32221365638766</v>
      </c>
    </row>
    <row r="18" spans="1:22">
      <c r="A18" s="2" t="s">
        <v>15</v>
      </c>
      <c r="B18" s="13" t="s">
        <v>58</v>
      </c>
      <c r="C18" s="13" t="s">
        <v>58</v>
      </c>
      <c r="D18" s="13" t="s">
        <v>58</v>
      </c>
      <c r="E18" s="13" t="s">
        <v>58</v>
      </c>
      <c r="F18" s="13" t="s">
        <v>58</v>
      </c>
      <c r="G18" s="8"/>
      <c r="H18" s="9">
        <v>61.6</v>
      </c>
      <c r="I18" s="10">
        <v>52.87</v>
      </c>
      <c r="J18" s="29">
        <v>27400</v>
      </c>
      <c r="K18" s="8">
        <v>35.6</v>
      </c>
      <c r="L18" s="8">
        <v>85.1</v>
      </c>
      <c r="M18" s="8">
        <v>31.4</v>
      </c>
      <c r="N18" s="8">
        <v>0.83499999999999996</v>
      </c>
      <c r="O18" s="8">
        <v>555</v>
      </c>
      <c r="P18" s="8">
        <v>13.9</v>
      </c>
      <c r="Q18" s="8">
        <v>13.4</v>
      </c>
      <c r="R18">
        <f>100*(O18-381)/(652-381)</f>
        <v>64.20664206642067</v>
      </c>
      <c r="S18">
        <f t="shared" si="0"/>
        <v>30.454545454545453</v>
      </c>
      <c r="T18">
        <f t="shared" si="1"/>
        <v>50.705803421670581</v>
      </c>
      <c r="U18">
        <f t="shared" si="2"/>
        <v>37.720264317180614</v>
      </c>
      <c r="V18">
        <f t="shared" si="3"/>
        <v>64.036079295154181</v>
      </c>
    </row>
    <row r="19" spans="1:22">
      <c r="A19" s="2" t="s">
        <v>16</v>
      </c>
      <c r="B19" s="13" t="s">
        <v>58</v>
      </c>
      <c r="C19" s="13" t="s">
        <v>58</v>
      </c>
      <c r="D19" s="13" t="s">
        <v>58</v>
      </c>
      <c r="E19" s="13" t="s">
        <v>58</v>
      </c>
      <c r="F19" s="13" t="s">
        <v>58</v>
      </c>
      <c r="G19" s="8"/>
      <c r="H19" s="9">
        <v>62.9</v>
      </c>
      <c r="I19" s="10">
        <v>47.66</v>
      </c>
      <c r="J19" s="29">
        <v>31030</v>
      </c>
      <c r="K19" s="8">
        <v>37.299999999999997</v>
      </c>
      <c r="L19" s="8">
        <v>88.9</v>
      </c>
      <c r="M19" s="8">
        <v>37.9</v>
      </c>
      <c r="N19" s="8">
        <v>0.88200000000000001</v>
      </c>
      <c r="O19" s="8">
        <v>570</v>
      </c>
      <c r="P19" s="8">
        <v>1.7</v>
      </c>
      <c r="Q19" s="8">
        <v>4.7</v>
      </c>
      <c r="R19">
        <f>100*(O19-381)/(652-381)</f>
        <v>69.741697416974176</v>
      </c>
      <c r="S19">
        <f t="shared" si="0"/>
        <v>10.681818181818182</v>
      </c>
      <c r="T19">
        <f t="shared" si="1"/>
        <v>46.117745722911778</v>
      </c>
      <c r="U19">
        <f t="shared" si="2"/>
        <v>42.717511013215862</v>
      </c>
      <c r="V19">
        <f t="shared" si="3"/>
        <v>66.905253303964756</v>
      </c>
    </row>
    <row r="20" spans="1:22">
      <c r="A20" s="2" t="s">
        <v>17</v>
      </c>
      <c r="B20" s="13" t="s">
        <v>58</v>
      </c>
      <c r="C20" s="13" t="s">
        <v>58</v>
      </c>
      <c r="D20" s="13" t="s">
        <v>58</v>
      </c>
      <c r="E20" s="13" t="s">
        <v>58</v>
      </c>
      <c r="F20" s="13" t="s">
        <v>58</v>
      </c>
      <c r="G20" s="8"/>
      <c r="H20" s="9">
        <v>82.3</v>
      </c>
      <c r="I20" s="10">
        <v>88.28</v>
      </c>
      <c r="J20" s="29">
        <v>72640</v>
      </c>
      <c r="K20" s="8">
        <v>34.9</v>
      </c>
      <c r="L20" s="8">
        <v>73.3</v>
      </c>
      <c r="M20" s="8">
        <v>41</v>
      </c>
      <c r="N20" s="8">
        <v>0.78300000000000003</v>
      </c>
      <c r="O20" s="8">
        <v>610</v>
      </c>
      <c r="P20" s="8">
        <v>47.4</v>
      </c>
      <c r="Q20" s="8">
        <v>44</v>
      </c>
      <c r="R20">
        <f>100*(O20-381)/(652-381)</f>
        <v>84.501845018450183</v>
      </c>
      <c r="S20">
        <f t="shared" si="0"/>
        <v>100</v>
      </c>
      <c r="T20">
        <f t="shared" si="1"/>
        <v>90.701107011070107</v>
      </c>
      <c r="U20">
        <f t="shared" si="2"/>
        <v>100</v>
      </c>
      <c r="V20">
        <f t="shared" si="3"/>
        <v>80.849999999999994</v>
      </c>
    </row>
    <row r="21" spans="1:22">
      <c r="A21" s="2" t="s">
        <v>18</v>
      </c>
      <c r="B21" s="13" t="s">
        <v>58</v>
      </c>
      <c r="C21" s="13" t="s">
        <v>58</v>
      </c>
      <c r="D21" s="13" t="s">
        <v>58</v>
      </c>
      <c r="E21" s="13" t="s">
        <v>58</v>
      </c>
      <c r="F21" s="13" t="s">
        <v>58</v>
      </c>
      <c r="G21" s="8"/>
      <c r="H21" s="9">
        <v>70.7</v>
      </c>
      <c r="I21" s="10">
        <v>73.61</v>
      </c>
      <c r="J21" s="29">
        <v>36740</v>
      </c>
      <c r="K21" s="8">
        <v>29.2</v>
      </c>
      <c r="L21" s="8">
        <v>58.7</v>
      </c>
      <c r="M21" s="8">
        <v>26.7</v>
      </c>
      <c r="N21" s="8">
        <v>0.78100000000000003</v>
      </c>
      <c r="O21" s="8">
        <v>652</v>
      </c>
      <c r="P21" s="8">
        <v>16.899999999999999</v>
      </c>
      <c r="Q21" s="8">
        <v>9.9</v>
      </c>
      <c r="R21">
        <f>100*(O21-381)/(652-381)</f>
        <v>100</v>
      </c>
      <c r="S21">
        <f t="shared" si="0"/>
        <v>22.5</v>
      </c>
      <c r="T21">
        <f t="shared" si="1"/>
        <v>69</v>
      </c>
      <c r="U21">
        <f t="shared" si="2"/>
        <v>50.578193832599119</v>
      </c>
      <c r="V21">
        <f t="shared" si="3"/>
        <v>67.653458149779738</v>
      </c>
    </row>
    <row r="22" spans="1:22">
      <c r="A22" s="2" t="s">
        <v>19</v>
      </c>
      <c r="B22" s="13" t="s">
        <v>58</v>
      </c>
      <c r="C22" s="13" t="s">
        <v>58</v>
      </c>
      <c r="D22" s="13" t="s">
        <v>58</v>
      </c>
      <c r="E22" s="13" t="s">
        <v>58</v>
      </c>
      <c r="F22" s="13" t="s">
        <v>58</v>
      </c>
      <c r="G22" s="8"/>
      <c r="H22" s="9">
        <v>75.3</v>
      </c>
      <c r="I22" s="10">
        <v>78.64</v>
      </c>
      <c r="J22" s="29">
        <v>52640</v>
      </c>
      <c r="K22" s="8">
        <v>28.5</v>
      </c>
      <c r="L22" s="8">
        <v>74.5</v>
      </c>
      <c r="M22" s="8">
        <v>34.799999999999997</v>
      </c>
      <c r="N22" s="8">
        <v>0.89700000000000002</v>
      </c>
      <c r="O22" s="8">
        <v>652</v>
      </c>
      <c r="P22" s="8">
        <v>6.2</v>
      </c>
      <c r="Q22" s="8">
        <v>11.7</v>
      </c>
      <c r="R22">
        <f>100*(O22-381)/(652-381)</f>
        <v>100</v>
      </c>
      <c r="S22">
        <f t="shared" si="0"/>
        <v>26.59090909090909</v>
      </c>
      <c r="T22">
        <f t="shared" si="1"/>
        <v>70.63636363636364</v>
      </c>
      <c r="U22">
        <f t="shared" si="2"/>
        <v>72.466960352422902</v>
      </c>
      <c r="V22">
        <f t="shared" si="3"/>
        <v>79.070088105726867</v>
      </c>
    </row>
    <row r="23" spans="1:22">
      <c r="A23" s="3" t="s">
        <v>36</v>
      </c>
      <c r="B23" s="13"/>
      <c r="C23" s="8"/>
      <c r="D23" s="13" t="s">
        <v>58</v>
      </c>
      <c r="E23" s="13" t="s">
        <v>58</v>
      </c>
      <c r="F23" s="13" t="s">
        <v>58</v>
      </c>
      <c r="G23" s="8"/>
      <c r="H23" s="9">
        <v>77.7</v>
      </c>
      <c r="I23" s="10">
        <v>106.09</v>
      </c>
      <c r="J23" s="29">
        <v>63530</v>
      </c>
      <c r="K23" s="8">
        <v>27</v>
      </c>
      <c r="L23" s="8">
        <v>76.3</v>
      </c>
      <c r="M23" s="8">
        <v>37.700000000000003</v>
      </c>
      <c r="N23" s="8">
        <v>0.91600000000000004</v>
      </c>
      <c r="O23" s="8">
        <v>624</v>
      </c>
      <c r="P23" s="8">
        <v>11</v>
      </c>
      <c r="Q23" s="8">
        <v>14.2</v>
      </c>
      <c r="R23">
        <f>100*(O23-381)/(652-381)</f>
        <v>89.667896678966784</v>
      </c>
      <c r="S23">
        <f t="shared" si="0"/>
        <v>32.272727272727273</v>
      </c>
      <c r="T23">
        <f t="shared" si="1"/>
        <v>66.709828916470983</v>
      </c>
      <c r="U23">
        <f t="shared" si="2"/>
        <v>87.458700440528631</v>
      </c>
      <c r="V23">
        <f t="shared" si="3"/>
        <v>84.777610132158586</v>
      </c>
    </row>
    <row r="24" spans="1:22">
      <c r="A24" s="2" t="s">
        <v>20</v>
      </c>
      <c r="B24" s="13" t="s">
        <v>58</v>
      </c>
      <c r="C24" s="8"/>
      <c r="D24" s="13" t="s">
        <v>58</v>
      </c>
      <c r="E24" s="13" t="s">
        <v>58</v>
      </c>
      <c r="F24" s="13" t="s">
        <v>58</v>
      </c>
      <c r="G24" s="8"/>
      <c r="H24" s="9">
        <v>60.9</v>
      </c>
      <c r="I24" s="10">
        <v>42.04</v>
      </c>
      <c r="J24" s="29">
        <v>28170</v>
      </c>
      <c r="K24" s="8">
        <v>29.7</v>
      </c>
      <c r="L24" s="8">
        <v>86.7</v>
      </c>
      <c r="M24" s="8">
        <v>28.2</v>
      </c>
      <c r="N24" s="8">
        <v>0.85199999999999998</v>
      </c>
      <c r="O24" s="8">
        <v>596</v>
      </c>
      <c r="P24" s="8">
        <v>0.8</v>
      </c>
      <c r="Q24" s="8">
        <v>1.6</v>
      </c>
      <c r="R24">
        <f>100*(O24-381)/(652-381)</f>
        <v>79.335793357933582</v>
      </c>
      <c r="S24">
        <f t="shared" si="0"/>
        <v>3.6363636363636362</v>
      </c>
      <c r="T24">
        <f t="shared" si="1"/>
        <v>49.056021469305598</v>
      </c>
      <c r="U24">
        <f t="shared" si="2"/>
        <v>38.780286343612332</v>
      </c>
      <c r="V24">
        <f t="shared" si="3"/>
        <v>66.804085903083703</v>
      </c>
    </row>
    <row r="25" spans="1:22">
      <c r="A25" s="2" t="s">
        <v>21</v>
      </c>
      <c r="B25" s="13" t="s">
        <v>58</v>
      </c>
      <c r="C25" s="13" t="s">
        <v>58</v>
      </c>
      <c r="D25" s="13" t="s">
        <v>58</v>
      </c>
      <c r="E25" s="13" t="s">
        <v>58</v>
      </c>
      <c r="F25" s="13" t="s">
        <v>58</v>
      </c>
      <c r="G25" s="8"/>
      <c r="H25" s="9">
        <v>67</v>
      </c>
      <c r="I25" s="10">
        <v>52.88</v>
      </c>
      <c r="J25" s="29">
        <v>31490</v>
      </c>
      <c r="K25" s="8">
        <v>33.799999999999997</v>
      </c>
      <c r="L25" s="8">
        <v>52.4</v>
      </c>
      <c r="M25" s="8">
        <v>23.8</v>
      </c>
      <c r="N25" s="8">
        <v>0.75600000000000001</v>
      </c>
      <c r="O25" s="8">
        <v>618</v>
      </c>
      <c r="P25" s="8">
        <v>4.7</v>
      </c>
      <c r="Q25" s="8">
        <v>8.1</v>
      </c>
      <c r="R25">
        <f>100*(O25-381)/(652-381)</f>
        <v>87.453874538745382</v>
      </c>
      <c r="S25">
        <f t="shared" si="0"/>
        <v>18.40909090909091</v>
      </c>
      <c r="T25">
        <f t="shared" si="1"/>
        <v>59.835961086883593</v>
      </c>
      <c r="U25">
        <f t="shared" si="2"/>
        <v>43.350770925110133</v>
      </c>
      <c r="V25">
        <f t="shared" si="3"/>
        <v>63.105231277533044</v>
      </c>
    </row>
    <row r="26" spans="1:22">
      <c r="A26" s="2" t="s">
        <v>22</v>
      </c>
      <c r="B26" s="13" t="s">
        <v>58</v>
      </c>
      <c r="C26" s="8"/>
      <c r="D26" s="13" t="s">
        <v>58</v>
      </c>
      <c r="E26" s="8"/>
      <c r="F26" s="13" t="s">
        <v>58</v>
      </c>
      <c r="G26" s="8"/>
      <c r="H26" s="9">
        <v>64.7</v>
      </c>
      <c r="I26" s="10">
        <v>38.5</v>
      </c>
      <c r="J26" s="29">
        <v>25150</v>
      </c>
      <c r="K26" s="8">
        <v>36</v>
      </c>
      <c r="L26" s="8">
        <v>74.900000000000006</v>
      </c>
      <c r="M26" s="8">
        <v>16</v>
      </c>
      <c r="N26" s="8">
        <v>0.76900000000000002</v>
      </c>
      <c r="O26" s="8">
        <v>589</v>
      </c>
      <c r="P26" s="8">
        <v>0.6</v>
      </c>
      <c r="Q26" s="8">
        <v>1.2</v>
      </c>
      <c r="R26">
        <f>100*(O26-381)/(652-381)</f>
        <v>76.752767527675275</v>
      </c>
      <c r="S26">
        <f t="shared" si="0"/>
        <v>2.7272727272727271</v>
      </c>
      <c r="T26">
        <f t="shared" si="1"/>
        <v>47.142569607514254</v>
      </c>
      <c r="U26">
        <f t="shared" si="2"/>
        <v>34.622797356828194</v>
      </c>
      <c r="V26">
        <f t="shared" si="3"/>
        <v>60.346839207048461</v>
      </c>
    </row>
    <row r="27" spans="1:22">
      <c r="A27" s="2" t="s">
        <v>52</v>
      </c>
      <c r="B27" s="13" t="s">
        <v>58</v>
      </c>
      <c r="C27" s="13" t="s">
        <v>58</v>
      </c>
      <c r="D27" s="13" t="s">
        <v>58</v>
      </c>
      <c r="E27" s="13" t="s">
        <v>58</v>
      </c>
      <c r="F27" s="13" t="s">
        <v>58</v>
      </c>
      <c r="G27" s="8"/>
      <c r="H27" s="9">
        <v>68.3</v>
      </c>
      <c r="I27" s="10">
        <v>59.38</v>
      </c>
      <c r="J27" s="29">
        <v>31360</v>
      </c>
      <c r="K27" s="8">
        <v>25.2</v>
      </c>
      <c r="L27" s="8">
        <v>85.5</v>
      </c>
      <c r="M27" s="8">
        <v>23.1</v>
      </c>
      <c r="N27" s="8">
        <v>0.82299999999999995</v>
      </c>
      <c r="O27" s="8">
        <v>577</v>
      </c>
      <c r="P27" s="8">
        <v>1.4</v>
      </c>
      <c r="Q27" s="8">
        <v>3.3</v>
      </c>
      <c r="R27">
        <f>100*(O27-381)/(652-381)</f>
        <v>72.32472324723247</v>
      </c>
      <c r="S27">
        <f t="shared" si="0"/>
        <v>7.5</v>
      </c>
      <c r="T27">
        <f t="shared" si="1"/>
        <v>46.394833948339482</v>
      </c>
      <c r="U27">
        <f t="shared" si="2"/>
        <v>43.171806167400881</v>
      </c>
      <c r="V27">
        <f t="shared" si="3"/>
        <v>68.311541850220266</v>
      </c>
    </row>
    <row r="28" spans="1:22">
      <c r="A28" s="2" t="s">
        <v>23</v>
      </c>
      <c r="B28" s="13" t="s">
        <v>58</v>
      </c>
      <c r="C28" s="13" t="s">
        <v>58</v>
      </c>
      <c r="D28" s="13" t="s">
        <v>58</v>
      </c>
      <c r="E28" s="13" t="s">
        <v>58</v>
      </c>
      <c r="F28" s="13" t="s">
        <v>58</v>
      </c>
      <c r="G28" s="8"/>
      <c r="H28" s="9">
        <v>72</v>
      </c>
      <c r="I28" s="10">
        <v>49.08</v>
      </c>
      <c r="J28" s="29">
        <v>33910</v>
      </c>
      <c r="K28" s="8">
        <v>24.2</v>
      </c>
      <c r="L28" s="8">
        <v>84.2</v>
      </c>
      <c r="M28" s="8">
        <v>29.3</v>
      </c>
      <c r="N28" s="8">
        <v>0.88600000000000001</v>
      </c>
      <c r="O28" s="8">
        <v>612</v>
      </c>
      <c r="P28" s="8">
        <v>6.6</v>
      </c>
      <c r="Q28" s="8">
        <v>11.4</v>
      </c>
      <c r="R28">
        <f>100*(O28-381)/(652-381)</f>
        <v>85.239852398523979</v>
      </c>
      <c r="S28">
        <f t="shared" si="0"/>
        <v>25.90909090909091</v>
      </c>
      <c r="T28">
        <f t="shared" si="1"/>
        <v>61.50754780275075</v>
      </c>
      <c r="U28">
        <f t="shared" si="2"/>
        <v>46.682268722466958</v>
      </c>
      <c r="V28">
        <f t="shared" si="3"/>
        <v>72.184680616740081</v>
      </c>
    </row>
    <row r="29" spans="1:22">
      <c r="A29" s="2" t="s">
        <v>25</v>
      </c>
      <c r="B29" s="13" t="s">
        <v>58</v>
      </c>
      <c r="C29" s="13" t="s">
        <v>58</v>
      </c>
      <c r="D29" s="13" t="s">
        <v>58</v>
      </c>
      <c r="E29" s="13" t="s">
        <v>58</v>
      </c>
      <c r="F29" s="13" t="s">
        <v>58</v>
      </c>
      <c r="G29" s="8"/>
      <c r="H29" s="9">
        <v>74.3</v>
      </c>
      <c r="I29" s="10">
        <v>59.09</v>
      </c>
      <c r="J29" s="29">
        <v>38090</v>
      </c>
      <c r="K29" s="8">
        <v>34.700000000000003</v>
      </c>
      <c r="L29" s="8">
        <v>60.4</v>
      </c>
      <c r="M29" s="8">
        <v>35.1</v>
      </c>
      <c r="N29" s="8">
        <v>0.81799999999999995</v>
      </c>
      <c r="O29" s="8">
        <v>537</v>
      </c>
      <c r="P29" s="8">
        <v>10.3</v>
      </c>
      <c r="Q29" s="8">
        <v>12.7</v>
      </c>
      <c r="R29">
        <f>100*(O29-381)/(652-381)</f>
        <v>57.564575645756456</v>
      </c>
      <c r="S29">
        <f t="shared" si="0"/>
        <v>28.863636363636363</v>
      </c>
      <c r="T29">
        <f t="shared" si="1"/>
        <v>46.084199932908419</v>
      </c>
      <c r="U29">
        <f t="shared" si="2"/>
        <v>52.43667400881057</v>
      </c>
      <c r="V29">
        <f t="shared" si="3"/>
        <v>68.04100220264317</v>
      </c>
    </row>
    <row r="30" spans="1:22">
      <c r="A30" s="2" t="s">
        <v>24</v>
      </c>
      <c r="B30" s="13" t="s">
        <v>58</v>
      </c>
      <c r="C30" s="8"/>
      <c r="D30" s="13" t="s">
        <v>58</v>
      </c>
      <c r="E30" s="13" t="s">
        <v>58</v>
      </c>
      <c r="F30" s="13" t="s">
        <v>58</v>
      </c>
      <c r="G30" s="8"/>
      <c r="H30" s="9">
        <v>78.7</v>
      </c>
      <c r="I30" s="10">
        <v>79.17</v>
      </c>
      <c r="J30" s="29">
        <v>50840</v>
      </c>
      <c r="K30" s="8">
        <v>28.8</v>
      </c>
      <c r="L30" s="8">
        <v>79.2</v>
      </c>
      <c r="M30" s="8">
        <v>37.799999999999997</v>
      </c>
      <c r="N30" s="8">
        <v>0.85499999999999998</v>
      </c>
      <c r="O30" s="8">
        <v>625</v>
      </c>
      <c r="P30" s="8">
        <v>9</v>
      </c>
      <c r="Q30" s="8">
        <v>16.8</v>
      </c>
      <c r="R30">
        <f>100*(O30-381)/(652-381)</f>
        <v>90.036900369003689</v>
      </c>
      <c r="S30">
        <f t="shared" si="0"/>
        <v>38.18181818181818</v>
      </c>
      <c r="T30">
        <f t="shared" si="1"/>
        <v>69.294867494129477</v>
      </c>
      <c r="U30">
        <f t="shared" si="2"/>
        <v>69.988986784140963</v>
      </c>
      <c r="V30">
        <f t="shared" si="3"/>
        <v>76.556696035242283</v>
      </c>
    </row>
    <row r="31" spans="1:22">
      <c r="A31" s="2" t="s">
        <v>27</v>
      </c>
      <c r="B31" s="8"/>
      <c r="C31" s="8"/>
      <c r="D31" s="13" t="s">
        <v>58</v>
      </c>
      <c r="E31" s="13" t="s">
        <v>58</v>
      </c>
      <c r="F31" s="13" t="s">
        <v>58</v>
      </c>
      <c r="G31" s="8"/>
      <c r="H31" s="9">
        <v>81.5</v>
      </c>
      <c r="I31" s="10">
        <v>131.75</v>
      </c>
      <c r="J31" s="29">
        <v>65910</v>
      </c>
      <c r="K31" s="8">
        <v>32.700000000000003</v>
      </c>
      <c r="L31" s="8">
        <v>83.5</v>
      </c>
      <c r="M31" s="8">
        <v>38.6</v>
      </c>
      <c r="N31" s="8">
        <v>0.89100000000000001</v>
      </c>
      <c r="O31" s="8">
        <v>588</v>
      </c>
      <c r="P31" s="8">
        <v>25.1</v>
      </c>
      <c r="Q31" s="8">
        <v>29.4</v>
      </c>
      <c r="R31">
        <f>100*(O31-381)/(652-381)</f>
        <v>76.383763837638369</v>
      </c>
      <c r="S31">
        <f t="shared" si="0"/>
        <v>66.818181818181813</v>
      </c>
      <c r="T31">
        <f t="shared" si="1"/>
        <v>72.557531029855738</v>
      </c>
      <c r="U31">
        <f t="shared" si="2"/>
        <v>90.735132158590304</v>
      </c>
      <c r="V31">
        <f t="shared" si="3"/>
        <v>83.050539647577097</v>
      </c>
    </row>
    <row r="32" spans="1:22">
      <c r="A32" s="3" t="s">
        <v>28</v>
      </c>
      <c r="B32" s="8"/>
      <c r="C32" s="8"/>
      <c r="D32" s="8"/>
      <c r="E32" s="8"/>
      <c r="F32" s="13" t="s">
        <v>58</v>
      </c>
      <c r="G32" s="8"/>
      <c r="H32" s="9">
        <v>81.3</v>
      </c>
      <c r="I32" s="10">
        <v>71.03</v>
      </c>
      <c r="J32" s="29">
        <v>43160</v>
      </c>
      <c r="K32" s="8">
        <v>34.799999999999997</v>
      </c>
      <c r="L32" s="8">
        <v>80.900000000000006</v>
      </c>
      <c r="M32" s="8">
        <v>40.6</v>
      </c>
      <c r="N32" s="8">
        <v>0.89600000000000002</v>
      </c>
      <c r="O32" s="8">
        <v>652</v>
      </c>
      <c r="P32" s="8">
        <v>9.3000000000000007</v>
      </c>
      <c r="Q32" s="8">
        <v>13.2</v>
      </c>
      <c r="R32">
        <f>100*(O32-381)/(652-381)</f>
        <v>100</v>
      </c>
      <c r="S32">
        <f t="shared" si="0"/>
        <v>30</v>
      </c>
      <c r="T32">
        <f t="shared" si="1"/>
        <v>72</v>
      </c>
      <c r="U32">
        <f t="shared" si="2"/>
        <v>59.416299559471362</v>
      </c>
      <c r="V32">
        <f t="shared" si="3"/>
        <v>73.224889867841412</v>
      </c>
    </row>
    <row r="40" spans="9:9">
      <c r="I40" s="11"/>
    </row>
    <row r="41" spans="9:9">
      <c r="I41" s="11"/>
    </row>
    <row r="42" spans="9:9">
      <c r="I42" s="11"/>
    </row>
    <row r="43" spans="9:9">
      <c r="I43" s="11"/>
    </row>
    <row r="44" spans="9:9">
      <c r="I44" s="11"/>
    </row>
    <row r="45" spans="9:9">
      <c r="I45" s="11"/>
    </row>
    <row r="46" spans="9:9">
      <c r="I46" s="11"/>
    </row>
    <row r="47" spans="9:9">
      <c r="I47" s="11"/>
    </row>
    <row r="48" spans="9:9">
      <c r="I48" s="11"/>
    </row>
    <row r="49" spans="9:9">
      <c r="I49" s="11"/>
    </row>
    <row r="50" spans="9:9">
      <c r="I50" s="11"/>
    </row>
    <row r="51" spans="9:9">
      <c r="I51" s="11"/>
    </row>
    <row r="52" spans="9:9">
      <c r="I52" s="11"/>
    </row>
    <row r="53" spans="9:9">
      <c r="I53" s="11"/>
    </row>
    <row r="54" spans="9:9">
      <c r="I54" s="11"/>
    </row>
    <row r="55" spans="9:9">
      <c r="I55" s="11"/>
    </row>
    <row r="56" spans="9:9">
      <c r="I56" s="11"/>
    </row>
    <row r="57" spans="9:9">
      <c r="I57" s="11"/>
    </row>
    <row r="58" spans="9:9">
      <c r="I58" s="11"/>
    </row>
    <row r="60" spans="9:9">
      <c r="I60" s="11"/>
    </row>
    <row r="61" spans="9:9">
      <c r="I61" s="11"/>
    </row>
  </sheetData>
  <phoneticPr fontId="1" type="noConversion"/>
  <hyperlinks>
    <hyperlink ref="K1" r:id="rId1" display="GINI" xr:uid="{3B3EF4ED-DDFA-164C-878A-11E922B18FCE}"/>
    <hyperlink ref="I1" r:id="rId2" xr:uid="{F323012B-06D3-7D45-BD53-7E545828D8A7}"/>
    <hyperlink ref="H1" r:id="rId3" xr:uid="{C2783BC0-5701-C445-8E43-9BDF3B2804BD}"/>
    <hyperlink ref="O1" r:id="rId4" xr:uid="{BD99B602-EED9-7F42-B43A-3C2A9EDBC7C1}"/>
    <hyperlink ref="P1" r:id="rId5" location="file" display="Foreign-born population ratio" xr:uid="{D8FBEB89-76F5-D341-A8A3-8AFB255BBC9C}"/>
    <hyperlink ref="L1" r:id="rId6" xr:uid="{6C3DB816-63E4-1B4F-8794-F938D22C096B}"/>
    <hyperlink ref="M1" r:id="rId7" xr:uid="{570B7522-3669-2B42-8C5A-46296CFCC104}"/>
    <hyperlink ref="Q1" r:id="rId8" xr:uid="{61796A38-D717-F043-91AC-41AF216A8F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AD17-E21A-3042-B54F-67C9EB5A7C40}">
  <dimension ref="A1:L61"/>
  <sheetViews>
    <sheetView tabSelected="1" zoomScale="125" workbookViewId="0">
      <selection activeCell="K33" sqref="K33"/>
    </sheetView>
  </sheetViews>
  <sheetFormatPr baseColWidth="10" defaultRowHeight="19"/>
  <cols>
    <col min="1" max="1" width="16.5" style="1" customWidth="1"/>
    <col min="2" max="6" width="10.83203125" style="5"/>
    <col min="7" max="7" width="14.33203125" style="5" customWidth="1"/>
    <col min="8" max="8" width="16" style="5" customWidth="1"/>
    <col min="9" max="9" width="12.5" customWidth="1"/>
    <col min="10" max="10" width="13.33203125" bestFit="1" customWidth="1"/>
  </cols>
  <sheetData>
    <row r="1" spans="1:10" s="34" customFormat="1" ht="56" customHeight="1">
      <c r="A1" s="22" t="s">
        <v>54</v>
      </c>
      <c r="B1" s="23" t="s">
        <v>26</v>
      </c>
      <c r="C1" s="23" t="s">
        <v>50</v>
      </c>
      <c r="D1" s="23" t="s">
        <v>51</v>
      </c>
      <c r="E1" s="23" t="s">
        <v>53</v>
      </c>
      <c r="F1" s="23" t="s">
        <v>63</v>
      </c>
      <c r="G1" s="24" t="s">
        <v>57</v>
      </c>
      <c r="H1" s="25" t="s">
        <v>55</v>
      </c>
      <c r="I1" s="23" t="s">
        <v>68</v>
      </c>
      <c r="J1" s="23" t="s">
        <v>67</v>
      </c>
    </row>
    <row r="2" spans="1:10">
      <c r="A2" s="2" t="s">
        <v>0</v>
      </c>
      <c r="B2" s="13" t="s">
        <v>58</v>
      </c>
      <c r="C2" s="13" t="s">
        <v>58</v>
      </c>
      <c r="D2" s="13" t="s">
        <v>58</v>
      </c>
      <c r="E2" s="13" t="s">
        <v>58</v>
      </c>
      <c r="F2" s="13" t="s">
        <v>58</v>
      </c>
      <c r="G2" s="31">
        <v>79.599999999999994</v>
      </c>
      <c r="H2" s="32">
        <v>75.489999999999995</v>
      </c>
      <c r="I2" s="32">
        <v>69.488426702448848</v>
      </c>
      <c r="J2" s="32">
        <v>75.638348017621141</v>
      </c>
    </row>
    <row r="3" spans="1:10">
      <c r="A3" s="2" t="s">
        <v>1</v>
      </c>
      <c r="B3" s="13" t="s">
        <v>58</v>
      </c>
      <c r="C3" s="13" t="s">
        <v>58</v>
      </c>
      <c r="D3" s="13" t="s">
        <v>58</v>
      </c>
      <c r="E3" s="13" t="s">
        <v>58</v>
      </c>
      <c r="F3" s="13" t="s">
        <v>58</v>
      </c>
      <c r="G3" s="31">
        <v>73.3</v>
      </c>
      <c r="H3" s="32">
        <v>78.52</v>
      </c>
      <c r="I3" s="32">
        <v>62.325729620932563</v>
      </c>
      <c r="J3" s="32">
        <v>62.911740088105731</v>
      </c>
    </row>
    <row r="4" spans="1:10">
      <c r="A4" s="2" t="s">
        <v>2</v>
      </c>
      <c r="B4" s="13" t="s">
        <v>58</v>
      </c>
      <c r="C4" s="8"/>
      <c r="D4" s="13" t="s">
        <v>58</v>
      </c>
      <c r="E4" s="8"/>
      <c r="F4" s="13" t="s">
        <v>58</v>
      </c>
      <c r="G4" s="31">
        <v>57</v>
      </c>
      <c r="H4" s="32">
        <v>40.92</v>
      </c>
      <c r="I4" s="32">
        <v>45.110365649111039</v>
      </c>
      <c r="J4" s="32">
        <v>68.807268722466958</v>
      </c>
    </row>
    <row r="5" spans="1:10">
      <c r="A5" s="2" t="s">
        <v>3</v>
      </c>
      <c r="B5" s="13" t="s">
        <v>58</v>
      </c>
      <c r="C5" s="8"/>
      <c r="D5" s="13" t="s">
        <v>58</v>
      </c>
      <c r="E5" s="8"/>
      <c r="F5" s="13" t="s">
        <v>58</v>
      </c>
      <c r="G5" s="31">
        <v>63.1</v>
      </c>
      <c r="H5" s="32">
        <v>56.36</v>
      </c>
      <c r="I5" s="32">
        <v>60.629319020462937</v>
      </c>
      <c r="J5" s="32">
        <v>61.266409691629953</v>
      </c>
    </row>
    <row r="6" spans="1:10">
      <c r="A6" s="2" t="s">
        <v>4</v>
      </c>
      <c r="B6" s="13" t="s">
        <v>58</v>
      </c>
      <c r="C6" s="13" t="s">
        <v>58</v>
      </c>
      <c r="D6" s="13" t="s">
        <v>58</v>
      </c>
      <c r="E6" s="8"/>
      <c r="F6" s="13" t="s">
        <v>58</v>
      </c>
      <c r="G6" s="31">
        <v>64.8</v>
      </c>
      <c r="H6" s="32">
        <v>64.05</v>
      </c>
      <c r="I6" s="32">
        <v>70.623280778262327</v>
      </c>
      <c r="J6" s="32">
        <v>62.220991189427309</v>
      </c>
    </row>
    <row r="7" spans="1:10">
      <c r="A7" s="2" t="s">
        <v>5</v>
      </c>
      <c r="B7" s="13" t="s">
        <v>58</v>
      </c>
      <c r="C7" s="8"/>
      <c r="D7" s="13" t="s">
        <v>58</v>
      </c>
      <c r="E7" s="13" t="s">
        <v>58</v>
      </c>
      <c r="F7" s="13" t="s">
        <v>58</v>
      </c>
      <c r="G7" s="31">
        <v>71</v>
      </c>
      <c r="H7" s="32">
        <v>49.18</v>
      </c>
      <c r="I7" s="32">
        <v>47.513586044951353</v>
      </c>
      <c r="J7" s="32">
        <v>72.108975770925099</v>
      </c>
    </row>
    <row r="8" spans="1:10">
      <c r="A8" s="2" t="s">
        <v>6</v>
      </c>
      <c r="B8" s="13" t="s">
        <v>58</v>
      </c>
      <c r="C8" s="8"/>
      <c r="D8" s="13" t="s">
        <v>58</v>
      </c>
      <c r="E8" s="13" t="s">
        <v>58</v>
      </c>
      <c r="F8" s="13" t="s">
        <v>58</v>
      </c>
      <c r="G8" s="31">
        <v>82.5</v>
      </c>
      <c r="H8" s="32">
        <v>91.67</v>
      </c>
      <c r="I8" s="32">
        <v>64.753773901375382</v>
      </c>
      <c r="J8" s="32">
        <v>79.604052863436124</v>
      </c>
    </row>
    <row r="9" spans="1:10">
      <c r="A9" s="2" t="s">
        <v>7</v>
      </c>
      <c r="B9" s="13" t="s">
        <v>58</v>
      </c>
      <c r="C9" s="13" t="s">
        <v>58</v>
      </c>
      <c r="D9" s="13" t="s">
        <v>58</v>
      </c>
      <c r="E9" s="13" t="s">
        <v>58</v>
      </c>
      <c r="F9" s="13" t="s">
        <v>58</v>
      </c>
      <c r="G9" s="31">
        <v>65.3</v>
      </c>
      <c r="H9" s="32">
        <v>56.45</v>
      </c>
      <c r="I9" s="32">
        <v>54.959409594095938</v>
      </c>
      <c r="J9" s="32">
        <v>68.76286343612334</v>
      </c>
    </row>
    <row r="10" spans="1:10">
      <c r="A10" s="2" t="s">
        <v>8</v>
      </c>
      <c r="B10" s="13" t="s">
        <v>58</v>
      </c>
      <c r="C10" s="13" t="s">
        <v>58</v>
      </c>
      <c r="D10" s="13" t="s">
        <v>58</v>
      </c>
      <c r="E10" s="13" t="s">
        <v>58</v>
      </c>
      <c r="F10" s="13" t="s">
        <v>58</v>
      </c>
      <c r="G10" s="31">
        <v>78.900000000000006</v>
      </c>
      <c r="H10" s="32">
        <v>77.459999999999994</v>
      </c>
      <c r="I10" s="32">
        <v>60.532371687353233</v>
      </c>
      <c r="J10" s="32">
        <v>74.546288546255496</v>
      </c>
    </row>
    <row r="11" spans="1:10">
      <c r="A11" s="2" t="s">
        <v>9</v>
      </c>
      <c r="B11" s="13" t="s">
        <v>58</v>
      </c>
      <c r="C11" s="13" t="s">
        <v>58</v>
      </c>
      <c r="D11" s="13" t="s">
        <v>58</v>
      </c>
      <c r="E11" s="13" t="s">
        <v>58</v>
      </c>
      <c r="F11" s="13" t="s">
        <v>58</v>
      </c>
      <c r="G11" s="31">
        <v>80</v>
      </c>
      <c r="H11" s="32">
        <v>80.62</v>
      </c>
      <c r="I11" s="32">
        <v>50.409594095940953</v>
      </c>
      <c r="J11" s="32">
        <v>72.13616740088105</v>
      </c>
    </row>
    <row r="12" spans="1:10">
      <c r="A12" s="2" t="s">
        <v>10</v>
      </c>
      <c r="B12" s="13" t="s">
        <v>58</v>
      </c>
      <c r="C12" s="13" t="s">
        <v>58</v>
      </c>
      <c r="D12" s="13" t="s">
        <v>58</v>
      </c>
      <c r="E12" s="13" t="s">
        <v>58</v>
      </c>
      <c r="F12" s="13" t="s">
        <v>58</v>
      </c>
      <c r="G12" s="31">
        <v>77.2</v>
      </c>
      <c r="H12" s="32">
        <v>70.62</v>
      </c>
      <c r="I12" s="32">
        <v>65.574974840657489</v>
      </c>
      <c r="J12" s="32">
        <v>78.366651982378855</v>
      </c>
    </row>
    <row r="13" spans="1:10">
      <c r="A13" s="2" t="s">
        <v>11</v>
      </c>
      <c r="B13" s="13" t="s">
        <v>58</v>
      </c>
      <c r="C13" s="13" t="s">
        <v>58</v>
      </c>
      <c r="D13" s="13" t="s">
        <v>58</v>
      </c>
      <c r="E13" s="13" t="s">
        <v>58</v>
      </c>
      <c r="F13" s="13" t="s">
        <v>58</v>
      </c>
      <c r="G13" s="31">
        <v>69.099999999999994</v>
      </c>
      <c r="H13" s="32">
        <v>60.96</v>
      </c>
      <c r="I13" s="32">
        <v>53.888963435088897</v>
      </c>
      <c r="J13" s="32">
        <v>64.369537444933911</v>
      </c>
    </row>
    <row r="14" spans="1:10">
      <c r="A14" s="2" t="s">
        <v>12</v>
      </c>
      <c r="B14" s="13" t="s">
        <v>58</v>
      </c>
      <c r="C14" s="8"/>
      <c r="D14" s="13" t="s">
        <v>58</v>
      </c>
      <c r="E14" s="13" t="s">
        <v>58</v>
      </c>
      <c r="F14" s="13" t="s">
        <v>58</v>
      </c>
      <c r="G14" s="31">
        <v>63.7</v>
      </c>
      <c r="H14" s="32">
        <v>42.75</v>
      </c>
      <c r="I14" s="32">
        <v>52.226098624622608</v>
      </c>
      <c r="J14" s="32">
        <v>65.421740088105722</v>
      </c>
    </row>
    <row r="15" spans="1:10">
      <c r="A15" s="3" t="s">
        <v>47</v>
      </c>
      <c r="B15" s="13"/>
      <c r="C15" s="8"/>
      <c r="D15" s="13" t="s">
        <v>58</v>
      </c>
      <c r="E15" s="13" t="s">
        <v>58</v>
      </c>
      <c r="F15" s="13" t="s">
        <v>58</v>
      </c>
      <c r="G15" s="31">
        <v>72.3</v>
      </c>
      <c r="H15" s="32">
        <v>96.77</v>
      </c>
      <c r="I15" s="32">
        <v>65.492787655149272</v>
      </c>
      <c r="J15" s="32">
        <v>80.353083700440536</v>
      </c>
    </row>
    <row r="16" spans="1:10">
      <c r="A16" s="2" t="s">
        <v>13</v>
      </c>
      <c r="B16" s="13" t="s">
        <v>58</v>
      </c>
      <c r="C16" s="13" t="s">
        <v>58</v>
      </c>
      <c r="D16" s="13" t="s">
        <v>58</v>
      </c>
      <c r="E16" s="8"/>
      <c r="F16" s="13" t="s">
        <v>58</v>
      </c>
      <c r="G16" s="31">
        <v>72.8</v>
      </c>
      <c r="H16" s="32">
        <v>83.11</v>
      </c>
      <c r="I16" s="32">
        <v>74.454545454545453</v>
      </c>
      <c r="J16" s="32">
        <v>82.347444933920713</v>
      </c>
    </row>
    <row r="17" spans="1:10">
      <c r="A17" s="2" t="s">
        <v>14</v>
      </c>
      <c r="B17" s="13" t="s">
        <v>58</v>
      </c>
      <c r="C17" s="13" t="s">
        <v>58</v>
      </c>
      <c r="D17" s="13" t="s">
        <v>58</v>
      </c>
      <c r="E17" s="13" t="s">
        <v>58</v>
      </c>
      <c r="F17" s="13" t="s">
        <v>58</v>
      </c>
      <c r="G17" s="31">
        <v>71</v>
      </c>
      <c r="H17" s="32">
        <v>73.11</v>
      </c>
      <c r="I17" s="32">
        <v>45.570949345857095</v>
      </c>
      <c r="J17" s="32">
        <v>68.32221365638766</v>
      </c>
    </row>
    <row r="18" spans="1:10">
      <c r="A18" s="2" t="s">
        <v>15</v>
      </c>
      <c r="B18" s="13" t="s">
        <v>58</v>
      </c>
      <c r="C18" s="13" t="s">
        <v>58</v>
      </c>
      <c r="D18" s="13" t="s">
        <v>58</v>
      </c>
      <c r="E18" s="13" t="s">
        <v>58</v>
      </c>
      <c r="F18" s="13" t="s">
        <v>58</v>
      </c>
      <c r="G18" s="31">
        <v>61.6</v>
      </c>
      <c r="H18" s="32">
        <v>52.87</v>
      </c>
      <c r="I18" s="32">
        <v>50.705803421670581</v>
      </c>
      <c r="J18" s="32">
        <v>64.036079295154181</v>
      </c>
    </row>
    <row r="19" spans="1:10">
      <c r="A19" s="2" t="s">
        <v>16</v>
      </c>
      <c r="B19" s="13" t="s">
        <v>58</v>
      </c>
      <c r="C19" s="13" t="s">
        <v>58</v>
      </c>
      <c r="D19" s="13" t="s">
        <v>58</v>
      </c>
      <c r="E19" s="13" t="s">
        <v>58</v>
      </c>
      <c r="F19" s="13" t="s">
        <v>58</v>
      </c>
      <c r="G19" s="31">
        <v>62.9</v>
      </c>
      <c r="H19" s="32">
        <v>47.66</v>
      </c>
      <c r="I19" s="32">
        <v>46.117745722911778</v>
      </c>
      <c r="J19" s="32">
        <v>66.905253303964756</v>
      </c>
    </row>
    <row r="20" spans="1:10">
      <c r="A20" s="2" t="s">
        <v>17</v>
      </c>
      <c r="B20" s="13" t="s">
        <v>58</v>
      </c>
      <c r="C20" s="13" t="s">
        <v>58</v>
      </c>
      <c r="D20" s="13" t="s">
        <v>58</v>
      </c>
      <c r="E20" s="13" t="s">
        <v>58</v>
      </c>
      <c r="F20" s="13" t="s">
        <v>58</v>
      </c>
      <c r="G20" s="31">
        <v>82.3</v>
      </c>
      <c r="H20" s="32">
        <v>88.28</v>
      </c>
      <c r="I20" s="32">
        <v>90.701107011070107</v>
      </c>
      <c r="J20" s="32">
        <v>80.849999999999994</v>
      </c>
    </row>
    <row r="21" spans="1:10">
      <c r="A21" s="2" t="s">
        <v>18</v>
      </c>
      <c r="B21" s="13" t="s">
        <v>58</v>
      </c>
      <c r="C21" s="13" t="s">
        <v>58</v>
      </c>
      <c r="D21" s="13" t="s">
        <v>58</v>
      </c>
      <c r="E21" s="13" t="s">
        <v>58</v>
      </c>
      <c r="F21" s="13" t="s">
        <v>58</v>
      </c>
      <c r="G21" s="31">
        <v>70.7</v>
      </c>
      <c r="H21" s="32">
        <v>73.61</v>
      </c>
      <c r="I21" s="32">
        <v>69</v>
      </c>
      <c r="J21" s="32">
        <v>67.653458149779738</v>
      </c>
    </row>
    <row r="22" spans="1:10">
      <c r="A22" s="2" t="s">
        <v>19</v>
      </c>
      <c r="B22" s="13" t="s">
        <v>58</v>
      </c>
      <c r="C22" s="13" t="s">
        <v>58</v>
      </c>
      <c r="D22" s="13" t="s">
        <v>58</v>
      </c>
      <c r="E22" s="13" t="s">
        <v>58</v>
      </c>
      <c r="F22" s="13" t="s">
        <v>58</v>
      </c>
      <c r="G22" s="31">
        <v>75.3</v>
      </c>
      <c r="H22" s="32">
        <v>78.64</v>
      </c>
      <c r="I22" s="32">
        <v>70.63636363636364</v>
      </c>
      <c r="J22" s="32">
        <v>79.070088105726867</v>
      </c>
    </row>
    <row r="23" spans="1:10">
      <c r="A23" s="3" t="s">
        <v>36</v>
      </c>
      <c r="B23" s="13"/>
      <c r="C23" s="8"/>
      <c r="D23" s="13" t="s">
        <v>58</v>
      </c>
      <c r="E23" s="13" t="s">
        <v>58</v>
      </c>
      <c r="F23" s="13" t="s">
        <v>58</v>
      </c>
      <c r="G23" s="31">
        <v>77.7</v>
      </c>
      <c r="H23" s="32">
        <v>106.09</v>
      </c>
      <c r="I23" s="32">
        <v>66.709828916470983</v>
      </c>
      <c r="J23" s="32">
        <v>84.777610132158586</v>
      </c>
    </row>
    <row r="24" spans="1:10">
      <c r="A24" s="2" t="s">
        <v>20</v>
      </c>
      <c r="B24" s="13" t="s">
        <v>58</v>
      </c>
      <c r="C24" s="8"/>
      <c r="D24" s="13" t="s">
        <v>58</v>
      </c>
      <c r="E24" s="13" t="s">
        <v>58</v>
      </c>
      <c r="F24" s="13" t="s">
        <v>58</v>
      </c>
      <c r="G24" s="31">
        <v>60.9</v>
      </c>
      <c r="H24" s="32">
        <v>42.04</v>
      </c>
      <c r="I24" s="32">
        <v>49.056021469305598</v>
      </c>
      <c r="J24" s="32">
        <v>66.804085903083703</v>
      </c>
    </row>
    <row r="25" spans="1:10">
      <c r="A25" s="2" t="s">
        <v>21</v>
      </c>
      <c r="B25" s="13" t="s">
        <v>58</v>
      </c>
      <c r="C25" s="13" t="s">
        <v>58</v>
      </c>
      <c r="D25" s="13" t="s">
        <v>58</v>
      </c>
      <c r="E25" s="13" t="s">
        <v>58</v>
      </c>
      <c r="F25" s="13" t="s">
        <v>58</v>
      </c>
      <c r="G25" s="31">
        <v>67</v>
      </c>
      <c r="H25" s="32">
        <v>52.88</v>
      </c>
      <c r="I25" s="32">
        <v>59.835961086883593</v>
      </c>
      <c r="J25" s="32">
        <v>63.105231277533044</v>
      </c>
    </row>
    <row r="26" spans="1:10">
      <c r="A26" s="2" t="s">
        <v>22</v>
      </c>
      <c r="B26" s="13" t="s">
        <v>58</v>
      </c>
      <c r="C26" s="8"/>
      <c r="D26" s="13" t="s">
        <v>58</v>
      </c>
      <c r="E26" s="8"/>
      <c r="F26" s="13" t="s">
        <v>58</v>
      </c>
      <c r="G26" s="31">
        <v>64.7</v>
      </c>
      <c r="H26" s="32">
        <v>38.5</v>
      </c>
      <c r="I26" s="32">
        <v>47.142569607514254</v>
      </c>
      <c r="J26" s="32">
        <v>60.346839207048461</v>
      </c>
    </row>
    <row r="27" spans="1:10">
      <c r="A27" s="2" t="s">
        <v>52</v>
      </c>
      <c r="B27" s="13" t="s">
        <v>58</v>
      </c>
      <c r="C27" s="13" t="s">
        <v>58</v>
      </c>
      <c r="D27" s="13" t="s">
        <v>58</v>
      </c>
      <c r="E27" s="13" t="s">
        <v>58</v>
      </c>
      <c r="F27" s="13" t="s">
        <v>58</v>
      </c>
      <c r="G27" s="31">
        <v>68.3</v>
      </c>
      <c r="H27" s="32">
        <v>59.38</v>
      </c>
      <c r="I27" s="32">
        <v>46.394833948339482</v>
      </c>
      <c r="J27" s="32">
        <v>68.311541850220266</v>
      </c>
    </row>
    <row r="28" spans="1:10">
      <c r="A28" s="2" t="s">
        <v>23</v>
      </c>
      <c r="B28" s="13" t="s">
        <v>58</v>
      </c>
      <c r="C28" s="13" t="s">
        <v>58</v>
      </c>
      <c r="D28" s="13" t="s">
        <v>58</v>
      </c>
      <c r="E28" s="13" t="s">
        <v>58</v>
      </c>
      <c r="F28" s="13" t="s">
        <v>58</v>
      </c>
      <c r="G28" s="31">
        <v>72</v>
      </c>
      <c r="H28" s="32">
        <v>49.08</v>
      </c>
      <c r="I28" s="32">
        <v>61.50754780275075</v>
      </c>
      <c r="J28" s="32">
        <v>72.184680616740081</v>
      </c>
    </row>
    <row r="29" spans="1:10">
      <c r="A29" s="2" t="s">
        <v>25</v>
      </c>
      <c r="B29" s="13" t="s">
        <v>58</v>
      </c>
      <c r="C29" s="13" t="s">
        <v>58</v>
      </c>
      <c r="D29" s="13" t="s">
        <v>58</v>
      </c>
      <c r="E29" s="13" t="s">
        <v>58</v>
      </c>
      <c r="F29" s="13" t="s">
        <v>58</v>
      </c>
      <c r="G29" s="31">
        <v>74.3</v>
      </c>
      <c r="H29" s="32">
        <v>59.09</v>
      </c>
      <c r="I29" s="32">
        <v>46.084199932908419</v>
      </c>
      <c r="J29" s="32">
        <v>68.04100220264317</v>
      </c>
    </row>
    <row r="30" spans="1:10">
      <c r="A30" s="2" t="s">
        <v>24</v>
      </c>
      <c r="B30" s="13" t="s">
        <v>58</v>
      </c>
      <c r="C30" s="8"/>
      <c r="D30" s="13" t="s">
        <v>58</v>
      </c>
      <c r="E30" s="13" t="s">
        <v>58</v>
      </c>
      <c r="F30" s="13" t="s">
        <v>58</v>
      </c>
      <c r="G30" s="31">
        <v>78.7</v>
      </c>
      <c r="H30" s="32">
        <v>79.17</v>
      </c>
      <c r="I30" s="32">
        <v>69.294867494129477</v>
      </c>
      <c r="J30" s="32">
        <v>76.556696035242283</v>
      </c>
    </row>
    <row r="31" spans="1:10">
      <c r="A31" s="2" t="s">
        <v>27</v>
      </c>
      <c r="B31" s="8"/>
      <c r="C31" s="8"/>
      <c r="D31" s="13" t="s">
        <v>58</v>
      </c>
      <c r="E31" s="13" t="s">
        <v>58</v>
      </c>
      <c r="F31" s="13" t="s">
        <v>58</v>
      </c>
      <c r="G31" s="31">
        <v>81.5</v>
      </c>
      <c r="H31" s="32">
        <v>131.75</v>
      </c>
      <c r="I31" s="32">
        <v>72.557531029855738</v>
      </c>
      <c r="J31" s="32">
        <v>83.050539647577097</v>
      </c>
    </row>
    <row r="32" spans="1:10">
      <c r="A32" s="3" t="s">
        <v>28</v>
      </c>
      <c r="B32" s="8"/>
      <c r="C32" s="8"/>
      <c r="D32" s="8"/>
      <c r="E32" s="8"/>
      <c r="F32" s="13" t="s">
        <v>58</v>
      </c>
      <c r="G32" s="31">
        <v>81.3</v>
      </c>
      <c r="H32" s="32">
        <v>71.03</v>
      </c>
      <c r="I32" s="32">
        <v>72</v>
      </c>
      <c r="J32" s="32">
        <v>73.224889867841412</v>
      </c>
    </row>
    <row r="34" spans="8:12">
      <c r="L34" s="33"/>
    </row>
    <row r="40" spans="8:12">
      <c r="H40" s="11"/>
    </row>
    <row r="41" spans="8:12">
      <c r="H41" s="11"/>
    </row>
    <row r="42" spans="8:12">
      <c r="H42" s="11"/>
    </row>
    <row r="43" spans="8:12">
      <c r="H43" s="11"/>
    </row>
    <row r="44" spans="8:12">
      <c r="H44" s="11"/>
    </row>
    <row r="45" spans="8:12">
      <c r="H45" s="11"/>
    </row>
    <row r="46" spans="8:12">
      <c r="H46" s="11"/>
    </row>
    <row r="47" spans="8:12">
      <c r="H47" s="11"/>
    </row>
    <row r="48" spans="8:12">
      <c r="H48" s="11"/>
    </row>
    <row r="49" spans="8:8">
      <c r="H49" s="11"/>
    </row>
    <row r="50" spans="8:8">
      <c r="H50" s="11"/>
    </row>
    <row r="51" spans="8:8">
      <c r="H51" s="11"/>
    </row>
    <row r="52" spans="8:8">
      <c r="H52" s="11"/>
    </row>
    <row r="53" spans="8:8">
      <c r="H53" s="11"/>
    </row>
    <row r="54" spans="8:8">
      <c r="H54" s="11"/>
    </row>
    <row r="55" spans="8:8">
      <c r="H55" s="11"/>
    </row>
    <row r="56" spans="8:8">
      <c r="H56" s="11"/>
    </row>
    <row r="57" spans="8:8">
      <c r="H57" s="11"/>
    </row>
    <row r="58" spans="8:8">
      <c r="H58" s="11"/>
    </row>
    <row r="60" spans="8:8">
      <c r="H60" s="11"/>
    </row>
    <row r="61" spans="8:8">
      <c r="H61" s="11"/>
    </row>
  </sheetData>
  <sortState xmlns:xlrd2="http://schemas.microsoft.com/office/spreadsheetml/2017/richdata2" ref="A1:B46">
    <sortCondition ref="A1:A46"/>
  </sortState>
  <phoneticPr fontId="1" type="noConversion"/>
  <hyperlinks>
    <hyperlink ref="H1" r:id="rId1" xr:uid="{7D4CE53A-EF5B-774F-B127-48E87FD3BB31}"/>
    <hyperlink ref="G1" r:id="rId2" xr:uid="{DC6273D7-7E0C-344B-98F6-1D156E66A4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Index building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2021-03-01T09:12:42Z</dcterms:created>
  <dcterms:modified xsi:type="dcterms:W3CDTF">2021-03-03T10:40:35Z</dcterms:modified>
</cp:coreProperties>
</file>