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jter\OneDrive\Documents\MSc ES\Thesis\toGit\"/>
    </mc:Choice>
  </mc:AlternateContent>
  <xr:revisionPtr revIDLastSave="0" documentId="13_ncr:1_{27D9A9AC-A1FB-46C2-A996-B2949C185589}" xr6:coauthVersionLast="47" xr6:coauthVersionMax="47" xr10:uidLastSave="{00000000-0000-0000-0000-000000000000}"/>
  <bookViews>
    <workbookView xWindow="22932" yWindow="-8352" windowWidth="30936" windowHeight="16776" xr2:uid="{39741EE6-5D28-4741-B468-BD1ADFBAF770}"/>
  </bookViews>
  <sheets>
    <sheet name="Blad1" sheetId="1" r:id="rId1"/>
    <sheet name="PRmetingen" sheetId="2" r:id="rId2"/>
    <sheet name="WinRhizo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1" i="3" l="1"/>
  <c r="C60" i="3"/>
  <c r="C59" i="3"/>
  <c r="E31" i="3" s="1"/>
  <c r="J31" i="3" s="1"/>
  <c r="C58" i="3"/>
  <c r="C57" i="3"/>
  <c r="C56" i="3"/>
  <c r="C55" i="3"/>
  <c r="E16" i="3" s="1"/>
  <c r="C54" i="3"/>
  <c r="E12" i="3" s="1"/>
  <c r="C53" i="3"/>
  <c r="C52" i="3"/>
  <c r="C51" i="3"/>
  <c r="C50" i="3"/>
  <c r="C49" i="3"/>
  <c r="C48" i="3"/>
  <c r="E5" i="3" s="1"/>
  <c r="C47" i="3"/>
  <c r="E3" i="3" s="1"/>
  <c r="C46" i="3"/>
  <c r="E35" i="3" s="1"/>
  <c r="J35" i="3" s="1"/>
  <c r="C45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N41" i="3"/>
  <c r="M41" i="3"/>
  <c r="L41" i="3"/>
  <c r="K41" i="3"/>
  <c r="I41" i="3"/>
  <c r="H41" i="3"/>
  <c r="G41" i="3"/>
  <c r="F41" i="3"/>
  <c r="J41" i="3" s="1"/>
  <c r="E41" i="3"/>
  <c r="B41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N38" i="3"/>
  <c r="M38" i="3"/>
  <c r="L38" i="3"/>
  <c r="K38" i="3"/>
  <c r="I38" i="3"/>
  <c r="H38" i="3"/>
  <c r="G38" i="3"/>
  <c r="F38" i="3"/>
  <c r="J38" i="3" s="1"/>
  <c r="E38" i="3"/>
  <c r="B38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N34" i="3"/>
  <c r="M34" i="3"/>
  <c r="L34" i="3"/>
  <c r="K34" i="3"/>
  <c r="I34" i="3"/>
  <c r="H34" i="3"/>
  <c r="G34" i="3"/>
  <c r="F34" i="3"/>
  <c r="J34" i="3" s="1"/>
  <c r="E34" i="3"/>
  <c r="B34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N29" i="3"/>
  <c r="M29" i="3"/>
  <c r="L29" i="3"/>
  <c r="K29" i="3"/>
  <c r="J29" i="3"/>
  <c r="I29" i="3"/>
  <c r="H29" i="3"/>
  <c r="G29" i="3"/>
  <c r="F29" i="3"/>
  <c r="E29" i="3"/>
  <c r="B29" i="3"/>
  <c r="E26" i="3"/>
  <c r="J26" i="3" s="1"/>
  <c r="E25" i="3"/>
  <c r="J25" i="3" s="1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N24" i="3"/>
  <c r="M24" i="3"/>
  <c r="L24" i="3"/>
  <c r="K24" i="3"/>
  <c r="J24" i="3"/>
  <c r="I24" i="3"/>
  <c r="H24" i="3"/>
  <c r="G24" i="3"/>
  <c r="F24" i="3"/>
  <c r="E24" i="3"/>
  <c r="B24" i="3"/>
  <c r="E21" i="3"/>
  <c r="J21" i="3" s="1"/>
  <c r="J20" i="3"/>
  <c r="E20" i="3"/>
  <c r="J19" i="3"/>
  <c r="E19" i="3"/>
  <c r="E18" i="3"/>
  <c r="J18" i="3" s="1"/>
  <c r="E17" i="3"/>
  <c r="J17" i="3" s="1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N16" i="3"/>
  <c r="M16" i="3"/>
  <c r="L16" i="3"/>
  <c r="K16" i="3"/>
  <c r="I16" i="3"/>
  <c r="H16" i="3"/>
  <c r="G16" i="3"/>
  <c r="F16" i="3"/>
  <c r="B16" i="3"/>
  <c r="E11" i="3"/>
  <c r="J11" i="3" s="1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N10" i="3"/>
  <c r="M10" i="3"/>
  <c r="L10" i="3"/>
  <c r="K10" i="3"/>
  <c r="I10" i="3"/>
  <c r="H10" i="3"/>
  <c r="G10" i="3"/>
  <c r="F10" i="3"/>
  <c r="B10" i="3"/>
  <c r="E7" i="3"/>
  <c r="E10" i="3" s="1"/>
  <c r="J10" i="3" s="1"/>
  <c r="E2" i="3"/>
  <c r="J2" i="3" s="1"/>
  <c r="BY119" i="2"/>
  <c r="BZ118" i="2"/>
  <c r="CE112" i="2"/>
  <c r="CE119" i="2" s="1"/>
  <c r="CD112" i="2"/>
  <c r="CD119" i="2" s="1"/>
  <c r="CC112" i="2"/>
  <c r="CC119" i="2" s="1"/>
  <c r="CC120" i="2" s="1"/>
  <c r="CB112" i="2"/>
  <c r="CB119" i="2" s="1"/>
  <c r="CA112" i="2"/>
  <c r="CA119" i="2" s="1"/>
  <c r="BZ112" i="2"/>
  <c r="BZ119" i="2" s="1"/>
  <c r="BZ120" i="2" s="1"/>
  <c r="BY112" i="2"/>
  <c r="BX112" i="2"/>
  <c r="BW112" i="2"/>
  <c r="BV112" i="2"/>
  <c r="BU112" i="2"/>
  <c r="BT112" i="2"/>
  <c r="BS112" i="2"/>
  <c r="BR112" i="2"/>
  <c r="BQ112" i="2"/>
  <c r="BP112" i="2"/>
  <c r="BO112" i="2"/>
  <c r="BN112" i="2"/>
  <c r="BM112" i="2"/>
  <c r="BL112" i="2"/>
  <c r="BK112" i="2"/>
  <c r="BJ112" i="2"/>
  <c r="BI112" i="2"/>
  <c r="BH112" i="2"/>
  <c r="BG112" i="2"/>
  <c r="BF112" i="2"/>
  <c r="BE112" i="2"/>
  <c r="BD112" i="2"/>
  <c r="BC112" i="2"/>
  <c r="BB112" i="2"/>
  <c r="BA112" i="2"/>
  <c r="AZ112" i="2"/>
  <c r="AY112" i="2"/>
  <c r="AX112" i="2"/>
  <c r="AW112" i="2"/>
  <c r="AV112" i="2"/>
  <c r="AU112" i="2"/>
  <c r="AT112" i="2"/>
  <c r="AS112" i="2"/>
  <c r="AR112" i="2"/>
  <c r="AQ112" i="2"/>
  <c r="AP112" i="2"/>
  <c r="AO112" i="2"/>
  <c r="AN112" i="2"/>
  <c r="AM112" i="2"/>
  <c r="AL112" i="2"/>
  <c r="AK112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CE111" i="2"/>
  <c r="CE118" i="2" s="1"/>
  <c r="CD111" i="2"/>
  <c r="CD118" i="2" s="1"/>
  <c r="CC111" i="2"/>
  <c r="CC118" i="2" s="1"/>
  <c r="CB111" i="2"/>
  <c r="CB118" i="2" s="1"/>
  <c r="CA111" i="2"/>
  <c r="CA118" i="2" s="1"/>
  <c r="BZ111" i="2"/>
  <c r="BY111" i="2"/>
  <c r="BY118" i="2" s="1"/>
  <c r="BX111" i="2"/>
  <c r="BW111" i="2"/>
  <c r="BV111" i="2"/>
  <c r="BU111" i="2"/>
  <c r="BT111" i="2"/>
  <c r="BS111" i="2"/>
  <c r="BR111" i="2"/>
  <c r="BQ111" i="2"/>
  <c r="BP111" i="2"/>
  <c r="BO111" i="2"/>
  <c r="BN111" i="2"/>
  <c r="BM111" i="2"/>
  <c r="BL111" i="2"/>
  <c r="BK111" i="2"/>
  <c r="BJ111" i="2"/>
  <c r="BI111" i="2"/>
  <c r="BH111" i="2"/>
  <c r="BG111" i="2"/>
  <c r="BF111" i="2"/>
  <c r="BE111" i="2"/>
  <c r="BD111" i="2"/>
  <c r="BC111" i="2"/>
  <c r="BB111" i="2"/>
  <c r="BA111" i="2"/>
  <c r="AZ111" i="2"/>
  <c r="AY111" i="2"/>
  <c r="AX111" i="2"/>
  <c r="AW111" i="2"/>
  <c r="AV111" i="2"/>
  <c r="AU111" i="2"/>
  <c r="AT111" i="2"/>
  <c r="AS111" i="2"/>
  <c r="AR111" i="2"/>
  <c r="AQ111" i="2"/>
  <c r="AP111" i="2"/>
  <c r="AO111" i="2"/>
  <c r="AN111" i="2"/>
  <c r="AM111" i="2"/>
  <c r="AL111" i="2"/>
  <c r="AK111" i="2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X110" i="2"/>
  <c r="BP110" i="2"/>
  <c r="BH110" i="2"/>
  <c r="AZ110" i="2"/>
  <c r="AR110" i="2"/>
  <c r="AJ110" i="2"/>
  <c r="AB110" i="2"/>
  <c r="T110" i="2"/>
  <c r="L110" i="2"/>
  <c r="D110" i="2"/>
  <c r="CE109" i="2"/>
  <c r="CE110" i="2" s="1"/>
  <c r="CD109" i="2"/>
  <c r="CD110" i="2" s="1"/>
  <c r="CC109" i="2"/>
  <c r="CB109" i="2"/>
  <c r="CB110" i="2" s="1"/>
  <c r="CA109" i="2"/>
  <c r="CA110" i="2" s="1"/>
  <c r="BZ109" i="2"/>
  <c r="BZ110" i="2" s="1"/>
  <c r="BY109" i="2"/>
  <c r="BY110" i="2" s="1"/>
  <c r="BX109" i="2"/>
  <c r="BW109" i="2"/>
  <c r="BW110" i="2" s="1"/>
  <c r="BV109" i="2"/>
  <c r="BV110" i="2" s="1"/>
  <c r="BU109" i="2"/>
  <c r="BT109" i="2"/>
  <c r="BT110" i="2" s="1"/>
  <c r="BS109" i="2"/>
  <c r="BS110" i="2" s="1"/>
  <c r="BR109" i="2"/>
  <c r="BR110" i="2" s="1"/>
  <c r="BQ109" i="2"/>
  <c r="BQ110" i="2" s="1"/>
  <c r="BP109" i="2"/>
  <c r="BO109" i="2"/>
  <c r="BO110" i="2" s="1"/>
  <c r="BN109" i="2"/>
  <c r="BN110" i="2" s="1"/>
  <c r="BM109" i="2"/>
  <c r="BL109" i="2"/>
  <c r="BL110" i="2" s="1"/>
  <c r="BK109" i="2"/>
  <c r="BK110" i="2" s="1"/>
  <c r="BJ109" i="2"/>
  <c r="BJ110" i="2" s="1"/>
  <c r="BI109" i="2"/>
  <c r="BI110" i="2" s="1"/>
  <c r="BH109" i="2"/>
  <c r="BG109" i="2"/>
  <c r="BG110" i="2" s="1"/>
  <c r="BF109" i="2"/>
  <c r="BF110" i="2" s="1"/>
  <c r="BE109" i="2"/>
  <c r="BD109" i="2"/>
  <c r="BD110" i="2" s="1"/>
  <c r="BC109" i="2"/>
  <c r="BC110" i="2" s="1"/>
  <c r="BB109" i="2"/>
  <c r="BB110" i="2" s="1"/>
  <c r="BA109" i="2"/>
  <c r="BA110" i="2" s="1"/>
  <c r="AZ109" i="2"/>
  <c r="AY109" i="2"/>
  <c r="AY110" i="2" s="1"/>
  <c r="AX109" i="2"/>
  <c r="AX110" i="2" s="1"/>
  <c r="AW109" i="2"/>
  <c r="AV109" i="2"/>
  <c r="AV110" i="2" s="1"/>
  <c r="AU109" i="2"/>
  <c r="AU110" i="2" s="1"/>
  <c r="AT109" i="2"/>
  <c r="AT110" i="2" s="1"/>
  <c r="AS109" i="2"/>
  <c r="AS110" i="2" s="1"/>
  <c r="AR109" i="2"/>
  <c r="AQ109" i="2"/>
  <c r="AQ110" i="2" s="1"/>
  <c r="AP109" i="2"/>
  <c r="AP110" i="2" s="1"/>
  <c r="AO109" i="2"/>
  <c r="AN109" i="2"/>
  <c r="AN110" i="2" s="1"/>
  <c r="AM109" i="2"/>
  <c r="AM110" i="2" s="1"/>
  <c r="AL109" i="2"/>
  <c r="AL110" i="2" s="1"/>
  <c r="AK109" i="2"/>
  <c r="AK110" i="2" s="1"/>
  <c r="AJ109" i="2"/>
  <c r="AI109" i="2"/>
  <c r="AI110" i="2" s="1"/>
  <c r="AH109" i="2"/>
  <c r="AH110" i="2" s="1"/>
  <c r="AG109" i="2"/>
  <c r="AF109" i="2"/>
  <c r="AF110" i="2" s="1"/>
  <c r="AE109" i="2"/>
  <c r="AE110" i="2" s="1"/>
  <c r="AD109" i="2"/>
  <c r="AD110" i="2" s="1"/>
  <c r="AC109" i="2"/>
  <c r="AC110" i="2" s="1"/>
  <c r="AB109" i="2"/>
  <c r="AA109" i="2"/>
  <c r="AA110" i="2" s="1"/>
  <c r="Z109" i="2"/>
  <c r="Z110" i="2" s="1"/>
  <c r="Y109" i="2"/>
  <c r="X109" i="2"/>
  <c r="X110" i="2" s="1"/>
  <c r="W109" i="2"/>
  <c r="W110" i="2" s="1"/>
  <c r="V109" i="2"/>
  <c r="V110" i="2" s="1"/>
  <c r="U109" i="2"/>
  <c r="U110" i="2" s="1"/>
  <c r="T109" i="2"/>
  <c r="S109" i="2"/>
  <c r="S110" i="2" s="1"/>
  <c r="R109" i="2"/>
  <c r="R110" i="2" s="1"/>
  <c r="Q109" i="2"/>
  <c r="P109" i="2"/>
  <c r="P110" i="2" s="1"/>
  <c r="O109" i="2"/>
  <c r="O110" i="2" s="1"/>
  <c r="N109" i="2"/>
  <c r="N110" i="2" s="1"/>
  <c r="M109" i="2"/>
  <c r="M110" i="2" s="1"/>
  <c r="L109" i="2"/>
  <c r="K109" i="2"/>
  <c r="K110" i="2" s="1"/>
  <c r="J109" i="2"/>
  <c r="J110" i="2" s="1"/>
  <c r="I109" i="2"/>
  <c r="H109" i="2"/>
  <c r="H110" i="2" s="1"/>
  <c r="G109" i="2"/>
  <c r="G110" i="2" s="1"/>
  <c r="F109" i="2"/>
  <c r="F110" i="2" s="1"/>
  <c r="E109" i="2"/>
  <c r="E110" i="2" s="1"/>
  <c r="D109" i="2"/>
  <c r="C109" i="2"/>
  <c r="C110" i="2" s="1"/>
  <c r="CE108" i="2"/>
  <c r="CD108" i="2"/>
  <c r="CC108" i="2"/>
  <c r="CB108" i="2"/>
  <c r="CA108" i="2"/>
  <c r="BZ108" i="2"/>
  <c r="BY108" i="2"/>
  <c r="BX108" i="2"/>
  <c r="BW108" i="2"/>
  <c r="BV108" i="2"/>
  <c r="BU108" i="2"/>
  <c r="BT108" i="2"/>
  <c r="BS108" i="2"/>
  <c r="BR108" i="2"/>
  <c r="BQ108" i="2"/>
  <c r="BP108" i="2"/>
  <c r="BO108" i="2"/>
  <c r="BN108" i="2"/>
  <c r="BM108" i="2"/>
  <c r="BL108" i="2"/>
  <c r="BK108" i="2"/>
  <c r="BJ108" i="2"/>
  <c r="BI108" i="2"/>
  <c r="BH108" i="2"/>
  <c r="BG108" i="2"/>
  <c r="BF108" i="2"/>
  <c r="BE108" i="2"/>
  <c r="BD108" i="2"/>
  <c r="BC108" i="2"/>
  <c r="BB108" i="2"/>
  <c r="BA108" i="2"/>
  <c r="AZ108" i="2"/>
  <c r="AY108" i="2"/>
  <c r="AX108" i="2"/>
  <c r="AW108" i="2"/>
  <c r="AV108" i="2"/>
  <c r="AU108" i="2"/>
  <c r="AT108" i="2"/>
  <c r="AS108" i="2"/>
  <c r="AR108" i="2"/>
  <c r="AQ108" i="2"/>
  <c r="AP108" i="2"/>
  <c r="AO108" i="2"/>
  <c r="AN108" i="2"/>
  <c r="AM108" i="2"/>
  <c r="AL108" i="2"/>
  <c r="AK108" i="2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X94" i="2"/>
  <c r="BX119" i="2" s="1"/>
  <c r="BW94" i="2"/>
  <c r="BW119" i="2" s="1"/>
  <c r="BW120" i="2" s="1"/>
  <c r="BV94" i="2"/>
  <c r="BV119" i="2" s="1"/>
  <c r="BU94" i="2"/>
  <c r="BU119" i="2" s="1"/>
  <c r="BT94" i="2"/>
  <c r="BT119" i="2" s="1"/>
  <c r="BT120" i="2" s="1"/>
  <c r="BS94" i="2"/>
  <c r="BS119" i="2" s="1"/>
  <c r="BR94" i="2"/>
  <c r="BR119" i="2" s="1"/>
  <c r="BR120" i="2" s="1"/>
  <c r="BQ94" i="2"/>
  <c r="BQ119" i="2" s="1"/>
  <c r="BQ120" i="2" s="1"/>
  <c r="BP94" i="2"/>
  <c r="BP119" i="2" s="1"/>
  <c r="BO94" i="2"/>
  <c r="BO119" i="2" s="1"/>
  <c r="BO120" i="2" s="1"/>
  <c r="BN94" i="2"/>
  <c r="BN119" i="2" s="1"/>
  <c r="BM94" i="2"/>
  <c r="BM119" i="2" s="1"/>
  <c r="BL94" i="2"/>
  <c r="BL119" i="2" s="1"/>
  <c r="BL120" i="2" s="1"/>
  <c r="BK94" i="2"/>
  <c r="BK119" i="2" s="1"/>
  <c r="BJ94" i="2"/>
  <c r="BJ119" i="2" s="1"/>
  <c r="BJ120" i="2" s="1"/>
  <c r="BI94" i="2"/>
  <c r="BI119" i="2" s="1"/>
  <c r="BI120" i="2" s="1"/>
  <c r="BH94" i="2"/>
  <c r="BH119" i="2" s="1"/>
  <c r="BG94" i="2"/>
  <c r="BG119" i="2" s="1"/>
  <c r="BG120" i="2" s="1"/>
  <c r="BF94" i="2"/>
  <c r="BF119" i="2" s="1"/>
  <c r="BE94" i="2"/>
  <c r="BE119" i="2" s="1"/>
  <c r="BD94" i="2"/>
  <c r="BD119" i="2" s="1"/>
  <c r="BD120" i="2" s="1"/>
  <c r="BC94" i="2"/>
  <c r="BC119" i="2" s="1"/>
  <c r="BB94" i="2"/>
  <c r="BB119" i="2" s="1"/>
  <c r="BB120" i="2" s="1"/>
  <c r="BA94" i="2"/>
  <c r="BA119" i="2" s="1"/>
  <c r="BA120" i="2" s="1"/>
  <c r="AZ94" i="2"/>
  <c r="AZ119" i="2" s="1"/>
  <c r="AY94" i="2"/>
  <c r="AY119" i="2" s="1"/>
  <c r="AY120" i="2" s="1"/>
  <c r="AX94" i="2"/>
  <c r="AX119" i="2" s="1"/>
  <c r="AW94" i="2"/>
  <c r="AW119" i="2" s="1"/>
  <c r="AV94" i="2"/>
  <c r="AV119" i="2" s="1"/>
  <c r="AV120" i="2" s="1"/>
  <c r="AU94" i="2"/>
  <c r="AU119" i="2" s="1"/>
  <c r="AT94" i="2"/>
  <c r="AT119" i="2" s="1"/>
  <c r="AT120" i="2" s="1"/>
  <c r="AS94" i="2"/>
  <c r="AS119" i="2" s="1"/>
  <c r="AS120" i="2" s="1"/>
  <c r="AR94" i="2"/>
  <c r="AR119" i="2" s="1"/>
  <c r="AQ94" i="2"/>
  <c r="AQ119" i="2" s="1"/>
  <c r="AQ120" i="2" s="1"/>
  <c r="AP94" i="2"/>
  <c r="AP119" i="2" s="1"/>
  <c r="AO94" i="2"/>
  <c r="AO119" i="2" s="1"/>
  <c r="AO120" i="2" s="1"/>
  <c r="AN94" i="2"/>
  <c r="AN119" i="2" s="1"/>
  <c r="AN120" i="2" s="1"/>
  <c r="AM94" i="2"/>
  <c r="AM119" i="2" s="1"/>
  <c r="AL94" i="2"/>
  <c r="AL119" i="2" s="1"/>
  <c r="AL120" i="2" s="1"/>
  <c r="AK94" i="2"/>
  <c r="AK119" i="2" s="1"/>
  <c r="AK120" i="2" s="1"/>
  <c r="AJ94" i="2"/>
  <c r="AJ119" i="2" s="1"/>
  <c r="AI94" i="2"/>
  <c r="AI119" i="2" s="1"/>
  <c r="AI120" i="2" s="1"/>
  <c r="AH94" i="2"/>
  <c r="AH119" i="2" s="1"/>
  <c r="AG94" i="2"/>
  <c r="AG119" i="2" s="1"/>
  <c r="AG120" i="2" s="1"/>
  <c r="AF94" i="2"/>
  <c r="AF119" i="2" s="1"/>
  <c r="AF120" i="2" s="1"/>
  <c r="AE94" i="2"/>
  <c r="AE119" i="2" s="1"/>
  <c r="AD94" i="2"/>
  <c r="AD119" i="2" s="1"/>
  <c r="AD120" i="2" s="1"/>
  <c r="AC94" i="2"/>
  <c r="AC119" i="2" s="1"/>
  <c r="AC120" i="2" s="1"/>
  <c r="AB94" i="2"/>
  <c r="AB119" i="2" s="1"/>
  <c r="AA94" i="2"/>
  <c r="AA119" i="2" s="1"/>
  <c r="AA120" i="2" s="1"/>
  <c r="Z94" i="2"/>
  <c r="Z119" i="2" s="1"/>
  <c r="Y94" i="2"/>
  <c r="Y119" i="2" s="1"/>
  <c r="Y120" i="2" s="1"/>
  <c r="X94" i="2"/>
  <c r="X119" i="2" s="1"/>
  <c r="X120" i="2" s="1"/>
  <c r="W94" i="2"/>
  <c r="W119" i="2" s="1"/>
  <c r="V94" i="2"/>
  <c r="V119" i="2" s="1"/>
  <c r="V120" i="2" s="1"/>
  <c r="U94" i="2"/>
  <c r="U119" i="2" s="1"/>
  <c r="U120" i="2" s="1"/>
  <c r="T94" i="2"/>
  <c r="T119" i="2" s="1"/>
  <c r="S94" i="2"/>
  <c r="S119" i="2" s="1"/>
  <c r="S120" i="2" s="1"/>
  <c r="R94" i="2"/>
  <c r="R119" i="2" s="1"/>
  <c r="Q94" i="2"/>
  <c r="Q119" i="2" s="1"/>
  <c r="Q120" i="2" s="1"/>
  <c r="P94" i="2"/>
  <c r="P119" i="2" s="1"/>
  <c r="P120" i="2" s="1"/>
  <c r="O94" i="2"/>
  <c r="O119" i="2" s="1"/>
  <c r="N94" i="2"/>
  <c r="N119" i="2" s="1"/>
  <c r="N120" i="2" s="1"/>
  <c r="M94" i="2"/>
  <c r="M119" i="2" s="1"/>
  <c r="M120" i="2" s="1"/>
  <c r="L94" i="2"/>
  <c r="L119" i="2" s="1"/>
  <c r="K94" i="2"/>
  <c r="K119" i="2" s="1"/>
  <c r="K120" i="2" s="1"/>
  <c r="J94" i="2"/>
  <c r="J119" i="2" s="1"/>
  <c r="I94" i="2"/>
  <c r="I119" i="2" s="1"/>
  <c r="I120" i="2" s="1"/>
  <c r="H94" i="2"/>
  <c r="H119" i="2" s="1"/>
  <c r="H120" i="2" s="1"/>
  <c r="G94" i="2"/>
  <c r="G119" i="2" s="1"/>
  <c r="F94" i="2"/>
  <c r="F119" i="2" s="1"/>
  <c r="F120" i="2" s="1"/>
  <c r="E94" i="2"/>
  <c r="E119" i="2" s="1"/>
  <c r="E120" i="2" s="1"/>
  <c r="D94" i="2"/>
  <c r="D119" i="2" s="1"/>
  <c r="C94" i="2"/>
  <c r="C119" i="2" s="1"/>
  <c r="C120" i="2" s="1"/>
  <c r="BX93" i="2"/>
  <c r="BX118" i="2" s="1"/>
  <c r="BW93" i="2"/>
  <c r="BW118" i="2" s="1"/>
  <c r="BV93" i="2"/>
  <c r="BV118" i="2" s="1"/>
  <c r="BU93" i="2"/>
  <c r="BU118" i="2" s="1"/>
  <c r="BT93" i="2"/>
  <c r="BT118" i="2" s="1"/>
  <c r="BS93" i="2"/>
  <c r="BS118" i="2" s="1"/>
  <c r="BR93" i="2"/>
  <c r="BR118" i="2" s="1"/>
  <c r="BQ93" i="2"/>
  <c r="BQ118" i="2" s="1"/>
  <c r="BP93" i="2"/>
  <c r="BP118" i="2" s="1"/>
  <c r="BO93" i="2"/>
  <c r="BO118" i="2" s="1"/>
  <c r="BN93" i="2"/>
  <c r="BN118" i="2" s="1"/>
  <c r="BM93" i="2"/>
  <c r="BM118" i="2" s="1"/>
  <c r="BL93" i="2"/>
  <c r="BL118" i="2" s="1"/>
  <c r="BK93" i="2"/>
  <c r="BK118" i="2" s="1"/>
  <c r="BJ93" i="2"/>
  <c r="BJ118" i="2" s="1"/>
  <c r="BI93" i="2"/>
  <c r="BI118" i="2" s="1"/>
  <c r="BH93" i="2"/>
  <c r="BH118" i="2" s="1"/>
  <c r="BG93" i="2"/>
  <c r="BG118" i="2" s="1"/>
  <c r="BF93" i="2"/>
  <c r="BF118" i="2" s="1"/>
  <c r="BE93" i="2"/>
  <c r="BE118" i="2" s="1"/>
  <c r="BD93" i="2"/>
  <c r="BD118" i="2" s="1"/>
  <c r="BC93" i="2"/>
  <c r="BC118" i="2" s="1"/>
  <c r="BB93" i="2"/>
  <c r="BB118" i="2" s="1"/>
  <c r="BA93" i="2"/>
  <c r="BA118" i="2" s="1"/>
  <c r="AZ93" i="2"/>
  <c r="AZ118" i="2" s="1"/>
  <c r="AY93" i="2"/>
  <c r="AY118" i="2" s="1"/>
  <c r="AX93" i="2"/>
  <c r="AX118" i="2" s="1"/>
  <c r="AW93" i="2"/>
  <c r="AW118" i="2" s="1"/>
  <c r="AV93" i="2"/>
  <c r="AV118" i="2" s="1"/>
  <c r="AU93" i="2"/>
  <c r="AU118" i="2" s="1"/>
  <c r="AT93" i="2"/>
  <c r="AT118" i="2" s="1"/>
  <c r="AS93" i="2"/>
  <c r="AS118" i="2" s="1"/>
  <c r="AR93" i="2"/>
  <c r="AR118" i="2" s="1"/>
  <c r="AQ93" i="2"/>
  <c r="AQ118" i="2" s="1"/>
  <c r="AP93" i="2"/>
  <c r="AP118" i="2" s="1"/>
  <c r="AO93" i="2"/>
  <c r="AO118" i="2" s="1"/>
  <c r="AN93" i="2"/>
  <c r="AN118" i="2" s="1"/>
  <c r="AM93" i="2"/>
  <c r="AM118" i="2" s="1"/>
  <c r="AL93" i="2"/>
  <c r="AL118" i="2" s="1"/>
  <c r="AK93" i="2"/>
  <c r="AK118" i="2" s="1"/>
  <c r="AJ93" i="2"/>
  <c r="AJ118" i="2" s="1"/>
  <c r="AI93" i="2"/>
  <c r="AI118" i="2" s="1"/>
  <c r="AH93" i="2"/>
  <c r="AH118" i="2" s="1"/>
  <c r="AG93" i="2"/>
  <c r="AG118" i="2" s="1"/>
  <c r="AF93" i="2"/>
  <c r="AF118" i="2" s="1"/>
  <c r="AE93" i="2"/>
  <c r="AE118" i="2" s="1"/>
  <c r="AD93" i="2"/>
  <c r="AD118" i="2" s="1"/>
  <c r="AC93" i="2"/>
  <c r="AC118" i="2" s="1"/>
  <c r="AB93" i="2"/>
  <c r="AB118" i="2" s="1"/>
  <c r="AA93" i="2"/>
  <c r="AA118" i="2" s="1"/>
  <c r="Z93" i="2"/>
  <c r="Z118" i="2" s="1"/>
  <c r="Y93" i="2"/>
  <c r="Y118" i="2" s="1"/>
  <c r="X93" i="2"/>
  <c r="X118" i="2" s="1"/>
  <c r="W93" i="2"/>
  <c r="W118" i="2" s="1"/>
  <c r="V93" i="2"/>
  <c r="V118" i="2" s="1"/>
  <c r="U93" i="2"/>
  <c r="U118" i="2" s="1"/>
  <c r="T93" i="2"/>
  <c r="T118" i="2" s="1"/>
  <c r="S93" i="2"/>
  <c r="S118" i="2" s="1"/>
  <c r="R93" i="2"/>
  <c r="R118" i="2" s="1"/>
  <c r="Q93" i="2"/>
  <c r="Q118" i="2" s="1"/>
  <c r="P93" i="2"/>
  <c r="P118" i="2" s="1"/>
  <c r="O93" i="2"/>
  <c r="O118" i="2" s="1"/>
  <c r="N93" i="2"/>
  <c r="N118" i="2" s="1"/>
  <c r="M93" i="2"/>
  <c r="M118" i="2" s="1"/>
  <c r="L93" i="2"/>
  <c r="L118" i="2" s="1"/>
  <c r="K93" i="2"/>
  <c r="K118" i="2" s="1"/>
  <c r="J93" i="2"/>
  <c r="J118" i="2" s="1"/>
  <c r="I93" i="2"/>
  <c r="I118" i="2" s="1"/>
  <c r="H93" i="2"/>
  <c r="H118" i="2" s="1"/>
  <c r="G93" i="2"/>
  <c r="G118" i="2" s="1"/>
  <c r="F93" i="2"/>
  <c r="F118" i="2" s="1"/>
  <c r="E93" i="2"/>
  <c r="E118" i="2" s="1"/>
  <c r="D93" i="2"/>
  <c r="D118" i="2" s="1"/>
  <c r="C93" i="2"/>
  <c r="C118" i="2" s="1"/>
  <c r="BX92" i="2"/>
  <c r="BS92" i="2"/>
  <c r="BP92" i="2"/>
  <c r="BK92" i="2"/>
  <c r="BH92" i="2"/>
  <c r="BC92" i="2"/>
  <c r="AZ92" i="2"/>
  <c r="AW92" i="2"/>
  <c r="AU92" i="2"/>
  <c r="AR92" i="2"/>
  <c r="AO92" i="2"/>
  <c r="AJ92" i="2"/>
  <c r="AG92" i="2"/>
  <c r="AB92" i="2"/>
  <c r="Y92" i="2"/>
  <c r="T92" i="2"/>
  <c r="L92" i="2"/>
  <c r="G92" i="2"/>
  <c r="D92" i="2"/>
  <c r="BX91" i="2"/>
  <c r="BW91" i="2"/>
  <c r="BW92" i="2" s="1"/>
  <c r="BV91" i="2"/>
  <c r="BU91" i="2"/>
  <c r="BU92" i="2" s="1"/>
  <c r="BT91" i="2"/>
  <c r="BS91" i="2"/>
  <c r="BR91" i="2"/>
  <c r="BR92" i="2" s="1"/>
  <c r="BQ91" i="2"/>
  <c r="BP91" i="2"/>
  <c r="BO91" i="2"/>
  <c r="BO92" i="2" s="1"/>
  <c r="BN91" i="2"/>
  <c r="BM91" i="2"/>
  <c r="BM92" i="2" s="1"/>
  <c r="BL91" i="2"/>
  <c r="BK91" i="2"/>
  <c r="BJ91" i="2"/>
  <c r="BJ92" i="2" s="1"/>
  <c r="BI91" i="2"/>
  <c r="BH91" i="2"/>
  <c r="BG91" i="2"/>
  <c r="BG92" i="2" s="1"/>
  <c r="BF91" i="2"/>
  <c r="BE91" i="2"/>
  <c r="BE92" i="2" s="1"/>
  <c r="BD91" i="2"/>
  <c r="BC91" i="2"/>
  <c r="BB91" i="2"/>
  <c r="BB92" i="2" s="1"/>
  <c r="BA91" i="2"/>
  <c r="AZ91" i="2"/>
  <c r="AY91" i="2"/>
  <c r="AY92" i="2" s="1"/>
  <c r="AX91" i="2"/>
  <c r="AW91" i="2"/>
  <c r="AV91" i="2"/>
  <c r="AU91" i="2"/>
  <c r="AT91" i="2"/>
  <c r="AT92" i="2" s="1"/>
  <c r="AS91" i="2"/>
  <c r="AR91" i="2"/>
  <c r="AQ91" i="2"/>
  <c r="AQ92" i="2" s="1"/>
  <c r="AP91" i="2"/>
  <c r="AO91" i="2"/>
  <c r="AN91" i="2"/>
  <c r="AM91" i="2"/>
  <c r="AM92" i="2" s="1"/>
  <c r="AL91" i="2"/>
  <c r="AL92" i="2" s="1"/>
  <c r="AK91" i="2"/>
  <c r="AJ91" i="2"/>
  <c r="AI91" i="2"/>
  <c r="AI92" i="2" s="1"/>
  <c r="AH91" i="2"/>
  <c r="AG91" i="2"/>
  <c r="AF91" i="2"/>
  <c r="AE91" i="2"/>
  <c r="AE92" i="2" s="1"/>
  <c r="AD91" i="2"/>
  <c r="AD92" i="2" s="1"/>
  <c r="AC91" i="2"/>
  <c r="AB91" i="2"/>
  <c r="AA91" i="2"/>
  <c r="AA92" i="2" s="1"/>
  <c r="Z91" i="2"/>
  <c r="Y91" i="2"/>
  <c r="X91" i="2"/>
  <c r="W91" i="2"/>
  <c r="W92" i="2" s="1"/>
  <c r="V91" i="2"/>
  <c r="V92" i="2" s="1"/>
  <c r="U91" i="2"/>
  <c r="T91" i="2"/>
  <c r="S91" i="2"/>
  <c r="S92" i="2" s="1"/>
  <c r="R91" i="2"/>
  <c r="Q91" i="2"/>
  <c r="Q92" i="2" s="1"/>
  <c r="P91" i="2"/>
  <c r="O91" i="2"/>
  <c r="O92" i="2" s="1"/>
  <c r="N91" i="2"/>
  <c r="N92" i="2" s="1"/>
  <c r="M91" i="2"/>
  <c r="L91" i="2"/>
  <c r="K91" i="2"/>
  <c r="K92" i="2" s="1"/>
  <c r="J91" i="2"/>
  <c r="I91" i="2"/>
  <c r="I92" i="2" s="1"/>
  <c r="H91" i="2"/>
  <c r="G91" i="2"/>
  <c r="F91" i="2"/>
  <c r="F92" i="2" s="1"/>
  <c r="E91" i="2"/>
  <c r="D91" i="2"/>
  <c r="C91" i="2"/>
  <c r="C92" i="2" s="1"/>
  <c r="BX90" i="2"/>
  <c r="BW90" i="2"/>
  <c r="BV90" i="2"/>
  <c r="BV92" i="2" s="1"/>
  <c r="BU90" i="2"/>
  <c r="BT90" i="2"/>
  <c r="BS90" i="2"/>
  <c r="BR90" i="2"/>
  <c r="BQ90" i="2"/>
  <c r="BQ92" i="2" s="1"/>
  <c r="BP90" i="2"/>
  <c r="BO90" i="2"/>
  <c r="BN90" i="2"/>
  <c r="BN92" i="2" s="1"/>
  <c r="BM90" i="2"/>
  <c r="BL90" i="2"/>
  <c r="BK90" i="2"/>
  <c r="BJ90" i="2"/>
  <c r="BI90" i="2"/>
  <c r="BI92" i="2" s="1"/>
  <c r="BH90" i="2"/>
  <c r="BG90" i="2"/>
  <c r="BF90" i="2"/>
  <c r="BF92" i="2" s="1"/>
  <c r="BE90" i="2"/>
  <c r="BD90" i="2"/>
  <c r="BC90" i="2"/>
  <c r="BB90" i="2"/>
  <c r="BA90" i="2"/>
  <c r="BA92" i="2" s="1"/>
  <c r="AZ90" i="2"/>
  <c r="AY90" i="2"/>
  <c r="AX90" i="2"/>
  <c r="AX92" i="2" s="1"/>
  <c r="AW90" i="2"/>
  <c r="AV90" i="2"/>
  <c r="AU90" i="2"/>
  <c r="AT90" i="2"/>
  <c r="AS90" i="2"/>
  <c r="AS92" i="2" s="1"/>
  <c r="AR90" i="2"/>
  <c r="AQ90" i="2"/>
  <c r="AP90" i="2"/>
  <c r="AP92" i="2" s="1"/>
  <c r="AO90" i="2"/>
  <c r="AN90" i="2"/>
  <c r="AM90" i="2"/>
  <c r="AL90" i="2"/>
  <c r="AK90" i="2"/>
  <c r="AK92" i="2" s="1"/>
  <c r="AJ90" i="2"/>
  <c r="AI90" i="2"/>
  <c r="AH90" i="2"/>
  <c r="AH92" i="2" s="1"/>
  <c r="AG90" i="2"/>
  <c r="AF90" i="2"/>
  <c r="AE90" i="2"/>
  <c r="AD90" i="2"/>
  <c r="AC90" i="2"/>
  <c r="AC92" i="2" s="1"/>
  <c r="AB90" i="2"/>
  <c r="AA90" i="2"/>
  <c r="Z90" i="2"/>
  <c r="Z92" i="2" s="1"/>
  <c r="Y90" i="2"/>
  <c r="X90" i="2"/>
  <c r="W90" i="2"/>
  <c r="V90" i="2"/>
  <c r="U90" i="2"/>
  <c r="U92" i="2" s="1"/>
  <c r="T90" i="2"/>
  <c r="S90" i="2"/>
  <c r="R90" i="2"/>
  <c r="R92" i="2" s="1"/>
  <c r="Q90" i="2"/>
  <c r="P90" i="2"/>
  <c r="O90" i="2"/>
  <c r="N90" i="2"/>
  <c r="M90" i="2"/>
  <c r="M92" i="2" s="1"/>
  <c r="L90" i="2"/>
  <c r="K90" i="2"/>
  <c r="J90" i="2"/>
  <c r="I90" i="2"/>
  <c r="H90" i="2"/>
  <c r="G90" i="2"/>
  <c r="F90" i="2"/>
  <c r="E90" i="2"/>
  <c r="E92" i="2" s="1"/>
  <c r="D90" i="2"/>
  <c r="C90" i="2"/>
  <c r="CE72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CE71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CC70" i="2"/>
  <c r="BT70" i="2"/>
  <c r="BR70" i="2"/>
  <c r="AY70" i="2"/>
  <c r="AW70" i="2"/>
  <c r="AQ70" i="2"/>
  <c r="AO70" i="2"/>
  <c r="AI70" i="2"/>
  <c r="AG70" i="2"/>
  <c r="AA70" i="2"/>
  <c r="Y70" i="2"/>
  <c r="S70" i="2"/>
  <c r="Q70" i="2"/>
  <c r="K70" i="2"/>
  <c r="I70" i="2"/>
  <c r="C70" i="2"/>
  <c r="CE69" i="2"/>
  <c r="CD69" i="2"/>
  <c r="CD70" i="2" s="1"/>
  <c r="CC69" i="2"/>
  <c r="CB69" i="2"/>
  <c r="CB70" i="2" s="1"/>
  <c r="CA69" i="2"/>
  <c r="CA70" i="2" s="1"/>
  <c r="BZ69" i="2"/>
  <c r="BY69" i="2"/>
  <c r="BY70" i="2" s="1"/>
  <c r="BX69" i="2"/>
  <c r="BX70" i="2" s="1"/>
  <c r="BW69" i="2"/>
  <c r="BV69" i="2"/>
  <c r="BV70" i="2" s="1"/>
  <c r="BU69" i="2"/>
  <c r="BT69" i="2"/>
  <c r="BS69" i="2"/>
  <c r="BS70" i="2" s="1"/>
  <c r="BR69" i="2"/>
  <c r="BQ69" i="2"/>
  <c r="BQ70" i="2" s="1"/>
  <c r="BP69" i="2"/>
  <c r="BP70" i="2" s="1"/>
  <c r="BO69" i="2"/>
  <c r="BN69" i="2"/>
  <c r="BN70" i="2" s="1"/>
  <c r="BM69" i="2"/>
  <c r="BL69" i="2"/>
  <c r="BK69" i="2"/>
  <c r="BK70" i="2" s="1"/>
  <c r="BJ69" i="2"/>
  <c r="BJ70" i="2" s="1"/>
  <c r="BI69" i="2"/>
  <c r="BI70" i="2" s="1"/>
  <c r="BH69" i="2"/>
  <c r="BH70" i="2" s="1"/>
  <c r="BG69" i="2"/>
  <c r="BG70" i="2" s="1"/>
  <c r="BF69" i="2"/>
  <c r="BF70" i="2" s="1"/>
  <c r="BE69" i="2"/>
  <c r="BE70" i="2" s="1"/>
  <c r="BD69" i="2"/>
  <c r="BD70" i="2" s="1"/>
  <c r="BC69" i="2"/>
  <c r="BC70" i="2" s="1"/>
  <c r="BB69" i="2"/>
  <c r="BA69" i="2"/>
  <c r="BA70" i="2" s="1"/>
  <c r="AZ69" i="2"/>
  <c r="AZ70" i="2" s="1"/>
  <c r="AY69" i="2"/>
  <c r="AX69" i="2"/>
  <c r="AX70" i="2" s="1"/>
  <c r="AW69" i="2"/>
  <c r="AV69" i="2"/>
  <c r="AV70" i="2" s="1"/>
  <c r="AU69" i="2"/>
  <c r="AU70" i="2" s="1"/>
  <c r="AT69" i="2"/>
  <c r="AS69" i="2"/>
  <c r="AS70" i="2" s="1"/>
  <c r="AR69" i="2"/>
  <c r="AR70" i="2" s="1"/>
  <c r="AQ69" i="2"/>
  <c r="AP69" i="2"/>
  <c r="AP70" i="2" s="1"/>
  <c r="AO69" i="2"/>
  <c r="AN69" i="2"/>
  <c r="AN70" i="2" s="1"/>
  <c r="AM69" i="2"/>
  <c r="AM70" i="2" s="1"/>
  <c r="AL69" i="2"/>
  <c r="AK69" i="2"/>
  <c r="AK70" i="2" s="1"/>
  <c r="AJ69" i="2"/>
  <c r="AJ70" i="2" s="1"/>
  <c r="AI69" i="2"/>
  <c r="AH69" i="2"/>
  <c r="AH70" i="2" s="1"/>
  <c r="AG69" i="2"/>
  <c r="AF69" i="2"/>
  <c r="AF70" i="2" s="1"/>
  <c r="AE69" i="2"/>
  <c r="AE70" i="2" s="1"/>
  <c r="AD69" i="2"/>
  <c r="AC69" i="2"/>
  <c r="AC70" i="2" s="1"/>
  <c r="AB69" i="2"/>
  <c r="AB70" i="2" s="1"/>
  <c r="AA69" i="2"/>
  <c r="Z69" i="2"/>
  <c r="Z70" i="2" s="1"/>
  <c r="Y69" i="2"/>
  <c r="X69" i="2"/>
  <c r="X70" i="2" s="1"/>
  <c r="W69" i="2"/>
  <c r="W70" i="2" s="1"/>
  <c r="V69" i="2"/>
  <c r="U69" i="2"/>
  <c r="U70" i="2" s="1"/>
  <c r="T69" i="2"/>
  <c r="T70" i="2" s="1"/>
  <c r="S69" i="2"/>
  <c r="R69" i="2"/>
  <c r="R70" i="2" s="1"/>
  <c r="Q69" i="2"/>
  <c r="P69" i="2"/>
  <c r="P70" i="2" s="1"/>
  <c r="O69" i="2"/>
  <c r="O70" i="2" s="1"/>
  <c r="N69" i="2"/>
  <c r="M69" i="2"/>
  <c r="M70" i="2" s="1"/>
  <c r="L69" i="2"/>
  <c r="L70" i="2" s="1"/>
  <c r="K69" i="2"/>
  <c r="J69" i="2"/>
  <c r="J70" i="2" s="1"/>
  <c r="I69" i="2"/>
  <c r="H69" i="2"/>
  <c r="H70" i="2" s="1"/>
  <c r="G69" i="2"/>
  <c r="G70" i="2" s="1"/>
  <c r="F69" i="2"/>
  <c r="E69" i="2"/>
  <c r="E70" i="2" s="1"/>
  <c r="D69" i="2"/>
  <c r="D70" i="2" s="1"/>
  <c r="C69" i="2"/>
  <c r="CE68" i="2"/>
  <c r="CE70" i="2" s="1"/>
  <c r="CD68" i="2"/>
  <c r="CC68" i="2"/>
  <c r="CB68" i="2"/>
  <c r="CA68" i="2"/>
  <c r="BZ68" i="2"/>
  <c r="BZ70" i="2" s="1"/>
  <c r="BY68" i="2"/>
  <c r="BX68" i="2"/>
  <c r="BW68" i="2"/>
  <c r="BW70" i="2" s="1"/>
  <c r="BV68" i="2"/>
  <c r="BU68" i="2"/>
  <c r="BU70" i="2" s="1"/>
  <c r="BT68" i="2"/>
  <c r="BS68" i="2"/>
  <c r="BR68" i="2"/>
  <c r="BQ68" i="2"/>
  <c r="BP68" i="2"/>
  <c r="BO68" i="2"/>
  <c r="BO70" i="2" s="1"/>
  <c r="BN68" i="2"/>
  <c r="BM68" i="2"/>
  <c r="BM70" i="2" s="1"/>
  <c r="BL68" i="2"/>
  <c r="BL70" i="2" s="1"/>
  <c r="BK68" i="2"/>
  <c r="BJ68" i="2"/>
  <c r="BI68" i="2"/>
  <c r="BH68" i="2"/>
  <c r="BG68" i="2"/>
  <c r="BF68" i="2"/>
  <c r="BE68" i="2"/>
  <c r="BD68" i="2"/>
  <c r="BC68" i="2"/>
  <c r="BB68" i="2"/>
  <c r="BB70" i="2" s="1"/>
  <c r="BA68" i="2"/>
  <c r="AZ68" i="2"/>
  <c r="AY68" i="2"/>
  <c r="AX68" i="2"/>
  <c r="AW68" i="2"/>
  <c r="AV68" i="2"/>
  <c r="AU68" i="2"/>
  <c r="AT68" i="2"/>
  <c r="AT70" i="2" s="1"/>
  <c r="AS68" i="2"/>
  <c r="AR68" i="2"/>
  <c r="AQ68" i="2"/>
  <c r="AP68" i="2"/>
  <c r="AO68" i="2"/>
  <c r="AN68" i="2"/>
  <c r="AM68" i="2"/>
  <c r="AL68" i="2"/>
  <c r="AL70" i="2" s="1"/>
  <c r="AK68" i="2"/>
  <c r="AJ68" i="2"/>
  <c r="AI68" i="2"/>
  <c r="AH68" i="2"/>
  <c r="AG68" i="2"/>
  <c r="AF68" i="2"/>
  <c r="AE68" i="2"/>
  <c r="AD68" i="2"/>
  <c r="AD70" i="2" s="1"/>
  <c r="AC68" i="2"/>
  <c r="AB68" i="2"/>
  <c r="AA68" i="2"/>
  <c r="Z68" i="2"/>
  <c r="Y68" i="2"/>
  <c r="X68" i="2"/>
  <c r="W68" i="2"/>
  <c r="V68" i="2"/>
  <c r="V70" i="2" s="1"/>
  <c r="U68" i="2"/>
  <c r="T68" i="2"/>
  <c r="S68" i="2"/>
  <c r="R68" i="2"/>
  <c r="Q68" i="2"/>
  <c r="P68" i="2"/>
  <c r="O68" i="2"/>
  <c r="N68" i="2"/>
  <c r="N70" i="2" s="1"/>
  <c r="M68" i="2"/>
  <c r="L68" i="2"/>
  <c r="K68" i="2"/>
  <c r="J68" i="2"/>
  <c r="I68" i="2"/>
  <c r="H68" i="2"/>
  <c r="G68" i="2"/>
  <c r="F68" i="2"/>
  <c r="F70" i="2" s="1"/>
  <c r="E68" i="2"/>
  <c r="D68" i="2"/>
  <c r="C68" i="2"/>
  <c r="CE54" i="2"/>
  <c r="CD54" i="2"/>
  <c r="CD115" i="2" s="1"/>
  <c r="CC54" i="2"/>
  <c r="CC115" i="2" s="1"/>
  <c r="CC116" i="2" s="1"/>
  <c r="CB54" i="2"/>
  <c r="CB115" i="2" s="1"/>
  <c r="CA54" i="2"/>
  <c r="CA115" i="2" s="1"/>
  <c r="BZ54" i="2"/>
  <c r="BZ115" i="2" s="1"/>
  <c r="BZ116" i="2" s="1"/>
  <c r="BY54" i="2"/>
  <c r="BY115" i="2" s="1"/>
  <c r="BX54" i="2"/>
  <c r="BX115" i="2" s="1"/>
  <c r="BW54" i="2"/>
  <c r="BV54" i="2"/>
  <c r="BV115" i="2" s="1"/>
  <c r="BU54" i="2"/>
  <c r="BU115" i="2" s="1"/>
  <c r="BU116" i="2" s="1"/>
  <c r="BT54" i="2"/>
  <c r="BT115" i="2" s="1"/>
  <c r="BS54" i="2"/>
  <c r="BS115" i="2" s="1"/>
  <c r="BR54" i="2"/>
  <c r="BR115" i="2" s="1"/>
  <c r="BR116" i="2" s="1"/>
  <c r="BQ54" i="2"/>
  <c r="BQ115" i="2" s="1"/>
  <c r="BP54" i="2"/>
  <c r="BP115" i="2" s="1"/>
  <c r="BO54" i="2"/>
  <c r="BN54" i="2"/>
  <c r="BN115" i="2" s="1"/>
  <c r="BM54" i="2"/>
  <c r="BM115" i="2" s="1"/>
  <c r="BM116" i="2" s="1"/>
  <c r="BL54" i="2"/>
  <c r="BL115" i="2" s="1"/>
  <c r="BK54" i="2"/>
  <c r="BK115" i="2" s="1"/>
  <c r="BJ54" i="2"/>
  <c r="BJ115" i="2" s="1"/>
  <c r="BJ116" i="2" s="1"/>
  <c r="BI54" i="2"/>
  <c r="BI115" i="2" s="1"/>
  <c r="BH54" i="2"/>
  <c r="BH115" i="2" s="1"/>
  <c r="BG54" i="2"/>
  <c r="BF54" i="2"/>
  <c r="BF115" i="2" s="1"/>
  <c r="BE54" i="2"/>
  <c r="BE115" i="2" s="1"/>
  <c r="BE116" i="2" s="1"/>
  <c r="BD54" i="2"/>
  <c r="BD115" i="2" s="1"/>
  <c r="BC54" i="2"/>
  <c r="BC115" i="2" s="1"/>
  <c r="BB54" i="2"/>
  <c r="BB115" i="2" s="1"/>
  <c r="BB116" i="2" s="1"/>
  <c r="BA54" i="2"/>
  <c r="BA115" i="2" s="1"/>
  <c r="AZ54" i="2"/>
  <c r="AZ115" i="2" s="1"/>
  <c r="AY54" i="2"/>
  <c r="AX54" i="2"/>
  <c r="AX115" i="2" s="1"/>
  <c r="AW54" i="2"/>
  <c r="AW115" i="2" s="1"/>
  <c r="AW116" i="2" s="1"/>
  <c r="AV54" i="2"/>
  <c r="AV115" i="2" s="1"/>
  <c r="AU54" i="2"/>
  <c r="AU115" i="2" s="1"/>
  <c r="AT54" i="2"/>
  <c r="AT115" i="2" s="1"/>
  <c r="AT116" i="2" s="1"/>
  <c r="AS54" i="2"/>
  <c r="AS115" i="2" s="1"/>
  <c r="AR54" i="2"/>
  <c r="AR115" i="2" s="1"/>
  <c r="AQ54" i="2"/>
  <c r="AP54" i="2"/>
  <c r="AP115" i="2" s="1"/>
  <c r="AO54" i="2"/>
  <c r="AO115" i="2" s="1"/>
  <c r="AO116" i="2" s="1"/>
  <c r="AN54" i="2"/>
  <c r="AN115" i="2" s="1"/>
  <c r="AM54" i="2"/>
  <c r="AM115" i="2" s="1"/>
  <c r="AL54" i="2"/>
  <c r="AL115" i="2" s="1"/>
  <c r="AL116" i="2" s="1"/>
  <c r="AK54" i="2"/>
  <c r="AK115" i="2" s="1"/>
  <c r="AJ54" i="2"/>
  <c r="AJ115" i="2" s="1"/>
  <c r="AI54" i="2"/>
  <c r="AH54" i="2"/>
  <c r="AH115" i="2" s="1"/>
  <c r="AG54" i="2"/>
  <c r="AG115" i="2" s="1"/>
  <c r="AG116" i="2" s="1"/>
  <c r="AF54" i="2"/>
  <c r="AF115" i="2" s="1"/>
  <c r="AE54" i="2"/>
  <c r="AE115" i="2" s="1"/>
  <c r="AD54" i="2"/>
  <c r="AD115" i="2" s="1"/>
  <c r="AD116" i="2" s="1"/>
  <c r="AC54" i="2"/>
  <c r="AC115" i="2" s="1"/>
  <c r="AB54" i="2"/>
  <c r="AB115" i="2" s="1"/>
  <c r="AA54" i="2"/>
  <c r="Z54" i="2"/>
  <c r="Z115" i="2" s="1"/>
  <c r="Y54" i="2"/>
  <c r="Y115" i="2" s="1"/>
  <c r="Y116" i="2" s="1"/>
  <c r="X54" i="2"/>
  <c r="X115" i="2" s="1"/>
  <c r="W54" i="2"/>
  <c r="W115" i="2" s="1"/>
  <c r="V54" i="2"/>
  <c r="V115" i="2" s="1"/>
  <c r="V116" i="2" s="1"/>
  <c r="U54" i="2"/>
  <c r="U115" i="2" s="1"/>
  <c r="T54" i="2"/>
  <c r="T115" i="2" s="1"/>
  <c r="S54" i="2"/>
  <c r="R54" i="2"/>
  <c r="R115" i="2" s="1"/>
  <c r="Q54" i="2"/>
  <c r="Q115" i="2" s="1"/>
  <c r="Q116" i="2" s="1"/>
  <c r="P54" i="2"/>
  <c r="P115" i="2" s="1"/>
  <c r="O54" i="2"/>
  <c r="O115" i="2" s="1"/>
  <c r="N54" i="2"/>
  <c r="N115" i="2" s="1"/>
  <c r="N116" i="2" s="1"/>
  <c r="M54" i="2"/>
  <c r="M115" i="2" s="1"/>
  <c r="L54" i="2"/>
  <c r="L115" i="2" s="1"/>
  <c r="K54" i="2"/>
  <c r="J54" i="2"/>
  <c r="J115" i="2" s="1"/>
  <c r="I54" i="2"/>
  <c r="I115" i="2" s="1"/>
  <c r="I116" i="2" s="1"/>
  <c r="H54" i="2"/>
  <c r="H115" i="2" s="1"/>
  <c r="G54" i="2"/>
  <c r="G115" i="2" s="1"/>
  <c r="F54" i="2"/>
  <c r="F115" i="2" s="1"/>
  <c r="F116" i="2" s="1"/>
  <c r="E54" i="2"/>
  <c r="E115" i="2" s="1"/>
  <c r="D54" i="2"/>
  <c r="D115" i="2" s="1"/>
  <c r="C54" i="2"/>
  <c r="CE53" i="2"/>
  <c r="CE114" i="2" s="1"/>
  <c r="CD53" i="2"/>
  <c r="CD114" i="2" s="1"/>
  <c r="CC53" i="2"/>
  <c r="CC114" i="2" s="1"/>
  <c r="CB53" i="2"/>
  <c r="CB114" i="2" s="1"/>
  <c r="CA53" i="2"/>
  <c r="CA114" i="2" s="1"/>
  <c r="BZ53" i="2"/>
  <c r="BZ114" i="2" s="1"/>
  <c r="BY53" i="2"/>
  <c r="BY114" i="2" s="1"/>
  <c r="BX53" i="2"/>
  <c r="BW53" i="2"/>
  <c r="BW114" i="2" s="1"/>
  <c r="BV53" i="2"/>
  <c r="BV114" i="2" s="1"/>
  <c r="BU53" i="2"/>
  <c r="BU114" i="2" s="1"/>
  <c r="BT53" i="2"/>
  <c r="BT114" i="2" s="1"/>
  <c r="BS53" i="2"/>
  <c r="BS114" i="2" s="1"/>
  <c r="BR53" i="2"/>
  <c r="BR114" i="2" s="1"/>
  <c r="BQ53" i="2"/>
  <c r="BQ114" i="2" s="1"/>
  <c r="BP53" i="2"/>
  <c r="BO53" i="2"/>
  <c r="BO114" i="2" s="1"/>
  <c r="BN53" i="2"/>
  <c r="BN114" i="2" s="1"/>
  <c r="BM53" i="2"/>
  <c r="BM114" i="2" s="1"/>
  <c r="BL53" i="2"/>
  <c r="BL114" i="2" s="1"/>
  <c r="BK53" i="2"/>
  <c r="BK114" i="2" s="1"/>
  <c r="BJ53" i="2"/>
  <c r="BJ114" i="2" s="1"/>
  <c r="BI53" i="2"/>
  <c r="BI114" i="2" s="1"/>
  <c r="BH53" i="2"/>
  <c r="BG53" i="2"/>
  <c r="BG114" i="2" s="1"/>
  <c r="BF53" i="2"/>
  <c r="BF114" i="2" s="1"/>
  <c r="BE53" i="2"/>
  <c r="BE114" i="2" s="1"/>
  <c r="BD53" i="2"/>
  <c r="BD114" i="2" s="1"/>
  <c r="BC53" i="2"/>
  <c r="BC114" i="2" s="1"/>
  <c r="BB53" i="2"/>
  <c r="BB114" i="2" s="1"/>
  <c r="BA53" i="2"/>
  <c r="BA114" i="2" s="1"/>
  <c r="AZ53" i="2"/>
  <c r="AY53" i="2"/>
  <c r="AY114" i="2" s="1"/>
  <c r="AX53" i="2"/>
  <c r="AX114" i="2" s="1"/>
  <c r="AW53" i="2"/>
  <c r="AW114" i="2" s="1"/>
  <c r="AV53" i="2"/>
  <c r="AV114" i="2" s="1"/>
  <c r="AU53" i="2"/>
  <c r="AU114" i="2" s="1"/>
  <c r="AT53" i="2"/>
  <c r="AT114" i="2" s="1"/>
  <c r="AS53" i="2"/>
  <c r="AS114" i="2" s="1"/>
  <c r="AR53" i="2"/>
  <c r="AQ53" i="2"/>
  <c r="AQ114" i="2" s="1"/>
  <c r="AP53" i="2"/>
  <c r="AP114" i="2" s="1"/>
  <c r="AO53" i="2"/>
  <c r="AO114" i="2" s="1"/>
  <c r="AN53" i="2"/>
  <c r="AN114" i="2" s="1"/>
  <c r="AM53" i="2"/>
  <c r="AM114" i="2" s="1"/>
  <c r="AL53" i="2"/>
  <c r="AL114" i="2" s="1"/>
  <c r="AK53" i="2"/>
  <c r="AK114" i="2" s="1"/>
  <c r="AJ53" i="2"/>
  <c r="AI53" i="2"/>
  <c r="AI114" i="2" s="1"/>
  <c r="AH53" i="2"/>
  <c r="AH114" i="2" s="1"/>
  <c r="AG53" i="2"/>
  <c r="AG114" i="2" s="1"/>
  <c r="AF53" i="2"/>
  <c r="AF114" i="2" s="1"/>
  <c r="AE53" i="2"/>
  <c r="AE114" i="2" s="1"/>
  <c r="AD53" i="2"/>
  <c r="AD114" i="2" s="1"/>
  <c r="AC53" i="2"/>
  <c r="AC114" i="2" s="1"/>
  <c r="AB53" i="2"/>
  <c r="AA53" i="2"/>
  <c r="AA114" i="2" s="1"/>
  <c r="Z53" i="2"/>
  <c r="Z114" i="2" s="1"/>
  <c r="Y53" i="2"/>
  <c r="Y114" i="2" s="1"/>
  <c r="X53" i="2"/>
  <c r="X114" i="2" s="1"/>
  <c r="W53" i="2"/>
  <c r="W114" i="2" s="1"/>
  <c r="V53" i="2"/>
  <c r="V114" i="2" s="1"/>
  <c r="U53" i="2"/>
  <c r="U114" i="2" s="1"/>
  <c r="T53" i="2"/>
  <c r="S53" i="2"/>
  <c r="S114" i="2" s="1"/>
  <c r="R53" i="2"/>
  <c r="R114" i="2" s="1"/>
  <c r="Q53" i="2"/>
  <c r="Q114" i="2" s="1"/>
  <c r="P53" i="2"/>
  <c r="P114" i="2" s="1"/>
  <c r="O53" i="2"/>
  <c r="O114" i="2" s="1"/>
  <c r="N53" i="2"/>
  <c r="N114" i="2" s="1"/>
  <c r="M53" i="2"/>
  <c r="M114" i="2" s="1"/>
  <c r="L53" i="2"/>
  <c r="K53" i="2"/>
  <c r="K114" i="2" s="1"/>
  <c r="J53" i="2"/>
  <c r="J114" i="2" s="1"/>
  <c r="I53" i="2"/>
  <c r="I114" i="2" s="1"/>
  <c r="H53" i="2"/>
  <c r="H114" i="2" s="1"/>
  <c r="G53" i="2"/>
  <c r="G114" i="2" s="1"/>
  <c r="F53" i="2"/>
  <c r="F114" i="2" s="1"/>
  <c r="E53" i="2"/>
  <c r="E114" i="2" s="1"/>
  <c r="D53" i="2"/>
  <c r="C53" i="2"/>
  <c r="C114" i="2" s="1"/>
  <c r="BZ52" i="2"/>
  <c r="BR52" i="2"/>
  <c r="BJ52" i="2"/>
  <c r="BB52" i="2"/>
  <c r="AT52" i="2"/>
  <c r="AL52" i="2"/>
  <c r="AD52" i="2"/>
  <c r="V52" i="2"/>
  <c r="N52" i="2"/>
  <c r="F52" i="2"/>
  <c r="CE51" i="2"/>
  <c r="CD51" i="2"/>
  <c r="CD52" i="2" s="1"/>
  <c r="CC51" i="2"/>
  <c r="CC52" i="2" s="1"/>
  <c r="CB51" i="2"/>
  <c r="CA51" i="2"/>
  <c r="CA52" i="2" s="1"/>
  <c r="BZ51" i="2"/>
  <c r="BY51" i="2"/>
  <c r="BY52" i="2" s="1"/>
  <c r="BX51" i="2"/>
  <c r="BX52" i="2" s="1"/>
  <c r="BW51" i="2"/>
  <c r="BV51" i="2"/>
  <c r="BV52" i="2" s="1"/>
  <c r="BU51" i="2"/>
  <c r="BU52" i="2" s="1"/>
  <c r="BT51" i="2"/>
  <c r="BS51" i="2"/>
  <c r="BS52" i="2" s="1"/>
  <c r="BR51" i="2"/>
  <c r="BQ51" i="2"/>
  <c r="BQ52" i="2" s="1"/>
  <c r="BP51" i="2"/>
  <c r="BP52" i="2" s="1"/>
  <c r="BO51" i="2"/>
  <c r="BN51" i="2"/>
  <c r="BN52" i="2" s="1"/>
  <c r="BM51" i="2"/>
  <c r="BM52" i="2" s="1"/>
  <c r="BL51" i="2"/>
  <c r="BK51" i="2"/>
  <c r="BK52" i="2" s="1"/>
  <c r="BJ51" i="2"/>
  <c r="BI51" i="2"/>
  <c r="BI52" i="2" s="1"/>
  <c r="BH51" i="2"/>
  <c r="BH52" i="2" s="1"/>
  <c r="BG51" i="2"/>
  <c r="BF51" i="2"/>
  <c r="BF52" i="2" s="1"/>
  <c r="BE51" i="2"/>
  <c r="BE52" i="2" s="1"/>
  <c r="BD51" i="2"/>
  <c r="BC51" i="2"/>
  <c r="BC52" i="2" s="1"/>
  <c r="BB51" i="2"/>
  <c r="BA51" i="2"/>
  <c r="BA52" i="2" s="1"/>
  <c r="AZ51" i="2"/>
  <c r="AZ52" i="2" s="1"/>
  <c r="AY51" i="2"/>
  <c r="AX51" i="2"/>
  <c r="AX52" i="2" s="1"/>
  <c r="AW51" i="2"/>
  <c r="AW52" i="2" s="1"/>
  <c r="AV51" i="2"/>
  <c r="AU51" i="2"/>
  <c r="AU52" i="2" s="1"/>
  <c r="AT51" i="2"/>
  <c r="AS51" i="2"/>
  <c r="AS52" i="2" s="1"/>
  <c r="AR51" i="2"/>
  <c r="AR52" i="2" s="1"/>
  <c r="AQ51" i="2"/>
  <c r="AP51" i="2"/>
  <c r="AP52" i="2" s="1"/>
  <c r="AO51" i="2"/>
  <c r="AO52" i="2" s="1"/>
  <c r="AN51" i="2"/>
  <c r="AM51" i="2"/>
  <c r="AM52" i="2" s="1"/>
  <c r="AL51" i="2"/>
  <c r="AK51" i="2"/>
  <c r="AK52" i="2" s="1"/>
  <c r="AJ51" i="2"/>
  <c r="AJ52" i="2" s="1"/>
  <c r="AI51" i="2"/>
  <c r="AH51" i="2"/>
  <c r="AH52" i="2" s="1"/>
  <c r="AG51" i="2"/>
  <c r="AG52" i="2" s="1"/>
  <c r="AF51" i="2"/>
  <c r="AE51" i="2"/>
  <c r="AE52" i="2" s="1"/>
  <c r="AD51" i="2"/>
  <c r="AC51" i="2"/>
  <c r="AC52" i="2" s="1"/>
  <c r="AB51" i="2"/>
  <c r="AB52" i="2" s="1"/>
  <c r="AA51" i="2"/>
  <c r="Z51" i="2"/>
  <c r="Z52" i="2" s="1"/>
  <c r="Y51" i="2"/>
  <c r="Y52" i="2" s="1"/>
  <c r="X51" i="2"/>
  <c r="W51" i="2"/>
  <c r="W52" i="2" s="1"/>
  <c r="V51" i="2"/>
  <c r="U51" i="2"/>
  <c r="U52" i="2" s="1"/>
  <c r="T51" i="2"/>
  <c r="T52" i="2" s="1"/>
  <c r="S51" i="2"/>
  <c r="R51" i="2"/>
  <c r="R52" i="2" s="1"/>
  <c r="Q51" i="2"/>
  <c r="Q52" i="2" s="1"/>
  <c r="P51" i="2"/>
  <c r="O51" i="2"/>
  <c r="O52" i="2" s="1"/>
  <c r="N51" i="2"/>
  <c r="M51" i="2"/>
  <c r="M52" i="2" s="1"/>
  <c r="L51" i="2"/>
  <c r="L52" i="2" s="1"/>
  <c r="K51" i="2"/>
  <c r="J51" i="2"/>
  <c r="J52" i="2" s="1"/>
  <c r="I51" i="2"/>
  <c r="I52" i="2" s="1"/>
  <c r="H51" i="2"/>
  <c r="G51" i="2"/>
  <c r="G52" i="2" s="1"/>
  <c r="F51" i="2"/>
  <c r="E51" i="2"/>
  <c r="E52" i="2" s="1"/>
  <c r="D51" i="2"/>
  <c r="D52" i="2" s="1"/>
  <c r="C51" i="2"/>
  <c r="CE50" i="2"/>
  <c r="CE52" i="2" s="1"/>
  <c r="CD50" i="2"/>
  <c r="CC50" i="2"/>
  <c r="CB50" i="2"/>
  <c r="CB52" i="2" s="1"/>
  <c r="CA50" i="2"/>
  <c r="BZ50" i="2"/>
  <c r="BY50" i="2"/>
  <c r="BX50" i="2"/>
  <c r="BW50" i="2"/>
  <c r="BW52" i="2" s="1"/>
  <c r="BV50" i="2"/>
  <c r="BU50" i="2"/>
  <c r="BT50" i="2"/>
  <c r="BT52" i="2" s="1"/>
  <c r="BS50" i="2"/>
  <c r="BR50" i="2"/>
  <c r="BQ50" i="2"/>
  <c r="BP50" i="2"/>
  <c r="BO50" i="2"/>
  <c r="BO52" i="2" s="1"/>
  <c r="BN50" i="2"/>
  <c r="BM50" i="2"/>
  <c r="BL50" i="2"/>
  <c r="BL52" i="2" s="1"/>
  <c r="BK50" i="2"/>
  <c r="BJ50" i="2"/>
  <c r="BI50" i="2"/>
  <c r="BH50" i="2"/>
  <c r="BG50" i="2"/>
  <c r="BG52" i="2" s="1"/>
  <c r="BF50" i="2"/>
  <c r="BE50" i="2"/>
  <c r="BD50" i="2"/>
  <c r="BD52" i="2" s="1"/>
  <c r="BC50" i="2"/>
  <c r="BB50" i="2"/>
  <c r="BA50" i="2"/>
  <c r="AZ50" i="2"/>
  <c r="AY50" i="2"/>
  <c r="AY52" i="2" s="1"/>
  <c r="AX50" i="2"/>
  <c r="AW50" i="2"/>
  <c r="AV50" i="2"/>
  <c r="AV52" i="2" s="1"/>
  <c r="AU50" i="2"/>
  <c r="AT50" i="2"/>
  <c r="AS50" i="2"/>
  <c r="AR50" i="2"/>
  <c r="AQ50" i="2"/>
  <c r="AQ52" i="2" s="1"/>
  <c r="AP50" i="2"/>
  <c r="AO50" i="2"/>
  <c r="AN50" i="2"/>
  <c r="AN52" i="2" s="1"/>
  <c r="AM50" i="2"/>
  <c r="AL50" i="2"/>
  <c r="AK50" i="2"/>
  <c r="AJ50" i="2"/>
  <c r="AI50" i="2"/>
  <c r="AI52" i="2" s="1"/>
  <c r="AH50" i="2"/>
  <c r="AG50" i="2"/>
  <c r="AF50" i="2"/>
  <c r="AF52" i="2" s="1"/>
  <c r="AE50" i="2"/>
  <c r="AD50" i="2"/>
  <c r="AC50" i="2"/>
  <c r="AB50" i="2"/>
  <c r="AA50" i="2"/>
  <c r="AA52" i="2" s="1"/>
  <c r="Z50" i="2"/>
  <c r="Y50" i="2"/>
  <c r="X50" i="2"/>
  <c r="X52" i="2" s="1"/>
  <c r="W50" i="2"/>
  <c r="V50" i="2"/>
  <c r="U50" i="2"/>
  <c r="T50" i="2"/>
  <c r="S50" i="2"/>
  <c r="S52" i="2" s="1"/>
  <c r="R50" i="2"/>
  <c r="Q50" i="2"/>
  <c r="P50" i="2"/>
  <c r="P52" i="2" s="1"/>
  <c r="O50" i="2"/>
  <c r="N50" i="2"/>
  <c r="M50" i="2"/>
  <c r="L50" i="2"/>
  <c r="K50" i="2"/>
  <c r="K52" i="2" s="1"/>
  <c r="J50" i="2"/>
  <c r="I50" i="2"/>
  <c r="H50" i="2"/>
  <c r="H52" i="2" s="1"/>
  <c r="G50" i="2"/>
  <c r="F50" i="2"/>
  <c r="E50" i="2"/>
  <c r="D50" i="2"/>
  <c r="C50" i="2"/>
  <c r="C52" i="2" s="1"/>
  <c r="CC36" i="2"/>
  <c r="BU36" i="2"/>
  <c r="BM36" i="2"/>
  <c r="BE36" i="2"/>
  <c r="AW36" i="2"/>
  <c r="AO36" i="2"/>
  <c r="AG36" i="2"/>
  <c r="AA36" i="2"/>
  <c r="Y36" i="2"/>
  <c r="Q36" i="2"/>
  <c r="L36" i="2"/>
  <c r="K36" i="2"/>
  <c r="I36" i="2"/>
  <c r="D36" i="2"/>
  <c r="CE35" i="2"/>
  <c r="CD35" i="2"/>
  <c r="CD36" i="2" s="1"/>
  <c r="CC35" i="2"/>
  <c r="CB35" i="2"/>
  <c r="CB36" i="2" s="1"/>
  <c r="CA35" i="2"/>
  <c r="CA36" i="2" s="1"/>
  <c r="BZ35" i="2"/>
  <c r="BY35" i="2"/>
  <c r="BY36" i="2" s="1"/>
  <c r="BX35" i="2"/>
  <c r="BX36" i="2" s="1"/>
  <c r="BW35" i="2"/>
  <c r="BV35" i="2"/>
  <c r="BV36" i="2" s="1"/>
  <c r="BU35" i="2"/>
  <c r="BT35" i="2"/>
  <c r="BT36" i="2" s="1"/>
  <c r="BS35" i="2"/>
  <c r="BS36" i="2" s="1"/>
  <c r="BR35" i="2"/>
  <c r="BQ35" i="2"/>
  <c r="BQ36" i="2" s="1"/>
  <c r="BP35" i="2"/>
  <c r="BP36" i="2" s="1"/>
  <c r="BO35" i="2"/>
  <c r="BN35" i="2"/>
  <c r="BN36" i="2" s="1"/>
  <c r="BM35" i="2"/>
  <c r="BL35" i="2"/>
  <c r="BL36" i="2" s="1"/>
  <c r="BK35" i="2"/>
  <c r="BK36" i="2" s="1"/>
  <c r="BJ35" i="2"/>
  <c r="BI35" i="2"/>
  <c r="BI36" i="2" s="1"/>
  <c r="BH35" i="2"/>
  <c r="BH36" i="2" s="1"/>
  <c r="BG35" i="2"/>
  <c r="BF35" i="2"/>
  <c r="BF36" i="2" s="1"/>
  <c r="BE35" i="2"/>
  <c r="BD35" i="2"/>
  <c r="BD36" i="2" s="1"/>
  <c r="BC35" i="2"/>
  <c r="BC36" i="2" s="1"/>
  <c r="BB35" i="2"/>
  <c r="BA35" i="2"/>
  <c r="BA36" i="2" s="1"/>
  <c r="AZ35" i="2"/>
  <c r="AZ36" i="2" s="1"/>
  <c r="AY35" i="2"/>
  <c r="AX35" i="2"/>
  <c r="AX36" i="2" s="1"/>
  <c r="AW35" i="2"/>
  <c r="AV35" i="2"/>
  <c r="AV36" i="2" s="1"/>
  <c r="AU35" i="2"/>
  <c r="AU36" i="2" s="1"/>
  <c r="AT35" i="2"/>
  <c r="AS35" i="2"/>
  <c r="AS36" i="2" s="1"/>
  <c r="AR35" i="2"/>
  <c r="AR36" i="2" s="1"/>
  <c r="AQ35" i="2"/>
  <c r="AP35" i="2"/>
  <c r="AP36" i="2" s="1"/>
  <c r="AO35" i="2"/>
  <c r="AN35" i="2"/>
  <c r="AN36" i="2" s="1"/>
  <c r="AM35" i="2"/>
  <c r="AM36" i="2" s="1"/>
  <c r="AL35" i="2"/>
  <c r="AK35" i="2"/>
  <c r="AK36" i="2" s="1"/>
  <c r="AJ35" i="2"/>
  <c r="AJ36" i="2" s="1"/>
  <c r="AI35" i="2"/>
  <c r="AH35" i="2"/>
  <c r="AH36" i="2" s="1"/>
  <c r="AG35" i="2"/>
  <c r="AF35" i="2"/>
  <c r="AF36" i="2" s="1"/>
  <c r="AE35" i="2"/>
  <c r="AE36" i="2" s="1"/>
  <c r="AD35" i="2"/>
  <c r="AC35" i="2"/>
  <c r="AC36" i="2" s="1"/>
  <c r="AB35" i="2"/>
  <c r="AB36" i="2" s="1"/>
  <c r="AA35" i="2"/>
  <c r="Z35" i="2"/>
  <c r="Z36" i="2" s="1"/>
  <c r="Y35" i="2"/>
  <c r="X35" i="2"/>
  <c r="X36" i="2" s="1"/>
  <c r="W35" i="2"/>
  <c r="W36" i="2" s="1"/>
  <c r="V35" i="2"/>
  <c r="U35" i="2"/>
  <c r="U36" i="2" s="1"/>
  <c r="T35" i="2"/>
  <c r="T36" i="2" s="1"/>
  <c r="S35" i="2"/>
  <c r="R35" i="2"/>
  <c r="R36" i="2" s="1"/>
  <c r="Q35" i="2"/>
  <c r="P35" i="2"/>
  <c r="P36" i="2" s="1"/>
  <c r="O35" i="2"/>
  <c r="O36" i="2" s="1"/>
  <c r="N35" i="2"/>
  <c r="M35" i="2"/>
  <c r="M36" i="2" s="1"/>
  <c r="L35" i="2"/>
  <c r="K35" i="2"/>
  <c r="J35" i="2"/>
  <c r="J36" i="2" s="1"/>
  <c r="I35" i="2"/>
  <c r="H35" i="2"/>
  <c r="H36" i="2" s="1"/>
  <c r="G35" i="2"/>
  <c r="G36" i="2" s="1"/>
  <c r="F35" i="2"/>
  <c r="E35" i="2"/>
  <c r="E36" i="2" s="1"/>
  <c r="D35" i="2"/>
  <c r="C35" i="2"/>
  <c r="CE34" i="2"/>
  <c r="CE36" i="2" s="1"/>
  <c r="CD34" i="2"/>
  <c r="CC34" i="2"/>
  <c r="CB34" i="2"/>
  <c r="CA34" i="2"/>
  <c r="BZ34" i="2"/>
  <c r="BZ36" i="2" s="1"/>
  <c r="BY34" i="2"/>
  <c r="BX34" i="2"/>
  <c r="BW34" i="2"/>
  <c r="BW36" i="2" s="1"/>
  <c r="BV34" i="2"/>
  <c r="BU34" i="2"/>
  <c r="BT34" i="2"/>
  <c r="BS34" i="2"/>
  <c r="BR34" i="2"/>
  <c r="BR36" i="2" s="1"/>
  <c r="BQ34" i="2"/>
  <c r="BP34" i="2"/>
  <c r="BO34" i="2"/>
  <c r="BO36" i="2" s="1"/>
  <c r="BN34" i="2"/>
  <c r="BM34" i="2"/>
  <c r="BL34" i="2"/>
  <c r="BK34" i="2"/>
  <c r="BJ34" i="2"/>
  <c r="BJ36" i="2" s="1"/>
  <c r="BI34" i="2"/>
  <c r="BH34" i="2"/>
  <c r="BG34" i="2"/>
  <c r="BG36" i="2" s="1"/>
  <c r="BF34" i="2"/>
  <c r="BE34" i="2"/>
  <c r="BD34" i="2"/>
  <c r="BC34" i="2"/>
  <c r="BB34" i="2"/>
  <c r="BB36" i="2" s="1"/>
  <c r="BA34" i="2"/>
  <c r="AZ34" i="2"/>
  <c r="AY34" i="2"/>
  <c r="AY36" i="2" s="1"/>
  <c r="AX34" i="2"/>
  <c r="AW34" i="2"/>
  <c r="AV34" i="2"/>
  <c r="AU34" i="2"/>
  <c r="AT34" i="2"/>
  <c r="AT36" i="2" s="1"/>
  <c r="AS34" i="2"/>
  <c r="AR34" i="2"/>
  <c r="AQ34" i="2"/>
  <c r="AQ36" i="2" s="1"/>
  <c r="AP34" i="2"/>
  <c r="AO34" i="2"/>
  <c r="AN34" i="2"/>
  <c r="AM34" i="2"/>
  <c r="AL34" i="2"/>
  <c r="AL36" i="2" s="1"/>
  <c r="AK34" i="2"/>
  <c r="AJ34" i="2"/>
  <c r="AI34" i="2"/>
  <c r="AI36" i="2" s="1"/>
  <c r="AH34" i="2"/>
  <c r="AG34" i="2"/>
  <c r="AF34" i="2"/>
  <c r="AE34" i="2"/>
  <c r="AD34" i="2"/>
  <c r="AD36" i="2" s="1"/>
  <c r="AC34" i="2"/>
  <c r="AB34" i="2"/>
  <c r="AA34" i="2"/>
  <c r="Z34" i="2"/>
  <c r="Y34" i="2"/>
  <c r="X34" i="2"/>
  <c r="W34" i="2"/>
  <c r="V34" i="2"/>
  <c r="V36" i="2" s="1"/>
  <c r="U34" i="2"/>
  <c r="T34" i="2"/>
  <c r="S34" i="2"/>
  <c r="S36" i="2" s="1"/>
  <c r="R34" i="2"/>
  <c r="Q34" i="2"/>
  <c r="P34" i="2"/>
  <c r="O34" i="2"/>
  <c r="N34" i="2"/>
  <c r="N36" i="2" s="1"/>
  <c r="M34" i="2"/>
  <c r="L34" i="2"/>
  <c r="K34" i="2"/>
  <c r="J34" i="2"/>
  <c r="I34" i="2"/>
  <c r="H34" i="2"/>
  <c r="G34" i="2"/>
  <c r="F34" i="2"/>
  <c r="F36" i="2" s="1"/>
  <c r="E34" i="2"/>
  <c r="D34" i="2"/>
  <c r="C34" i="2"/>
  <c r="C36" i="2" s="1"/>
  <c r="BX33" i="2"/>
  <c r="BP33" i="2"/>
  <c r="BH33" i="2"/>
  <c r="AZ33" i="2"/>
  <c r="AU33" i="2"/>
  <c r="AR33" i="2"/>
  <c r="AJ33" i="2"/>
  <c r="AB33" i="2"/>
  <c r="T33" i="2"/>
  <c r="L33" i="2"/>
  <c r="D33" i="2"/>
  <c r="CE32" i="2"/>
  <c r="CE33" i="2" s="1"/>
  <c r="CD32" i="2"/>
  <c r="CD33" i="2" s="1"/>
  <c r="CC32" i="2"/>
  <c r="CB32" i="2"/>
  <c r="CA32" i="2"/>
  <c r="CA33" i="2" s="1"/>
  <c r="BZ32" i="2"/>
  <c r="BY32" i="2"/>
  <c r="BY33" i="2" s="1"/>
  <c r="BX32" i="2"/>
  <c r="BW32" i="2"/>
  <c r="BW33" i="2" s="1"/>
  <c r="BV32" i="2"/>
  <c r="BV33" i="2" s="1"/>
  <c r="BU32" i="2"/>
  <c r="BT32" i="2"/>
  <c r="BS32" i="2"/>
  <c r="BS33" i="2" s="1"/>
  <c r="BR32" i="2"/>
  <c r="BQ32" i="2"/>
  <c r="BQ33" i="2" s="1"/>
  <c r="BP32" i="2"/>
  <c r="BO32" i="2"/>
  <c r="BO33" i="2" s="1"/>
  <c r="BN32" i="2"/>
  <c r="BN33" i="2" s="1"/>
  <c r="BM32" i="2"/>
  <c r="BL32" i="2"/>
  <c r="BK32" i="2"/>
  <c r="BK33" i="2" s="1"/>
  <c r="BJ32" i="2"/>
  <c r="BI32" i="2"/>
  <c r="BI33" i="2" s="1"/>
  <c r="BH32" i="2"/>
  <c r="BG32" i="2"/>
  <c r="BG33" i="2" s="1"/>
  <c r="BF32" i="2"/>
  <c r="BF33" i="2" s="1"/>
  <c r="BE32" i="2"/>
  <c r="BD32" i="2"/>
  <c r="BC32" i="2"/>
  <c r="BC33" i="2" s="1"/>
  <c r="BB32" i="2"/>
  <c r="BA32" i="2"/>
  <c r="BA33" i="2" s="1"/>
  <c r="AZ32" i="2"/>
  <c r="AY32" i="2"/>
  <c r="AY33" i="2" s="1"/>
  <c r="AX32" i="2"/>
  <c r="AX33" i="2" s="1"/>
  <c r="AW32" i="2"/>
  <c r="AV32" i="2"/>
  <c r="AU32" i="2"/>
  <c r="AT32" i="2"/>
  <c r="AS32" i="2"/>
  <c r="AS33" i="2" s="1"/>
  <c r="AR32" i="2"/>
  <c r="AQ32" i="2"/>
  <c r="AQ33" i="2" s="1"/>
  <c r="AP32" i="2"/>
  <c r="AP33" i="2" s="1"/>
  <c r="AO32" i="2"/>
  <c r="AN32" i="2"/>
  <c r="AM32" i="2"/>
  <c r="AM33" i="2" s="1"/>
  <c r="AL32" i="2"/>
  <c r="AK32" i="2"/>
  <c r="AK33" i="2" s="1"/>
  <c r="AJ32" i="2"/>
  <c r="AI32" i="2"/>
  <c r="AI33" i="2" s="1"/>
  <c r="AH32" i="2"/>
  <c r="AH33" i="2" s="1"/>
  <c r="AG32" i="2"/>
  <c r="AF32" i="2"/>
  <c r="AE32" i="2"/>
  <c r="AE33" i="2" s="1"/>
  <c r="AD32" i="2"/>
  <c r="AC32" i="2"/>
  <c r="AC33" i="2" s="1"/>
  <c r="AB32" i="2"/>
  <c r="AA32" i="2"/>
  <c r="AA33" i="2" s="1"/>
  <c r="Z32" i="2"/>
  <c r="Z33" i="2" s="1"/>
  <c r="Y32" i="2"/>
  <c r="X32" i="2"/>
  <c r="W32" i="2"/>
  <c r="W33" i="2" s="1"/>
  <c r="V32" i="2"/>
  <c r="U32" i="2"/>
  <c r="U33" i="2" s="1"/>
  <c r="T32" i="2"/>
  <c r="S32" i="2"/>
  <c r="S33" i="2" s="1"/>
  <c r="R32" i="2"/>
  <c r="R33" i="2" s="1"/>
  <c r="Q32" i="2"/>
  <c r="P32" i="2"/>
  <c r="O32" i="2"/>
  <c r="O33" i="2" s="1"/>
  <c r="N32" i="2"/>
  <c r="M32" i="2"/>
  <c r="M33" i="2" s="1"/>
  <c r="L32" i="2"/>
  <c r="K32" i="2"/>
  <c r="K33" i="2" s="1"/>
  <c r="J32" i="2"/>
  <c r="J33" i="2" s="1"/>
  <c r="I32" i="2"/>
  <c r="H32" i="2"/>
  <c r="G32" i="2"/>
  <c r="G33" i="2" s="1"/>
  <c r="F32" i="2"/>
  <c r="E32" i="2"/>
  <c r="E33" i="2" s="1"/>
  <c r="D32" i="2"/>
  <c r="C32" i="2"/>
  <c r="C33" i="2" s="1"/>
  <c r="CE31" i="2"/>
  <c r="CD31" i="2"/>
  <c r="CC31" i="2"/>
  <c r="CC33" i="2" s="1"/>
  <c r="CB31" i="2"/>
  <c r="CA31" i="2"/>
  <c r="BZ31" i="2"/>
  <c r="BZ33" i="2" s="1"/>
  <c r="BY31" i="2"/>
  <c r="BX31" i="2"/>
  <c r="BW31" i="2"/>
  <c r="BV31" i="2"/>
  <c r="BU31" i="2"/>
  <c r="BU33" i="2" s="1"/>
  <c r="BT31" i="2"/>
  <c r="BS31" i="2"/>
  <c r="BR31" i="2"/>
  <c r="BR33" i="2" s="1"/>
  <c r="BQ31" i="2"/>
  <c r="BP31" i="2"/>
  <c r="BO31" i="2"/>
  <c r="BN31" i="2"/>
  <c r="BM31" i="2"/>
  <c r="BM33" i="2" s="1"/>
  <c r="BL31" i="2"/>
  <c r="BK31" i="2"/>
  <c r="BJ31" i="2"/>
  <c r="BJ33" i="2" s="1"/>
  <c r="BI31" i="2"/>
  <c r="BH31" i="2"/>
  <c r="BG31" i="2"/>
  <c r="BF31" i="2"/>
  <c r="BE31" i="2"/>
  <c r="BE33" i="2" s="1"/>
  <c r="BD31" i="2"/>
  <c r="BC31" i="2"/>
  <c r="BB31" i="2"/>
  <c r="BB33" i="2" s="1"/>
  <c r="BA31" i="2"/>
  <c r="AZ31" i="2"/>
  <c r="AY31" i="2"/>
  <c r="AX31" i="2"/>
  <c r="AW31" i="2"/>
  <c r="AW33" i="2" s="1"/>
  <c r="AV31" i="2"/>
  <c r="AU31" i="2"/>
  <c r="AT31" i="2"/>
  <c r="AT33" i="2" s="1"/>
  <c r="AS31" i="2"/>
  <c r="AR31" i="2"/>
  <c r="AQ31" i="2"/>
  <c r="AP31" i="2"/>
  <c r="AO31" i="2"/>
  <c r="AO33" i="2" s="1"/>
  <c r="AN31" i="2"/>
  <c r="AM31" i="2"/>
  <c r="AL31" i="2"/>
  <c r="AL33" i="2" s="1"/>
  <c r="AK31" i="2"/>
  <c r="AJ31" i="2"/>
  <c r="AI31" i="2"/>
  <c r="AH31" i="2"/>
  <c r="AG31" i="2"/>
  <c r="AG33" i="2" s="1"/>
  <c r="AF31" i="2"/>
  <c r="AE31" i="2"/>
  <c r="AD31" i="2"/>
  <c r="AD33" i="2" s="1"/>
  <c r="AC31" i="2"/>
  <c r="AB31" i="2"/>
  <c r="AA31" i="2"/>
  <c r="Z31" i="2"/>
  <c r="Y31" i="2"/>
  <c r="Y33" i="2" s="1"/>
  <c r="X31" i="2"/>
  <c r="W31" i="2"/>
  <c r="V31" i="2"/>
  <c r="V33" i="2" s="1"/>
  <c r="U31" i="2"/>
  <c r="T31" i="2"/>
  <c r="S31" i="2"/>
  <c r="R31" i="2"/>
  <c r="Q31" i="2"/>
  <c r="Q33" i="2" s="1"/>
  <c r="P31" i="2"/>
  <c r="O31" i="2"/>
  <c r="N31" i="2"/>
  <c r="N33" i="2" s="1"/>
  <c r="M31" i="2"/>
  <c r="L31" i="2"/>
  <c r="K31" i="2"/>
  <c r="J31" i="2"/>
  <c r="I31" i="2"/>
  <c r="I33" i="2" s="1"/>
  <c r="H31" i="2"/>
  <c r="G31" i="2"/>
  <c r="F31" i="2"/>
  <c r="F33" i="2" s="1"/>
  <c r="E31" i="2"/>
  <c r="D31" i="2"/>
  <c r="C31" i="2"/>
  <c r="E13" i="3" l="1"/>
  <c r="J13" i="3" s="1"/>
  <c r="J12" i="3"/>
  <c r="J16" i="3"/>
  <c r="J5" i="3"/>
  <c r="E6" i="3"/>
  <c r="J6" i="3" s="1"/>
  <c r="E4" i="3"/>
  <c r="J4" i="3" s="1"/>
  <c r="J3" i="3"/>
  <c r="J7" i="3"/>
  <c r="E30" i="3"/>
  <c r="J30" i="3" s="1"/>
  <c r="AB116" i="2"/>
  <c r="H33" i="2"/>
  <c r="P33" i="2"/>
  <c r="X33" i="2"/>
  <c r="AF33" i="2"/>
  <c r="AN33" i="2"/>
  <c r="AV33" i="2"/>
  <c r="BD33" i="2"/>
  <c r="BL33" i="2"/>
  <c r="BT33" i="2"/>
  <c r="CB33" i="2"/>
  <c r="W116" i="2"/>
  <c r="AE116" i="2"/>
  <c r="AM116" i="2"/>
  <c r="BC116" i="2"/>
  <c r="BK116" i="2"/>
  <c r="BS116" i="2"/>
  <c r="CA116" i="2"/>
  <c r="CA120" i="2"/>
  <c r="G116" i="2"/>
  <c r="O116" i="2"/>
  <c r="AU116" i="2"/>
  <c r="H116" i="2"/>
  <c r="P116" i="2"/>
  <c r="X116" i="2"/>
  <c r="AF116" i="2"/>
  <c r="AN116" i="2"/>
  <c r="AV116" i="2"/>
  <c r="BD116" i="2"/>
  <c r="BL116" i="2"/>
  <c r="BT116" i="2"/>
  <c r="CB116" i="2"/>
  <c r="G120" i="2"/>
  <c r="O120" i="2"/>
  <c r="W120" i="2"/>
  <c r="AE120" i="2"/>
  <c r="AM120" i="2"/>
  <c r="AU120" i="2"/>
  <c r="BC120" i="2"/>
  <c r="BK120" i="2"/>
  <c r="BS120" i="2"/>
  <c r="CB120" i="2"/>
  <c r="H92" i="2"/>
  <c r="P92" i="2"/>
  <c r="X92" i="2"/>
  <c r="AF92" i="2"/>
  <c r="AN92" i="2"/>
  <c r="AV92" i="2"/>
  <c r="BD92" i="2"/>
  <c r="BL92" i="2"/>
  <c r="BT92" i="2"/>
  <c r="J116" i="2"/>
  <c r="R116" i="2"/>
  <c r="Z116" i="2"/>
  <c r="AH116" i="2"/>
  <c r="AP116" i="2"/>
  <c r="AX116" i="2"/>
  <c r="BF116" i="2"/>
  <c r="BN116" i="2"/>
  <c r="BV116" i="2"/>
  <c r="CD116" i="2"/>
  <c r="AW120" i="2"/>
  <c r="BE120" i="2"/>
  <c r="BM120" i="2"/>
  <c r="BU120" i="2"/>
  <c r="CD120" i="2"/>
  <c r="D114" i="2"/>
  <c r="D116" i="2" s="1"/>
  <c r="L114" i="2"/>
  <c r="L116" i="2" s="1"/>
  <c r="T114" i="2"/>
  <c r="T116" i="2" s="1"/>
  <c r="AB114" i="2"/>
  <c r="AJ114" i="2"/>
  <c r="AR114" i="2"/>
  <c r="AZ114" i="2"/>
  <c r="BH114" i="2"/>
  <c r="BH116" i="2" s="1"/>
  <c r="BP114" i="2"/>
  <c r="BP116" i="2" s="1"/>
  <c r="BX114" i="2"/>
  <c r="BX116" i="2" s="1"/>
  <c r="C115" i="2"/>
  <c r="C116" i="2" s="1"/>
  <c r="K115" i="2"/>
  <c r="K116" i="2" s="1"/>
  <c r="S115" i="2"/>
  <c r="S116" i="2" s="1"/>
  <c r="AA115" i="2"/>
  <c r="AA116" i="2" s="1"/>
  <c r="AI115" i="2"/>
  <c r="AI116" i="2" s="1"/>
  <c r="AQ115" i="2"/>
  <c r="AQ116" i="2" s="1"/>
  <c r="AY115" i="2"/>
  <c r="AY116" i="2" s="1"/>
  <c r="BG115" i="2"/>
  <c r="BG116" i="2" s="1"/>
  <c r="BO115" i="2"/>
  <c r="BO116" i="2" s="1"/>
  <c r="BW115" i="2"/>
  <c r="BW116" i="2" s="1"/>
  <c r="CE115" i="2"/>
  <c r="CE116" i="2" s="1"/>
  <c r="J92" i="2"/>
  <c r="J120" i="2"/>
  <c r="R120" i="2"/>
  <c r="Z120" i="2"/>
  <c r="AH120" i="2"/>
  <c r="AP120" i="2"/>
  <c r="AX120" i="2"/>
  <c r="BF120" i="2"/>
  <c r="BN120" i="2"/>
  <c r="BV120" i="2"/>
  <c r="CE120" i="2"/>
  <c r="AJ116" i="2"/>
  <c r="AR116" i="2"/>
  <c r="AZ116" i="2"/>
  <c r="E116" i="2"/>
  <c r="M116" i="2"/>
  <c r="U116" i="2"/>
  <c r="AC116" i="2"/>
  <c r="AK116" i="2"/>
  <c r="AS116" i="2"/>
  <c r="BA116" i="2"/>
  <c r="BI116" i="2"/>
  <c r="BQ116" i="2"/>
  <c r="BY116" i="2"/>
  <c r="D120" i="2"/>
  <c r="L120" i="2"/>
  <c r="T120" i="2"/>
  <c r="AB120" i="2"/>
  <c r="AJ120" i="2"/>
  <c r="AR120" i="2"/>
  <c r="AZ120" i="2"/>
  <c r="BH120" i="2"/>
  <c r="BP120" i="2"/>
  <c r="BX120" i="2"/>
  <c r="I110" i="2"/>
  <c r="Q110" i="2"/>
  <c r="Y110" i="2"/>
  <c r="AG110" i="2"/>
  <c r="AO110" i="2"/>
  <c r="AW110" i="2"/>
  <c r="BE110" i="2"/>
  <c r="BM110" i="2"/>
  <c r="BU110" i="2"/>
  <c r="CC110" i="2"/>
  <c r="BY120" i="2"/>
</calcChain>
</file>

<file path=xl/sharedStrings.xml><?xml version="1.0" encoding="utf-8"?>
<sst xmlns="http://schemas.openxmlformats.org/spreadsheetml/2006/main" count="339" uniqueCount="235">
  <si>
    <t>Sample ID</t>
  </si>
  <si>
    <t>C1</t>
  </si>
  <si>
    <t>C2</t>
  </si>
  <si>
    <t>H1_dt1.0</t>
  </si>
  <si>
    <t>H1_dt1.5</t>
  </si>
  <si>
    <t>H1_dt2.0</t>
  </si>
  <si>
    <t>H2_dt1.0</t>
  </si>
  <si>
    <t>H2_dt2.0</t>
  </si>
  <si>
    <t>H3_dt0.5</t>
  </si>
  <si>
    <t>H3_dt1.0</t>
  </si>
  <si>
    <t>H3_dt1.5</t>
  </si>
  <si>
    <t>H3_dt2.0</t>
  </si>
  <si>
    <t>H5_dt0.5</t>
  </si>
  <si>
    <t>H5_dt1.0</t>
  </si>
  <si>
    <t>H5_dt1.5</t>
  </si>
  <si>
    <t>H5_dt2.0</t>
  </si>
  <si>
    <t>H6_dt0.5</t>
  </si>
  <si>
    <t>H6_dt1.0</t>
  </si>
  <si>
    <t>Soil moisture (g/100cm3)</t>
  </si>
  <si>
    <t>Bulk density (g/100cm3)</t>
  </si>
  <si>
    <t>SOM 
(% of dry mass)</t>
  </si>
  <si>
    <t>distance from hedge base (m)</t>
  </si>
  <si>
    <t>hedge age (y)</t>
  </si>
  <si>
    <t>Saturated hydraulic conductivity [cm/d] of the soil sample  normalized to 10 °C mean field temperature</t>
  </si>
  <si>
    <t>Ks Soil normalized at 10 °C [cm/d]</t>
  </si>
  <si>
    <t>Particle size distribution</t>
  </si>
  <si>
    <t>Ksat m1</t>
  </si>
  <si>
    <t>Ksat m2</t>
  </si>
  <si>
    <t>Roots</t>
  </si>
  <si>
    <t>Soil properties</t>
  </si>
  <si>
    <t>Sample Properties</t>
  </si>
  <si>
    <t>&gt;2mm, which are usually the hedge roots</t>
  </si>
  <si>
    <t>N [%]</t>
  </si>
  <si>
    <t>C [%]</t>
  </si>
  <si>
    <t>A003_dt0.5</t>
  </si>
  <si>
    <t>A003_dt1.0</t>
  </si>
  <si>
    <t>A010_dt1.0</t>
  </si>
  <si>
    <t>A010_dt1.5</t>
  </si>
  <si>
    <t>A010_dt2.0</t>
  </si>
  <si>
    <t>A017_dt1.0</t>
  </si>
  <si>
    <t>A017_dt2.0</t>
  </si>
  <si>
    <t>A028_dt0.5</t>
  </si>
  <si>
    <t>A028_dt1.0</t>
  </si>
  <si>
    <t>A028_dt1.5</t>
  </si>
  <si>
    <t>A028_dt2.0</t>
  </si>
  <si>
    <t>A200_dt0.5</t>
  </si>
  <si>
    <t>A200_dt1.0</t>
  </si>
  <si>
    <t>A200_dt1.5</t>
  </si>
  <si>
    <t>A200_dt2.0</t>
  </si>
  <si>
    <t>A(age)_dt(distance)</t>
  </si>
  <si>
    <t>Len/SoilVol Coarse Ø&gt;3mm (cm/dm3)</t>
  </si>
  <si>
    <t>AvgDiam Fine Ø&lt;3mm (mm)</t>
  </si>
  <si>
    <t>AvgDiam Coarse Ø&gt;3mm (mm)</t>
  </si>
  <si>
    <t>RootVol/SoilVol Fine Ø&lt;3mm (cm3/dm3)</t>
  </si>
  <si>
    <t>RootVol/SoilVol Coarse Ø&gt;3mm  (cm3/dm3)</t>
  </si>
  <si>
    <t>Len/SoilVol Fine Ø&lt;3mm (cm/dm3)</t>
  </si>
  <si>
    <t>RootVol/SoilVol  Ø&gt;2mm  (cm3/dm3)</t>
  </si>
  <si>
    <t>Len/SoilVol Ø&gt;2mm (cm/dm3)</t>
  </si>
  <si>
    <t>%Sand
(63-2000µm)</t>
  </si>
  <si>
    <t>%Silt 
(2-63µm)</t>
  </si>
  <si>
    <t>%Clay
(&lt;2 µm)</t>
  </si>
  <si>
    <t>CN</t>
  </si>
  <si>
    <t>KSAT</t>
  </si>
  <si>
    <t>PENETRATION DATA-FILE Vs 6</t>
  </si>
  <si>
    <t>PENLOG SERIALNR:</t>
  </si>
  <si>
    <t>PROJECT NAME:</t>
  </si>
  <si>
    <t xml:space="preserve">JIAJIA  </t>
  </si>
  <si>
    <t>USERNAME:</t>
  </si>
  <si>
    <t xml:space="preserve">IBED    </t>
  </si>
  <si>
    <t>NUMBER OF PLOTS:</t>
  </si>
  <si>
    <t>NUMBER OF PLOTS STARTED:</t>
  </si>
  <si>
    <t>PLOTNAME 1</t>
  </si>
  <si>
    <t xml:space="preserve">CONTROL </t>
  </si>
  <si>
    <t>PLOTDATE 1</t>
  </si>
  <si>
    <t>PLOTNAME 2</t>
  </si>
  <si>
    <t xml:space="preserve">3YR05   </t>
  </si>
  <si>
    <t>PLOTDATE 2</t>
  </si>
  <si>
    <t>PLOTNAME 3</t>
  </si>
  <si>
    <t xml:space="preserve">3YR10   </t>
  </si>
  <si>
    <t>PLOTDATE 3</t>
  </si>
  <si>
    <t>NUMBER OF PEN/PLOT:</t>
  </si>
  <si>
    <t>NUMBER OF PENETRATIONS:</t>
  </si>
  <si>
    <t>CONE TYPE:</t>
  </si>
  <si>
    <t>1.0 cmｲ, 60ｰ</t>
  </si>
  <si>
    <t>PENETRATION SPEED:</t>
  </si>
  <si>
    <t>LOCATIE</t>
  </si>
  <si>
    <t>Meting</t>
  </si>
  <si>
    <t>Diepte (cm --&gt;)</t>
  </si>
  <si>
    <t>10^-2 Megapascal (dus 224 = 2,24 mega pascal)</t>
  </si>
  <si>
    <t>(vanaf ieder punt 1 meter verder langs de heg)</t>
  </si>
  <si>
    <t>CONTROL PLOT</t>
  </si>
  <si>
    <t>CONTROL PLOT avg</t>
  </si>
  <si>
    <t>sd</t>
  </si>
  <si>
    <t>Coefficient of variation (CV)</t>
  </si>
  <si>
    <t>min</t>
  </si>
  <si>
    <t>max</t>
  </si>
  <si>
    <t>diff control</t>
  </si>
  <si>
    <t>RAND HEG 3YR 05</t>
  </si>
  <si>
    <t>RAND HEG 3YR 05 avg</t>
  </si>
  <si>
    <t>CV</t>
  </si>
  <si>
    <t>RAND HEG 3YR  15</t>
  </si>
  <si>
    <t>RAND HEG 3YR  15 avg</t>
  </si>
  <si>
    <t xml:space="preserve">min </t>
  </si>
  <si>
    <t xml:space="preserve">max </t>
  </si>
  <si>
    <t>De weerstand in de controle plot leek relatief niet zo hoog.</t>
  </si>
  <si>
    <t>De weerstanden langs de 3 jaar oude heg waren lokaal heel hoog, misschien omdat we nog ploegvoren staken. Deze grond is gecompacteerd door het ploegen.</t>
  </si>
  <si>
    <t>RAND HEG 200YR 30</t>
  </si>
  <si>
    <t>RAND HEG 200YR 30 avg</t>
  </si>
  <si>
    <t>RAND HEG 200YR 40</t>
  </si>
  <si>
    <t>RAND HEG 200YR 40 avg</t>
  </si>
  <si>
    <t>min 3y</t>
  </si>
  <si>
    <t>max 3y</t>
  </si>
  <si>
    <t>diff 3y</t>
  </si>
  <si>
    <t>min 200y</t>
  </si>
  <si>
    <t>max 200y</t>
  </si>
  <si>
    <t>diff 200y</t>
  </si>
  <si>
    <t>AnalysedRegion Area (cm2)</t>
  </si>
  <si>
    <t>AnalysedRegion Width (cm)</t>
  </si>
  <si>
    <t>AnalysedRegion Height (cm)</t>
  </si>
  <si>
    <t>SoilVol (dm3)</t>
  </si>
  <si>
    <t>Length (cm)</t>
  </si>
  <si>
    <t>ProjArea (cm2)</t>
  </si>
  <si>
    <t>SurfArea (cm2)</t>
  </si>
  <si>
    <t>AvgDiam (mm)</t>
  </si>
  <si>
    <t>LenPerVol (cm/dm3)</t>
  </si>
  <si>
    <t>RootVolume (cm3)</t>
  </si>
  <si>
    <t>Tips</t>
  </si>
  <si>
    <t>Forks</t>
  </si>
  <si>
    <t>Crossings</t>
  </si>
  <si>
    <t>NumberOfClasses</t>
  </si>
  <si>
    <t>ClassBoundaries</t>
  </si>
  <si>
    <t>LenTotHistoClasses</t>
  </si>
  <si>
    <t>0&lt;.L.&lt;=0.5000000</t>
  </si>
  <si>
    <t>0.5000000&lt;.L.&lt;=1.0000000</t>
  </si>
  <si>
    <t>1.0000000&lt;.L.&lt;=1.5000000</t>
  </si>
  <si>
    <t>1.5000000&lt;.L.&lt;=2.0000000</t>
  </si>
  <si>
    <t>2.0000000&lt;.L.&lt;=2.5000000</t>
  </si>
  <si>
    <t>2.5000000&lt;.L.&lt;=3.0000000</t>
  </si>
  <si>
    <t>3.0000000&lt;.L.&lt;=3.5000000</t>
  </si>
  <si>
    <t>3.5000000&lt;.L.&lt;=4.0000000</t>
  </si>
  <si>
    <t>4.0000000&lt;.L.&lt;=4.5000000</t>
  </si>
  <si>
    <t>.L.&gt;4.5000000</t>
  </si>
  <si>
    <t>SATotHistoClasses</t>
  </si>
  <si>
    <t>0&lt;.SA.&lt;=0.5000000</t>
  </si>
  <si>
    <t>0.5000000&lt;.SA.&lt;=1.0000000</t>
  </si>
  <si>
    <t>1.0000000&lt;.SA.&lt;=1.5000000</t>
  </si>
  <si>
    <t>1.5000000&lt;.SA.&lt;=2.0000000</t>
  </si>
  <si>
    <t>2.0000000&lt;.SA.&lt;=2.5000000</t>
  </si>
  <si>
    <t>2.5000000&lt;.SA.&lt;=3.0000000</t>
  </si>
  <si>
    <t>3.0000000&lt;.SA.&lt;=3.5000000</t>
  </si>
  <si>
    <t>3.5000000&lt;.SA.&lt;=4.0000000</t>
  </si>
  <si>
    <t>4.0000000&lt;.SA.&lt;=4.5000000</t>
  </si>
  <si>
    <t>.SA.&gt;4.5000000</t>
  </si>
  <si>
    <t>PATotHistoClasses</t>
  </si>
  <si>
    <t>0&lt;.PA.&lt;=0.5000000</t>
  </si>
  <si>
    <t>0.5000000&lt;.PA.&lt;=1.0000000</t>
  </si>
  <si>
    <t>1.0000000&lt;.PA.&lt;=1.5000000</t>
  </si>
  <si>
    <t>1.5000000&lt;.PA.&lt;=2.0000000</t>
  </si>
  <si>
    <t>2.0000000&lt;.PA.&lt;=2.5000000</t>
  </si>
  <si>
    <t>2.5000000&lt;.PA.&lt;=3.0000000</t>
  </si>
  <si>
    <t>3.0000000&lt;.PA.&lt;=3.5000000</t>
  </si>
  <si>
    <t>3.5000000&lt;.PA.&lt;=4.0000000</t>
  </si>
  <si>
    <t>4.0000000&lt;.PA.&lt;=4.5000000</t>
  </si>
  <si>
    <t>.PA.&gt;4.5000000</t>
  </si>
  <si>
    <t>VolTotHistoClasses</t>
  </si>
  <si>
    <t>0&lt;.V.&lt;=0.5000000</t>
  </si>
  <si>
    <t>0.5000000&lt;.V.&lt;=1.0000000</t>
  </si>
  <si>
    <t>1.0000000&lt;.V.&lt;=1.5000000</t>
  </si>
  <si>
    <t>1.5000000&lt;.V.&lt;=2.0000000</t>
  </si>
  <si>
    <t>2.0000000&lt;.V.&lt;=2.5000000</t>
  </si>
  <si>
    <t>2.5000000&lt;.V.&lt;=3.0000000</t>
  </si>
  <si>
    <t>3.0000000&lt;.V.&lt;=3.5000000</t>
  </si>
  <si>
    <t>3.5000000&lt;.V.&lt;=4.0000000</t>
  </si>
  <si>
    <t>4.0000000&lt;.V.&lt;=4.5000000</t>
  </si>
  <si>
    <t>.V.&gt;4.5000000</t>
  </si>
  <si>
    <t>R_H1_dt2.0_f</t>
  </si>
  <si>
    <t xml:space="preserve">0.0000000 0.5000000 1.0000000 1.5000000 2.0000000 2.5000000 3.0000000 3.5000000 4.0000000 4.5000000 </t>
  </si>
  <si>
    <t>R_H1_dt1.0_c</t>
  </si>
  <si>
    <t>R_H1_dt1.0_f</t>
  </si>
  <si>
    <t>R_H1_dt1.5_c</t>
  </si>
  <si>
    <t>R_H1_dt1.5_f</t>
  </si>
  <si>
    <t>R_H2_dt1.0_c</t>
  </si>
  <si>
    <t>R_H2_dt1.0_f1</t>
  </si>
  <si>
    <t>R_H2_dt1.0_f2</t>
  </si>
  <si>
    <t>R_H2_dt1.0_f</t>
  </si>
  <si>
    <t>R_H2_dt2.0_f</t>
  </si>
  <si>
    <t>R_H3_dt1.5_c</t>
  </si>
  <si>
    <t>R_H3_dt1.5_f</t>
  </si>
  <si>
    <t>R_H3_dt2.0_f1</t>
  </si>
  <si>
    <t>R_H3_dt2.0_f2</t>
  </si>
  <si>
    <t>R_H3_dt2.0_f</t>
  </si>
  <si>
    <t>R_H3_dt0.5_c</t>
  </si>
  <si>
    <t>R_H3_dt0.5_f</t>
  </si>
  <si>
    <t>R_H3_dt1.0_c</t>
  </si>
  <si>
    <t>R_H3_dt1.0_f</t>
  </si>
  <si>
    <t>R_H5_dt0.5_c</t>
  </si>
  <si>
    <t>R_H5_dt0.5_f1</t>
  </si>
  <si>
    <t>R_H5_dt0.5_f2</t>
  </si>
  <si>
    <t>R_H5_dt0.5_f</t>
  </si>
  <si>
    <t>R_H5_dt1.0_c</t>
  </si>
  <si>
    <t>R_H5_dt1.0_f</t>
  </si>
  <si>
    <t>R_H5_dt1.5_f1</t>
  </si>
  <si>
    <t>R_H5_dt1.5_f2</t>
  </si>
  <si>
    <t>R_H5_dt1.5_f</t>
  </si>
  <si>
    <t>R_H5_dt2.0_c</t>
  </si>
  <si>
    <t>R_H5_dt2.0_f</t>
  </si>
  <si>
    <t>R_H6_dt0.5_f1</t>
  </si>
  <si>
    <t>R_H6_dt0.5_f2</t>
  </si>
  <si>
    <t>R_H6_dt0.5_f</t>
  </si>
  <si>
    <t>R_C2_f</t>
  </si>
  <si>
    <t>R_C1_f1</t>
  </si>
  <si>
    <t>R_C1_f2</t>
  </si>
  <si>
    <t>R_C1_f</t>
  </si>
  <si>
    <t>R_H6_dt1.0_f1</t>
  </si>
  <si>
    <t>R_H6_dt1.0_f2</t>
  </si>
  <si>
    <t>R_H6_dt1.0_f</t>
  </si>
  <si>
    <t>Root sample volume (cm3)</t>
  </si>
  <si>
    <t>Root sample volume (dm3)</t>
  </si>
  <si>
    <t>R_C1</t>
  </si>
  <si>
    <t>R_C2</t>
  </si>
  <si>
    <t>R_H1_dt1.0</t>
  </si>
  <si>
    <t>R_H1_dt1.5</t>
  </si>
  <si>
    <t>R_H1_dt2.0</t>
  </si>
  <si>
    <t>R_H2_dt1.0</t>
  </si>
  <si>
    <t>R_H2_dt2.0</t>
  </si>
  <si>
    <t>R_H3_dt0.5</t>
  </si>
  <si>
    <t>R_H3_dt1.0</t>
  </si>
  <si>
    <t>R_H3_dt1.5</t>
  </si>
  <si>
    <t>R_H3_dt2.0</t>
  </si>
  <si>
    <t>R_H5_dt0.5</t>
  </si>
  <si>
    <t>R_H5_dt1.0</t>
  </si>
  <si>
    <t>R_H5_dt1.5</t>
  </si>
  <si>
    <t>R_H5_dt2.0</t>
  </si>
  <si>
    <t>R_H6_dt0.5</t>
  </si>
  <si>
    <t>R_H6_dt1.0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</si>
</sst>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5"/>
      <color rgb="FFC5C8C6"/>
      <name val="Lucida Console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horizontal="center" wrapText="1"/>
    </xf>
    <xf numFmtId="0" fontId="0" fillId="3" borderId="0" xfId="0" applyFill="1"/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165" fontId="4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165" fontId="4" fillId="0" borderId="0" xfId="0" applyNumberFormat="1" applyFont="1" applyAlignment="1">
      <alignment horizontal="center"/>
    </xf>
    <xf numFmtId="0" fontId="1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 vertical="center" wrapText="1"/>
    </xf>
    <xf numFmtId="0" fontId="1" fillId="0" borderId="0" xfId="0" applyFont="1"/>
    <xf numFmtId="0" fontId="1" fillId="3" borderId="0" xfId="0" applyFont="1" applyFill="1"/>
    <xf numFmtId="14" fontId="0" fillId="0" borderId="0" xfId="0" applyNumberFormat="1"/>
    <xf numFmtId="0" fontId="0" fillId="6" borderId="0" xfId="0" applyFill="1"/>
    <xf numFmtId="11" fontId="5" fillId="0" borderId="0" xfId="0" applyNumberFormat="1" applyFont="1" applyAlignment="1">
      <alignment vertical="center"/>
    </xf>
    <xf numFmtId="0" fontId="0" fillId="0" borderId="0" xfId="0" applyAlignment="1">
      <alignment wrapText="1"/>
    </xf>
    <xf numFmtId="166" fontId="0" fillId="0" borderId="0" xfId="0" applyNumberFormat="1"/>
    <xf numFmtId="0" fontId="4" fillId="0" borderId="0" xfId="0" applyFont="1"/>
    <xf numFmtId="166" fontId="4" fillId="0" borderId="0" xfId="0" applyNumberFormat="1" applyFont="1"/>
    <xf numFmtId="0" fontId="1" fillId="7" borderId="0" xfId="0" applyFont="1" applyFill="1"/>
    <xf numFmtId="0" fontId="1" fillId="8" borderId="0" xfId="0" applyFont="1" applyFill="1" applyAlignment="1">
      <alignment wrapText="1"/>
    </xf>
    <xf numFmtId="0" fontId="0" fillId="9" borderId="0" xfId="0" applyFill="1"/>
    <xf numFmtId="165" fontId="0" fillId="10" borderId="0" xfId="0" applyNumberFormat="1" applyFill="1"/>
    <xf numFmtId="0" fontId="2" fillId="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jter\OneDrive\Documents\MSc%20ES\Thesis\toGit\Preprocessing\processing_penetratiemetingen.xlsx" TargetMode="External"/><Relationship Id="rId1" Type="http://schemas.openxmlformats.org/officeDocument/2006/relationships/externalLinkPath" Target="Preprocessing/processing_penetratiemeting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200YR"/>
    </sheetNames>
    <sheetDataSet>
      <sheetData sheetId="0">
        <row r="18">
          <cell r="C18">
            <v>0</v>
          </cell>
          <cell r="D18">
            <v>1</v>
          </cell>
          <cell r="E18">
            <v>2</v>
          </cell>
          <cell r="F18">
            <v>3</v>
          </cell>
          <cell r="G18">
            <v>4</v>
          </cell>
          <cell r="H18">
            <v>5</v>
          </cell>
          <cell r="I18">
            <v>6</v>
          </cell>
          <cell r="J18">
            <v>7</v>
          </cell>
          <cell r="K18">
            <v>8</v>
          </cell>
          <cell r="L18">
            <v>9</v>
          </cell>
          <cell r="M18">
            <v>10</v>
          </cell>
          <cell r="N18">
            <v>11</v>
          </cell>
          <cell r="O18">
            <v>12</v>
          </cell>
          <cell r="P18">
            <v>13</v>
          </cell>
          <cell r="Q18">
            <v>14</v>
          </cell>
          <cell r="R18">
            <v>15</v>
          </cell>
          <cell r="S18">
            <v>16</v>
          </cell>
          <cell r="T18">
            <v>17</v>
          </cell>
          <cell r="U18">
            <v>18</v>
          </cell>
          <cell r="V18">
            <v>19</v>
          </cell>
          <cell r="W18">
            <v>20</v>
          </cell>
          <cell r="X18">
            <v>21</v>
          </cell>
          <cell r="Y18">
            <v>22</v>
          </cell>
          <cell r="Z18">
            <v>23</v>
          </cell>
          <cell r="AA18">
            <v>24</v>
          </cell>
          <cell r="AB18">
            <v>25</v>
          </cell>
          <cell r="AC18">
            <v>26</v>
          </cell>
          <cell r="AD18">
            <v>27</v>
          </cell>
          <cell r="AE18">
            <v>28</v>
          </cell>
          <cell r="AF18">
            <v>29</v>
          </cell>
          <cell r="AG18">
            <v>30</v>
          </cell>
          <cell r="AH18">
            <v>31</v>
          </cell>
          <cell r="AI18">
            <v>32</v>
          </cell>
          <cell r="AJ18">
            <v>33</v>
          </cell>
          <cell r="AK18">
            <v>34</v>
          </cell>
          <cell r="AL18">
            <v>35</v>
          </cell>
          <cell r="AM18">
            <v>36</v>
          </cell>
          <cell r="AN18">
            <v>37</v>
          </cell>
          <cell r="AO18">
            <v>38</v>
          </cell>
          <cell r="AP18">
            <v>39</v>
          </cell>
          <cell r="AQ18">
            <v>40</v>
          </cell>
          <cell r="AR18">
            <v>41</v>
          </cell>
          <cell r="AS18">
            <v>42</v>
          </cell>
          <cell r="AT18">
            <v>43</v>
          </cell>
          <cell r="AU18">
            <v>44</v>
          </cell>
          <cell r="AV18">
            <v>45</v>
          </cell>
          <cell r="AW18">
            <v>46</v>
          </cell>
          <cell r="AX18">
            <v>47</v>
          </cell>
          <cell r="AY18">
            <v>48</v>
          </cell>
          <cell r="AZ18">
            <v>49</v>
          </cell>
          <cell r="BA18">
            <v>50</v>
          </cell>
          <cell r="BB18">
            <v>51</v>
          </cell>
          <cell r="BC18">
            <v>52</v>
          </cell>
          <cell r="BD18">
            <v>53</v>
          </cell>
          <cell r="BE18">
            <v>54</v>
          </cell>
          <cell r="BF18">
            <v>55</v>
          </cell>
          <cell r="BG18">
            <v>56</v>
          </cell>
          <cell r="BH18">
            <v>57</v>
          </cell>
          <cell r="BI18">
            <v>58</v>
          </cell>
          <cell r="BJ18">
            <v>59</v>
          </cell>
          <cell r="BK18">
            <v>60</v>
          </cell>
          <cell r="BL18">
            <v>61</v>
          </cell>
          <cell r="BM18">
            <v>62</v>
          </cell>
          <cell r="BN18">
            <v>63</v>
          </cell>
          <cell r="BO18">
            <v>64</v>
          </cell>
          <cell r="BP18">
            <v>65</v>
          </cell>
          <cell r="BQ18">
            <v>66</v>
          </cell>
          <cell r="BR18">
            <v>67</v>
          </cell>
          <cell r="BS18">
            <v>68</v>
          </cell>
          <cell r="BT18">
            <v>69</v>
          </cell>
          <cell r="BU18">
            <v>70</v>
          </cell>
          <cell r="BV18">
            <v>71</v>
          </cell>
          <cell r="BW18">
            <v>72</v>
          </cell>
          <cell r="BX18">
            <v>73</v>
          </cell>
          <cell r="BY18">
            <v>74</v>
          </cell>
          <cell r="BZ18">
            <v>75</v>
          </cell>
          <cell r="CA18">
            <v>76</v>
          </cell>
          <cell r="CB18">
            <v>77</v>
          </cell>
          <cell r="CC18">
            <v>78</v>
          </cell>
          <cell r="CD18">
            <v>79</v>
          </cell>
          <cell r="CE18">
            <v>80</v>
          </cell>
        </row>
        <row r="31">
          <cell r="A31" t="str">
            <v>CONTROL PLOT avg</v>
          </cell>
          <cell r="C31">
            <v>102.41666666666667</v>
          </cell>
          <cell r="D31">
            <v>115.33333333333333</v>
          </cell>
          <cell r="E31">
            <v>162.91666666666666</v>
          </cell>
          <cell r="F31">
            <v>190.5</v>
          </cell>
          <cell r="G31">
            <v>213.83333333333334</v>
          </cell>
          <cell r="H31">
            <v>249.41666666666666</v>
          </cell>
          <cell r="I31">
            <v>281.66666666666669</v>
          </cell>
          <cell r="J31">
            <v>315.25</v>
          </cell>
          <cell r="K31">
            <v>344.66666666666669</v>
          </cell>
          <cell r="L31">
            <v>349.5</v>
          </cell>
          <cell r="M31">
            <v>363.08333333333331</v>
          </cell>
          <cell r="N31">
            <v>368.33333333333331</v>
          </cell>
          <cell r="O31">
            <v>366.25</v>
          </cell>
          <cell r="P31">
            <v>361.91666666666669</v>
          </cell>
          <cell r="Q31">
            <v>358.33333333333331</v>
          </cell>
          <cell r="R31">
            <v>353.41666666666669</v>
          </cell>
          <cell r="S31">
            <v>355.33333333333331</v>
          </cell>
          <cell r="T31">
            <v>351.25</v>
          </cell>
          <cell r="U31">
            <v>349.91666666666669</v>
          </cell>
          <cell r="V31">
            <v>344.41666666666669</v>
          </cell>
          <cell r="W31">
            <v>342.16666666666669</v>
          </cell>
          <cell r="X31">
            <v>339.83333333333331</v>
          </cell>
          <cell r="Y31">
            <v>323.08333333333331</v>
          </cell>
          <cell r="Z31">
            <v>320</v>
          </cell>
          <cell r="AA31">
            <v>327.08333333333331</v>
          </cell>
          <cell r="AB31">
            <v>325.83333333333331</v>
          </cell>
          <cell r="AC31">
            <v>327</v>
          </cell>
          <cell r="AD31">
            <v>296.41666666666669</v>
          </cell>
          <cell r="AE31">
            <v>296.41666666666669</v>
          </cell>
          <cell r="AF31">
            <v>292.91666666666669</v>
          </cell>
          <cell r="AG31">
            <v>277.91666666666669</v>
          </cell>
          <cell r="AH31">
            <v>272.58333333333331</v>
          </cell>
          <cell r="AI31">
            <v>254</v>
          </cell>
          <cell r="AJ31">
            <v>247.25</v>
          </cell>
          <cell r="AK31">
            <v>239.75</v>
          </cell>
          <cell r="AL31">
            <v>238.08333333333334</v>
          </cell>
          <cell r="AM31">
            <v>218.41666666666666</v>
          </cell>
          <cell r="AN31">
            <v>216.33333333333334</v>
          </cell>
          <cell r="AO31">
            <v>211.58333333333334</v>
          </cell>
          <cell r="AP31">
            <v>210.66666666666666</v>
          </cell>
          <cell r="AQ31">
            <v>212.58333333333334</v>
          </cell>
          <cell r="AR31">
            <v>212.83333333333334</v>
          </cell>
          <cell r="AS31">
            <v>213</v>
          </cell>
          <cell r="AT31">
            <v>213.41666666666666</v>
          </cell>
          <cell r="AU31">
            <v>213.91666666666666</v>
          </cell>
          <cell r="AV31">
            <v>208.83333333333334</v>
          </cell>
          <cell r="AW31">
            <v>204.16666666666666</v>
          </cell>
          <cell r="AX31">
            <v>208.83333333333334</v>
          </cell>
          <cell r="AY31">
            <v>206.91666666666666</v>
          </cell>
          <cell r="AZ31">
            <v>208.66666666666666</v>
          </cell>
          <cell r="BA31">
            <v>209.58333333333334</v>
          </cell>
          <cell r="BB31">
            <v>209.75</v>
          </cell>
          <cell r="BC31">
            <v>213.16666666666666</v>
          </cell>
          <cell r="BD31">
            <v>210.91666666666666</v>
          </cell>
          <cell r="BE31">
            <v>210.91666666666666</v>
          </cell>
          <cell r="BF31">
            <v>209.58333333333334</v>
          </cell>
          <cell r="BG31">
            <v>206.16666666666666</v>
          </cell>
          <cell r="BH31">
            <v>203.75</v>
          </cell>
          <cell r="BI31">
            <v>204.08333333333334</v>
          </cell>
          <cell r="BJ31">
            <v>199.75</v>
          </cell>
          <cell r="BK31">
            <v>200.41666666666666</v>
          </cell>
          <cell r="BL31">
            <v>198.25</v>
          </cell>
          <cell r="BM31">
            <v>201</v>
          </cell>
          <cell r="BN31">
            <v>203.58333333333334</v>
          </cell>
          <cell r="BO31">
            <v>203.58333333333334</v>
          </cell>
          <cell r="BP31">
            <v>206.58333333333334</v>
          </cell>
          <cell r="BQ31">
            <v>207.25</v>
          </cell>
          <cell r="BR31">
            <v>208.83333333333334</v>
          </cell>
          <cell r="BS31">
            <v>211.66666666666666</v>
          </cell>
          <cell r="BT31">
            <v>212.58333333333334</v>
          </cell>
          <cell r="BU31">
            <v>212.66666666666666</v>
          </cell>
          <cell r="BV31">
            <v>212.91666666666666</v>
          </cell>
          <cell r="BW31">
            <v>218.41666666666666</v>
          </cell>
          <cell r="BX31">
            <v>222</v>
          </cell>
          <cell r="BY31">
            <v>224.91666666666666</v>
          </cell>
          <cell r="BZ31">
            <v>226.66666666666666</v>
          </cell>
          <cell r="CA31">
            <v>227.41666666666666</v>
          </cell>
          <cell r="CB31">
            <v>230.41666666666666</v>
          </cell>
          <cell r="CC31">
            <v>227.25</v>
          </cell>
          <cell r="CD31">
            <v>226.58333333333334</v>
          </cell>
          <cell r="CE31">
            <v>226.58333333333334</v>
          </cell>
        </row>
        <row r="33">
          <cell r="C33">
            <v>0.39337969055900818</v>
          </cell>
          <cell r="D33">
            <v>0.33258349510392632</v>
          </cell>
          <cell r="E33">
            <v>0.53230624423544204</v>
          </cell>
          <cell r="F33">
            <v>0.5502258484339384</v>
          </cell>
          <cell r="G33">
            <v>0.4377356815025471</v>
          </cell>
          <cell r="H33">
            <v>0.34575876535596017</v>
          </cell>
          <cell r="I33">
            <v>0.3110562175470501</v>
          </cell>
          <cell r="J33">
            <v>0.32195177699196897</v>
          </cell>
          <cell r="K33">
            <v>0.23074706334088757</v>
          </cell>
          <cell r="L33">
            <v>0.21368168531570797</v>
          </cell>
          <cell r="M33">
            <v>0.22211641961823733</v>
          </cell>
          <cell r="N33">
            <v>0.22804646320597707</v>
          </cell>
          <cell r="O33">
            <v>0.22002558735824038</v>
          </cell>
          <cell r="P33">
            <v>0.22877994067484814</v>
          </cell>
          <cell r="Q33">
            <v>0.21185365372907283</v>
          </cell>
          <cell r="R33">
            <v>0.22349623051828996</v>
          </cell>
          <cell r="S33">
            <v>0.22247807221483751</v>
          </cell>
          <cell r="T33">
            <v>0.25984328606886453</v>
          </cell>
          <cell r="U33">
            <v>0.2585356235378195</v>
          </cell>
          <cell r="V33">
            <v>0.29671769344814442</v>
          </cell>
          <cell r="W33">
            <v>0.29091798743415476</v>
          </cell>
          <cell r="X33">
            <v>0.29138501855117832</v>
          </cell>
          <cell r="Y33">
            <v>0.30688814332499248</v>
          </cell>
          <cell r="Z33">
            <v>0.31093357409581873</v>
          </cell>
          <cell r="AA33">
            <v>0.31659174348632652</v>
          </cell>
          <cell r="AB33">
            <v>0.30740670515612201</v>
          </cell>
          <cell r="AC33">
            <v>0.30013074364245373</v>
          </cell>
          <cell r="AD33">
            <v>0.26087820294877317</v>
          </cell>
          <cell r="AE33">
            <v>0.26063615821671038</v>
          </cell>
          <cell r="AF33">
            <v>0.27501521317981492</v>
          </cell>
          <cell r="AG33">
            <v>0.2574683931166164</v>
          </cell>
          <cell r="AH33">
            <v>0.27562930465391716</v>
          </cell>
          <cell r="AI33">
            <v>0.27457117947236742</v>
          </cell>
          <cell r="AJ33">
            <v>0.27941392298687023</v>
          </cell>
          <cell r="AK33">
            <v>0.28287568769630017</v>
          </cell>
          <cell r="AL33">
            <v>0.28092328579355291</v>
          </cell>
          <cell r="AM33">
            <v>0.12637572023453258</v>
          </cell>
          <cell r="AN33">
            <v>0.12886334692578436</v>
          </cell>
          <cell r="AO33">
            <v>0.13964448304767271</v>
          </cell>
          <cell r="AP33">
            <v>0.14876936880147484</v>
          </cell>
          <cell r="AQ33">
            <v>0.12130512126255318</v>
          </cell>
          <cell r="AR33">
            <v>0.11717769913330284</v>
          </cell>
          <cell r="AS33">
            <v>0.11684903190165702</v>
          </cell>
          <cell r="AT33">
            <v>0.11431250228194133</v>
          </cell>
          <cell r="AU33">
            <v>0.11409756007747997</v>
          </cell>
          <cell r="AV33">
            <v>0.13942600411730877</v>
          </cell>
          <cell r="AW33">
            <v>0.1337100178051715</v>
          </cell>
          <cell r="AX33">
            <v>0.14535500704473378</v>
          </cell>
          <cell r="AY33">
            <v>0.13694943677303889</v>
          </cell>
          <cell r="AZ33">
            <v>0.13454786916716019</v>
          </cell>
          <cell r="BA33">
            <v>0.13403854585974947</v>
          </cell>
          <cell r="BB33">
            <v>0.13688738597207439</v>
          </cell>
          <cell r="BC33">
            <v>0.15456702055008098</v>
          </cell>
          <cell r="BD33">
            <v>0.16368515229686056</v>
          </cell>
          <cell r="BE33">
            <v>0.16368515229686056</v>
          </cell>
          <cell r="BF33">
            <v>0.1731190822935719</v>
          </cell>
          <cell r="BG33">
            <v>0.18039757736697512</v>
          </cell>
          <cell r="BH33">
            <v>0.18197605537631814</v>
          </cell>
          <cell r="BI33">
            <v>0.18019908586059352</v>
          </cell>
          <cell r="BJ33">
            <v>0.16814042349505898</v>
          </cell>
          <cell r="BK33">
            <v>0.17782068293435097</v>
          </cell>
          <cell r="BL33">
            <v>0.19121957964739819</v>
          </cell>
          <cell r="BM33">
            <v>0.20864269880857658</v>
          </cell>
          <cell r="BN33">
            <v>0.22113850192461473</v>
          </cell>
          <cell r="BO33">
            <v>0.21718524569783185</v>
          </cell>
          <cell r="BP33">
            <v>0.19972917846875618</v>
          </cell>
          <cell r="BQ33">
            <v>0.19618094173009973</v>
          </cell>
          <cell r="BR33">
            <v>0.19844445757522086</v>
          </cell>
          <cell r="BS33">
            <v>0.18984766930046959</v>
          </cell>
          <cell r="BT33">
            <v>0.19466118064729024</v>
          </cell>
          <cell r="BU33">
            <v>0.19453195442278037</v>
          </cell>
          <cell r="BV33">
            <v>0.18592979229447959</v>
          </cell>
          <cell r="BW33">
            <v>0.18766342440507502</v>
          </cell>
          <cell r="BX33">
            <v>0.17382315632259451</v>
          </cell>
          <cell r="BY33">
            <v>0.19130368580301632</v>
          </cell>
          <cell r="BZ33">
            <v>0.18764110764539138</v>
          </cell>
          <cell r="CA33">
            <v>0.19256186115367832</v>
          </cell>
          <cell r="CB33">
            <v>0.18349056466451744</v>
          </cell>
          <cell r="CC33">
            <v>0.18992117746588838</v>
          </cell>
          <cell r="CD33">
            <v>0.18428404312329869</v>
          </cell>
          <cell r="CE33">
            <v>0.18428404312329869</v>
          </cell>
        </row>
        <row r="34">
          <cell r="A34" t="str">
            <v>min</v>
          </cell>
          <cell r="C34">
            <v>62</v>
          </cell>
          <cell r="D34">
            <v>62</v>
          </cell>
          <cell r="E34">
            <v>62</v>
          </cell>
          <cell r="F34">
            <v>44</v>
          </cell>
          <cell r="G34">
            <v>121</v>
          </cell>
          <cell r="H34">
            <v>128</v>
          </cell>
          <cell r="I34">
            <v>130</v>
          </cell>
          <cell r="J34">
            <v>130</v>
          </cell>
          <cell r="K34">
            <v>256</v>
          </cell>
          <cell r="L34">
            <v>274</v>
          </cell>
          <cell r="M34">
            <v>269</v>
          </cell>
          <cell r="N34">
            <v>269</v>
          </cell>
          <cell r="O34">
            <v>257</v>
          </cell>
          <cell r="P34">
            <v>249</v>
          </cell>
          <cell r="Q34">
            <v>249</v>
          </cell>
          <cell r="R34">
            <v>249</v>
          </cell>
          <cell r="S34">
            <v>261</v>
          </cell>
          <cell r="T34">
            <v>212</v>
          </cell>
          <cell r="U34">
            <v>212</v>
          </cell>
          <cell r="V34">
            <v>212</v>
          </cell>
          <cell r="W34">
            <v>212</v>
          </cell>
          <cell r="X34">
            <v>212</v>
          </cell>
          <cell r="Y34">
            <v>212</v>
          </cell>
          <cell r="Z34">
            <v>212</v>
          </cell>
          <cell r="AA34">
            <v>212</v>
          </cell>
          <cell r="AB34">
            <v>212</v>
          </cell>
          <cell r="AC34">
            <v>212</v>
          </cell>
          <cell r="AD34">
            <v>198</v>
          </cell>
          <cell r="AE34">
            <v>197</v>
          </cell>
          <cell r="AF34">
            <v>195</v>
          </cell>
          <cell r="AG34">
            <v>203</v>
          </cell>
          <cell r="AH34">
            <v>200</v>
          </cell>
          <cell r="AI34">
            <v>189</v>
          </cell>
          <cell r="AJ34">
            <v>189</v>
          </cell>
          <cell r="AK34">
            <v>184</v>
          </cell>
          <cell r="AL34">
            <v>179</v>
          </cell>
          <cell r="AM34">
            <v>175</v>
          </cell>
          <cell r="AN34">
            <v>174</v>
          </cell>
          <cell r="AO34">
            <v>162</v>
          </cell>
          <cell r="AP34">
            <v>151</v>
          </cell>
          <cell r="AQ34">
            <v>179</v>
          </cell>
          <cell r="AR34">
            <v>179</v>
          </cell>
          <cell r="AS34">
            <v>179</v>
          </cell>
          <cell r="AT34">
            <v>179</v>
          </cell>
          <cell r="AU34">
            <v>179</v>
          </cell>
          <cell r="AV34">
            <v>157</v>
          </cell>
          <cell r="AW34">
            <v>157</v>
          </cell>
          <cell r="AX34">
            <v>157</v>
          </cell>
          <cell r="AY34">
            <v>157</v>
          </cell>
          <cell r="AZ34">
            <v>157</v>
          </cell>
          <cell r="BA34">
            <v>157</v>
          </cell>
          <cell r="BB34">
            <v>157</v>
          </cell>
          <cell r="BC34">
            <v>157</v>
          </cell>
          <cell r="BD34">
            <v>157</v>
          </cell>
          <cell r="BE34">
            <v>157</v>
          </cell>
          <cell r="BF34">
            <v>157</v>
          </cell>
          <cell r="BG34">
            <v>157</v>
          </cell>
          <cell r="BH34">
            <v>157</v>
          </cell>
          <cell r="BI34">
            <v>157</v>
          </cell>
          <cell r="BJ34">
            <v>157</v>
          </cell>
          <cell r="BK34">
            <v>157</v>
          </cell>
          <cell r="BL34">
            <v>151</v>
          </cell>
          <cell r="BM34">
            <v>151</v>
          </cell>
          <cell r="BN34">
            <v>151</v>
          </cell>
          <cell r="BO34">
            <v>151</v>
          </cell>
          <cell r="BP34">
            <v>157</v>
          </cell>
          <cell r="BQ34">
            <v>157</v>
          </cell>
          <cell r="BR34">
            <v>157</v>
          </cell>
          <cell r="BS34">
            <v>157</v>
          </cell>
          <cell r="BT34">
            <v>157</v>
          </cell>
          <cell r="BU34">
            <v>157</v>
          </cell>
          <cell r="BV34">
            <v>157</v>
          </cell>
          <cell r="BW34">
            <v>172</v>
          </cell>
          <cell r="BX34">
            <v>185</v>
          </cell>
          <cell r="BY34">
            <v>185</v>
          </cell>
          <cell r="BZ34">
            <v>182</v>
          </cell>
          <cell r="CA34">
            <v>182</v>
          </cell>
          <cell r="CB34">
            <v>182</v>
          </cell>
          <cell r="CC34">
            <v>172</v>
          </cell>
          <cell r="CD34">
            <v>172</v>
          </cell>
          <cell r="CE34">
            <v>172</v>
          </cell>
        </row>
        <row r="35">
          <cell r="A35" t="str">
            <v>max</v>
          </cell>
          <cell r="C35">
            <v>167</v>
          </cell>
          <cell r="D35">
            <v>180</v>
          </cell>
          <cell r="E35">
            <v>408</v>
          </cell>
          <cell r="F35">
            <v>408</v>
          </cell>
          <cell r="G35">
            <v>408</v>
          </cell>
          <cell r="H35">
            <v>408</v>
          </cell>
          <cell r="I35">
            <v>408</v>
          </cell>
          <cell r="J35">
            <v>529</v>
          </cell>
          <cell r="K35">
            <v>529</v>
          </cell>
          <cell r="L35">
            <v>529</v>
          </cell>
          <cell r="M35">
            <v>529</v>
          </cell>
          <cell r="N35">
            <v>529</v>
          </cell>
          <cell r="O35">
            <v>529</v>
          </cell>
          <cell r="P35">
            <v>529</v>
          </cell>
          <cell r="Q35">
            <v>529</v>
          </cell>
          <cell r="R35">
            <v>529</v>
          </cell>
          <cell r="S35">
            <v>529</v>
          </cell>
          <cell r="T35">
            <v>523</v>
          </cell>
          <cell r="U35">
            <v>506</v>
          </cell>
          <cell r="V35">
            <v>567</v>
          </cell>
          <cell r="W35">
            <v>567</v>
          </cell>
          <cell r="X35">
            <v>567</v>
          </cell>
          <cell r="Y35">
            <v>526</v>
          </cell>
          <cell r="Z35">
            <v>526</v>
          </cell>
          <cell r="AA35">
            <v>556</v>
          </cell>
          <cell r="AB35">
            <v>539</v>
          </cell>
          <cell r="AC35">
            <v>539</v>
          </cell>
          <cell r="AD35">
            <v>439</v>
          </cell>
          <cell r="AE35">
            <v>439</v>
          </cell>
          <cell r="AF35">
            <v>439</v>
          </cell>
          <cell r="AG35">
            <v>439</v>
          </cell>
          <cell r="AH35">
            <v>439</v>
          </cell>
          <cell r="AI35">
            <v>439</v>
          </cell>
          <cell r="AJ35">
            <v>439</v>
          </cell>
          <cell r="AK35">
            <v>439</v>
          </cell>
          <cell r="AL35">
            <v>433</v>
          </cell>
          <cell r="AM35">
            <v>267</v>
          </cell>
          <cell r="AN35">
            <v>267</v>
          </cell>
          <cell r="AO35">
            <v>256</v>
          </cell>
          <cell r="AP35">
            <v>256</v>
          </cell>
          <cell r="AQ35">
            <v>254</v>
          </cell>
          <cell r="AR35">
            <v>252</v>
          </cell>
          <cell r="AS35">
            <v>252</v>
          </cell>
          <cell r="AT35">
            <v>252</v>
          </cell>
          <cell r="AU35">
            <v>254</v>
          </cell>
          <cell r="AV35">
            <v>254</v>
          </cell>
          <cell r="AW35">
            <v>254</v>
          </cell>
          <cell r="AX35">
            <v>266</v>
          </cell>
          <cell r="AY35">
            <v>266</v>
          </cell>
          <cell r="AZ35">
            <v>266</v>
          </cell>
          <cell r="BA35">
            <v>266</v>
          </cell>
          <cell r="BB35">
            <v>266</v>
          </cell>
          <cell r="BC35">
            <v>267</v>
          </cell>
          <cell r="BD35">
            <v>272</v>
          </cell>
          <cell r="BE35">
            <v>272</v>
          </cell>
          <cell r="BF35">
            <v>279</v>
          </cell>
          <cell r="BG35">
            <v>279</v>
          </cell>
          <cell r="BH35">
            <v>272</v>
          </cell>
          <cell r="BI35">
            <v>272</v>
          </cell>
          <cell r="BJ35">
            <v>266</v>
          </cell>
          <cell r="BK35">
            <v>275</v>
          </cell>
          <cell r="BL35">
            <v>275</v>
          </cell>
          <cell r="BM35">
            <v>289</v>
          </cell>
          <cell r="BN35">
            <v>298</v>
          </cell>
          <cell r="BO35">
            <v>298</v>
          </cell>
          <cell r="BP35">
            <v>298</v>
          </cell>
          <cell r="BQ35">
            <v>298</v>
          </cell>
          <cell r="BR35">
            <v>305</v>
          </cell>
          <cell r="BS35">
            <v>305</v>
          </cell>
          <cell r="BT35">
            <v>311</v>
          </cell>
          <cell r="BU35">
            <v>311</v>
          </cell>
          <cell r="BV35">
            <v>305</v>
          </cell>
          <cell r="BW35">
            <v>320</v>
          </cell>
          <cell r="BX35">
            <v>321</v>
          </cell>
          <cell r="BY35">
            <v>338</v>
          </cell>
          <cell r="BZ35">
            <v>338</v>
          </cell>
          <cell r="CA35">
            <v>341</v>
          </cell>
          <cell r="CB35">
            <v>341</v>
          </cell>
          <cell r="CC35">
            <v>336</v>
          </cell>
          <cell r="CD35">
            <v>325</v>
          </cell>
          <cell r="CE35">
            <v>325</v>
          </cell>
        </row>
        <row r="36">
          <cell r="A36" t="str">
            <v>diff control</v>
          </cell>
          <cell r="C36">
            <v>105</v>
          </cell>
          <cell r="D36">
            <v>118</v>
          </cell>
          <cell r="E36">
            <v>346</v>
          </cell>
          <cell r="F36">
            <v>364</v>
          </cell>
          <cell r="G36">
            <v>287</v>
          </cell>
          <cell r="H36">
            <v>280</v>
          </cell>
          <cell r="I36">
            <v>278</v>
          </cell>
          <cell r="J36">
            <v>399</v>
          </cell>
          <cell r="K36">
            <v>273</v>
          </cell>
          <cell r="L36">
            <v>255</v>
          </cell>
          <cell r="M36">
            <v>260</v>
          </cell>
          <cell r="N36">
            <v>260</v>
          </cell>
          <cell r="O36">
            <v>272</v>
          </cell>
          <cell r="P36">
            <v>280</v>
          </cell>
          <cell r="Q36">
            <v>280</v>
          </cell>
          <cell r="R36">
            <v>280</v>
          </cell>
          <cell r="S36">
            <v>268</v>
          </cell>
          <cell r="T36">
            <v>311</v>
          </cell>
          <cell r="U36">
            <v>294</v>
          </cell>
          <cell r="V36">
            <v>355</v>
          </cell>
          <cell r="W36">
            <v>355</v>
          </cell>
          <cell r="X36">
            <v>355</v>
          </cell>
          <cell r="Y36">
            <v>314</v>
          </cell>
          <cell r="Z36">
            <v>314</v>
          </cell>
          <cell r="AA36">
            <v>344</v>
          </cell>
          <cell r="AB36">
            <v>327</v>
          </cell>
          <cell r="AC36">
            <v>327</v>
          </cell>
          <cell r="AD36">
            <v>241</v>
          </cell>
          <cell r="AE36">
            <v>242</v>
          </cell>
          <cell r="AF36">
            <v>244</v>
          </cell>
          <cell r="AG36">
            <v>236</v>
          </cell>
          <cell r="AH36">
            <v>239</v>
          </cell>
          <cell r="AI36">
            <v>250</v>
          </cell>
          <cell r="AJ36">
            <v>250</v>
          </cell>
          <cell r="AK36">
            <v>255</v>
          </cell>
          <cell r="AL36">
            <v>254</v>
          </cell>
          <cell r="AM36">
            <v>92</v>
          </cell>
          <cell r="AN36">
            <v>93</v>
          </cell>
          <cell r="AO36">
            <v>94</v>
          </cell>
          <cell r="AP36">
            <v>105</v>
          </cell>
          <cell r="AQ36">
            <v>75</v>
          </cell>
          <cell r="AR36">
            <v>73</v>
          </cell>
          <cell r="AS36">
            <v>73</v>
          </cell>
          <cell r="AT36">
            <v>73</v>
          </cell>
          <cell r="AU36">
            <v>75</v>
          </cell>
          <cell r="AV36">
            <v>97</v>
          </cell>
          <cell r="AW36">
            <v>97</v>
          </cell>
          <cell r="AX36">
            <v>109</v>
          </cell>
          <cell r="AY36">
            <v>109</v>
          </cell>
          <cell r="AZ36">
            <v>109</v>
          </cell>
          <cell r="BA36">
            <v>109</v>
          </cell>
          <cell r="BB36">
            <v>109</v>
          </cell>
          <cell r="BC36">
            <v>110</v>
          </cell>
          <cell r="BD36">
            <v>115</v>
          </cell>
          <cell r="BE36">
            <v>115</v>
          </cell>
          <cell r="BF36">
            <v>122</v>
          </cell>
          <cell r="BG36">
            <v>122</v>
          </cell>
          <cell r="BH36">
            <v>115</v>
          </cell>
          <cell r="BI36">
            <v>115</v>
          </cell>
          <cell r="BJ36">
            <v>109</v>
          </cell>
          <cell r="BK36">
            <v>118</v>
          </cell>
          <cell r="BL36">
            <v>124</v>
          </cell>
          <cell r="BM36">
            <v>138</v>
          </cell>
          <cell r="BN36">
            <v>147</v>
          </cell>
          <cell r="BO36">
            <v>147</v>
          </cell>
          <cell r="BP36">
            <v>141</v>
          </cell>
          <cell r="BQ36">
            <v>141</v>
          </cell>
          <cell r="BR36">
            <v>148</v>
          </cell>
          <cell r="BS36">
            <v>148</v>
          </cell>
          <cell r="BT36">
            <v>154</v>
          </cell>
          <cell r="BU36">
            <v>154</v>
          </cell>
          <cell r="BV36">
            <v>148</v>
          </cell>
          <cell r="BW36">
            <v>148</v>
          </cell>
          <cell r="BX36">
            <v>136</v>
          </cell>
          <cell r="BY36">
            <v>153</v>
          </cell>
          <cell r="BZ36">
            <v>156</v>
          </cell>
          <cell r="CA36">
            <v>159</v>
          </cell>
          <cell r="CB36">
            <v>159</v>
          </cell>
          <cell r="CC36">
            <v>164</v>
          </cell>
          <cell r="CD36">
            <v>153</v>
          </cell>
          <cell r="CE36">
            <v>153</v>
          </cell>
        </row>
        <row r="50">
          <cell r="A50" t="str">
            <v>RAND HEG 3YR 05 avg</v>
          </cell>
          <cell r="C50">
            <v>169.41666666666666</v>
          </cell>
          <cell r="D50">
            <v>207.66666666666666</v>
          </cell>
          <cell r="E50">
            <v>240</v>
          </cell>
          <cell r="F50">
            <v>265.91666666666669</v>
          </cell>
          <cell r="G50">
            <v>294.25</v>
          </cell>
          <cell r="H50">
            <v>321</v>
          </cell>
          <cell r="I50">
            <v>324</v>
          </cell>
          <cell r="J50">
            <v>319.18181818181819</v>
          </cell>
          <cell r="K50">
            <v>324.09090909090907</v>
          </cell>
          <cell r="L50">
            <v>345.72727272727275</v>
          </cell>
          <cell r="M50">
            <v>349.3</v>
          </cell>
          <cell r="N50">
            <v>353.2</v>
          </cell>
          <cell r="O50">
            <v>362.1</v>
          </cell>
          <cell r="P50">
            <v>371.3</v>
          </cell>
          <cell r="Q50">
            <v>372.4</v>
          </cell>
          <cell r="R50">
            <v>365.2</v>
          </cell>
          <cell r="S50">
            <v>364.8</v>
          </cell>
          <cell r="T50">
            <v>366.9</v>
          </cell>
          <cell r="U50">
            <v>347.2</v>
          </cell>
          <cell r="V50">
            <v>346.9</v>
          </cell>
          <cell r="W50">
            <v>340.3</v>
          </cell>
          <cell r="X50">
            <v>339.8</v>
          </cell>
          <cell r="Y50">
            <v>322.39999999999998</v>
          </cell>
          <cell r="Z50">
            <v>323.39999999999998</v>
          </cell>
          <cell r="AA50">
            <v>320.8</v>
          </cell>
          <cell r="AB50">
            <v>318.5</v>
          </cell>
          <cell r="AC50">
            <v>326.7</v>
          </cell>
          <cell r="AD50">
            <v>342</v>
          </cell>
          <cell r="AE50">
            <v>348.6</v>
          </cell>
          <cell r="AF50">
            <v>348.9</v>
          </cell>
          <cell r="AG50">
            <v>347.2</v>
          </cell>
          <cell r="AH50">
            <v>350.7</v>
          </cell>
          <cell r="AI50">
            <v>340.8</v>
          </cell>
          <cell r="AJ50">
            <v>330.5</v>
          </cell>
          <cell r="AK50">
            <v>335.7</v>
          </cell>
          <cell r="AL50">
            <v>348.88888888888891</v>
          </cell>
          <cell r="AM50">
            <v>352</v>
          </cell>
          <cell r="AN50">
            <v>350.11111111111109</v>
          </cell>
          <cell r="AO50">
            <v>346.66666666666669</v>
          </cell>
          <cell r="AP50">
            <v>351.77777777777777</v>
          </cell>
          <cell r="AQ50">
            <v>359.22222222222223</v>
          </cell>
          <cell r="AR50">
            <v>359.11111111111109</v>
          </cell>
          <cell r="AS50">
            <v>362.22222222222223</v>
          </cell>
          <cell r="AT50">
            <v>363.33333333333331</v>
          </cell>
          <cell r="AU50">
            <v>359.66666666666669</v>
          </cell>
          <cell r="AV50">
            <v>363</v>
          </cell>
          <cell r="AW50">
            <v>362.22222222222223</v>
          </cell>
          <cell r="AX50">
            <v>374.11111111111109</v>
          </cell>
          <cell r="AY50">
            <v>368.33333333333331</v>
          </cell>
          <cell r="AZ50">
            <v>382.22222222222223</v>
          </cell>
          <cell r="BA50">
            <v>384.55555555555554</v>
          </cell>
          <cell r="BB50">
            <v>383.66666666666669</v>
          </cell>
          <cell r="BC50">
            <v>367.33333333333331</v>
          </cell>
          <cell r="BD50">
            <v>377</v>
          </cell>
          <cell r="BE50">
            <v>377</v>
          </cell>
          <cell r="BF50">
            <v>368.55555555555554</v>
          </cell>
          <cell r="BG50">
            <v>386.25</v>
          </cell>
          <cell r="BH50">
            <v>394.75</v>
          </cell>
          <cell r="BI50">
            <v>397.375</v>
          </cell>
          <cell r="BJ50">
            <v>399</v>
          </cell>
          <cell r="BK50">
            <v>394.875</v>
          </cell>
          <cell r="BL50">
            <v>382.5</v>
          </cell>
          <cell r="BM50">
            <v>414.375</v>
          </cell>
          <cell r="BN50">
            <v>416.375</v>
          </cell>
          <cell r="BO50">
            <v>416.75</v>
          </cell>
          <cell r="BP50">
            <v>402.125</v>
          </cell>
          <cell r="BQ50">
            <v>402.5</v>
          </cell>
          <cell r="BR50">
            <v>383.125</v>
          </cell>
          <cell r="BS50">
            <v>378.375</v>
          </cell>
          <cell r="BT50">
            <v>375.25</v>
          </cell>
          <cell r="BU50">
            <v>372.25</v>
          </cell>
          <cell r="BV50">
            <v>368.625</v>
          </cell>
          <cell r="BW50">
            <v>343.625</v>
          </cell>
          <cell r="BX50">
            <v>367.375</v>
          </cell>
          <cell r="BY50">
            <v>351.75</v>
          </cell>
          <cell r="BZ50">
            <v>355.625</v>
          </cell>
          <cell r="CA50">
            <v>360.85714285714283</v>
          </cell>
          <cell r="CB50">
            <v>363</v>
          </cell>
          <cell r="CC50">
            <v>359.14285714285717</v>
          </cell>
          <cell r="CD50">
            <v>365.28571428571428</v>
          </cell>
          <cell r="CE50">
            <v>364.71428571428572</v>
          </cell>
        </row>
        <row r="52">
          <cell r="C52">
            <v>0.57338736565638704</v>
          </cell>
          <cell r="D52">
            <v>0.5585208049289716</v>
          </cell>
          <cell r="E52">
            <v>0.4765094305192053</v>
          </cell>
          <cell r="F52">
            <v>0.46926719502414571</v>
          </cell>
          <cell r="G52">
            <v>0.36804647335283192</v>
          </cell>
          <cell r="H52">
            <v>0.3413402954622845</v>
          </cell>
          <cell r="I52">
            <v>0.34759519810887446</v>
          </cell>
          <cell r="J52">
            <v>0.35230927976515575</v>
          </cell>
          <cell r="K52">
            <v>0.34153460318679041</v>
          </cell>
          <cell r="L52">
            <v>0.36424266552213469</v>
          </cell>
          <cell r="M52">
            <v>0.39748203838173124</v>
          </cell>
          <cell r="N52">
            <v>0.35643066576061261</v>
          </cell>
          <cell r="O52">
            <v>0.3471959726086426</v>
          </cell>
          <cell r="P52">
            <v>0.31294178779935483</v>
          </cell>
          <cell r="Q52">
            <v>0.34614651096613269</v>
          </cell>
          <cell r="R52">
            <v>0.35429390120609505</v>
          </cell>
          <cell r="S52">
            <v>0.374754384613184</v>
          </cell>
          <cell r="T52">
            <v>0.38198062382293313</v>
          </cell>
          <cell r="U52">
            <v>0.38659565587519679</v>
          </cell>
          <cell r="V52">
            <v>0.38486669823217706</v>
          </cell>
          <cell r="W52">
            <v>0.42669666300553544</v>
          </cell>
          <cell r="X52">
            <v>0.42385997883402149</v>
          </cell>
          <cell r="Y52">
            <v>0.35648601260966117</v>
          </cell>
          <cell r="Z52">
            <v>0.36150405703347843</v>
          </cell>
          <cell r="AA52">
            <v>0.37060198672512845</v>
          </cell>
          <cell r="AB52">
            <v>0.38255409365695492</v>
          </cell>
          <cell r="AC52">
            <v>0.37596799070889769</v>
          </cell>
          <cell r="AD52">
            <v>0.33724323635527559</v>
          </cell>
          <cell r="AE52">
            <v>0.34299195800689236</v>
          </cell>
          <cell r="AF52">
            <v>0.34524250273413842</v>
          </cell>
          <cell r="AG52">
            <v>0.34502903970142279</v>
          </cell>
          <cell r="AH52">
            <v>0.33546436957910869</v>
          </cell>
          <cell r="AI52">
            <v>0.27700110733691335</v>
          </cell>
          <cell r="AJ52">
            <v>0.18599489315847423</v>
          </cell>
          <cell r="AK52">
            <v>0.17480461989341789</v>
          </cell>
          <cell r="AL52">
            <v>0.18519142509730649</v>
          </cell>
          <cell r="AM52">
            <v>0.20144429433222541</v>
          </cell>
          <cell r="AN52">
            <v>0.21176368619336144</v>
          </cell>
          <cell r="AO52">
            <v>0.19982078694042599</v>
          </cell>
          <cell r="AP52">
            <v>0.21856388672758142</v>
          </cell>
          <cell r="AQ52">
            <v>0.209353282122199</v>
          </cell>
          <cell r="AR52">
            <v>0.20882322448081664</v>
          </cell>
          <cell r="AS52">
            <v>0.22058168953232435</v>
          </cell>
          <cell r="AT52">
            <v>0.22451024047192419</v>
          </cell>
          <cell r="AU52">
            <v>0.21823108047745246</v>
          </cell>
          <cell r="AV52">
            <v>0.23630920793504692</v>
          </cell>
          <cell r="AW52">
            <v>0.23198307808749891</v>
          </cell>
          <cell r="AX52">
            <v>0.25081200298731493</v>
          </cell>
          <cell r="AY52">
            <v>0.25999993700121926</v>
          </cell>
          <cell r="AZ52">
            <v>0.255666084377493</v>
          </cell>
          <cell r="BA52">
            <v>0.25201834440655652</v>
          </cell>
          <cell r="BB52">
            <v>0.24711299363604575</v>
          </cell>
          <cell r="BC52">
            <v>0.16747819014259191</v>
          </cell>
          <cell r="BD52">
            <v>0.27206437651826726</v>
          </cell>
          <cell r="BE52">
            <v>0.27206437651826726</v>
          </cell>
          <cell r="BF52">
            <v>0.30619722394594856</v>
          </cell>
          <cell r="BG52">
            <v>0.27141193571528194</v>
          </cell>
          <cell r="BH52">
            <v>0.21656262041592975</v>
          </cell>
          <cell r="BI52">
            <v>0.21295610081539515</v>
          </cell>
          <cell r="BJ52">
            <v>0.20872415014539172</v>
          </cell>
          <cell r="BK52">
            <v>0.17285656721191311</v>
          </cell>
          <cell r="BL52">
            <v>0.12427044933568349</v>
          </cell>
          <cell r="BM52">
            <v>0.21198742608802235</v>
          </cell>
          <cell r="BN52">
            <v>0.22134194492138159</v>
          </cell>
          <cell r="BO52">
            <v>0.21611576595304244</v>
          </cell>
          <cell r="BP52">
            <v>0.20295888147258812</v>
          </cell>
          <cell r="BQ52">
            <v>0.19694380767516789</v>
          </cell>
          <cell r="BR52">
            <v>0.23198966415677894</v>
          </cell>
          <cell r="BS52">
            <v>0.2150983814829015</v>
          </cell>
          <cell r="BT52">
            <v>0.22212987468045631</v>
          </cell>
          <cell r="BU52">
            <v>0.22167118279482789</v>
          </cell>
          <cell r="BV52">
            <v>0.19542235226981147</v>
          </cell>
          <cell r="BW52">
            <v>0.14246520845211882</v>
          </cell>
          <cell r="BX52">
            <v>0.11906784725732462</v>
          </cell>
          <cell r="BY52">
            <v>0.12582280357752432</v>
          </cell>
          <cell r="BZ52">
            <v>0.13698342588864354</v>
          </cell>
          <cell r="CA52">
            <v>0.17041011868842545</v>
          </cell>
          <cell r="CB52">
            <v>0.17525078709166855</v>
          </cell>
          <cell r="CC52">
            <v>0.1552077407726864</v>
          </cell>
          <cell r="CD52">
            <v>0.1780110776610892</v>
          </cell>
          <cell r="CE52">
            <v>0.17410863448160446</v>
          </cell>
        </row>
        <row r="53">
          <cell r="C53">
            <v>62</v>
          </cell>
          <cell r="D53">
            <v>71</v>
          </cell>
          <cell r="E53">
            <v>71</v>
          </cell>
          <cell r="F53">
            <v>72</v>
          </cell>
          <cell r="G53">
            <v>161</v>
          </cell>
          <cell r="H53">
            <v>161</v>
          </cell>
          <cell r="I53">
            <v>161</v>
          </cell>
          <cell r="J53">
            <v>161</v>
          </cell>
          <cell r="K53">
            <v>154</v>
          </cell>
          <cell r="L53">
            <v>166</v>
          </cell>
          <cell r="M53">
            <v>184</v>
          </cell>
          <cell r="N53">
            <v>195</v>
          </cell>
          <cell r="O53">
            <v>208</v>
          </cell>
          <cell r="P53">
            <v>249</v>
          </cell>
          <cell r="Q53">
            <v>246</v>
          </cell>
          <cell r="R53">
            <v>246</v>
          </cell>
          <cell r="S53">
            <v>246</v>
          </cell>
          <cell r="T53">
            <v>246</v>
          </cell>
          <cell r="U53">
            <v>246</v>
          </cell>
          <cell r="V53">
            <v>246</v>
          </cell>
          <cell r="W53">
            <v>190</v>
          </cell>
          <cell r="X53">
            <v>190</v>
          </cell>
          <cell r="Y53">
            <v>190</v>
          </cell>
          <cell r="Z53">
            <v>192</v>
          </cell>
          <cell r="AA53">
            <v>192</v>
          </cell>
          <cell r="AB53">
            <v>169</v>
          </cell>
          <cell r="AC53">
            <v>203</v>
          </cell>
          <cell r="AD53">
            <v>249</v>
          </cell>
          <cell r="AE53">
            <v>249</v>
          </cell>
          <cell r="AF53">
            <v>249</v>
          </cell>
          <cell r="AG53">
            <v>249</v>
          </cell>
          <cell r="AH53">
            <v>249</v>
          </cell>
          <cell r="AI53">
            <v>249</v>
          </cell>
          <cell r="AJ53">
            <v>249</v>
          </cell>
          <cell r="AK53">
            <v>249</v>
          </cell>
          <cell r="AL53">
            <v>249</v>
          </cell>
          <cell r="AM53">
            <v>249</v>
          </cell>
          <cell r="AN53">
            <v>249</v>
          </cell>
          <cell r="AO53">
            <v>249</v>
          </cell>
          <cell r="AP53">
            <v>249</v>
          </cell>
          <cell r="AQ53">
            <v>249</v>
          </cell>
          <cell r="AR53">
            <v>249</v>
          </cell>
          <cell r="AS53">
            <v>249</v>
          </cell>
          <cell r="AT53">
            <v>249</v>
          </cell>
          <cell r="AU53">
            <v>249</v>
          </cell>
          <cell r="AV53">
            <v>249</v>
          </cell>
          <cell r="AW53">
            <v>249</v>
          </cell>
          <cell r="AX53">
            <v>249</v>
          </cell>
          <cell r="AY53">
            <v>249</v>
          </cell>
          <cell r="AZ53">
            <v>249</v>
          </cell>
          <cell r="BA53">
            <v>249</v>
          </cell>
          <cell r="BB53">
            <v>249</v>
          </cell>
          <cell r="BC53">
            <v>254</v>
          </cell>
          <cell r="BD53">
            <v>279</v>
          </cell>
          <cell r="BE53">
            <v>279</v>
          </cell>
          <cell r="BF53">
            <v>218</v>
          </cell>
          <cell r="BG53">
            <v>279</v>
          </cell>
          <cell r="BH53">
            <v>302</v>
          </cell>
          <cell r="BI53">
            <v>302</v>
          </cell>
          <cell r="BJ53">
            <v>302</v>
          </cell>
          <cell r="BK53">
            <v>302</v>
          </cell>
          <cell r="BL53">
            <v>302</v>
          </cell>
          <cell r="BM53">
            <v>302</v>
          </cell>
          <cell r="BN53">
            <v>302</v>
          </cell>
          <cell r="BO53">
            <v>302</v>
          </cell>
          <cell r="BP53">
            <v>302</v>
          </cell>
          <cell r="BQ53">
            <v>295</v>
          </cell>
          <cell r="BR53">
            <v>295</v>
          </cell>
          <cell r="BS53">
            <v>295</v>
          </cell>
          <cell r="BT53">
            <v>279</v>
          </cell>
          <cell r="BU53">
            <v>279</v>
          </cell>
          <cell r="BV53">
            <v>279</v>
          </cell>
          <cell r="BW53">
            <v>279</v>
          </cell>
          <cell r="BX53">
            <v>297</v>
          </cell>
          <cell r="BY53">
            <v>297</v>
          </cell>
          <cell r="BZ53">
            <v>297</v>
          </cell>
          <cell r="CA53">
            <v>297</v>
          </cell>
          <cell r="CB53">
            <v>297</v>
          </cell>
          <cell r="CC53">
            <v>297</v>
          </cell>
          <cell r="CD53">
            <v>297</v>
          </cell>
          <cell r="CE53">
            <v>297</v>
          </cell>
        </row>
        <row r="54">
          <cell r="C54">
            <v>351</v>
          </cell>
          <cell r="D54">
            <v>433</v>
          </cell>
          <cell r="E54">
            <v>433</v>
          </cell>
          <cell r="F54">
            <v>433</v>
          </cell>
          <cell r="G54">
            <v>447</v>
          </cell>
          <cell r="H54">
            <v>461</v>
          </cell>
          <cell r="I54">
            <v>472</v>
          </cell>
          <cell r="J54">
            <v>472</v>
          </cell>
          <cell r="K54">
            <v>472</v>
          </cell>
          <cell r="L54">
            <v>519</v>
          </cell>
          <cell r="M54">
            <v>593</v>
          </cell>
          <cell r="N54">
            <v>564</v>
          </cell>
          <cell r="O54">
            <v>564</v>
          </cell>
          <cell r="P54">
            <v>564</v>
          </cell>
          <cell r="Q54">
            <v>611</v>
          </cell>
          <cell r="R54">
            <v>611</v>
          </cell>
          <cell r="S54">
            <v>636</v>
          </cell>
          <cell r="T54">
            <v>634</v>
          </cell>
          <cell r="U54">
            <v>636</v>
          </cell>
          <cell r="V54">
            <v>633</v>
          </cell>
          <cell r="W54">
            <v>649</v>
          </cell>
          <cell r="X54">
            <v>644</v>
          </cell>
          <cell r="Y54">
            <v>610</v>
          </cell>
          <cell r="Z54">
            <v>618</v>
          </cell>
          <cell r="AA54">
            <v>623</v>
          </cell>
          <cell r="AB54">
            <v>623</v>
          </cell>
          <cell r="AC54">
            <v>646</v>
          </cell>
          <cell r="AD54">
            <v>649</v>
          </cell>
          <cell r="AE54">
            <v>667</v>
          </cell>
          <cell r="AF54">
            <v>670</v>
          </cell>
          <cell r="AG54">
            <v>664</v>
          </cell>
          <cell r="AH54">
            <v>664</v>
          </cell>
          <cell r="AI54">
            <v>585</v>
          </cell>
          <cell r="AJ54">
            <v>462</v>
          </cell>
          <cell r="AK54">
            <v>444</v>
          </cell>
          <cell r="AL54">
            <v>444</v>
          </cell>
          <cell r="AM54">
            <v>454</v>
          </cell>
          <cell r="AN54">
            <v>454</v>
          </cell>
          <cell r="AO54">
            <v>444</v>
          </cell>
          <cell r="AP54">
            <v>469</v>
          </cell>
          <cell r="AQ54">
            <v>488</v>
          </cell>
          <cell r="AR54">
            <v>487</v>
          </cell>
          <cell r="AS54">
            <v>511</v>
          </cell>
          <cell r="AT54">
            <v>519</v>
          </cell>
          <cell r="AU54">
            <v>506</v>
          </cell>
          <cell r="AV54">
            <v>536</v>
          </cell>
          <cell r="AW54">
            <v>529</v>
          </cell>
          <cell r="AX54">
            <v>580</v>
          </cell>
          <cell r="AY54">
            <v>578</v>
          </cell>
          <cell r="AZ54">
            <v>590</v>
          </cell>
          <cell r="BA54">
            <v>590</v>
          </cell>
          <cell r="BB54">
            <v>582</v>
          </cell>
          <cell r="BC54">
            <v>444</v>
          </cell>
          <cell r="BD54">
            <v>614</v>
          </cell>
          <cell r="BE54">
            <v>614</v>
          </cell>
          <cell r="BF54">
            <v>614</v>
          </cell>
          <cell r="BG54">
            <v>614</v>
          </cell>
          <cell r="BH54">
            <v>562</v>
          </cell>
          <cell r="BI54">
            <v>562</v>
          </cell>
          <cell r="BJ54">
            <v>562</v>
          </cell>
          <cell r="BK54">
            <v>521</v>
          </cell>
          <cell r="BL54">
            <v>457</v>
          </cell>
          <cell r="BM54">
            <v>575</v>
          </cell>
          <cell r="BN54">
            <v>575</v>
          </cell>
          <cell r="BO54">
            <v>575</v>
          </cell>
          <cell r="BP54">
            <v>564</v>
          </cell>
          <cell r="BQ54">
            <v>564</v>
          </cell>
          <cell r="BR54">
            <v>564</v>
          </cell>
          <cell r="BS54">
            <v>542</v>
          </cell>
          <cell r="BT54">
            <v>542</v>
          </cell>
          <cell r="BU54">
            <v>542</v>
          </cell>
          <cell r="BV54">
            <v>505</v>
          </cell>
          <cell r="BW54">
            <v>403</v>
          </cell>
          <cell r="BX54">
            <v>433</v>
          </cell>
          <cell r="BY54">
            <v>434</v>
          </cell>
          <cell r="BZ54">
            <v>449</v>
          </cell>
          <cell r="CA54">
            <v>475</v>
          </cell>
          <cell r="CB54">
            <v>479</v>
          </cell>
          <cell r="CC54">
            <v>452</v>
          </cell>
          <cell r="CD54">
            <v>477</v>
          </cell>
          <cell r="CE54">
            <v>461</v>
          </cell>
        </row>
        <row r="68">
          <cell r="A68" t="str">
            <v>RAND HEG 3YR  15 avg</v>
          </cell>
          <cell r="C68">
            <v>131.08333333333334</v>
          </cell>
          <cell r="D68">
            <v>146</v>
          </cell>
          <cell r="E68">
            <v>183.91666666666666</v>
          </cell>
          <cell r="F68">
            <v>206.83333333333334</v>
          </cell>
          <cell r="G68">
            <v>224.91666666666666</v>
          </cell>
          <cell r="H68">
            <v>233.5</v>
          </cell>
          <cell r="I68">
            <v>246.16666666666666</v>
          </cell>
          <cell r="J68">
            <v>266.33333333333331</v>
          </cell>
          <cell r="K68">
            <v>275.33333333333331</v>
          </cell>
          <cell r="L68">
            <v>288.66666666666669</v>
          </cell>
          <cell r="M68">
            <v>293.41666666666669</v>
          </cell>
          <cell r="N68">
            <v>294.5</v>
          </cell>
          <cell r="O68">
            <v>289.66666666666669</v>
          </cell>
          <cell r="P68">
            <v>280.5</v>
          </cell>
          <cell r="Q68">
            <v>288.08333333333331</v>
          </cell>
          <cell r="R68">
            <v>283.83333333333331</v>
          </cell>
          <cell r="S68">
            <v>282.91666666666669</v>
          </cell>
          <cell r="T68">
            <v>285.08333333333331</v>
          </cell>
          <cell r="U68">
            <v>304.33333333333331</v>
          </cell>
          <cell r="V68">
            <v>301.5</v>
          </cell>
          <cell r="W68">
            <v>300.91666666666669</v>
          </cell>
          <cell r="X68">
            <v>295.58333333333331</v>
          </cell>
          <cell r="Y68">
            <v>292.75</v>
          </cell>
          <cell r="Z68">
            <v>293.08333333333331</v>
          </cell>
          <cell r="AA68">
            <v>294.5</v>
          </cell>
          <cell r="AB68">
            <v>291.66666666666669</v>
          </cell>
          <cell r="AC68">
            <v>283.75</v>
          </cell>
          <cell r="AD68">
            <v>274.08333333333331</v>
          </cell>
          <cell r="AE68">
            <v>267.91666666666669</v>
          </cell>
          <cell r="AF68">
            <v>268.08333333333331</v>
          </cell>
          <cell r="AG68">
            <v>269.58333333333331</v>
          </cell>
          <cell r="AH68">
            <v>273.83333333333331</v>
          </cell>
          <cell r="AI68">
            <v>275</v>
          </cell>
          <cell r="AJ68">
            <v>275.08333333333331</v>
          </cell>
          <cell r="AK68">
            <v>281.25</v>
          </cell>
          <cell r="AL68">
            <v>281.08333333333331</v>
          </cell>
          <cell r="AM68">
            <v>281</v>
          </cell>
          <cell r="AN68">
            <v>280.16666666666669</v>
          </cell>
          <cell r="AO68">
            <v>282.83333333333331</v>
          </cell>
          <cell r="AP68">
            <v>282.66666666666669</v>
          </cell>
          <cell r="AQ68">
            <v>280.91666666666669</v>
          </cell>
          <cell r="AR68">
            <v>280.5</v>
          </cell>
          <cell r="AS68">
            <v>276</v>
          </cell>
          <cell r="AT68">
            <v>282</v>
          </cell>
          <cell r="AU68">
            <v>265.41666666666669</v>
          </cell>
          <cell r="AV68">
            <v>265.41666666666669</v>
          </cell>
          <cell r="AW68">
            <v>265.41666666666669</v>
          </cell>
          <cell r="AX68">
            <v>256.91666666666669</v>
          </cell>
          <cell r="AY68">
            <v>254.08333333333334</v>
          </cell>
          <cell r="AZ68">
            <v>253.58333333333334</v>
          </cell>
          <cell r="BA68">
            <v>253.58333333333334</v>
          </cell>
          <cell r="BB68">
            <v>253.33333333333334</v>
          </cell>
          <cell r="BC68">
            <v>248.66666666666666</v>
          </cell>
          <cell r="BD68">
            <v>245</v>
          </cell>
          <cell r="BE68">
            <v>242.08333333333334</v>
          </cell>
          <cell r="BF68">
            <v>243.33333333333334</v>
          </cell>
          <cell r="BG68">
            <v>243.75</v>
          </cell>
          <cell r="BH68">
            <v>244.25</v>
          </cell>
          <cell r="BI68">
            <v>252.16666666666666</v>
          </cell>
          <cell r="BJ68">
            <v>253.5</v>
          </cell>
          <cell r="BK68">
            <v>259.25</v>
          </cell>
          <cell r="BL68">
            <v>259.91666666666669</v>
          </cell>
          <cell r="BM68">
            <v>259.91666666666669</v>
          </cell>
          <cell r="BN68">
            <v>249.91666666666666</v>
          </cell>
          <cell r="BO68">
            <v>247.66666666666666</v>
          </cell>
          <cell r="BP68">
            <v>250.66666666666666</v>
          </cell>
          <cell r="BQ68">
            <v>256.91666666666669</v>
          </cell>
          <cell r="BR68">
            <v>253.66666666666666</v>
          </cell>
          <cell r="BS68">
            <v>254</v>
          </cell>
          <cell r="BT68">
            <v>252.66666666666666</v>
          </cell>
          <cell r="BU68">
            <v>252.75</v>
          </cell>
          <cell r="BV68">
            <v>249.58333333333334</v>
          </cell>
          <cell r="BW68">
            <v>246.25</v>
          </cell>
          <cell r="BX68">
            <v>247.75</v>
          </cell>
          <cell r="BY68">
            <v>248.08333333333334</v>
          </cell>
          <cell r="BZ68">
            <v>242.5</v>
          </cell>
          <cell r="CA68">
            <v>240.91666666666666</v>
          </cell>
          <cell r="CB68">
            <v>239.66666666666666</v>
          </cell>
          <cell r="CC68">
            <v>240.83333333333334</v>
          </cell>
          <cell r="CD68">
            <v>239.33333333333334</v>
          </cell>
          <cell r="CE68">
            <v>230.66666666666666</v>
          </cell>
        </row>
        <row r="70">
          <cell r="C70">
            <v>0.53613196763954585</v>
          </cell>
          <cell r="D70">
            <v>0.60401907698409596</v>
          </cell>
          <cell r="E70">
            <v>0.46707088424636722</v>
          </cell>
          <cell r="F70">
            <v>0.37564633562836131</v>
          </cell>
          <cell r="G70">
            <v>0.36992031329667852</v>
          </cell>
          <cell r="H70">
            <v>0.38113444368802507</v>
          </cell>
          <cell r="I70">
            <v>0.38112695090302878</v>
          </cell>
          <cell r="J70">
            <v>0.31595180684218371</v>
          </cell>
          <cell r="K70">
            <v>0.30157939256415212</v>
          </cell>
          <cell r="L70">
            <v>0.3237546267751748</v>
          </cell>
          <cell r="M70">
            <v>0.33322517152177178</v>
          </cell>
          <cell r="N70">
            <v>0.3296803617333241</v>
          </cell>
          <cell r="O70">
            <v>0.34240189419727818</v>
          </cell>
          <cell r="P70">
            <v>0.33397095112365088</v>
          </cell>
          <cell r="Q70">
            <v>0.32665837505579892</v>
          </cell>
          <cell r="R70">
            <v>0.33478549371715344</v>
          </cell>
          <cell r="S70">
            <v>0.33558816136650577</v>
          </cell>
          <cell r="T70">
            <v>0.32258944076013879</v>
          </cell>
          <cell r="U70">
            <v>0.30144279248927874</v>
          </cell>
          <cell r="V70">
            <v>0.29519410097710824</v>
          </cell>
          <cell r="W70">
            <v>0.29610544755626744</v>
          </cell>
          <cell r="X70">
            <v>0.29112692073636681</v>
          </cell>
          <cell r="Y70">
            <v>0.28873680111518402</v>
          </cell>
          <cell r="Z70">
            <v>0.28282178986561535</v>
          </cell>
          <cell r="AA70">
            <v>0.27757273155534329</v>
          </cell>
          <cell r="AB70">
            <v>0.26690591617469583</v>
          </cell>
          <cell r="AC70">
            <v>0.27961043364828092</v>
          </cell>
          <cell r="AD70">
            <v>0.3042944874228582</v>
          </cell>
          <cell r="AE70">
            <v>0.31607882794314524</v>
          </cell>
          <cell r="AF70">
            <v>0.30371889652384437</v>
          </cell>
          <cell r="AG70">
            <v>0.30531200745854958</v>
          </cell>
          <cell r="AH70">
            <v>0.27933428108669867</v>
          </cell>
          <cell r="AI70">
            <v>0.26555641654485446</v>
          </cell>
          <cell r="AJ70">
            <v>0.26904269738073799</v>
          </cell>
          <cell r="AK70">
            <v>0.26248191215539829</v>
          </cell>
          <cell r="AL70">
            <v>0.26858683836886621</v>
          </cell>
          <cell r="AM70">
            <v>0.27644543255757725</v>
          </cell>
          <cell r="AN70">
            <v>0.27393029623024767</v>
          </cell>
          <cell r="AO70">
            <v>0.28032094567292437</v>
          </cell>
          <cell r="AP70">
            <v>0.27853028320238005</v>
          </cell>
          <cell r="AQ70">
            <v>0.28245234544969589</v>
          </cell>
          <cell r="AR70">
            <v>0.28148399097129267</v>
          </cell>
          <cell r="AS70">
            <v>0.279402269002689</v>
          </cell>
          <cell r="AT70">
            <v>0.29656077343340531</v>
          </cell>
          <cell r="AU70">
            <v>0.3134493727897929</v>
          </cell>
          <cell r="AV70">
            <v>0.3134493727897929</v>
          </cell>
          <cell r="AW70">
            <v>0.3134493727897929</v>
          </cell>
          <cell r="AX70">
            <v>0.31241150507504961</v>
          </cell>
          <cell r="AY70">
            <v>0.30883104842273679</v>
          </cell>
          <cell r="AZ70">
            <v>0.31055728865357757</v>
          </cell>
          <cell r="BA70">
            <v>0.31055728865357757</v>
          </cell>
          <cell r="BB70">
            <v>0.31147774122522948</v>
          </cell>
          <cell r="BC70">
            <v>0.30619392032749021</v>
          </cell>
          <cell r="BD70">
            <v>0.3070832171091924</v>
          </cell>
          <cell r="BE70">
            <v>0.30969027024651669</v>
          </cell>
          <cell r="BF70">
            <v>0.31375762821625625</v>
          </cell>
          <cell r="BG70">
            <v>0.31329353971916679</v>
          </cell>
          <cell r="BH70">
            <v>0.32361160658586918</v>
          </cell>
          <cell r="BI70">
            <v>0.32805244958959656</v>
          </cell>
          <cell r="BJ70">
            <v>0.31903924647882836</v>
          </cell>
          <cell r="BK70">
            <v>0.3155568681502065</v>
          </cell>
          <cell r="BL70">
            <v>0.30214943328351518</v>
          </cell>
          <cell r="BM70">
            <v>0.29463165346436415</v>
          </cell>
          <cell r="BN70">
            <v>0.32831539745369409</v>
          </cell>
          <cell r="BO70">
            <v>0.31666336020562996</v>
          </cell>
          <cell r="BP70">
            <v>0.30340297266433697</v>
          </cell>
          <cell r="BQ70">
            <v>0.31159043588326407</v>
          </cell>
          <cell r="BR70">
            <v>0.29757277913944641</v>
          </cell>
          <cell r="BS70">
            <v>0.29608336182382167</v>
          </cell>
          <cell r="BT70">
            <v>0.28019488700519579</v>
          </cell>
          <cell r="BU70">
            <v>0.27303156493859987</v>
          </cell>
          <cell r="BV70">
            <v>0.28118698759124677</v>
          </cell>
          <cell r="BW70">
            <v>0.29063788163167814</v>
          </cell>
          <cell r="BX70">
            <v>0.26768500778339055</v>
          </cell>
          <cell r="BY70">
            <v>0.26616430136647568</v>
          </cell>
          <cell r="BZ70">
            <v>0.28588571972123561</v>
          </cell>
          <cell r="CA70">
            <v>0.29459054454836908</v>
          </cell>
          <cell r="CB70">
            <v>0.29160231677140974</v>
          </cell>
          <cell r="CC70">
            <v>0.28405662571470697</v>
          </cell>
          <cell r="CD70">
            <v>0.27715718373637366</v>
          </cell>
          <cell r="CE70">
            <v>0.24667961370392699</v>
          </cell>
        </row>
        <row r="71">
          <cell r="C71">
            <v>58</v>
          </cell>
          <cell r="D71">
            <v>58</v>
          </cell>
          <cell r="E71">
            <v>58</v>
          </cell>
          <cell r="F71">
            <v>80</v>
          </cell>
          <cell r="G71">
            <v>80</v>
          </cell>
          <cell r="H71">
            <v>80</v>
          </cell>
          <cell r="I71">
            <v>80</v>
          </cell>
          <cell r="J71">
            <v>123</v>
          </cell>
          <cell r="K71">
            <v>123</v>
          </cell>
          <cell r="L71">
            <v>123</v>
          </cell>
          <cell r="M71">
            <v>123</v>
          </cell>
          <cell r="N71">
            <v>123</v>
          </cell>
          <cell r="O71">
            <v>123</v>
          </cell>
          <cell r="P71">
            <v>108</v>
          </cell>
          <cell r="Q71">
            <v>108</v>
          </cell>
          <cell r="R71">
            <v>94</v>
          </cell>
          <cell r="S71">
            <v>94</v>
          </cell>
          <cell r="T71">
            <v>92</v>
          </cell>
          <cell r="U71">
            <v>89</v>
          </cell>
          <cell r="V71">
            <v>89</v>
          </cell>
          <cell r="W71">
            <v>87</v>
          </cell>
          <cell r="X71">
            <v>95</v>
          </cell>
          <cell r="Y71">
            <v>95</v>
          </cell>
          <cell r="Z71">
            <v>102</v>
          </cell>
          <cell r="AA71">
            <v>108</v>
          </cell>
          <cell r="AB71">
            <v>117</v>
          </cell>
          <cell r="AC71">
            <v>112</v>
          </cell>
          <cell r="AD71">
            <v>112</v>
          </cell>
          <cell r="AE71">
            <v>112</v>
          </cell>
          <cell r="AF71">
            <v>131</v>
          </cell>
          <cell r="AG71">
            <v>131</v>
          </cell>
          <cell r="AH71">
            <v>174</v>
          </cell>
          <cell r="AI71">
            <v>174</v>
          </cell>
          <cell r="AJ71">
            <v>174</v>
          </cell>
          <cell r="AK71">
            <v>174</v>
          </cell>
          <cell r="AL71">
            <v>174</v>
          </cell>
          <cell r="AM71">
            <v>174</v>
          </cell>
          <cell r="AN71">
            <v>174</v>
          </cell>
          <cell r="AO71">
            <v>172</v>
          </cell>
          <cell r="AP71">
            <v>174</v>
          </cell>
          <cell r="AQ71">
            <v>166</v>
          </cell>
          <cell r="AR71">
            <v>166</v>
          </cell>
          <cell r="AS71">
            <v>166</v>
          </cell>
          <cell r="AT71">
            <v>166</v>
          </cell>
          <cell r="AU71">
            <v>166</v>
          </cell>
          <cell r="AV71">
            <v>166</v>
          </cell>
          <cell r="AW71">
            <v>166</v>
          </cell>
          <cell r="AX71">
            <v>166</v>
          </cell>
          <cell r="AY71">
            <v>166</v>
          </cell>
          <cell r="AZ71">
            <v>166</v>
          </cell>
          <cell r="BA71">
            <v>166</v>
          </cell>
          <cell r="BB71">
            <v>166</v>
          </cell>
          <cell r="BC71">
            <v>166</v>
          </cell>
          <cell r="BD71">
            <v>166</v>
          </cell>
          <cell r="BE71">
            <v>166</v>
          </cell>
          <cell r="BF71">
            <v>166</v>
          </cell>
          <cell r="BG71">
            <v>166</v>
          </cell>
          <cell r="BH71">
            <v>166</v>
          </cell>
          <cell r="BI71">
            <v>166</v>
          </cell>
          <cell r="BJ71">
            <v>166</v>
          </cell>
          <cell r="BK71">
            <v>167</v>
          </cell>
          <cell r="BL71">
            <v>194</v>
          </cell>
          <cell r="BM71">
            <v>192</v>
          </cell>
          <cell r="BN71">
            <v>149</v>
          </cell>
          <cell r="BO71">
            <v>149</v>
          </cell>
          <cell r="BP71">
            <v>149</v>
          </cell>
          <cell r="BQ71">
            <v>149</v>
          </cell>
          <cell r="BR71">
            <v>149</v>
          </cell>
          <cell r="BS71">
            <v>149</v>
          </cell>
          <cell r="BT71">
            <v>149</v>
          </cell>
          <cell r="BU71">
            <v>149</v>
          </cell>
          <cell r="BV71">
            <v>149</v>
          </cell>
          <cell r="BW71">
            <v>149</v>
          </cell>
          <cell r="BX71">
            <v>149</v>
          </cell>
          <cell r="BY71">
            <v>153</v>
          </cell>
          <cell r="BZ71">
            <v>153</v>
          </cell>
          <cell r="CA71">
            <v>153</v>
          </cell>
          <cell r="CB71">
            <v>153</v>
          </cell>
          <cell r="CC71">
            <v>167</v>
          </cell>
          <cell r="CD71">
            <v>169</v>
          </cell>
          <cell r="CE71">
            <v>175</v>
          </cell>
        </row>
        <row r="72">
          <cell r="C72">
            <v>274</v>
          </cell>
          <cell r="D72">
            <v>315</v>
          </cell>
          <cell r="E72">
            <v>315</v>
          </cell>
          <cell r="F72">
            <v>315</v>
          </cell>
          <cell r="G72">
            <v>325</v>
          </cell>
          <cell r="H72">
            <v>359</v>
          </cell>
          <cell r="I72">
            <v>359</v>
          </cell>
          <cell r="J72">
            <v>393</v>
          </cell>
          <cell r="K72">
            <v>393</v>
          </cell>
          <cell r="L72">
            <v>423</v>
          </cell>
          <cell r="M72">
            <v>423</v>
          </cell>
          <cell r="N72">
            <v>423</v>
          </cell>
          <cell r="O72">
            <v>420</v>
          </cell>
          <cell r="P72">
            <v>415</v>
          </cell>
          <cell r="Q72">
            <v>423</v>
          </cell>
          <cell r="R72">
            <v>434</v>
          </cell>
          <cell r="S72">
            <v>434</v>
          </cell>
          <cell r="T72">
            <v>413</v>
          </cell>
          <cell r="U72">
            <v>413</v>
          </cell>
          <cell r="V72">
            <v>413</v>
          </cell>
          <cell r="W72">
            <v>413</v>
          </cell>
          <cell r="X72">
            <v>398</v>
          </cell>
          <cell r="Y72">
            <v>395</v>
          </cell>
          <cell r="Z72">
            <v>397</v>
          </cell>
          <cell r="AA72">
            <v>397</v>
          </cell>
          <cell r="AB72">
            <v>397</v>
          </cell>
          <cell r="AC72">
            <v>397</v>
          </cell>
          <cell r="AD72">
            <v>403</v>
          </cell>
          <cell r="AE72">
            <v>403</v>
          </cell>
          <cell r="AF72">
            <v>398</v>
          </cell>
          <cell r="AG72">
            <v>390</v>
          </cell>
          <cell r="AH72">
            <v>390</v>
          </cell>
          <cell r="AI72">
            <v>384</v>
          </cell>
          <cell r="AJ72">
            <v>384</v>
          </cell>
          <cell r="AK72">
            <v>384</v>
          </cell>
          <cell r="AL72">
            <v>384</v>
          </cell>
          <cell r="AM72">
            <v>384</v>
          </cell>
          <cell r="AN72">
            <v>384</v>
          </cell>
          <cell r="AO72">
            <v>384</v>
          </cell>
          <cell r="AP72">
            <v>384</v>
          </cell>
          <cell r="AQ72">
            <v>384</v>
          </cell>
          <cell r="AR72">
            <v>384</v>
          </cell>
          <cell r="AS72">
            <v>384</v>
          </cell>
          <cell r="AT72">
            <v>395</v>
          </cell>
          <cell r="AU72">
            <v>395</v>
          </cell>
          <cell r="AV72">
            <v>395</v>
          </cell>
          <cell r="AW72">
            <v>395</v>
          </cell>
          <cell r="AX72">
            <v>395</v>
          </cell>
          <cell r="AY72">
            <v>395</v>
          </cell>
          <cell r="AZ72">
            <v>395</v>
          </cell>
          <cell r="BA72">
            <v>395</v>
          </cell>
          <cell r="BB72">
            <v>395</v>
          </cell>
          <cell r="BC72">
            <v>395</v>
          </cell>
          <cell r="BD72">
            <v>395</v>
          </cell>
          <cell r="BE72">
            <v>395</v>
          </cell>
          <cell r="BF72">
            <v>395</v>
          </cell>
          <cell r="BG72">
            <v>395</v>
          </cell>
          <cell r="BH72">
            <v>395</v>
          </cell>
          <cell r="BI72">
            <v>415</v>
          </cell>
          <cell r="BJ72">
            <v>410</v>
          </cell>
          <cell r="BK72">
            <v>410</v>
          </cell>
          <cell r="BL72">
            <v>410</v>
          </cell>
          <cell r="BM72">
            <v>410</v>
          </cell>
          <cell r="BN72">
            <v>410</v>
          </cell>
          <cell r="BO72">
            <v>410</v>
          </cell>
          <cell r="BP72">
            <v>410</v>
          </cell>
          <cell r="BQ72">
            <v>410</v>
          </cell>
          <cell r="BR72">
            <v>410</v>
          </cell>
          <cell r="BS72">
            <v>410</v>
          </cell>
          <cell r="BT72">
            <v>410</v>
          </cell>
          <cell r="BU72">
            <v>410</v>
          </cell>
          <cell r="BV72">
            <v>410</v>
          </cell>
          <cell r="BW72">
            <v>410</v>
          </cell>
          <cell r="BX72">
            <v>372</v>
          </cell>
          <cell r="BY72">
            <v>372</v>
          </cell>
          <cell r="BZ72">
            <v>372</v>
          </cell>
          <cell r="CA72">
            <v>372</v>
          </cell>
          <cell r="CB72">
            <v>372</v>
          </cell>
          <cell r="CC72">
            <v>372</v>
          </cell>
          <cell r="CD72">
            <v>372</v>
          </cell>
          <cell r="CE72">
            <v>372</v>
          </cell>
        </row>
        <row r="90">
          <cell r="A90" t="str">
            <v>RAND HEG 200YR 30 avg</v>
          </cell>
          <cell r="C90">
            <v>124.58333333333333</v>
          </cell>
          <cell r="D90">
            <v>138.75</v>
          </cell>
          <cell r="E90">
            <v>231.33333333333334</v>
          </cell>
          <cell r="F90">
            <v>279</v>
          </cell>
          <cell r="G90">
            <v>307.27272727272725</v>
          </cell>
          <cell r="H90">
            <v>372.81818181818181</v>
          </cell>
          <cell r="I90">
            <v>393.3</v>
          </cell>
          <cell r="J90">
            <v>376.1</v>
          </cell>
          <cell r="K90">
            <v>343.77777777777777</v>
          </cell>
          <cell r="L90">
            <v>332.75</v>
          </cell>
          <cell r="M90">
            <v>392.375</v>
          </cell>
          <cell r="N90">
            <v>426.5</v>
          </cell>
          <cell r="O90">
            <v>427.85714285714283</v>
          </cell>
          <cell r="P90">
            <v>404.66666666666669</v>
          </cell>
          <cell r="Q90">
            <v>372.4</v>
          </cell>
          <cell r="R90">
            <v>394.6</v>
          </cell>
          <cell r="S90">
            <v>402.8</v>
          </cell>
          <cell r="T90">
            <v>327.39999999999998</v>
          </cell>
          <cell r="U90">
            <v>329.2</v>
          </cell>
          <cell r="V90">
            <v>418.25</v>
          </cell>
          <cell r="W90">
            <v>420.5</v>
          </cell>
          <cell r="X90">
            <v>441.25</v>
          </cell>
          <cell r="Y90">
            <v>433.5</v>
          </cell>
          <cell r="Z90">
            <v>445.5</v>
          </cell>
          <cell r="AA90">
            <v>356.75</v>
          </cell>
          <cell r="AB90">
            <v>350.66666666666669</v>
          </cell>
          <cell r="AC90">
            <v>354.66666666666669</v>
          </cell>
          <cell r="AD90">
            <v>355</v>
          </cell>
          <cell r="AE90">
            <v>366.66666666666669</v>
          </cell>
          <cell r="AF90">
            <v>415.33333333333331</v>
          </cell>
          <cell r="AG90">
            <v>553.66666666666663</v>
          </cell>
          <cell r="AH90">
            <v>573.5</v>
          </cell>
          <cell r="AI90">
            <v>581</v>
          </cell>
          <cell r="AJ90">
            <v>595.5</v>
          </cell>
          <cell r="AK90">
            <v>594</v>
          </cell>
          <cell r="AL90">
            <v>567</v>
          </cell>
          <cell r="AM90">
            <v>533</v>
          </cell>
          <cell r="AN90">
            <v>534.5</v>
          </cell>
          <cell r="AO90">
            <v>532</v>
          </cell>
          <cell r="AP90">
            <v>532</v>
          </cell>
          <cell r="AQ90">
            <v>517.5</v>
          </cell>
          <cell r="AR90">
            <v>517.5</v>
          </cell>
          <cell r="AS90">
            <v>511.5</v>
          </cell>
          <cell r="AT90">
            <v>511.5</v>
          </cell>
          <cell r="AU90">
            <v>510</v>
          </cell>
          <cell r="AV90">
            <v>522.5</v>
          </cell>
          <cell r="AW90">
            <v>530.5</v>
          </cell>
          <cell r="AX90">
            <v>528</v>
          </cell>
          <cell r="AY90">
            <v>538</v>
          </cell>
          <cell r="AZ90">
            <v>547</v>
          </cell>
          <cell r="BA90">
            <v>400.5</v>
          </cell>
          <cell r="BB90">
            <v>272.5</v>
          </cell>
          <cell r="BC90">
            <v>493</v>
          </cell>
          <cell r="BD90">
            <v>493</v>
          </cell>
          <cell r="BE90">
            <v>493</v>
          </cell>
          <cell r="BF90">
            <v>493</v>
          </cell>
          <cell r="BG90">
            <v>493</v>
          </cell>
          <cell r="BH90">
            <v>493</v>
          </cell>
          <cell r="BI90">
            <v>493</v>
          </cell>
          <cell r="BJ90">
            <v>493</v>
          </cell>
          <cell r="BK90">
            <v>493</v>
          </cell>
          <cell r="BL90">
            <v>493</v>
          </cell>
          <cell r="BM90">
            <v>493</v>
          </cell>
          <cell r="BN90">
            <v>493</v>
          </cell>
          <cell r="BO90">
            <v>493</v>
          </cell>
          <cell r="BP90">
            <v>493</v>
          </cell>
          <cell r="BQ90">
            <v>493</v>
          </cell>
          <cell r="BR90">
            <v>493</v>
          </cell>
          <cell r="BS90">
            <v>493</v>
          </cell>
          <cell r="BT90">
            <v>493</v>
          </cell>
          <cell r="BU90">
            <v>498</v>
          </cell>
          <cell r="BV90">
            <v>498</v>
          </cell>
          <cell r="BW90">
            <v>498</v>
          </cell>
          <cell r="BX90">
            <v>498</v>
          </cell>
        </row>
        <row r="93">
          <cell r="C93">
            <v>54</v>
          </cell>
          <cell r="D93">
            <v>57</v>
          </cell>
          <cell r="E93">
            <v>100</v>
          </cell>
          <cell r="F93">
            <v>109</v>
          </cell>
          <cell r="G93">
            <v>109</v>
          </cell>
          <cell r="H93">
            <v>204</v>
          </cell>
          <cell r="I93">
            <v>257</v>
          </cell>
          <cell r="J93">
            <v>108</v>
          </cell>
          <cell r="K93">
            <v>42</v>
          </cell>
          <cell r="L93">
            <v>101</v>
          </cell>
          <cell r="M93">
            <v>101</v>
          </cell>
          <cell r="N93">
            <v>101</v>
          </cell>
          <cell r="O93">
            <v>101</v>
          </cell>
          <cell r="P93">
            <v>101</v>
          </cell>
          <cell r="Q93">
            <v>101</v>
          </cell>
          <cell r="R93">
            <v>101</v>
          </cell>
          <cell r="S93">
            <v>101</v>
          </cell>
          <cell r="T93">
            <v>77</v>
          </cell>
          <cell r="U93">
            <v>41</v>
          </cell>
          <cell r="V93">
            <v>101</v>
          </cell>
          <cell r="W93">
            <v>101</v>
          </cell>
          <cell r="X93">
            <v>101</v>
          </cell>
          <cell r="Y93">
            <v>101</v>
          </cell>
          <cell r="Z93">
            <v>101</v>
          </cell>
          <cell r="AA93">
            <v>101</v>
          </cell>
          <cell r="AB93">
            <v>101</v>
          </cell>
          <cell r="AC93">
            <v>101</v>
          </cell>
          <cell r="AD93">
            <v>101</v>
          </cell>
          <cell r="AE93">
            <v>101</v>
          </cell>
          <cell r="AF93">
            <v>109</v>
          </cell>
          <cell r="AG93">
            <v>514</v>
          </cell>
          <cell r="AH93">
            <v>532</v>
          </cell>
          <cell r="AI93">
            <v>532</v>
          </cell>
          <cell r="AJ93">
            <v>561</v>
          </cell>
          <cell r="AK93">
            <v>561</v>
          </cell>
          <cell r="AL93">
            <v>561</v>
          </cell>
          <cell r="AM93">
            <v>493</v>
          </cell>
          <cell r="AN93">
            <v>493</v>
          </cell>
          <cell r="AO93">
            <v>493</v>
          </cell>
          <cell r="AP93">
            <v>493</v>
          </cell>
          <cell r="AQ93">
            <v>493</v>
          </cell>
          <cell r="AR93">
            <v>493</v>
          </cell>
          <cell r="AS93">
            <v>493</v>
          </cell>
          <cell r="AT93">
            <v>493</v>
          </cell>
          <cell r="AU93">
            <v>493</v>
          </cell>
          <cell r="AV93">
            <v>493</v>
          </cell>
          <cell r="AW93">
            <v>493</v>
          </cell>
          <cell r="AX93">
            <v>493</v>
          </cell>
          <cell r="AY93">
            <v>493</v>
          </cell>
          <cell r="AZ93">
            <v>493</v>
          </cell>
          <cell r="BA93">
            <v>308</v>
          </cell>
          <cell r="BB93">
            <v>52</v>
          </cell>
          <cell r="BC93">
            <v>493</v>
          </cell>
          <cell r="BD93">
            <v>493</v>
          </cell>
          <cell r="BE93">
            <v>493</v>
          </cell>
          <cell r="BF93">
            <v>493</v>
          </cell>
          <cell r="BG93">
            <v>493</v>
          </cell>
          <cell r="BH93">
            <v>493</v>
          </cell>
          <cell r="BI93">
            <v>493</v>
          </cell>
          <cell r="BJ93">
            <v>493</v>
          </cell>
          <cell r="BK93">
            <v>493</v>
          </cell>
          <cell r="BL93">
            <v>493</v>
          </cell>
          <cell r="BM93">
            <v>493</v>
          </cell>
          <cell r="BN93">
            <v>493</v>
          </cell>
          <cell r="BO93">
            <v>493</v>
          </cell>
          <cell r="BP93">
            <v>493</v>
          </cell>
          <cell r="BQ93">
            <v>493</v>
          </cell>
          <cell r="BR93">
            <v>493</v>
          </cell>
          <cell r="BS93">
            <v>493</v>
          </cell>
          <cell r="BT93">
            <v>493</v>
          </cell>
          <cell r="BU93">
            <v>498</v>
          </cell>
          <cell r="BV93">
            <v>498</v>
          </cell>
          <cell r="BW93">
            <v>498</v>
          </cell>
          <cell r="BX93">
            <v>498</v>
          </cell>
        </row>
        <row r="94">
          <cell r="C94">
            <v>224</v>
          </cell>
          <cell r="D94">
            <v>263</v>
          </cell>
          <cell r="E94">
            <v>565</v>
          </cell>
          <cell r="F94">
            <v>565</v>
          </cell>
          <cell r="G94">
            <v>565</v>
          </cell>
          <cell r="H94">
            <v>565</v>
          </cell>
          <cell r="I94">
            <v>571</v>
          </cell>
          <cell r="J94">
            <v>706</v>
          </cell>
          <cell r="K94">
            <v>565</v>
          </cell>
          <cell r="L94">
            <v>565</v>
          </cell>
          <cell r="M94">
            <v>575</v>
          </cell>
          <cell r="N94">
            <v>614</v>
          </cell>
          <cell r="O94">
            <v>589</v>
          </cell>
          <cell r="P94">
            <v>573</v>
          </cell>
          <cell r="Q94">
            <v>555</v>
          </cell>
          <cell r="R94">
            <v>627</v>
          </cell>
          <cell r="S94">
            <v>627</v>
          </cell>
          <cell r="T94">
            <v>627</v>
          </cell>
          <cell r="U94">
            <v>627</v>
          </cell>
          <cell r="V94">
            <v>689</v>
          </cell>
          <cell r="W94">
            <v>689</v>
          </cell>
          <cell r="X94">
            <v>725</v>
          </cell>
          <cell r="Y94">
            <v>725</v>
          </cell>
          <cell r="Z94">
            <v>725</v>
          </cell>
          <cell r="AA94">
            <v>570</v>
          </cell>
          <cell r="AB94">
            <v>570</v>
          </cell>
          <cell r="AC94">
            <v>552</v>
          </cell>
          <cell r="AD94">
            <v>563</v>
          </cell>
          <cell r="AE94">
            <v>575</v>
          </cell>
          <cell r="AF94">
            <v>615</v>
          </cell>
          <cell r="AG94">
            <v>615</v>
          </cell>
          <cell r="AH94">
            <v>615</v>
          </cell>
          <cell r="AI94">
            <v>630</v>
          </cell>
          <cell r="AJ94">
            <v>630</v>
          </cell>
          <cell r="AK94">
            <v>627</v>
          </cell>
          <cell r="AL94">
            <v>573</v>
          </cell>
          <cell r="AM94">
            <v>573</v>
          </cell>
          <cell r="AN94">
            <v>576</v>
          </cell>
          <cell r="AO94">
            <v>571</v>
          </cell>
          <cell r="AP94">
            <v>571</v>
          </cell>
          <cell r="AQ94">
            <v>542</v>
          </cell>
          <cell r="AR94">
            <v>542</v>
          </cell>
          <cell r="AS94">
            <v>530</v>
          </cell>
          <cell r="AT94">
            <v>530</v>
          </cell>
          <cell r="AU94">
            <v>527</v>
          </cell>
          <cell r="AV94">
            <v>552</v>
          </cell>
          <cell r="AW94">
            <v>568</v>
          </cell>
          <cell r="AX94">
            <v>563</v>
          </cell>
          <cell r="AY94">
            <v>583</v>
          </cell>
          <cell r="AZ94">
            <v>601</v>
          </cell>
          <cell r="BA94">
            <v>493</v>
          </cell>
          <cell r="BB94">
            <v>493</v>
          </cell>
          <cell r="BC94">
            <v>493</v>
          </cell>
          <cell r="BD94">
            <v>493</v>
          </cell>
          <cell r="BE94">
            <v>493</v>
          </cell>
          <cell r="BF94">
            <v>493</v>
          </cell>
          <cell r="BG94">
            <v>493</v>
          </cell>
          <cell r="BH94">
            <v>493</v>
          </cell>
          <cell r="BI94">
            <v>493</v>
          </cell>
          <cell r="BJ94">
            <v>493</v>
          </cell>
          <cell r="BK94">
            <v>493</v>
          </cell>
          <cell r="BL94">
            <v>493</v>
          </cell>
          <cell r="BM94">
            <v>493</v>
          </cell>
          <cell r="BN94">
            <v>493</v>
          </cell>
          <cell r="BO94">
            <v>493</v>
          </cell>
          <cell r="BP94">
            <v>493</v>
          </cell>
          <cell r="BQ94">
            <v>493</v>
          </cell>
          <cell r="BR94">
            <v>493</v>
          </cell>
          <cell r="BS94">
            <v>493</v>
          </cell>
          <cell r="BT94">
            <v>493</v>
          </cell>
          <cell r="BU94">
            <v>498</v>
          </cell>
          <cell r="BV94">
            <v>498</v>
          </cell>
          <cell r="BW94">
            <v>498</v>
          </cell>
          <cell r="BX94">
            <v>498</v>
          </cell>
        </row>
        <row r="108">
          <cell r="A108" t="str">
            <v>RAND HEG 200YR 40 avg</v>
          </cell>
          <cell r="C108">
            <v>121.58333333333333</v>
          </cell>
          <cell r="D108">
            <v>146.75</v>
          </cell>
          <cell r="E108">
            <v>192.25</v>
          </cell>
          <cell r="F108">
            <v>244.63636363636363</v>
          </cell>
          <cell r="G108">
            <v>281</v>
          </cell>
          <cell r="H108">
            <v>293</v>
          </cell>
          <cell r="I108">
            <v>323.89999999999998</v>
          </cell>
          <cell r="J108">
            <v>374</v>
          </cell>
          <cell r="K108">
            <v>404.66666666666669</v>
          </cell>
          <cell r="L108">
            <v>370.25</v>
          </cell>
          <cell r="M108">
            <v>332.85714285714283</v>
          </cell>
          <cell r="N108">
            <v>357.8</v>
          </cell>
          <cell r="O108">
            <v>431.8</v>
          </cell>
          <cell r="P108">
            <v>460.4</v>
          </cell>
          <cell r="Q108">
            <v>464.6</v>
          </cell>
          <cell r="R108">
            <v>485.2</v>
          </cell>
          <cell r="S108">
            <v>494</v>
          </cell>
          <cell r="T108">
            <v>491.4</v>
          </cell>
          <cell r="U108">
            <v>503.6</v>
          </cell>
          <cell r="V108">
            <v>503.2</v>
          </cell>
          <cell r="W108">
            <v>514.6</v>
          </cell>
          <cell r="X108">
            <v>516</v>
          </cell>
          <cell r="Y108">
            <v>578</v>
          </cell>
          <cell r="Z108">
            <v>607.66666666666663</v>
          </cell>
          <cell r="AA108">
            <v>596.66666666666663</v>
          </cell>
          <cell r="AB108">
            <v>610</v>
          </cell>
          <cell r="AC108">
            <v>604.66666666666663</v>
          </cell>
          <cell r="AD108">
            <v>589.33333333333337</v>
          </cell>
          <cell r="AE108">
            <v>586.66666666666663</v>
          </cell>
          <cell r="AF108">
            <v>589.33333333333337</v>
          </cell>
          <cell r="AG108">
            <v>589.33333333333337</v>
          </cell>
          <cell r="AH108">
            <v>595</v>
          </cell>
          <cell r="AI108">
            <v>595</v>
          </cell>
          <cell r="AJ108">
            <v>597.66666666666663</v>
          </cell>
          <cell r="AK108">
            <v>615.66666666666663</v>
          </cell>
          <cell r="AL108">
            <v>631</v>
          </cell>
          <cell r="AM108">
            <v>613</v>
          </cell>
          <cell r="AN108">
            <v>629</v>
          </cell>
          <cell r="AO108">
            <v>624.5</v>
          </cell>
          <cell r="AP108">
            <v>693.5</v>
          </cell>
          <cell r="AQ108">
            <v>611.5</v>
          </cell>
          <cell r="AR108">
            <v>611.5</v>
          </cell>
          <cell r="AS108">
            <v>611.5</v>
          </cell>
          <cell r="AT108">
            <v>611.5</v>
          </cell>
          <cell r="AU108">
            <v>611.5</v>
          </cell>
          <cell r="AV108">
            <v>611.5</v>
          </cell>
          <cell r="AW108">
            <v>611.5</v>
          </cell>
          <cell r="AX108">
            <v>611.5</v>
          </cell>
          <cell r="AY108">
            <v>611.5</v>
          </cell>
          <cell r="AZ108">
            <v>611.5</v>
          </cell>
          <cell r="BA108">
            <v>611.5</v>
          </cell>
          <cell r="BB108">
            <v>643.5</v>
          </cell>
          <cell r="BC108">
            <v>663</v>
          </cell>
          <cell r="BD108">
            <v>663</v>
          </cell>
          <cell r="BE108">
            <v>663</v>
          </cell>
          <cell r="BF108">
            <v>672.5</v>
          </cell>
          <cell r="BG108">
            <v>672.5</v>
          </cell>
          <cell r="BH108">
            <v>648.5</v>
          </cell>
          <cell r="BI108">
            <v>648.5</v>
          </cell>
          <cell r="BJ108">
            <v>639.5</v>
          </cell>
          <cell r="BK108">
            <v>639.5</v>
          </cell>
          <cell r="BL108">
            <v>639.5</v>
          </cell>
          <cell r="BM108">
            <v>635</v>
          </cell>
          <cell r="BN108">
            <v>558</v>
          </cell>
          <cell r="BO108">
            <v>652</v>
          </cell>
          <cell r="BP108">
            <v>652</v>
          </cell>
          <cell r="BQ108">
            <v>652</v>
          </cell>
          <cell r="BR108">
            <v>652</v>
          </cell>
          <cell r="BS108">
            <v>652</v>
          </cell>
          <cell r="BT108">
            <v>652</v>
          </cell>
          <cell r="BU108">
            <v>652</v>
          </cell>
          <cell r="BV108">
            <v>652</v>
          </cell>
          <cell r="BW108">
            <v>652</v>
          </cell>
          <cell r="BX108">
            <v>652</v>
          </cell>
          <cell r="BY108">
            <v>652</v>
          </cell>
          <cell r="BZ108">
            <v>552</v>
          </cell>
          <cell r="CA108">
            <v>552</v>
          </cell>
          <cell r="CB108">
            <v>552</v>
          </cell>
          <cell r="CC108">
            <v>552</v>
          </cell>
          <cell r="CD108">
            <v>552</v>
          </cell>
          <cell r="CE108">
            <v>532</v>
          </cell>
        </row>
        <row r="111">
          <cell r="C111">
            <v>44</v>
          </cell>
          <cell r="D111">
            <v>54</v>
          </cell>
          <cell r="E111">
            <v>54</v>
          </cell>
          <cell r="F111">
            <v>73</v>
          </cell>
          <cell r="G111">
            <v>73</v>
          </cell>
          <cell r="H111">
            <v>147</v>
          </cell>
          <cell r="I111">
            <v>147</v>
          </cell>
          <cell r="J111">
            <v>168</v>
          </cell>
          <cell r="K111">
            <v>181</v>
          </cell>
          <cell r="L111">
            <v>181</v>
          </cell>
          <cell r="M111">
            <v>95</v>
          </cell>
          <cell r="N111">
            <v>229</v>
          </cell>
          <cell r="O111">
            <v>260</v>
          </cell>
          <cell r="P111">
            <v>260</v>
          </cell>
          <cell r="Q111">
            <v>260</v>
          </cell>
          <cell r="R111">
            <v>229</v>
          </cell>
          <cell r="S111">
            <v>229</v>
          </cell>
          <cell r="T111">
            <v>229</v>
          </cell>
          <cell r="U111">
            <v>229</v>
          </cell>
          <cell r="V111">
            <v>229</v>
          </cell>
          <cell r="W111">
            <v>229</v>
          </cell>
          <cell r="X111">
            <v>389</v>
          </cell>
          <cell r="Y111">
            <v>537</v>
          </cell>
          <cell r="Z111">
            <v>552</v>
          </cell>
          <cell r="AA111">
            <v>519</v>
          </cell>
          <cell r="AB111">
            <v>519</v>
          </cell>
          <cell r="AC111">
            <v>547</v>
          </cell>
          <cell r="AD111">
            <v>547</v>
          </cell>
          <cell r="AE111">
            <v>547</v>
          </cell>
          <cell r="AF111">
            <v>547</v>
          </cell>
          <cell r="AG111">
            <v>547</v>
          </cell>
          <cell r="AH111">
            <v>547</v>
          </cell>
          <cell r="AI111">
            <v>547</v>
          </cell>
          <cell r="AJ111">
            <v>547</v>
          </cell>
          <cell r="AK111">
            <v>547</v>
          </cell>
          <cell r="AL111">
            <v>593</v>
          </cell>
          <cell r="AM111">
            <v>604</v>
          </cell>
          <cell r="AN111">
            <v>624</v>
          </cell>
          <cell r="AO111">
            <v>624</v>
          </cell>
          <cell r="AP111">
            <v>681</v>
          </cell>
          <cell r="AQ111">
            <v>517</v>
          </cell>
          <cell r="AR111">
            <v>517</v>
          </cell>
          <cell r="AS111">
            <v>517</v>
          </cell>
          <cell r="AT111">
            <v>517</v>
          </cell>
          <cell r="AU111">
            <v>517</v>
          </cell>
          <cell r="AV111">
            <v>517</v>
          </cell>
          <cell r="AW111">
            <v>517</v>
          </cell>
          <cell r="AX111">
            <v>517</v>
          </cell>
          <cell r="AY111">
            <v>517</v>
          </cell>
          <cell r="AZ111">
            <v>517</v>
          </cell>
          <cell r="BA111">
            <v>517</v>
          </cell>
          <cell r="BB111">
            <v>581</v>
          </cell>
          <cell r="BC111">
            <v>615</v>
          </cell>
          <cell r="BD111">
            <v>615</v>
          </cell>
          <cell r="BE111">
            <v>615</v>
          </cell>
          <cell r="BF111">
            <v>634</v>
          </cell>
          <cell r="BG111">
            <v>634</v>
          </cell>
          <cell r="BH111">
            <v>586</v>
          </cell>
          <cell r="BI111">
            <v>586</v>
          </cell>
          <cell r="BJ111">
            <v>568</v>
          </cell>
          <cell r="BK111">
            <v>568</v>
          </cell>
          <cell r="BL111">
            <v>568</v>
          </cell>
          <cell r="BM111">
            <v>563</v>
          </cell>
          <cell r="BN111">
            <v>409</v>
          </cell>
          <cell r="BO111">
            <v>652</v>
          </cell>
          <cell r="BP111">
            <v>652</v>
          </cell>
          <cell r="BQ111">
            <v>652</v>
          </cell>
          <cell r="BR111">
            <v>652</v>
          </cell>
          <cell r="BS111">
            <v>652</v>
          </cell>
          <cell r="BT111">
            <v>652</v>
          </cell>
          <cell r="BU111">
            <v>652</v>
          </cell>
          <cell r="BV111">
            <v>652</v>
          </cell>
          <cell r="BW111">
            <v>652</v>
          </cell>
          <cell r="BX111">
            <v>652</v>
          </cell>
          <cell r="BY111">
            <v>652</v>
          </cell>
          <cell r="BZ111">
            <v>552</v>
          </cell>
          <cell r="CA111">
            <v>552</v>
          </cell>
          <cell r="CB111">
            <v>552</v>
          </cell>
          <cell r="CC111">
            <v>552</v>
          </cell>
          <cell r="CD111">
            <v>552</v>
          </cell>
          <cell r="CE111">
            <v>532</v>
          </cell>
        </row>
        <row r="112">
          <cell r="C112">
            <v>391</v>
          </cell>
          <cell r="D112">
            <v>389</v>
          </cell>
          <cell r="E112">
            <v>414</v>
          </cell>
          <cell r="F112">
            <v>442</v>
          </cell>
          <cell r="G112">
            <v>442</v>
          </cell>
          <cell r="H112">
            <v>386</v>
          </cell>
          <cell r="I112">
            <v>453</v>
          </cell>
          <cell r="J112">
            <v>460</v>
          </cell>
          <cell r="K112">
            <v>655</v>
          </cell>
          <cell r="L112">
            <v>516</v>
          </cell>
          <cell r="M112">
            <v>516</v>
          </cell>
          <cell r="N112">
            <v>516</v>
          </cell>
          <cell r="O112">
            <v>637</v>
          </cell>
          <cell r="P112">
            <v>673</v>
          </cell>
          <cell r="Q112">
            <v>637</v>
          </cell>
          <cell r="R112">
            <v>712</v>
          </cell>
          <cell r="S112">
            <v>712</v>
          </cell>
          <cell r="T112">
            <v>681</v>
          </cell>
          <cell r="U112">
            <v>686</v>
          </cell>
          <cell r="V112">
            <v>686</v>
          </cell>
          <cell r="W112">
            <v>689</v>
          </cell>
          <cell r="X112">
            <v>637</v>
          </cell>
          <cell r="Y112">
            <v>637</v>
          </cell>
          <cell r="Z112">
            <v>637</v>
          </cell>
          <cell r="AA112">
            <v>637</v>
          </cell>
          <cell r="AB112">
            <v>663</v>
          </cell>
          <cell r="AC112">
            <v>650</v>
          </cell>
          <cell r="AD112">
            <v>617</v>
          </cell>
          <cell r="AE112">
            <v>609</v>
          </cell>
          <cell r="AF112">
            <v>617</v>
          </cell>
          <cell r="AG112">
            <v>617</v>
          </cell>
          <cell r="AH112">
            <v>634</v>
          </cell>
          <cell r="AI112">
            <v>634</v>
          </cell>
          <cell r="AJ112">
            <v>642</v>
          </cell>
          <cell r="AK112">
            <v>696</v>
          </cell>
          <cell r="AL112">
            <v>696</v>
          </cell>
          <cell r="AM112">
            <v>622</v>
          </cell>
          <cell r="AN112">
            <v>634</v>
          </cell>
          <cell r="AO112">
            <v>625</v>
          </cell>
          <cell r="AP112">
            <v>706</v>
          </cell>
          <cell r="AQ112">
            <v>706</v>
          </cell>
          <cell r="AR112">
            <v>706</v>
          </cell>
          <cell r="AS112">
            <v>706</v>
          </cell>
          <cell r="AT112">
            <v>706</v>
          </cell>
          <cell r="AU112">
            <v>706</v>
          </cell>
          <cell r="AV112">
            <v>706</v>
          </cell>
          <cell r="AW112">
            <v>706</v>
          </cell>
          <cell r="AX112">
            <v>706</v>
          </cell>
          <cell r="AY112">
            <v>706</v>
          </cell>
          <cell r="AZ112">
            <v>706</v>
          </cell>
          <cell r="BA112">
            <v>706</v>
          </cell>
          <cell r="BB112">
            <v>706</v>
          </cell>
          <cell r="BC112">
            <v>711</v>
          </cell>
          <cell r="BD112">
            <v>711</v>
          </cell>
          <cell r="BE112">
            <v>711</v>
          </cell>
          <cell r="BF112">
            <v>711</v>
          </cell>
          <cell r="BG112">
            <v>711</v>
          </cell>
          <cell r="BH112">
            <v>711</v>
          </cell>
          <cell r="BI112">
            <v>711</v>
          </cell>
          <cell r="BJ112">
            <v>711</v>
          </cell>
          <cell r="BK112">
            <v>711</v>
          </cell>
          <cell r="BL112">
            <v>711</v>
          </cell>
          <cell r="BM112">
            <v>707</v>
          </cell>
          <cell r="BN112">
            <v>707</v>
          </cell>
          <cell r="BO112">
            <v>652</v>
          </cell>
          <cell r="BP112">
            <v>652</v>
          </cell>
          <cell r="BQ112">
            <v>652</v>
          </cell>
          <cell r="BR112">
            <v>652</v>
          </cell>
          <cell r="BS112">
            <v>652</v>
          </cell>
          <cell r="BT112">
            <v>652</v>
          </cell>
          <cell r="BU112">
            <v>652</v>
          </cell>
          <cell r="BV112">
            <v>652</v>
          </cell>
          <cell r="BW112">
            <v>652</v>
          </cell>
          <cell r="BX112">
            <v>652</v>
          </cell>
          <cell r="BY112">
            <v>652</v>
          </cell>
          <cell r="BZ112">
            <v>552</v>
          </cell>
          <cell r="CA112">
            <v>552</v>
          </cell>
          <cell r="CB112">
            <v>552</v>
          </cell>
          <cell r="CC112">
            <v>552</v>
          </cell>
          <cell r="CD112">
            <v>552</v>
          </cell>
          <cell r="CE112">
            <v>532</v>
          </cell>
        </row>
        <row r="114">
          <cell r="A114" t="str">
            <v>min 3y</v>
          </cell>
          <cell r="C114">
            <v>58</v>
          </cell>
          <cell r="D114">
            <v>58</v>
          </cell>
          <cell r="E114">
            <v>58</v>
          </cell>
          <cell r="F114">
            <v>72</v>
          </cell>
          <cell r="G114">
            <v>80</v>
          </cell>
          <cell r="H114">
            <v>80</v>
          </cell>
          <cell r="I114">
            <v>80</v>
          </cell>
          <cell r="J114">
            <v>123</v>
          </cell>
          <cell r="K114">
            <v>123</v>
          </cell>
          <cell r="L114">
            <v>123</v>
          </cell>
          <cell r="M114">
            <v>123</v>
          </cell>
          <cell r="N114">
            <v>123</v>
          </cell>
          <cell r="O114">
            <v>123</v>
          </cell>
          <cell r="P114">
            <v>108</v>
          </cell>
          <cell r="Q114">
            <v>108</v>
          </cell>
          <cell r="R114">
            <v>94</v>
          </cell>
          <cell r="S114">
            <v>94</v>
          </cell>
          <cell r="T114">
            <v>92</v>
          </cell>
          <cell r="U114">
            <v>89</v>
          </cell>
          <cell r="V114">
            <v>89</v>
          </cell>
          <cell r="W114">
            <v>87</v>
          </cell>
          <cell r="X114">
            <v>95</v>
          </cell>
          <cell r="Y114">
            <v>95</v>
          </cell>
          <cell r="Z114">
            <v>102</v>
          </cell>
          <cell r="AA114">
            <v>108</v>
          </cell>
          <cell r="AB114">
            <v>117</v>
          </cell>
          <cell r="AC114">
            <v>112</v>
          </cell>
          <cell r="AD114">
            <v>112</v>
          </cell>
          <cell r="AE114">
            <v>112</v>
          </cell>
          <cell r="AF114">
            <v>131</v>
          </cell>
          <cell r="AG114">
            <v>131</v>
          </cell>
          <cell r="AH114">
            <v>174</v>
          </cell>
          <cell r="AI114">
            <v>174</v>
          </cell>
          <cell r="AJ114">
            <v>174</v>
          </cell>
          <cell r="AK114">
            <v>174</v>
          </cell>
          <cell r="AL114">
            <v>174</v>
          </cell>
          <cell r="AM114">
            <v>174</v>
          </cell>
          <cell r="AN114">
            <v>174</v>
          </cell>
          <cell r="AO114">
            <v>172</v>
          </cell>
          <cell r="AP114">
            <v>174</v>
          </cell>
          <cell r="AQ114">
            <v>166</v>
          </cell>
          <cell r="AR114">
            <v>166</v>
          </cell>
          <cell r="AS114">
            <v>166</v>
          </cell>
          <cell r="AT114">
            <v>166</v>
          </cell>
          <cell r="AU114">
            <v>166</v>
          </cell>
          <cell r="AV114">
            <v>166</v>
          </cell>
          <cell r="AW114">
            <v>166</v>
          </cell>
          <cell r="AX114">
            <v>166</v>
          </cell>
          <cell r="AY114">
            <v>166</v>
          </cell>
          <cell r="AZ114">
            <v>166</v>
          </cell>
          <cell r="BA114">
            <v>166</v>
          </cell>
          <cell r="BB114">
            <v>166</v>
          </cell>
          <cell r="BC114">
            <v>166</v>
          </cell>
          <cell r="BD114">
            <v>166</v>
          </cell>
          <cell r="BE114">
            <v>166</v>
          </cell>
          <cell r="BF114">
            <v>166</v>
          </cell>
          <cell r="BG114">
            <v>166</v>
          </cell>
          <cell r="BH114">
            <v>166</v>
          </cell>
          <cell r="BI114">
            <v>166</v>
          </cell>
          <cell r="BJ114">
            <v>166</v>
          </cell>
          <cell r="BK114">
            <v>167</v>
          </cell>
          <cell r="BL114">
            <v>194</v>
          </cell>
          <cell r="BM114">
            <v>192</v>
          </cell>
          <cell r="BN114">
            <v>149</v>
          </cell>
          <cell r="BO114">
            <v>149</v>
          </cell>
          <cell r="BP114">
            <v>149</v>
          </cell>
          <cell r="BQ114">
            <v>149</v>
          </cell>
          <cell r="BR114">
            <v>149</v>
          </cell>
          <cell r="BS114">
            <v>149</v>
          </cell>
          <cell r="BT114">
            <v>149</v>
          </cell>
          <cell r="BU114">
            <v>149</v>
          </cell>
          <cell r="BV114">
            <v>149</v>
          </cell>
          <cell r="BW114">
            <v>149</v>
          </cell>
          <cell r="BX114">
            <v>149</v>
          </cell>
          <cell r="BY114">
            <v>153</v>
          </cell>
          <cell r="BZ114">
            <v>153</v>
          </cell>
          <cell r="CA114">
            <v>153</v>
          </cell>
          <cell r="CB114">
            <v>153</v>
          </cell>
          <cell r="CC114">
            <v>167</v>
          </cell>
          <cell r="CD114">
            <v>169</v>
          </cell>
          <cell r="CE114">
            <v>175</v>
          </cell>
        </row>
        <row r="115">
          <cell r="A115" t="str">
            <v>max 3y</v>
          </cell>
          <cell r="C115">
            <v>351</v>
          </cell>
          <cell r="D115">
            <v>433</v>
          </cell>
          <cell r="E115">
            <v>433</v>
          </cell>
          <cell r="F115">
            <v>433</v>
          </cell>
          <cell r="G115">
            <v>447</v>
          </cell>
          <cell r="H115">
            <v>461</v>
          </cell>
          <cell r="I115">
            <v>472</v>
          </cell>
          <cell r="J115">
            <v>472</v>
          </cell>
          <cell r="K115">
            <v>472</v>
          </cell>
          <cell r="L115">
            <v>519</v>
          </cell>
          <cell r="M115">
            <v>593</v>
          </cell>
          <cell r="N115">
            <v>564</v>
          </cell>
          <cell r="O115">
            <v>564</v>
          </cell>
          <cell r="P115">
            <v>564</v>
          </cell>
          <cell r="Q115">
            <v>611</v>
          </cell>
          <cell r="R115">
            <v>611</v>
          </cell>
          <cell r="S115">
            <v>636</v>
          </cell>
          <cell r="T115">
            <v>634</v>
          </cell>
          <cell r="U115">
            <v>636</v>
          </cell>
          <cell r="V115">
            <v>633</v>
          </cell>
          <cell r="W115">
            <v>649</v>
          </cell>
          <cell r="X115">
            <v>644</v>
          </cell>
          <cell r="Y115">
            <v>610</v>
          </cell>
          <cell r="Z115">
            <v>618</v>
          </cell>
          <cell r="AA115">
            <v>623</v>
          </cell>
          <cell r="AB115">
            <v>623</v>
          </cell>
          <cell r="AC115">
            <v>646</v>
          </cell>
          <cell r="AD115">
            <v>649</v>
          </cell>
          <cell r="AE115">
            <v>667</v>
          </cell>
          <cell r="AF115">
            <v>670</v>
          </cell>
          <cell r="AG115">
            <v>664</v>
          </cell>
          <cell r="AH115">
            <v>664</v>
          </cell>
          <cell r="AI115">
            <v>585</v>
          </cell>
          <cell r="AJ115">
            <v>462</v>
          </cell>
          <cell r="AK115">
            <v>444</v>
          </cell>
          <cell r="AL115">
            <v>444</v>
          </cell>
          <cell r="AM115">
            <v>454</v>
          </cell>
          <cell r="AN115">
            <v>454</v>
          </cell>
          <cell r="AO115">
            <v>444</v>
          </cell>
          <cell r="AP115">
            <v>469</v>
          </cell>
          <cell r="AQ115">
            <v>488</v>
          </cell>
          <cell r="AR115">
            <v>487</v>
          </cell>
          <cell r="AS115">
            <v>511</v>
          </cell>
          <cell r="AT115">
            <v>519</v>
          </cell>
          <cell r="AU115">
            <v>506</v>
          </cell>
          <cell r="AV115">
            <v>536</v>
          </cell>
          <cell r="AW115">
            <v>529</v>
          </cell>
          <cell r="AX115">
            <v>580</v>
          </cell>
          <cell r="AY115">
            <v>578</v>
          </cell>
          <cell r="AZ115">
            <v>590</v>
          </cell>
          <cell r="BA115">
            <v>590</v>
          </cell>
          <cell r="BB115">
            <v>582</v>
          </cell>
          <cell r="BC115">
            <v>444</v>
          </cell>
          <cell r="BD115">
            <v>614</v>
          </cell>
          <cell r="BE115">
            <v>614</v>
          </cell>
          <cell r="BF115">
            <v>614</v>
          </cell>
          <cell r="BG115">
            <v>614</v>
          </cell>
          <cell r="BH115">
            <v>562</v>
          </cell>
          <cell r="BI115">
            <v>562</v>
          </cell>
          <cell r="BJ115">
            <v>562</v>
          </cell>
          <cell r="BK115">
            <v>521</v>
          </cell>
          <cell r="BL115">
            <v>457</v>
          </cell>
          <cell r="BM115">
            <v>575</v>
          </cell>
          <cell r="BN115">
            <v>575</v>
          </cell>
          <cell r="BO115">
            <v>575</v>
          </cell>
          <cell r="BP115">
            <v>564</v>
          </cell>
          <cell r="BQ115">
            <v>564</v>
          </cell>
          <cell r="BR115">
            <v>564</v>
          </cell>
          <cell r="BS115">
            <v>542</v>
          </cell>
          <cell r="BT115">
            <v>542</v>
          </cell>
          <cell r="BU115">
            <v>542</v>
          </cell>
          <cell r="BV115">
            <v>505</v>
          </cell>
          <cell r="BW115">
            <v>410</v>
          </cell>
          <cell r="BX115">
            <v>433</v>
          </cell>
          <cell r="BY115">
            <v>434</v>
          </cell>
          <cell r="BZ115">
            <v>449</v>
          </cell>
          <cell r="CA115">
            <v>475</v>
          </cell>
          <cell r="CB115">
            <v>479</v>
          </cell>
          <cell r="CC115">
            <v>452</v>
          </cell>
          <cell r="CD115">
            <v>477</v>
          </cell>
          <cell r="CE115">
            <v>461</v>
          </cell>
        </row>
        <row r="116">
          <cell r="A116" t="str">
            <v>diff 3y</v>
          </cell>
          <cell r="C116">
            <v>293</v>
          </cell>
          <cell r="D116">
            <v>375</v>
          </cell>
          <cell r="E116">
            <v>375</v>
          </cell>
          <cell r="F116">
            <v>361</v>
          </cell>
          <cell r="G116">
            <v>367</v>
          </cell>
          <cell r="H116">
            <v>381</v>
          </cell>
          <cell r="I116">
            <v>392</v>
          </cell>
          <cell r="J116">
            <v>349</v>
          </cell>
          <cell r="K116">
            <v>349</v>
          </cell>
          <cell r="L116">
            <v>396</v>
          </cell>
          <cell r="M116">
            <v>470</v>
          </cell>
          <cell r="N116">
            <v>441</v>
          </cell>
          <cell r="O116">
            <v>441</v>
          </cell>
          <cell r="P116">
            <v>456</v>
          </cell>
          <cell r="Q116">
            <v>503</v>
          </cell>
          <cell r="R116">
            <v>517</v>
          </cell>
          <cell r="S116">
            <v>542</v>
          </cell>
          <cell r="T116">
            <v>542</v>
          </cell>
          <cell r="U116">
            <v>547</v>
          </cell>
          <cell r="V116">
            <v>544</v>
          </cell>
          <cell r="W116">
            <v>562</v>
          </cell>
          <cell r="X116">
            <v>549</v>
          </cell>
          <cell r="Y116">
            <v>515</v>
          </cell>
          <cell r="Z116">
            <v>516</v>
          </cell>
          <cell r="AA116">
            <v>515</v>
          </cell>
          <cell r="AB116">
            <v>506</v>
          </cell>
          <cell r="AC116">
            <v>534</v>
          </cell>
          <cell r="AD116">
            <v>537</v>
          </cell>
          <cell r="AE116">
            <v>555</v>
          </cell>
          <cell r="AF116">
            <v>539</v>
          </cell>
          <cell r="AG116">
            <v>533</v>
          </cell>
          <cell r="AH116">
            <v>490</v>
          </cell>
          <cell r="AI116">
            <v>411</v>
          </cell>
          <cell r="AJ116">
            <v>288</v>
          </cell>
          <cell r="AK116">
            <v>270</v>
          </cell>
          <cell r="AL116">
            <v>270</v>
          </cell>
          <cell r="AM116">
            <v>280</v>
          </cell>
          <cell r="AN116">
            <v>280</v>
          </cell>
          <cell r="AO116">
            <v>272</v>
          </cell>
          <cell r="AP116">
            <v>295</v>
          </cell>
          <cell r="AQ116">
            <v>322</v>
          </cell>
          <cell r="AR116">
            <v>321</v>
          </cell>
          <cell r="AS116">
            <v>345</v>
          </cell>
          <cell r="AT116">
            <v>353</v>
          </cell>
          <cell r="AU116">
            <v>340</v>
          </cell>
          <cell r="AV116">
            <v>370</v>
          </cell>
          <cell r="AW116">
            <v>363</v>
          </cell>
          <cell r="AX116">
            <v>414</v>
          </cell>
          <cell r="AY116">
            <v>412</v>
          </cell>
          <cell r="AZ116">
            <v>424</v>
          </cell>
          <cell r="BA116">
            <v>424</v>
          </cell>
          <cell r="BB116">
            <v>416</v>
          </cell>
          <cell r="BC116">
            <v>278</v>
          </cell>
          <cell r="BD116">
            <v>448</v>
          </cell>
          <cell r="BE116">
            <v>448</v>
          </cell>
          <cell r="BF116">
            <v>448</v>
          </cell>
          <cell r="BG116">
            <v>448</v>
          </cell>
          <cell r="BH116">
            <v>396</v>
          </cell>
          <cell r="BI116">
            <v>396</v>
          </cell>
          <cell r="BJ116">
            <v>396</v>
          </cell>
          <cell r="BK116">
            <v>354</v>
          </cell>
          <cell r="BL116">
            <v>263</v>
          </cell>
          <cell r="BM116">
            <v>383</v>
          </cell>
          <cell r="BN116">
            <v>426</v>
          </cell>
          <cell r="BO116">
            <v>426</v>
          </cell>
          <cell r="BP116">
            <v>415</v>
          </cell>
          <cell r="BQ116">
            <v>415</v>
          </cell>
          <cell r="BR116">
            <v>415</v>
          </cell>
          <cell r="BS116">
            <v>393</v>
          </cell>
          <cell r="BT116">
            <v>393</v>
          </cell>
          <cell r="BU116">
            <v>393</v>
          </cell>
          <cell r="BV116">
            <v>356</v>
          </cell>
          <cell r="BW116">
            <v>261</v>
          </cell>
          <cell r="BX116">
            <v>284</v>
          </cell>
          <cell r="BY116">
            <v>281</v>
          </cell>
          <cell r="BZ116">
            <v>296</v>
          </cell>
          <cell r="CA116">
            <v>322</v>
          </cell>
          <cell r="CB116">
            <v>326</v>
          </cell>
          <cell r="CC116">
            <v>285</v>
          </cell>
          <cell r="CD116">
            <v>308</v>
          </cell>
          <cell r="CE116">
            <v>286</v>
          </cell>
        </row>
        <row r="118">
          <cell r="A118" t="str">
            <v>min 200y</v>
          </cell>
          <cell r="C118">
            <v>44</v>
          </cell>
          <cell r="D118">
            <v>54</v>
          </cell>
          <cell r="E118">
            <v>54</v>
          </cell>
          <cell r="F118">
            <v>73</v>
          </cell>
          <cell r="G118">
            <v>73</v>
          </cell>
          <cell r="H118">
            <v>147</v>
          </cell>
          <cell r="I118">
            <v>147</v>
          </cell>
          <cell r="J118">
            <v>108</v>
          </cell>
          <cell r="K118">
            <v>42</v>
          </cell>
          <cell r="L118">
            <v>101</v>
          </cell>
          <cell r="M118">
            <v>95</v>
          </cell>
          <cell r="N118">
            <v>101</v>
          </cell>
          <cell r="O118">
            <v>101</v>
          </cell>
          <cell r="P118">
            <v>101</v>
          </cell>
          <cell r="Q118">
            <v>101</v>
          </cell>
          <cell r="R118">
            <v>101</v>
          </cell>
          <cell r="S118">
            <v>101</v>
          </cell>
          <cell r="T118">
            <v>77</v>
          </cell>
          <cell r="U118">
            <v>41</v>
          </cell>
          <cell r="V118">
            <v>101</v>
          </cell>
          <cell r="W118">
            <v>101</v>
          </cell>
          <cell r="X118">
            <v>101</v>
          </cell>
          <cell r="Y118">
            <v>101</v>
          </cell>
          <cell r="Z118">
            <v>101</v>
          </cell>
          <cell r="AA118">
            <v>101</v>
          </cell>
          <cell r="AB118">
            <v>101</v>
          </cell>
          <cell r="AC118">
            <v>101</v>
          </cell>
          <cell r="AD118">
            <v>101</v>
          </cell>
          <cell r="AE118">
            <v>101</v>
          </cell>
          <cell r="AF118">
            <v>109</v>
          </cell>
          <cell r="AG118">
            <v>514</v>
          </cell>
          <cell r="AH118">
            <v>532</v>
          </cell>
          <cell r="AI118">
            <v>532</v>
          </cell>
          <cell r="AJ118">
            <v>547</v>
          </cell>
          <cell r="AK118">
            <v>547</v>
          </cell>
          <cell r="AL118">
            <v>561</v>
          </cell>
          <cell r="AM118">
            <v>493</v>
          </cell>
          <cell r="AN118">
            <v>493</v>
          </cell>
          <cell r="AO118">
            <v>493</v>
          </cell>
          <cell r="AP118">
            <v>493</v>
          </cell>
          <cell r="AQ118">
            <v>493</v>
          </cell>
          <cell r="AR118">
            <v>493</v>
          </cell>
          <cell r="AS118">
            <v>493</v>
          </cell>
          <cell r="AT118">
            <v>493</v>
          </cell>
          <cell r="AU118">
            <v>493</v>
          </cell>
          <cell r="AV118">
            <v>493</v>
          </cell>
          <cell r="AW118">
            <v>493</v>
          </cell>
          <cell r="AX118">
            <v>493</v>
          </cell>
          <cell r="AY118">
            <v>493</v>
          </cell>
          <cell r="AZ118">
            <v>493</v>
          </cell>
          <cell r="BA118">
            <v>308</v>
          </cell>
          <cell r="BB118">
            <v>52</v>
          </cell>
          <cell r="BC118">
            <v>493</v>
          </cell>
          <cell r="BD118">
            <v>493</v>
          </cell>
          <cell r="BE118">
            <v>493</v>
          </cell>
          <cell r="BF118">
            <v>493</v>
          </cell>
          <cell r="BG118">
            <v>493</v>
          </cell>
          <cell r="BH118">
            <v>493</v>
          </cell>
          <cell r="BI118">
            <v>493</v>
          </cell>
          <cell r="BJ118">
            <v>493</v>
          </cell>
          <cell r="BK118">
            <v>493</v>
          </cell>
          <cell r="BL118">
            <v>493</v>
          </cell>
          <cell r="BM118">
            <v>493</v>
          </cell>
          <cell r="BN118">
            <v>409</v>
          </cell>
          <cell r="BO118">
            <v>493</v>
          </cell>
          <cell r="BP118">
            <v>493</v>
          </cell>
          <cell r="BQ118">
            <v>493</v>
          </cell>
          <cell r="BR118">
            <v>493</v>
          </cell>
          <cell r="BS118">
            <v>493</v>
          </cell>
          <cell r="BT118">
            <v>493</v>
          </cell>
          <cell r="BU118">
            <v>498</v>
          </cell>
          <cell r="BV118">
            <v>498</v>
          </cell>
          <cell r="BW118">
            <v>498</v>
          </cell>
          <cell r="BX118">
            <v>498</v>
          </cell>
          <cell r="BY118">
            <v>652</v>
          </cell>
          <cell r="BZ118">
            <v>552</v>
          </cell>
          <cell r="CA118">
            <v>552</v>
          </cell>
          <cell r="CB118">
            <v>552</v>
          </cell>
          <cell r="CC118">
            <v>552</v>
          </cell>
          <cell r="CD118">
            <v>552</v>
          </cell>
          <cell r="CE118">
            <v>532</v>
          </cell>
        </row>
        <row r="119">
          <cell r="A119" t="str">
            <v>max 200y</v>
          </cell>
          <cell r="C119">
            <v>391</v>
          </cell>
          <cell r="D119">
            <v>389</v>
          </cell>
          <cell r="E119">
            <v>565</v>
          </cell>
          <cell r="F119">
            <v>565</v>
          </cell>
          <cell r="G119">
            <v>565</v>
          </cell>
          <cell r="H119">
            <v>565</v>
          </cell>
          <cell r="I119">
            <v>571</v>
          </cell>
          <cell r="J119">
            <v>706</v>
          </cell>
          <cell r="K119">
            <v>655</v>
          </cell>
          <cell r="L119">
            <v>565</v>
          </cell>
          <cell r="M119">
            <v>575</v>
          </cell>
          <cell r="N119">
            <v>614</v>
          </cell>
          <cell r="O119">
            <v>637</v>
          </cell>
          <cell r="P119">
            <v>673</v>
          </cell>
          <cell r="Q119">
            <v>637</v>
          </cell>
          <cell r="R119">
            <v>712</v>
          </cell>
          <cell r="S119">
            <v>712</v>
          </cell>
          <cell r="T119">
            <v>681</v>
          </cell>
          <cell r="U119">
            <v>686</v>
          </cell>
          <cell r="V119">
            <v>689</v>
          </cell>
          <cell r="W119">
            <v>689</v>
          </cell>
          <cell r="X119">
            <v>725</v>
          </cell>
          <cell r="Y119">
            <v>725</v>
          </cell>
          <cell r="Z119">
            <v>725</v>
          </cell>
          <cell r="AA119">
            <v>637</v>
          </cell>
          <cell r="AB119">
            <v>663</v>
          </cell>
          <cell r="AC119">
            <v>650</v>
          </cell>
          <cell r="AD119">
            <v>617</v>
          </cell>
          <cell r="AE119">
            <v>609</v>
          </cell>
          <cell r="AF119">
            <v>617</v>
          </cell>
          <cell r="AG119">
            <v>617</v>
          </cell>
          <cell r="AH119">
            <v>634</v>
          </cell>
          <cell r="AI119">
            <v>634</v>
          </cell>
          <cell r="AJ119">
            <v>642</v>
          </cell>
          <cell r="AK119">
            <v>696</v>
          </cell>
          <cell r="AL119">
            <v>696</v>
          </cell>
          <cell r="AM119">
            <v>622</v>
          </cell>
          <cell r="AN119">
            <v>634</v>
          </cell>
          <cell r="AO119">
            <v>625</v>
          </cell>
          <cell r="AP119">
            <v>706</v>
          </cell>
          <cell r="AQ119">
            <v>706</v>
          </cell>
          <cell r="AR119">
            <v>706</v>
          </cell>
          <cell r="AS119">
            <v>706</v>
          </cell>
          <cell r="AT119">
            <v>706</v>
          </cell>
          <cell r="AU119">
            <v>706</v>
          </cell>
          <cell r="AV119">
            <v>706</v>
          </cell>
          <cell r="AW119">
            <v>706</v>
          </cell>
          <cell r="AX119">
            <v>706</v>
          </cell>
          <cell r="AY119">
            <v>706</v>
          </cell>
          <cell r="AZ119">
            <v>706</v>
          </cell>
          <cell r="BA119">
            <v>706</v>
          </cell>
          <cell r="BB119">
            <v>706</v>
          </cell>
          <cell r="BC119">
            <v>711</v>
          </cell>
          <cell r="BD119">
            <v>711</v>
          </cell>
          <cell r="BE119">
            <v>711</v>
          </cell>
          <cell r="BF119">
            <v>711</v>
          </cell>
          <cell r="BG119">
            <v>711</v>
          </cell>
          <cell r="BH119">
            <v>711</v>
          </cell>
          <cell r="BI119">
            <v>711</v>
          </cell>
          <cell r="BJ119">
            <v>711</v>
          </cell>
          <cell r="BK119">
            <v>711</v>
          </cell>
          <cell r="BL119">
            <v>711</v>
          </cell>
          <cell r="BM119">
            <v>707</v>
          </cell>
          <cell r="BN119">
            <v>707</v>
          </cell>
          <cell r="BO119">
            <v>652</v>
          </cell>
          <cell r="BP119">
            <v>652</v>
          </cell>
          <cell r="BQ119">
            <v>652</v>
          </cell>
          <cell r="BR119">
            <v>652</v>
          </cell>
          <cell r="BS119">
            <v>652</v>
          </cell>
          <cell r="BT119">
            <v>652</v>
          </cell>
          <cell r="BU119">
            <v>652</v>
          </cell>
          <cell r="BV119">
            <v>652</v>
          </cell>
          <cell r="BW119">
            <v>652</v>
          </cell>
          <cell r="BX119">
            <v>652</v>
          </cell>
          <cell r="BY119">
            <v>652</v>
          </cell>
          <cell r="BZ119">
            <v>552</v>
          </cell>
          <cell r="CA119">
            <v>552</v>
          </cell>
          <cell r="CB119">
            <v>552</v>
          </cell>
          <cell r="CC119">
            <v>552</v>
          </cell>
          <cell r="CD119">
            <v>552</v>
          </cell>
          <cell r="CE119">
            <v>532</v>
          </cell>
        </row>
        <row r="120">
          <cell r="A120" t="str">
            <v>diff 200y</v>
          </cell>
          <cell r="C120">
            <v>347</v>
          </cell>
          <cell r="D120">
            <v>335</v>
          </cell>
          <cell r="E120">
            <v>511</v>
          </cell>
          <cell r="F120">
            <v>492</v>
          </cell>
          <cell r="G120">
            <v>492</v>
          </cell>
          <cell r="H120">
            <v>418</v>
          </cell>
          <cell r="I120">
            <v>424</v>
          </cell>
          <cell r="J120">
            <v>598</v>
          </cell>
          <cell r="K120">
            <v>613</v>
          </cell>
          <cell r="L120">
            <v>464</v>
          </cell>
          <cell r="M120">
            <v>480</v>
          </cell>
          <cell r="N120">
            <v>513</v>
          </cell>
          <cell r="O120">
            <v>536</v>
          </cell>
          <cell r="P120">
            <v>572</v>
          </cell>
          <cell r="Q120">
            <v>536</v>
          </cell>
          <cell r="R120">
            <v>611</v>
          </cell>
          <cell r="S120">
            <v>611</v>
          </cell>
          <cell r="T120">
            <v>604</v>
          </cell>
          <cell r="U120">
            <v>645</v>
          </cell>
          <cell r="V120">
            <v>588</v>
          </cell>
          <cell r="W120">
            <v>588</v>
          </cell>
          <cell r="X120">
            <v>624</v>
          </cell>
          <cell r="Y120">
            <v>624</v>
          </cell>
          <cell r="Z120">
            <v>624</v>
          </cell>
          <cell r="AA120">
            <v>536</v>
          </cell>
          <cell r="AB120">
            <v>562</v>
          </cell>
          <cell r="AC120">
            <v>549</v>
          </cell>
          <cell r="AD120">
            <v>516</v>
          </cell>
          <cell r="AE120">
            <v>508</v>
          </cell>
          <cell r="AF120">
            <v>508</v>
          </cell>
          <cell r="AG120">
            <v>103</v>
          </cell>
          <cell r="AH120">
            <v>102</v>
          </cell>
          <cell r="AI120">
            <v>102</v>
          </cell>
          <cell r="AJ120">
            <v>95</v>
          </cell>
          <cell r="AK120">
            <v>149</v>
          </cell>
          <cell r="AL120">
            <v>135</v>
          </cell>
          <cell r="AM120">
            <v>129</v>
          </cell>
          <cell r="AN120">
            <v>141</v>
          </cell>
          <cell r="AO120">
            <v>132</v>
          </cell>
          <cell r="AP120">
            <v>213</v>
          </cell>
          <cell r="AQ120">
            <v>213</v>
          </cell>
          <cell r="AR120">
            <v>213</v>
          </cell>
          <cell r="AS120">
            <v>213</v>
          </cell>
          <cell r="AT120">
            <v>213</v>
          </cell>
          <cell r="AU120">
            <v>213</v>
          </cell>
          <cell r="AV120">
            <v>213</v>
          </cell>
          <cell r="AW120">
            <v>213</v>
          </cell>
          <cell r="AX120">
            <v>213</v>
          </cell>
          <cell r="AY120">
            <v>213</v>
          </cell>
          <cell r="AZ120">
            <v>213</v>
          </cell>
          <cell r="BA120">
            <v>398</v>
          </cell>
          <cell r="BB120">
            <v>654</v>
          </cell>
          <cell r="BC120">
            <v>218</v>
          </cell>
          <cell r="BD120">
            <v>218</v>
          </cell>
          <cell r="BE120">
            <v>218</v>
          </cell>
          <cell r="BF120">
            <v>218</v>
          </cell>
          <cell r="BG120">
            <v>218</v>
          </cell>
          <cell r="BH120">
            <v>218</v>
          </cell>
          <cell r="BI120">
            <v>218</v>
          </cell>
          <cell r="BJ120">
            <v>218</v>
          </cell>
          <cell r="BK120">
            <v>218</v>
          </cell>
          <cell r="BL120">
            <v>218</v>
          </cell>
          <cell r="BM120">
            <v>214</v>
          </cell>
          <cell r="BN120">
            <v>298</v>
          </cell>
          <cell r="BO120">
            <v>159</v>
          </cell>
          <cell r="BP120">
            <v>159</v>
          </cell>
          <cell r="BQ120">
            <v>159</v>
          </cell>
          <cell r="BR120">
            <v>159</v>
          </cell>
          <cell r="BS120">
            <v>159</v>
          </cell>
          <cell r="BT120">
            <v>159</v>
          </cell>
          <cell r="BU120">
            <v>154</v>
          </cell>
          <cell r="BV120">
            <v>154</v>
          </cell>
          <cell r="BW120">
            <v>154</v>
          </cell>
          <cell r="BX120">
            <v>154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7C04E-6A94-4791-8BF5-4CA350DB1D45}">
  <dimension ref="A1:AA22"/>
  <sheetViews>
    <sheetView tabSelected="1" zoomScale="70" zoomScaleNormal="7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E39" sqref="E39"/>
    </sheetView>
  </sheetViews>
  <sheetFormatPr defaultRowHeight="14.5" x14ac:dyDescent="0.35"/>
  <cols>
    <col min="1" max="1" width="11" customWidth="1"/>
    <col min="2" max="2" width="15" customWidth="1"/>
    <col min="3" max="3" width="15.08984375" customWidth="1"/>
    <col min="4" max="4" width="13.54296875" customWidth="1"/>
    <col min="6" max="6" width="13.1796875" customWidth="1"/>
    <col min="7" max="7" width="10.81640625" customWidth="1"/>
    <col min="14" max="14" width="13.26953125" customWidth="1"/>
    <col min="15" max="15" width="9.6328125" customWidth="1"/>
    <col min="18" max="18" width="10.08984375" customWidth="1"/>
    <col min="19" max="19" width="10.90625" customWidth="1"/>
    <col min="20" max="20" width="12" customWidth="1"/>
    <col min="21" max="21" width="12.81640625" customWidth="1"/>
    <col min="22" max="22" width="8.7265625" customWidth="1"/>
  </cols>
  <sheetData>
    <row r="1" spans="1:27" x14ac:dyDescent="0.35">
      <c r="C1" s="15" t="s">
        <v>30</v>
      </c>
      <c r="D1" s="15"/>
      <c r="F1" s="15" t="s">
        <v>29</v>
      </c>
      <c r="G1" s="15"/>
      <c r="H1" s="15"/>
      <c r="J1" s="15" t="s">
        <v>25</v>
      </c>
      <c r="K1" s="15"/>
      <c r="L1" s="15"/>
      <c r="N1" s="15" t="s">
        <v>28</v>
      </c>
      <c r="O1" s="15"/>
      <c r="P1" s="15"/>
      <c r="Q1" s="15"/>
      <c r="R1" s="15"/>
      <c r="S1" s="15"/>
      <c r="T1" s="5"/>
      <c r="U1" s="5"/>
      <c r="W1" s="15" t="s">
        <v>62</v>
      </c>
      <c r="X1" s="15"/>
      <c r="Z1" s="15" t="s">
        <v>61</v>
      </c>
      <c r="AA1" s="15"/>
    </row>
    <row r="2" spans="1:27" ht="72.5" x14ac:dyDescent="0.35">
      <c r="A2" s="1" t="s">
        <v>0</v>
      </c>
      <c r="B2" s="1" t="s">
        <v>49</v>
      </c>
      <c r="C2" s="2" t="s">
        <v>22</v>
      </c>
      <c r="D2" s="2" t="s">
        <v>21</v>
      </c>
      <c r="E2" s="3"/>
      <c r="F2" s="4" t="s">
        <v>18</v>
      </c>
      <c r="G2" s="4" t="s">
        <v>19</v>
      </c>
      <c r="H2" s="2" t="s">
        <v>20</v>
      </c>
      <c r="I2" s="4"/>
      <c r="J2" s="4" t="s">
        <v>58</v>
      </c>
      <c r="K2" s="4" t="s">
        <v>59</v>
      </c>
      <c r="L2" s="4" t="s">
        <v>60</v>
      </c>
      <c r="M2" s="4"/>
      <c r="N2" s="4" t="s">
        <v>55</v>
      </c>
      <c r="O2" s="4" t="s">
        <v>50</v>
      </c>
      <c r="P2" s="4" t="s">
        <v>51</v>
      </c>
      <c r="Q2" s="4" t="s">
        <v>52</v>
      </c>
      <c r="R2" s="4" t="s">
        <v>53</v>
      </c>
      <c r="S2" s="4" t="s">
        <v>54</v>
      </c>
      <c r="T2" s="4" t="s">
        <v>57</v>
      </c>
      <c r="U2" s="4" t="s">
        <v>56</v>
      </c>
      <c r="W2" s="4" t="s">
        <v>26</v>
      </c>
      <c r="X2" s="4" t="s">
        <v>27</v>
      </c>
      <c r="Z2" s="18" t="s">
        <v>32</v>
      </c>
      <c r="AA2" s="18" t="s">
        <v>33</v>
      </c>
    </row>
    <row r="3" spans="1:27" x14ac:dyDescent="0.35">
      <c r="A3" t="s">
        <v>1</v>
      </c>
      <c r="B3" t="s">
        <v>1</v>
      </c>
      <c r="C3" s="7">
        <v>0</v>
      </c>
      <c r="D3" s="7">
        <v>0</v>
      </c>
      <c r="F3" s="7">
        <v>54.94</v>
      </c>
      <c r="G3" s="7">
        <v>125.65</v>
      </c>
      <c r="H3" s="11">
        <v>6.3945304645083718</v>
      </c>
      <c r="I3" s="7"/>
      <c r="J3" s="8">
        <v>7.1915499999999994</v>
      </c>
      <c r="K3" s="8">
        <v>79.5501</v>
      </c>
      <c r="L3" s="8">
        <v>13.25835</v>
      </c>
      <c r="N3" s="12">
        <v>12993.836864414065</v>
      </c>
      <c r="O3" s="6"/>
      <c r="P3" s="11">
        <v>0.25724999999999998</v>
      </c>
      <c r="Q3" s="13"/>
      <c r="R3" s="11">
        <v>6.7745519121486693</v>
      </c>
      <c r="S3" s="13"/>
      <c r="T3" s="13">
        <v>0.18569344954692057</v>
      </c>
      <c r="U3" s="13">
        <v>6.7953540162801395E-3</v>
      </c>
      <c r="W3" s="8">
        <v>8</v>
      </c>
      <c r="X3" s="8">
        <v>5</v>
      </c>
      <c r="Z3">
        <v>0.34299999999999997</v>
      </c>
      <c r="AA3">
        <v>3.125</v>
      </c>
    </row>
    <row r="4" spans="1:27" x14ac:dyDescent="0.35">
      <c r="A4" t="s">
        <v>2</v>
      </c>
      <c r="B4" t="s">
        <v>2</v>
      </c>
      <c r="C4" s="7">
        <v>0</v>
      </c>
      <c r="D4" s="7">
        <v>0</v>
      </c>
      <c r="F4" s="7">
        <v>47.42</v>
      </c>
      <c r="G4" s="7">
        <v>134.55000000000001</v>
      </c>
      <c r="H4" s="11">
        <v>5.3736517719568546</v>
      </c>
      <c r="I4" s="7"/>
      <c r="J4" s="8">
        <v>4.9904200000000003</v>
      </c>
      <c r="K4" s="8">
        <v>82.479759999999999</v>
      </c>
      <c r="L4" s="8">
        <v>12.529819999999999</v>
      </c>
      <c r="N4" s="12">
        <v>1253.7043518799182</v>
      </c>
      <c r="O4" s="6"/>
      <c r="P4" s="11">
        <v>0.21229999999999999</v>
      </c>
      <c r="Q4" s="13"/>
      <c r="R4" s="11">
        <v>0.44374302924317494</v>
      </c>
      <c r="S4" s="13"/>
      <c r="T4" s="13">
        <v>0</v>
      </c>
      <c r="U4" s="13">
        <v>0</v>
      </c>
      <c r="W4" s="8">
        <v>5</v>
      </c>
      <c r="X4" s="8">
        <v>6</v>
      </c>
      <c r="Z4">
        <v>0.28699999999999998</v>
      </c>
      <c r="AA4">
        <v>2.4750000000000001</v>
      </c>
    </row>
    <row r="5" spans="1:27" x14ac:dyDescent="0.35">
      <c r="A5" t="s">
        <v>16</v>
      </c>
      <c r="B5" t="s">
        <v>34</v>
      </c>
      <c r="C5" s="7">
        <v>3</v>
      </c>
      <c r="D5" s="7">
        <v>0.5</v>
      </c>
      <c r="F5" s="7">
        <v>49.54</v>
      </c>
      <c r="G5" s="7">
        <v>115.98</v>
      </c>
      <c r="H5" s="11">
        <v>6.6720582288718511</v>
      </c>
      <c r="I5" s="7"/>
      <c r="J5" s="8">
        <v>6.4122200000000014</v>
      </c>
      <c r="K5" s="8">
        <v>75.978240000000014</v>
      </c>
      <c r="L5" s="8">
        <v>17.609540000000003</v>
      </c>
      <c r="N5" s="12">
        <v>10306.142641710041</v>
      </c>
      <c r="O5" s="6"/>
      <c r="P5" s="11">
        <v>0.22450000000000001</v>
      </c>
      <c r="Q5" s="13"/>
      <c r="R5" s="11">
        <v>4.0903130111524177</v>
      </c>
      <c r="S5" s="13"/>
      <c r="T5" s="13">
        <v>50.620815464684036</v>
      </c>
      <c r="U5" s="13">
        <v>2.7743059479553911</v>
      </c>
      <c r="W5" s="10">
        <v>0</v>
      </c>
      <c r="Z5">
        <v>0.35699999999999998</v>
      </c>
      <c r="AA5">
        <v>3.165</v>
      </c>
    </row>
    <row r="6" spans="1:27" x14ac:dyDescent="0.35">
      <c r="A6" t="s">
        <v>17</v>
      </c>
      <c r="B6" t="s">
        <v>35</v>
      </c>
      <c r="C6" s="7">
        <v>3</v>
      </c>
      <c r="D6" s="7">
        <v>1</v>
      </c>
      <c r="F6" s="7">
        <v>48.56</v>
      </c>
      <c r="G6" s="7">
        <v>114.39</v>
      </c>
      <c r="H6" s="11">
        <v>8.1031307550644804</v>
      </c>
      <c r="I6" s="7"/>
      <c r="J6" s="8">
        <v>8.2778799999999997</v>
      </c>
      <c r="K6" s="8">
        <v>76.352999999999994</v>
      </c>
      <c r="L6" s="8">
        <v>15.369119999999999</v>
      </c>
      <c r="N6" s="12">
        <v>12952.193580140991</v>
      </c>
      <c r="O6" s="6"/>
      <c r="P6" s="11">
        <v>0.25074999999999997</v>
      </c>
      <c r="Q6" s="13"/>
      <c r="R6" s="11">
        <v>6.404036267507653</v>
      </c>
      <c r="S6" s="13"/>
      <c r="T6" s="13">
        <v>77.074397783137002</v>
      </c>
      <c r="U6" s="13">
        <v>12.610978758927745</v>
      </c>
      <c r="W6" s="10">
        <v>0</v>
      </c>
      <c r="Z6">
        <v>0.42899999999999999</v>
      </c>
      <c r="AA6">
        <v>4.0449999999999999</v>
      </c>
    </row>
    <row r="7" spans="1:27" x14ac:dyDescent="0.35">
      <c r="A7" t="s">
        <v>3</v>
      </c>
      <c r="B7" t="s">
        <v>36</v>
      </c>
      <c r="C7" s="7">
        <v>10</v>
      </c>
      <c r="D7" s="7">
        <v>1</v>
      </c>
      <c r="F7" s="7">
        <v>48.18</v>
      </c>
      <c r="G7" s="7">
        <v>127.89</v>
      </c>
      <c r="H7" s="11">
        <v>6.2752293577981426</v>
      </c>
      <c r="I7" s="7"/>
      <c r="J7" s="8">
        <v>3.8388800000000005</v>
      </c>
      <c r="K7" s="8">
        <v>79.17398</v>
      </c>
      <c r="L7" s="8">
        <v>16.98714</v>
      </c>
      <c r="N7" s="12">
        <v>1591.51987381307</v>
      </c>
      <c r="O7" s="12">
        <v>173.6674361757587</v>
      </c>
      <c r="P7" s="11">
        <v>0.47289999999999999</v>
      </c>
      <c r="Q7" s="11">
        <v>2.6431</v>
      </c>
      <c r="R7" s="11">
        <v>2.7962708992738778</v>
      </c>
      <c r="S7" s="11">
        <v>9.527973468627815</v>
      </c>
      <c r="T7" s="11">
        <v>140.30412168125113</v>
      </c>
      <c r="U7" s="11">
        <v>12.958568423012474</v>
      </c>
      <c r="W7" s="8">
        <v>0</v>
      </c>
      <c r="Z7">
        <v>0.32950000000000002</v>
      </c>
      <c r="AA7">
        <v>2.9</v>
      </c>
    </row>
    <row r="8" spans="1:27" x14ac:dyDescent="0.35">
      <c r="A8" t="s">
        <v>4</v>
      </c>
      <c r="B8" t="s">
        <v>37</v>
      </c>
      <c r="C8" s="7">
        <v>10</v>
      </c>
      <c r="D8" s="7">
        <v>1.5</v>
      </c>
      <c r="F8" s="7">
        <v>48</v>
      </c>
      <c r="G8" s="7">
        <v>129.15</v>
      </c>
      <c r="H8" s="11">
        <v>6.305623934860856</v>
      </c>
      <c r="I8" s="7"/>
      <c r="J8" s="8">
        <v>4.5281800000000008</v>
      </c>
      <c r="K8" s="8">
        <v>79.906839999999988</v>
      </c>
      <c r="L8" s="8">
        <v>15.56498</v>
      </c>
      <c r="N8" s="12">
        <v>1919.4571182770558</v>
      </c>
      <c r="O8" s="12">
        <v>93.435647366944167</v>
      </c>
      <c r="P8" s="11">
        <v>0.52039999999999997</v>
      </c>
      <c r="Q8" s="11">
        <v>3.218</v>
      </c>
      <c r="R8" s="11">
        <v>4.082850996164999</v>
      </c>
      <c r="S8" s="11">
        <v>7.599007576466188</v>
      </c>
      <c r="T8" s="11">
        <v>136.46912884669348</v>
      </c>
      <c r="U8" s="11">
        <v>14.062306519502389</v>
      </c>
      <c r="W8" s="8">
        <v>0</v>
      </c>
      <c r="Z8">
        <v>0.33050000000000002</v>
      </c>
      <c r="AA8">
        <v>2.88</v>
      </c>
    </row>
    <row r="9" spans="1:27" x14ac:dyDescent="0.35">
      <c r="A9" t="s">
        <v>5</v>
      </c>
      <c r="B9" t="s">
        <v>38</v>
      </c>
      <c r="C9" s="7">
        <v>10</v>
      </c>
      <c r="D9" s="7">
        <v>2</v>
      </c>
      <c r="F9" s="7">
        <v>47.42</v>
      </c>
      <c r="G9" s="7">
        <v>129.46</v>
      </c>
      <c r="H9" s="11">
        <v>6.0762509928514863</v>
      </c>
      <c r="I9" s="7"/>
      <c r="J9" s="8">
        <v>5.1456800000000005</v>
      </c>
      <c r="K9" s="8">
        <v>79.177559999999986</v>
      </c>
      <c r="L9" s="8">
        <v>15.67676</v>
      </c>
      <c r="N9" s="12">
        <v>944.51108466257665</v>
      </c>
      <c r="O9" s="6"/>
      <c r="P9" s="11">
        <v>0.35899999999999999</v>
      </c>
      <c r="Q9" s="13"/>
      <c r="R9" s="11">
        <v>0.95526380368098152</v>
      </c>
      <c r="S9" s="13"/>
      <c r="T9" s="13">
        <v>12.803987730061349</v>
      </c>
      <c r="U9" s="13">
        <v>0.50788466257668707</v>
      </c>
      <c r="W9" s="8">
        <v>0</v>
      </c>
      <c r="Z9">
        <v>0.30449999999999999</v>
      </c>
      <c r="AA9">
        <v>2.7450000000000001</v>
      </c>
    </row>
    <row r="10" spans="1:27" x14ac:dyDescent="0.35">
      <c r="A10" t="s">
        <v>6</v>
      </c>
      <c r="B10" t="s">
        <v>39</v>
      </c>
      <c r="C10" s="7">
        <v>17</v>
      </c>
      <c r="D10" s="7">
        <v>1</v>
      </c>
      <c r="F10" s="7">
        <v>47.05</v>
      </c>
      <c r="G10" s="7">
        <v>119.5</v>
      </c>
      <c r="H10" s="11">
        <v>7.2368421052631708</v>
      </c>
      <c r="I10" s="7"/>
      <c r="J10" s="8">
        <v>6.6716200000000008</v>
      </c>
      <c r="K10" s="8">
        <v>77.062860000000001</v>
      </c>
      <c r="L10" s="8">
        <v>16.265519999999999</v>
      </c>
      <c r="N10" s="12">
        <v>5785.3143656760485</v>
      </c>
      <c r="O10" s="12">
        <v>173.71696019484355</v>
      </c>
      <c r="P10" s="11">
        <v>0.38380000000000003</v>
      </c>
      <c r="Q10" s="11">
        <v>4.3468999999999998</v>
      </c>
      <c r="R10" s="11">
        <v>6.6229930131863819</v>
      </c>
      <c r="S10" s="11">
        <v>25.780668175555995</v>
      </c>
      <c r="T10" s="11">
        <v>1.3075535327691399</v>
      </c>
      <c r="U10" s="11">
        <v>4.6710047234796305E-2</v>
      </c>
      <c r="W10" s="8">
        <v>0</v>
      </c>
      <c r="Z10">
        <v>0.35949999999999999</v>
      </c>
      <c r="AA10">
        <v>3.2549999999999999</v>
      </c>
    </row>
    <row r="11" spans="1:27" x14ac:dyDescent="0.35">
      <c r="A11" t="s">
        <v>7</v>
      </c>
      <c r="B11" t="s">
        <v>40</v>
      </c>
      <c r="C11" s="7">
        <v>17</v>
      </c>
      <c r="D11" s="7">
        <v>2</v>
      </c>
      <c r="F11" s="7">
        <v>47.82</v>
      </c>
      <c r="G11" s="7">
        <v>117.34</v>
      </c>
      <c r="H11" s="11">
        <v>6.1839830996735019</v>
      </c>
      <c r="I11" s="7"/>
      <c r="J11" s="8">
        <v>7.4056000000000015</v>
      </c>
      <c r="K11" s="8">
        <v>76.456800000000001</v>
      </c>
      <c r="L11" s="8">
        <v>16.137599999999999</v>
      </c>
      <c r="N11" s="12">
        <v>3068.386403147897</v>
      </c>
      <c r="O11" s="6"/>
      <c r="P11" s="11">
        <v>0.37859999999999999</v>
      </c>
      <c r="Q11" s="13"/>
      <c r="R11" s="11">
        <v>3.4540924468566261</v>
      </c>
      <c r="S11" s="13"/>
      <c r="T11" s="13">
        <v>0.82975905924920856</v>
      </c>
      <c r="U11" s="13">
        <v>2.9879692446856627E-2</v>
      </c>
      <c r="W11" s="8">
        <v>0</v>
      </c>
      <c r="Z11">
        <v>0.32350000000000001</v>
      </c>
      <c r="AA11">
        <v>2.9550000000000001</v>
      </c>
    </row>
    <row r="12" spans="1:27" x14ac:dyDescent="0.35">
      <c r="A12" t="s">
        <v>8</v>
      </c>
      <c r="B12" t="s">
        <v>41</v>
      </c>
      <c r="C12" s="7">
        <v>28</v>
      </c>
      <c r="D12" s="7">
        <v>0.5</v>
      </c>
      <c r="F12" s="7">
        <v>45.98</v>
      </c>
      <c r="G12" s="7">
        <v>126.2</v>
      </c>
      <c r="H12" s="11">
        <v>6.1999999999999744</v>
      </c>
      <c r="I12" s="7"/>
      <c r="J12" s="8">
        <v>6.7465000000000002</v>
      </c>
      <c r="K12" s="8">
        <v>75.463000000000008</v>
      </c>
      <c r="L12" s="8">
        <v>17.790499999999998</v>
      </c>
      <c r="N12" s="12">
        <v>1201.4285659800667</v>
      </c>
      <c r="O12" s="12">
        <v>98.315188590412916</v>
      </c>
      <c r="P12" s="11">
        <v>0.80559999999999998</v>
      </c>
      <c r="Q12" s="11">
        <v>3.7976000000000001</v>
      </c>
      <c r="R12" s="11">
        <v>6.1239531086853356</v>
      </c>
      <c r="S12" s="11">
        <v>11.136540294257239</v>
      </c>
      <c r="T12" s="11">
        <v>145.47894338870432</v>
      </c>
      <c r="U12" s="11">
        <v>41.626374086378739</v>
      </c>
      <c r="W12" s="8">
        <v>1100</v>
      </c>
      <c r="X12" s="8">
        <v>1110</v>
      </c>
      <c r="Z12">
        <v>0.32150000000000001</v>
      </c>
      <c r="AA12">
        <v>3.05</v>
      </c>
    </row>
    <row r="13" spans="1:27" x14ac:dyDescent="0.35">
      <c r="A13" t="s">
        <v>9</v>
      </c>
      <c r="B13" t="s">
        <v>42</v>
      </c>
      <c r="C13" s="9">
        <v>28</v>
      </c>
      <c r="D13" s="9">
        <v>1</v>
      </c>
      <c r="F13" s="7">
        <v>46.32</v>
      </c>
      <c r="G13" s="7">
        <v>120.65</v>
      </c>
      <c r="H13" s="11">
        <v>6.0509554140127468</v>
      </c>
      <c r="I13" s="7"/>
      <c r="J13" s="8">
        <v>6.0238100000000001</v>
      </c>
      <c r="K13" s="8">
        <v>74.320400000000006</v>
      </c>
      <c r="L13" s="8">
        <v>19.655790000000003</v>
      </c>
      <c r="N13" s="12">
        <v>1147.2897316515941</v>
      </c>
      <c r="O13" s="12">
        <v>88.446734878629201</v>
      </c>
      <c r="P13" s="11">
        <v>0.48730000000000001</v>
      </c>
      <c r="Q13" s="11">
        <v>2.7319</v>
      </c>
      <c r="R13" s="11">
        <v>2.1393776297001423</v>
      </c>
      <c r="S13" s="11">
        <v>5.1847324131365999</v>
      </c>
      <c r="T13" s="11">
        <v>33.205175287958106</v>
      </c>
      <c r="U13" s="11">
        <v>1.4605305378391238</v>
      </c>
      <c r="W13" s="10">
        <v>0</v>
      </c>
      <c r="Z13">
        <v>0.29499999999999998</v>
      </c>
      <c r="AA13">
        <v>2.855</v>
      </c>
    </row>
    <row r="14" spans="1:27" x14ac:dyDescent="0.35">
      <c r="A14" t="s">
        <v>10</v>
      </c>
      <c r="B14" t="s">
        <v>43</v>
      </c>
      <c r="C14" s="7">
        <v>28</v>
      </c>
      <c r="D14" s="7">
        <v>1.5</v>
      </c>
      <c r="F14" s="7">
        <v>44.57</v>
      </c>
      <c r="G14" s="7">
        <v>134.97999999999999</v>
      </c>
      <c r="H14" s="11">
        <v>5.8133137722354702</v>
      </c>
      <c r="I14" s="7"/>
      <c r="J14" s="8">
        <v>4.9476300000000002</v>
      </c>
      <c r="K14" s="8">
        <v>78.054310000000001</v>
      </c>
      <c r="L14" s="8">
        <v>16.998059999999999</v>
      </c>
      <c r="N14" s="12">
        <v>1178.3522215990115</v>
      </c>
      <c r="O14" s="12">
        <v>76.231512263523157</v>
      </c>
      <c r="P14" s="11">
        <v>0.41739999999999999</v>
      </c>
      <c r="Q14" s="11">
        <v>2.8584000000000001</v>
      </c>
      <c r="R14" s="11">
        <v>1.6113242703679058</v>
      </c>
      <c r="S14" s="11">
        <v>4.8920077954178165</v>
      </c>
      <c r="T14" s="11">
        <v>214.76358018823086</v>
      </c>
      <c r="U14" s="11">
        <v>20.274009696739238</v>
      </c>
      <c r="W14" s="10">
        <v>0</v>
      </c>
      <c r="Z14">
        <v>0.30399999999999999</v>
      </c>
      <c r="AA14">
        <v>2.8250000000000002</v>
      </c>
    </row>
    <row r="15" spans="1:27" x14ac:dyDescent="0.35">
      <c r="A15" t="s">
        <v>11</v>
      </c>
      <c r="B15" t="s">
        <v>44</v>
      </c>
      <c r="C15" s="7">
        <v>28</v>
      </c>
      <c r="D15" s="7">
        <v>2</v>
      </c>
      <c r="F15" s="7">
        <v>44.29</v>
      </c>
      <c r="G15" s="7">
        <v>138.25</v>
      </c>
      <c r="H15" s="11">
        <v>5.7397711847973509</v>
      </c>
      <c r="I15" s="7"/>
      <c r="J15" s="8">
        <v>5.2237600000000004</v>
      </c>
      <c r="K15" s="8">
        <v>78.027839999999998</v>
      </c>
      <c r="L15" s="8">
        <v>16.7484</v>
      </c>
      <c r="N15" s="12">
        <v>8731.7191606094402</v>
      </c>
      <c r="O15" s="6"/>
      <c r="P15" s="11">
        <v>0.4163</v>
      </c>
      <c r="Q15" s="11"/>
      <c r="R15" s="11">
        <v>11.879345039018952</v>
      </c>
      <c r="S15" s="13"/>
      <c r="T15" s="13">
        <v>111.7943878855444</v>
      </c>
      <c r="U15" s="13">
        <v>8.9177335934596798</v>
      </c>
      <c r="W15" s="10">
        <v>0</v>
      </c>
      <c r="Z15">
        <v>0.29849999999999999</v>
      </c>
      <c r="AA15">
        <v>2.665</v>
      </c>
    </row>
    <row r="16" spans="1:27" x14ac:dyDescent="0.35">
      <c r="A16" t="s">
        <v>12</v>
      </c>
      <c r="B16" t="s">
        <v>45</v>
      </c>
      <c r="C16" s="7">
        <v>200</v>
      </c>
      <c r="D16" s="7">
        <v>0.5</v>
      </c>
      <c r="F16" s="7">
        <v>34.67</v>
      </c>
      <c r="G16" s="7">
        <v>127.93</v>
      </c>
      <c r="H16" s="11">
        <v>8.1377151799686409</v>
      </c>
      <c r="I16" s="7"/>
      <c r="J16" s="8">
        <v>4.8818000000000001</v>
      </c>
      <c r="K16" s="8">
        <v>77.565459999999987</v>
      </c>
      <c r="L16" s="8">
        <v>17.55274</v>
      </c>
      <c r="N16" s="12">
        <v>2902.5852288264332</v>
      </c>
      <c r="O16" s="12">
        <v>103.19125237371817</v>
      </c>
      <c r="P16" s="11">
        <v>0.60549999999999993</v>
      </c>
      <c r="Q16" s="11">
        <v>4.7301000000000002</v>
      </c>
      <c r="R16" s="11">
        <v>8.5020717812381292</v>
      </c>
      <c r="S16" s="11">
        <v>18.132709836688186</v>
      </c>
      <c r="T16" s="11">
        <v>78.06081409039119</v>
      </c>
      <c r="U16" s="11">
        <v>6.5844354348651732</v>
      </c>
      <c r="W16" s="8">
        <v>20</v>
      </c>
      <c r="X16" s="14">
        <v>4</v>
      </c>
      <c r="Z16">
        <v>0.41149999999999998</v>
      </c>
      <c r="AA16">
        <v>4.12</v>
      </c>
    </row>
    <row r="17" spans="1:27" x14ac:dyDescent="0.35">
      <c r="A17" t="s">
        <v>13</v>
      </c>
      <c r="B17" t="s">
        <v>46</v>
      </c>
      <c r="C17" s="7">
        <v>200</v>
      </c>
      <c r="D17" s="7">
        <v>1</v>
      </c>
      <c r="F17" s="7">
        <v>42.88</v>
      </c>
      <c r="G17" s="7">
        <v>117.03</v>
      </c>
      <c r="H17" s="11">
        <v>5.5873379099923586</v>
      </c>
      <c r="I17" s="7"/>
      <c r="J17" s="8">
        <v>4.7537199999999995</v>
      </c>
      <c r="K17" s="8">
        <v>76.824159999999992</v>
      </c>
      <c r="L17" s="8">
        <v>18.42212</v>
      </c>
      <c r="N17" s="12">
        <v>2205.4124630633155</v>
      </c>
      <c r="O17" s="12">
        <v>29.343931675977664</v>
      </c>
      <c r="P17" s="11">
        <v>0.5423</v>
      </c>
      <c r="Q17" s="11">
        <v>4.0275999999999996</v>
      </c>
      <c r="R17" s="11">
        <v>5.0950839851024226</v>
      </c>
      <c r="S17" s="11">
        <v>3.7386779329608952</v>
      </c>
      <c r="T17" s="11">
        <v>45.406697616387355</v>
      </c>
      <c r="U17" s="11">
        <v>2.0413092178770955</v>
      </c>
      <c r="W17" s="10">
        <v>0</v>
      </c>
      <c r="Z17">
        <v>0.31</v>
      </c>
      <c r="AA17">
        <v>2.7749999999999999</v>
      </c>
    </row>
    <row r="18" spans="1:27" x14ac:dyDescent="0.35">
      <c r="A18" t="s">
        <v>14</v>
      </c>
      <c r="B18" t="s">
        <v>47</v>
      </c>
      <c r="C18" s="7">
        <v>200</v>
      </c>
      <c r="D18" s="7">
        <v>1.5</v>
      </c>
      <c r="F18" s="7">
        <v>39.78</v>
      </c>
      <c r="G18" s="7">
        <v>117.96</v>
      </c>
      <c r="H18" s="11">
        <v>6.7007672634271236</v>
      </c>
      <c r="I18" s="7"/>
      <c r="J18" s="8">
        <v>5.7066400000000002</v>
      </c>
      <c r="K18" s="8">
        <v>76.502160000000003</v>
      </c>
      <c r="L18" s="8">
        <v>17.7912</v>
      </c>
      <c r="N18" s="12">
        <v>5227.063903491463</v>
      </c>
      <c r="O18" s="6"/>
      <c r="P18" s="11">
        <v>0.43679999999999997</v>
      </c>
      <c r="Q18" s="13"/>
      <c r="R18" s="11">
        <v>6.0851123339658457</v>
      </c>
      <c r="S18" s="13"/>
      <c r="T18" s="13">
        <v>148.45129901328278</v>
      </c>
      <c r="U18" s="13">
        <v>39.586753662239097</v>
      </c>
      <c r="W18" s="10">
        <v>0</v>
      </c>
      <c r="Z18">
        <v>0.36799999999999999</v>
      </c>
      <c r="AA18">
        <v>3.4350000000000001</v>
      </c>
    </row>
    <row r="19" spans="1:27" x14ac:dyDescent="0.35">
      <c r="A19" t="s">
        <v>15</v>
      </c>
      <c r="B19" t="s">
        <v>48</v>
      </c>
      <c r="C19" s="7">
        <v>200</v>
      </c>
      <c r="D19" s="7">
        <v>2</v>
      </c>
      <c r="F19" s="7">
        <v>41.55</v>
      </c>
      <c r="G19" s="7">
        <v>123.16</v>
      </c>
      <c r="H19" s="11">
        <v>6.2488376418076728</v>
      </c>
      <c r="I19" s="7"/>
      <c r="J19" s="8">
        <v>5.3496000000000006</v>
      </c>
      <c r="K19" s="8">
        <v>77.064000000000007</v>
      </c>
      <c r="L19" s="8">
        <v>17.586400000000001</v>
      </c>
      <c r="N19" s="12">
        <v>2034.2606121183833</v>
      </c>
      <c r="O19" s="12">
        <v>73.20822051162358</v>
      </c>
      <c r="P19" s="11">
        <v>0.27300000000000002</v>
      </c>
      <c r="Q19" s="11">
        <v>3.7561</v>
      </c>
      <c r="R19" s="11">
        <v>1.1902300438801234</v>
      </c>
      <c r="S19" s="11">
        <v>8.1117099243768109</v>
      </c>
      <c r="T19" s="11">
        <v>39.411223219120536</v>
      </c>
      <c r="U19" s="11">
        <v>6.2650080384651297</v>
      </c>
      <c r="W19" s="10">
        <v>0</v>
      </c>
      <c r="Z19">
        <v>0.33650000000000002</v>
      </c>
      <c r="AA19">
        <v>3.15</v>
      </c>
    </row>
    <row r="20" spans="1:27" ht="28.5" customHeight="1" x14ac:dyDescent="0.35">
      <c r="T20" s="16" t="s">
        <v>31</v>
      </c>
      <c r="U20" s="16"/>
    </row>
    <row r="21" spans="1:27" ht="14.5" customHeight="1" x14ac:dyDescent="0.35">
      <c r="W21" t="s">
        <v>24</v>
      </c>
    </row>
    <row r="22" spans="1:27" x14ac:dyDescent="0.35">
      <c r="W22" t="s">
        <v>23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3:AA19">
    <sortCondition ref="C3:C19"/>
  </sortState>
  <mergeCells count="7">
    <mergeCell ref="Z1:AA1"/>
    <mergeCell ref="W1:X1"/>
    <mergeCell ref="J1:L1"/>
    <mergeCell ref="N1:S1"/>
    <mergeCell ref="F1:H1"/>
    <mergeCell ref="C1:D1"/>
    <mergeCell ref="T20:U20"/>
  </mergeCells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73864-70C3-4206-B6BB-7CC046EF5FEA}">
  <dimension ref="A1:CE198"/>
  <sheetViews>
    <sheetView zoomScale="40" zoomScaleNormal="40" workbookViewId="0">
      <selection activeCell="I93" sqref="I93"/>
    </sheetView>
  </sheetViews>
  <sheetFormatPr defaultRowHeight="14.5" x14ac:dyDescent="0.35"/>
  <cols>
    <col min="1" max="1" width="25" bestFit="1" customWidth="1"/>
  </cols>
  <sheetData>
    <row r="1" spans="1:2" x14ac:dyDescent="0.35">
      <c r="A1" t="s">
        <v>63</v>
      </c>
    </row>
    <row r="2" spans="1:2" x14ac:dyDescent="0.35">
      <c r="A2" t="s">
        <v>64</v>
      </c>
      <c r="B2">
        <v>44381702</v>
      </c>
    </row>
    <row r="3" spans="1:2" x14ac:dyDescent="0.35">
      <c r="A3" t="s">
        <v>65</v>
      </c>
      <c r="B3" t="s">
        <v>66</v>
      </c>
    </row>
    <row r="4" spans="1:2" x14ac:dyDescent="0.35">
      <c r="A4" t="s">
        <v>67</v>
      </c>
      <c r="B4" t="s">
        <v>68</v>
      </c>
    </row>
    <row r="5" spans="1:2" x14ac:dyDescent="0.35">
      <c r="A5" t="s">
        <v>69</v>
      </c>
      <c r="B5">
        <v>36</v>
      </c>
    </row>
    <row r="6" spans="1:2" x14ac:dyDescent="0.35">
      <c r="A6" t="s">
        <v>70</v>
      </c>
      <c r="B6">
        <v>3</v>
      </c>
    </row>
    <row r="7" spans="1:2" x14ac:dyDescent="0.35">
      <c r="A7" t="s">
        <v>71</v>
      </c>
      <c r="B7" t="s">
        <v>72</v>
      </c>
    </row>
    <row r="8" spans="1:2" x14ac:dyDescent="0.35">
      <c r="A8" t="s">
        <v>73</v>
      </c>
      <c r="B8" s="19">
        <v>45550</v>
      </c>
    </row>
    <row r="9" spans="1:2" x14ac:dyDescent="0.35">
      <c r="A9" t="s">
        <v>74</v>
      </c>
      <c r="B9" t="s">
        <v>75</v>
      </c>
    </row>
    <row r="10" spans="1:2" x14ac:dyDescent="0.35">
      <c r="A10" t="s">
        <v>76</v>
      </c>
      <c r="B10" s="19">
        <v>45550</v>
      </c>
    </row>
    <row r="11" spans="1:2" x14ac:dyDescent="0.35">
      <c r="A11" t="s">
        <v>77</v>
      </c>
      <c r="B11" t="s">
        <v>78</v>
      </c>
    </row>
    <row r="12" spans="1:2" x14ac:dyDescent="0.35">
      <c r="A12" t="s">
        <v>79</v>
      </c>
      <c r="B12" s="19">
        <v>45550</v>
      </c>
    </row>
    <row r="13" spans="1:2" x14ac:dyDescent="0.35">
      <c r="A13" t="s">
        <v>80</v>
      </c>
      <c r="B13">
        <v>12</v>
      </c>
    </row>
    <row r="14" spans="1:2" x14ac:dyDescent="0.35">
      <c r="A14" t="s">
        <v>81</v>
      </c>
      <c r="B14">
        <v>36</v>
      </c>
    </row>
    <row r="15" spans="1:2" x14ac:dyDescent="0.35">
      <c r="A15" t="s">
        <v>82</v>
      </c>
      <c r="B15" t="s">
        <v>83</v>
      </c>
    </row>
    <row r="16" spans="1:2" x14ac:dyDescent="0.35">
      <c r="A16" t="s">
        <v>84</v>
      </c>
      <c r="B16">
        <v>2</v>
      </c>
    </row>
    <row r="17" spans="1:83" x14ac:dyDescent="0.35">
      <c r="A17" t="s">
        <v>85</v>
      </c>
      <c r="B17" t="s">
        <v>86</v>
      </c>
      <c r="C17" t="s">
        <v>87</v>
      </c>
      <c r="E17" s="17" t="s">
        <v>88</v>
      </c>
    </row>
    <row r="18" spans="1:83" x14ac:dyDescent="0.35">
      <c r="A18" t="s">
        <v>89</v>
      </c>
      <c r="C18">
        <v>0</v>
      </c>
      <c r="D18">
        <v>1</v>
      </c>
      <c r="E18">
        <v>2</v>
      </c>
      <c r="F18">
        <v>3</v>
      </c>
      <c r="G18">
        <v>4</v>
      </c>
      <c r="H18">
        <v>5</v>
      </c>
      <c r="I18">
        <v>6</v>
      </c>
      <c r="J18">
        <v>7</v>
      </c>
      <c r="K18">
        <v>8</v>
      </c>
      <c r="L18">
        <v>9</v>
      </c>
      <c r="M18">
        <v>10</v>
      </c>
      <c r="N18">
        <v>11</v>
      </c>
      <c r="O18">
        <v>12</v>
      </c>
      <c r="P18">
        <v>13</v>
      </c>
      <c r="Q18">
        <v>14</v>
      </c>
      <c r="R18">
        <v>15</v>
      </c>
      <c r="S18">
        <v>16</v>
      </c>
      <c r="T18">
        <v>17</v>
      </c>
      <c r="U18">
        <v>18</v>
      </c>
      <c r="V18">
        <v>19</v>
      </c>
      <c r="W18">
        <v>20</v>
      </c>
      <c r="X18">
        <v>21</v>
      </c>
      <c r="Y18">
        <v>22</v>
      </c>
      <c r="Z18">
        <v>23</v>
      </c>
      <c r="AA18">
        <v>24</v>
      </c>
      <c r="AB18">
        <v>25</v>
      </c>
      <c r="AC18">
        <v>26</v>
      </c>
      <c r="AD18">
        <v>27</v>
      </c>
      <c r="AE18">
        <v>28</v>
      </c>
      <c r="AF18">
        <v>29</v>
      </c>
      <c r="AG18">
        <v>30</v>
      </c>
      <c r="AH18">
        <v>31</v>
      </c>
      <c r="AI18">
        <v>32</v>
      </c>
      <c r="AJ18">
        <v>33</v>
      </c>
      <c r="AK18">
        <v>34</v>
      </c>
      <c r="AL18">
        <v>35</v>
      </c>
      <c r="AM18">
        <v>36</v>
      </c>
      <c r="AN18">
        <v>37</v>
      </c>
      <c r="AO18">
        <v>38</v>
      </c>
      <c r="AP18">
        <v>39</v>
      </c>
      <c r="AQ18">
        <v>40</v>
      </c>
      <c r="AR18">
        <v>41</v>
      </c>
      <c r="AS18">
        <v>42</v>
      </c>
      <c r="AT18">
        <v>43</v>
      </c>
      <c r="AU18">
        <v>44</v>
      </c>
      <c r="AV18">
        <v>45</v>
      </c>
      <c r="AW18">
        <v>46</v>
      </c>
      <c r="AX18">
        <v>47</v>
      </c>
      <c r="AY18">
        <v>48</v>
      </c>
      <c r="AZ18">
        <v>49</v>
      </c>
      <c r="BA18">
        <v>50</v>
      </c>
      <c r="BB18">
        <v>51</v>
      </c>
      <c r="BC18">
        <v>52</v>
      </c>
      <c r="BD18">
        <v>53</v>
      </c>
      <c r="BE18">
        <v>54</v>
      </c>
      <c r="BF18">
        <v>55</v>
      </c>
      <c r="BG18">
        <v>56</v>
      </c>
      <c r="BH18">
        <v>57</v>
      </c>
      <c r="BI18">
        <v>58</v>
      </c>
      <c r="BJ18">
        <v>59</v>
      </c>
      <c r="BK18">
        <v>60</v>
      </c>
      <c r="BL18">
        <v>61</v>
      </c>
      <c r="BM18">
        <v>62</v>
      </c>
      <c r="BN18">
        <v>63</v>
      </c>
      <c r="BO18">
        <v>64</v>
      </c>
      <c r="BP18">
        <v>65</v>
      </c>
      <c r="BQ18">
        <v>66</v>
      </c>
      <c r="BR18">
        <v>67</v>
      </c>
      <c r="BS18">
        <v>68</v>
      </c>
      <c r="BT18">
        <v>69</v>
      </c>
      <c r="BU18">
        <v>70</v>
      </c>
      <c r="BV18">
        <v>71</v>
      </c>
      <c r="BW18">
        <v>72</v>
      </c>
      <c r="BX18">
        <v>73</v>
      </c>
      <c r="BY18">
        <v>74</v>
      </c>
      <c r="BZ18">
        <v>75</v>
      </c>
      <c r="CA18">
        <v>76</v>
      </c>
      <c r="CB18">
        <v>77</v>
      </c>
      <c r="CC18">
        <v>78</v>
      </c>
      <c r="CD18">
        <v>79</v>
      </c>
      <c r="CE18">
        <v>80</v>
      </c>
    </row>
    <row r="19" spans="1:83" x14ac:dyDescent="0.35">
      <c r="A19" t="s">
        <v>90</v>
      </c>
      <c r="B19">
        <v>1</v>
      </c>
      <c r="C19">
        <v>77</v>
      </c>
      <c r="D19">
        <v>77</v>
      </c>
      <c r="E19">
        <v>77</v>
      </c>
      <c r="F19">
        <v>44</v>
      </c>
      <c r="G19">
        <v>130</v>
      </c>
      <c r="H19">
        <v>130</v>
      </c>
      <c r="I19">
        <v>130</v>
      </c>
      <c r="J19">
        <v>130</v>
      </c>
      <c r="K19">
        <v>415</v>
      </c>
      <c r="L19">
        <v>415</v>
      </c>
      <c r="M19">
        <v>415</v>
      </c>
      <c r="N19">
        <v>415</v>
      </c>
      <c r="O19">
        <v>415</v>
      </c>
      <c r="P19">
        <v>415</v>
      </c>
      <c r="Q19">
        <v>415</v>
      </c>
      <c r="R19">
        <v>415</v>
      </c>
      <c r="S19">
        <v>415</v>
      </c>
      <c r="T19">
        <v>439</v>
      </c>
      <c r="U19">
        <v>439</v>
      </c>
      <c r="V19">
        <v>439</v>
      </c>
      <c r="W19">
        <v>439</v>
      </c>
      <c r="X19">
        <v>439</v>
      </c>
      <c r="Y19">
        <v>439</v>
      </c>
      <c r="Z19">
        <v>439</v>
      </c>
      <c r="AA19">
        <v>439</v>
      </c>
      <c r="AB19">
        <v>439</v>
      </c>
      <c r="AC19">
        <v>439</v>
      </c>
      <c r="AD19">
        <v>439</v>
      </c>
      <c r="AE19">
        <v>439</v>
      </c>
      <c r="AF19">
        <v>439</v>
      </c>
      <c r="AG19">
        <v>439</v>
      </c>
      <c r="AH19">
        <v>439</v>
      </c>
      <c r="AI19">
        <v>439</v>
      </c>
      <c r="AJ19">
        <v>439</v>
      </c>
      <c r="AK19">
        <v>439</v>
      </c>
      <c r="AL19">
        <v>433</v>
      </c>
      <c r="AM19">
        <v>208</v>
      </c>
      <c r="AN19">
        <v>208</v>
      </c>
      <c r="AO19">
        <v>208</v>
      </c>
      <c r="AP19">
        <v>208</v>
      </c>
      <c r="AQ19">
        <v>208</v>
      </c>
      <c r="AR19">
        <v>208</v>
      </c>
      <c r="AS19">
        <v>208</v>
      </c>
      <c r="AT19">
        <v>208</v>
      </c>
      <c r="AU19">
        <v>208</v>
      </c>
      <c r="AV19">
        <v>208</v>
      </c>
      <c r="AW19">
        <v>208</v>
      </c>
      <c r="AX19">
        <v>208</v>
      </c>
      <c r="AY19">
        <v>208</v>
      </c>
      <c r="AZ19">
        <v>208</v>
      </c>
      <c r="BA19">
        <v>208</v>
      </c>
      <c r="BB19">
        <v>208</v>
      </c>
      <c r="BC19">
        <v>208</v>
      </c>
      <c r="BD19">
        <v>208</v>
      </c>
      <c r="BE19">
        <v>208</v>
      </c>
      <c r="BF19">
        <v>208</v>
      </c>
      <c r="BG19">
        <v>208</v>
      </c>
      <c r="BH19">
        <v>208</v>
      </c>
      <c r="BI19">
        <v>208</v>
      </c>
      <c r="BJ19">
        <v>208</v>
      </c>
      <c r="BK19">
        <v>208</v>
      </c>
      <c r="BL19">
        <v>208</v>
      </c>
      <c r="BM19">
        <v>208</v>
      </c>
      <c r="BN19">
        <v>208</v>
      </c>
      <c r="BO19">
        <v>208</v>
      </c>
      <c r="BP19">
        <v>208</v>
      </c>
      <c r="BQ19">
        <v>208</v>
      </c>
      <c r="BR19">
        <v>208</v>
      </c>
      <c r="BS19">
        <v>208</v>
      </c>
      <c r="BT19">
        <v>208</v>
      </c>
      <c r="BU19">
        <v>208</v>
      </c>
      <c r="BV19">
        <v>208</v>
      </c>
      <c r="BW19">
        <v>208</v>
      </c>
      <c r="BX19">
        <v>208</v>
      </c>
      <c r="BY19">
        <v>208</v>
      </c>
      <c r="BZ19">
        <v>234</v>
      </c>
      <c r="CA19">
        <v>234</v>
      </c>
      <c r="CB19">
        <v>234</v>
      </c>
      <c r="CC19">
        <v>234</v>
      </c>
      <c r="CD19">
        <v>230</v>
      </c>
      <c r="CE19">
        <v>230</v>
      </c>
    </row>
    <row r="20" spans="1:83" x14ac:dyDescent="0.35">
      <c r="A20" t="s">
        <v>90</v>
      </c>
      <c r="B20">
        <v>2</v>
      </c>
      <c r="C20">
        <v>80</v>
      </c>
      <c r="D20">
        <v>80</v>
      </c>
      <c r="E20">
        <v>408</v>
      </c>
      <c r="F20">
        <v>408</v>
      </c>
      <c r="G20">
        <v>408</v>
      </c>
      <c r="H20">
        <v>408</v>
      </c>
      <c r="I20">
        <v>408</v>
      </c>
      <c r="J20">
        <v>408</v>
      </c>
      <c r="K20">
        <v>408</v>
      </c>
      <c r="L20">
        <v>408</v>
      </c>
      <c r="M20">
        <v>408</v>
      </c>
      <c r="N20">
        <v>408</v>
      </c>
      <c r="O20">
        <v>392</v>
      </c>
      <c r="P20">
        <v>392</v>
      </c>
      <c r="Q20">
        <v>374</v>
      </c>
      <c r="R20">
        <v>374</v>
      </c>
      <c r="S20">
        <v>374</v>
      </c>
      <c r="T20">
        <v>374</v>
      </c>
      <c r="U20">
        <v>374</v>
      </c>
      <c r="V20">
        <v>289</v>
      </c>
      <c r="W20">
        <v>289</v>
      </c>
      <c r="X20">
        <v>289</v>
      </c>
      <c r="Y20">
        <v>289</v>
      </c>
      <c r="Z20">
        <v>289</v>
      </c>
      <c r="AA20">
        <v>289</v>
      </c>
      <c r="AB20">
        <v>289</v>
      </c>
      <c r="AC20">
        <v>289</v>
      </c>
      <c r="AD20">
        <v>289</v>
      </c>
      <c r="AE20">
        <v>289</v>
      </c>
      <c r="AF20">
        <v>293</v>
      </c>
      <c r="AG20">
        <v>282</v>
      </c>
      <c r="AH20">
        <v>282</v>
      </c>
      <c r="AI20">
        <v>282</v>
      </c>
      <c r="AJ20">
        <v>266</v>
      </c>
      <c r="AK20">
        <v>230</v>
      </c>
      <c r="AL20">
        <v>230</v>
      </c>
      <c r="AM20">
        <v>230</v>
      </c>
      <c r="AN20">
        <v>213</v>
      </c>
      <c r="AO20">
        <v>179</v>
      </c>
      <c r="AP20">
        <v>179</v>
      </c>
      <c r="AQ20">
        <v>179</v>
      </c>
      <c r="AR20">
        <v>179</v>
      </c>
      <c r="AS20">
        <v>179</v>
      </c>
      <c r="AT20">
        <v>179</v>
      </c>
      <c r="AU20">
        <v>179</v>
      </c>
      <c r="AV20">
        <v>179</v>
      </c>
      <c r="AW20">
        <v>179</v>
      </c>
      <c r="AX20">
        <v>179</v>
      </c>
      <c r="AY20">
        <v>179</v>
      </c>
      <c r="AZ20">
        <v>179</v>
      </c>
      <c r="BA20">
        <v>179</v>
      </c>
      <c r="BB20">
        <v>179</v>
      </c>
      <c r="BC20">
        <v>179</v>
      </c>
      <c r="BD20">
        <v>179</v>
      </c>
      <c r="BE20">
        <v>179</v>
      </c>
      <c r="BF20">
        <v>179</v>
      </c>
      <c r="BG20">
        <v>180</v>
      </c>
      <c r="BH20">
        <v>180</v>
      </c>
      <c r="BI20">
        <v>177</v>
      </c>
      <c r="BJ20">
        <v>177</v>
      </c>
      <c r="BK20">
        <v>177</v>
      </c>
      <c r="BL20">
        <v>151</v>
      </c>
      <c r="BM20">
        <v>151</v>
      </c>
      <c r="BN20">
        <v>151</v>
      </c>
      <c r="BO20">
        <v>151</v>
      </c>
      <c r="BP20">
        <v>182</v>
      </c>
      <c r="BQ20">
        <v>182</v>
      </c>
      <c r="BR20">
        <v>182</v>
      </c>
      <c r="BS20">
        <v>203</v>
      </c>
      <c r="BT20">
        <v>203</v>
      </c>
      <c r="BU20">
        <v>203</v>
      </c>
      <c r="BV20">
        <v>203</v>
      </c>
      <c r="BW20">
        <v>223</v>
      </c>
      <c r="BX20">
        <v>223</v>
      </c>
      <c r="BY20">
        <v>223</v>
      </c>
      <c r="BZ20">
        <v>223</v>
      </c>
      <c r="CA20">
        <v>223</v>
      </c>
      <c r="CB20">
        <v>223</v>
      </c>
      <c r="CC20">
        <v>200</v>
      </c>
      <c r="CD20">
        <v>200</v>
      </c>
      <c r="CE20">
        <v>200</v>
      </c>
    </row>
    <row r="21" spans="1:83" x14ac:dyDescent="0.35">
      <c r="A21" t="s">
        <v>90</v>
      </c>
      <c r="B21">
        <v>3</v>
      </c>
      <c r="C21">
        <v>164</v>
      </c>
      <c r="D21">
        <v>164</v>
      </c>
      <c r="E21">
        <v>172</v>
      </c>
      <c r="F21">
        <v>382</v>
      </c>
      <c r="G21">
        <v>382</v>
      </c>
      <c r="H21">
        <v>382</v>
      </c>
      <c r="I21">
        <v>382</v>
      </c>
      <c r="J21">
        <v>382</v>
      </c>
      <c r="K21">
        <v>382</v>
      </c>
      <c r="L21">
        <v>382</v>
      </c>
      <c r="M21">
        <v>382</v>
      </c>
      <c r="N21">
        <v>382</v>
      </c>
      <c r="O21">
        <v>382</v>
      </c>
      <c r="P21">
        <v>382</v>
      </c>
      <c r="Q21">
        <v>382</v>
      </c>
      <c r="R21">
        <v>382</v>
      </c>
      <c r="S21">
        <v>382</v>
      </c>
      <c r="T21">
        <v>212</v>
      </c>
      <c r="U21">
        <v>212</v>
      </c>
      <c r="V21">
        <v>212</v>
      </c>
      <c r="W21">
        <v>212</v>
      </c>
      <c r="X21">
        <v>212</v>
      </c>
      <c r="Y21">
        <v>212</v>
      </c>
      <c r="Z21">
        <v>212</v>
      </c>
      <c r="AA21">
        <v>212</v>
      </c>
      <c r="AB21">
        <v>212</v>
      </c>
      <c r="AC21">
        <v>212</v>
      </c>
      <c r="AD21">
        <v>212</v>
      </c>
      <c r="AE21">
        <v>212</v>
      </c>
      <c r="AF21">
        <v>212</v>
      </c>
      <c r="AG21">
        <v>212</v>
      </c>
      <c r="AH21">
        <v>212</v>
      </c>
      <c r="AI21">
        <v>212</v>
      </c>
      <c r="AJ21">
        <v>212</v>
      </c>
      <c r="AK21">
        <v>212</v>
      </c>
      <c r="AL21">
        <v>212</v>
      </c>
      <c r="AM21">
        <v>212</v>
      </c>
      <c r="AN21">
        <v>212</v>
      </c>
      <c r="AO21">
        <v>212</v>
      </c>
      <c r="AP21">
        <v>212</v>
      </c>
      <c r="AQ21">
        <v>212</v>
      </c>
      <c r="AR21">
        <v>212</v>
      </c>
      <c r="AS21">
        <v>212</v>
      </c>
      <c r="AT21">
        <v>212</v>
      </c>
      <c r="AU21">
        <v>212</v>
      </c>
      <c r="AV21">
        <v>212</v>
      </c>
      <c r="AW21">
        <v>212</v>
      </c>
      <c r="AX21">
        <v>212</v>
      </c>
      <c r="AY21">
        <v>212</v>
      </c>
      <c r="AZ21">
        <v>212</v>
      </c>
      <c r="BA21">
        <v>212</v>
      </c>
      <c r="BB21">
        <v>212</v>
      </c>
      <c r="BC21">
        <v>212</v>
      </c>
      <c r="BD21">
        <v>198</v>
      </c>
      <c r="BE21">
        <v>198</v>
      </c>
      <c r="BF21">
        <v>198</v>
      </c>
      <c r="BG21">
        <v>197</v>
      </c>
      <c r="BH21">
        <v>185</v>
      </c>
      <c r="BI21">
        <v>185</v>
      </c>
      <c r="BJ21">
        <v>185</v>
      </c>
      <c r="BK21">
        <v>207</v>
      </c>
      <c r="BL21">
        <v>207</v>
      </c>
      <c r="BM21">
        <v>207</v>
      </c>
      <c r="BN21">
        <v>207</v>
      </c>
      <c r="BO21">
        <v>207</v>
      </c>
      <c r="BP21">
        <v>207</v>
      </c>
      <c r="BQ21">
        <v>207</v>
      </c>
      <c r="BR21">
        <v>207</v>
      </c>
      <c r="BS21">
        <v>207</v>
      </c>
      <c r="BT21">
        <v>207</v>
      </c>
      <c r="BU21">
        <v>207</v>
      </c>
      <c r="BV21">
        <v>207</v>
      </c>
      <c r="BW21">
        <v>207</v>
      </c>
      <c r="BX21">
        <v>207</v>
      </c>
      <c r="BY21">
        <v>207</v>
      </c>
      <c r="BZ21">
        <v>207</v>
      </c>
      <c r="CA21">
        <v>207</v>
      </c>
      <c r="CB21">
        <v>207</v>
      </c>
      <c r="CC21">
        <v>207</v>
      </c>
      <c r="CD21">
        <v>207</v>
      </c>
      <c r="CE21">
        <v>207</v>
      </c>
    </row>
    <row r="22" spans="1:83" x14ac:dyDescent="0.35">
      <c r="A22" t="s">
        <v>90</v>
      </c>
      <c r="B22">
        <v>4</v>
      </c>
      <c r="C22">
        <v>95</v>
      </c>
      <c r="D22">
        <v>95</v>
      </c>
      <c r="E22">
        <v>166</v>
      </c>
      <c r="F22">
        <v>195</v>
      </c>
      <c r="G22">
        <v>251</v>
      </c>
      <c r="H22">
        <v>284</v>
      </c>
      <c r="I22">
        <v>323</v>
      </c>
      <c r="J22">
        <v>343</v>
      </c>
      <c r="K22">
        <v>343</v>
      </c>
      <c r="L22">
        <v>339</v>
      </c>
      <c r="M22">
        <v>354</v>
      </c>
      <c r="N22">
        <v>354</v>
      </c>
      <c r="O22">
        <v>354</v>
      </c>
      <c r="P22">
        <v>320</v>
      </c>
      <c r="Q22">
        <v>311</v>
      </c>
      <c r="R22">
        <v>311</v>
      </c>
      <c r="S22">
        <v>311</v>
      </c>
      <c r="T22">
        <v>311</v>
      </c>
      <c r="U22">
        <v>311</v>
      </c>
      <c r="V22">
        <v>311</v>
      </c>
      <c r="W22">
        <v>311</v>
      </c>
      <c r="X22">
        <v>311</v>
      </c>
      <c r="Y22">
        <v>311</v>
      </c>
      <c r="Z22">
        <v>311</v>
      </c>
      <c r="AA22">
        <v>311</v>
      </c>
      <c r="AB22">
        <v>311</v>
      </c>
      <c r="AC22">
        <v>311</v>
      </c>
      <c r="AD22">
        <v>311</v>
      </c>
      <c r="AE22">
        <v>311</v>
      </c>
      <c r="AF22">
        <v>305</v>
      </c>
      <c r="AG22">
        <v>305</v>
      </c>
      <c r="AH22">
        <v>305</v>
      </c>
      <c r="AI22">
        <v>285</v>
      </c>
      <c r="AJ22">
        <v>225</v>
      </c>
      <c r="AK22">
        <v>225</v>
      </c>
      <c r="AL22">
        <v>225</v>
      </c>
      <c r="AM22">
        <v>225</v>
      </c>
      <c r="AN22">
        <v>225</v>
      </c>
      <c r="AO22">
        <v>225</v>
      </c>
      <c r="AP22">
        <v>225</v>
      </c>
      <c r="AQ22">
        <v>225</v>
      </c>
      <c r="AR22">
        <v>225</v>
      </c>
      <c r="AS22">
        <v>225</v>
      </c>
      <c r="AT22">
        <v>225</v>
      </c>
      <c r="AU22">
        <v>225</v>
      </c>
      <c r="AV22">
        <v>157</v>
      </c>
      <c r="AW22">
        <v>157</v>
      </c>
      <c r="AX22">
        <v>157</v>
      </c>
      <c r="AY22">
        <v>157</v>
      </c>
      <c r="AZ22">
        <v>157</v>
      </c>
      <c r="BA22">
        <v>157</v>
      </c>
      <c r="BB22">
        <v>157</v>
      </c>
      <c r="BC22">
        <v>157</v>
      </c>
      <c r="BD22">
        <v>157</v>
      </c>
      <c r="BE22">
        <v>157</v>
      </c>
      <c r="BF22">
        <v>157</v>
      </c>
      <c r="BG22">
        <v>157</v>
      </c>
      <c r="BH22">
        <v>157</v>
      </c>
      <c r="BI22">
        <v>157</v>
      </c>
      <c r="BJ22">
        <v>157</v>
      </c>
      <c r="BK22">
        <v>157</v>
      </c>
      <c r="BL22">
        <v>157</v>
      </c>
      <c r="BM22">
        <v>157</v>
      </c>
      <c r="BN22">
        <v>157</v>
      </c>
      <c r="BO22">
        <v>157</v>
      </c>
      <c r="BP22">
        <v>157</v>
      </c>
      <c r="BQ22">
        <v>157</v>
      </c>
      <c r="BR22">
        <v>157</v>
      </c>
      <c r="BS22">
        <v>157</v>
      </c>
      <c r="BT22">
        <v>157</v>
      </c>
      <c r="BU22">
        <v>157</v>
      </c>
      <c r="BV22">
        <v>157</v>
      </c>
      <c r="BW22">
        <v>172</v>
      </c>
      <c r="BX22">
        <v>210</v>
      </c>
      <c r="BY22">
        <v>210</v>
      </c>
      <c r="BZ22">
        <v>210</v>
      </c>
      <c r="CA22">
        <v>210</v>
      </c>
      <c r="CB22">
        <v>210</v>
      </c>
      <c r="CC22">
        <v>210</v>
      </c>
      <c r="CD22">
        <v>210</v>
      </c>
      <c r="CE22">
        <v>210</v>
      </c>
    </row>
    <row r="23" spans="1:83" x14ac:dyDescent="0.35">
      <c r="A23" t="s">
        <v>90</v>
      </c>
      <c r="B23">
        <v>5</v>
      </c>
      <c r="C23">
        <v>94</v>
      </c>
      <c r="D23">
        <v>94</v>
      </c>
      <c r="E23">
        <v>187</v>
      </c>
      <c r="F23">
        <v>187</v>
      </c>
      <c r="G23">
        <v>187</v>
      </c>
      <c r="H23">
        <v>187</v>
      </c>
      <c r="I23">
        <v>212</v>
      </c>
      <c r="J23">
        <v>256</v>
      </c>
      <c r="K23">
        <v>256</v>
      </c>
      <c r="L23">
        <v>282</v>
      </c>
      <c r="M23">
        <v>282</v>
      </c>
      <c r="N23">
        <v>282</v>
      </c>
      <c r="O23">
        <v>300</v>
      </c>
      <c r="P23">
        <v>300</v>
      </c>
      <c r="Q23">
        <v>333</v>
      </c>
      <c r="R23">
        <v>333</v>
      </c>
      <c r="S23">
        <v>347</v>
      </c>
      <c r="T23">
        <v>347</v>
      </c>
      <c r="U23">
        <v>331</v>
      </c>
      <c r="V23">
        <v>331</v>
      </c>
      <c r="W23">
        <v>331</v>
      </c>
      <c r="X23">
        <v>331</v>
      </c>
      <c r="Y23">
        <v>331</v>
      </c>
      <c r="Z23">
        <v>295</v>
      </c>
      <c r="AA23">
        <v>295</v>
      </c>
      <c r="AB23">
        <v>303</v>
      </c>
      <c r="AC23">
        <v>303</v>
      </c>
      <c r="AD23">
        <v>303</v>
      </c>
      <c r="AE23">
        <v>303</v>
      </c>
      <c r="AF23">
        <v>303</v>
      </c>
      <c r="AG23">
        <v>262</v>
      </c>
      <c r="AH23">
        <v>203</v>
      </c>
      <c r="AI23">
        <v>203</v>
      </c>
      <c r="AJ23">
        <v>203</v>
      </c>
      <c r="AK23">
        <v>203</v>
      </c>
      <c r="AL23">
        <v>203</v>
      </c>
      <c r="AM23">
        <v>203</v>
      </c>
      <c r="AN23">
        <v>203</v>
      </c>
      <c r="AO23">
        <v>203</v>
      </c>
      <c r="AP23">
        <v>203</v>
      </c>
      <c r="AQ23">
        <v>203</v>
      </c>
      <c r="AR23">
        <v>203</v>
      </c>
      <c r="AS23">
        <v>203</v>
      </c>
      <c r="AT23">
        <v>203</v>
      </c>
      <c r="AU23">
        <v>203</v>
      </c>
      <c r="AV23">
        <v>203</v>
      </c>
      <c r="AW23">
        <v>203</v>
      </c>
      <c r="AX23">
        <v>203</v>
      </c>
      <c r="AY23">
        <v>203</v>
      </c>
      <c r="AZ23">
        <v>203</v>
      </c>
      <c r="BA23">
        <v>203</v>
      </c>
      <c r="BB23">
        <v>203</v>
      </c>
      <c r="BC23">
        <v>203</v>
      </c>
      <c r="BD23">
        <v>203</v>
      </c>
      <c r="BE23">
        <v>203</v>
      </c>
      <c r="BF23">
        <v>203</v>
      </c>
      <c r="BG23">
        <v>203</v>
      </c>
      <c r="BH23">
        <v>203</v>
      </c>
      <c r="BI23">
        <v>203</v>
      </c>
      <c r="BJ23">
        <v>203</v>
      </c>
      <c r="BK23">
        <v>195</v>
      </c>
      <c r="BL23">
        <v>195</v>
      </c>
      <c r="BM23">
        <v>195</v>
      </c>
      <c r="BN23">
        <v>195</v>
      </c>
      <c r="BO23">
        <v>195</v>
      </c>
      <c r="BP23">
        <v>195</v>
      </c>
      <c r="BQ23">
        <v>195</v>
      </c>
      <c r="BR23">
        <v>195</v>
      </c>
      <c r="BS23">
        <v>195</v>
      </c>
      <c r="BT23">
        <v>195</v>
      </c>
      <c r="BU23">
        <v>195</v>
      </c>
      <c r="BV23">
        <v>195</v>
      </c>
      <c r="BW23">
        <v>195</v>
      </c>
      <c r="BX23">
        <v>195</v>
      </c>
      <c r="BY23">
        <v>195</v>
      </c>
      <c r="BZ23">
        <v>195</v>
      </c>
      <c r="CA23">
        <v>195</v>
      </c>
      <c r="CB23">
        <v>195</v>
      </c>
      <c r="CC23">
        <v>195</v>
      </c>
      <c r="CD23">
        <v>195</v>
      </c>
      <c r="CE23">
        <v>195</v>
      </c>
    </row>
    <row r="24" spans="1:83" x14ac:dyDescent="0.35">
      <c r="A24" t="s">
        <v>90</v>
      </c>
      <c r="B24">
        <v>6</v>
      </c>
      <c r="C24">
        <v>67</v>
      </c>
      <c r="D24">
        <v>99</v>
      </c>
      <c r="E24">
        <v>157</v>
      </c>
      <c r="F24">
        <v>195</v>
      </c>
      <c r="G24">
        <v>213</v>
      </c>
      <c r="H24">
        <v>243</v>
      </c>
      <c r="I24">
        <v>387</v>
      </c>
      <c r="J24">
        <v>385</v>
      </c>
      <c r="K24">
        <v>367</v>
      </c>
      <c r="L24">
        <v>300</v>
      </c>
      <c r="M24">
        <v>462</v>
      </c>
      <c r="N24">
        <v>492</v>
      </c>
      <c r="O24">
        <v>470</v>
      </c>
      <c r="P24">
        <v>470</v>
      </c>
      <c r="Q24">
        <v>408</v>
      </c>
      <c r="R24">
        <v>408</v>
      </c>
      <c r="S24">
        <v>408</v>
      </c>
      <c r="T24">
        <v>408</v>
      </c>
      <c r="U24">
        <v>408</v>
      </c>
      <c r="V24">
        <v>362</v>
      </c>
      <c r="W24">
        <v>362</v>
      </c>
      <c r="X24">
        <v>362</v>
      </c>
      <c r="Y24">
        <v>308</v>
      </c>
      <c r="Z24">
        <v>308</v>
      </c>
      <c r="AA24">
        <v>351</v>
      </c>
      <c r="AB24">
        <v>351</v>
      </c>
      <c r="AC24">
        <v>344</v>
      </c>
      <c r="AD24">
        <v>344</v>
      </c>
      <c r="AE24">
        <v>343</v>
      </c>
      <c r="AF24">
        <v>343</v>
      </c>
      <c r="AG24">
        <v>343</v>
      </c>
      <c r="AH24">
        <v>343</v>
      </c>
      <c r="AI24">
        <v>305</v>
      </c>
      <c r="AJ24">
        <v>305</v>
      </c>
      <c r="AK24">
        <v>267</v>
      </c>
      <c r="AL24">
        <v>267</v>
      </c>
      <c r="AM24">
        <v>267</v>
      </c>
      <c r="AN24">
        <v>267</v>
      </c>
      <c r="AO24">
        <v>254</v>
      </c>
      <c r="AP24">
        <v>254</v>
      </c>
      <c r="AQ24">
        <v>254</v>
      </c>
      <c r="AR24">
        <v>252</v>
      </c>
      <c r="AS24">
        <v>252</v>
      </c>
      <c r="AT24">
        <v>252</v>
      </c>
      <c r="AU24">
        <v>254</v>
      </c>
      <c r="AV24">
        <v>254</v>
      </c>
      <c r="AW24">
        <v>254</v>
      </c>
      <c r="AX24">
        <v>254</v>
      </c>
      <c r="AY24">
        <v>236</v>
      </c>
      <c r="AZ24">
        <v>236</v>
      </c>
      <c r="BA24">
        <v>226</v>
      </c>
      <c r="BB24">
        <v>226</v>
      </c>
      <c r="BC24">
        <v>246</v>
      </c>
      <c r="BD24">
        <v>246</v>
      </c>
      <c r="BE24">
        <v>246</v>
      </c>
      <c r="BF24">
        <v>243</v>
      </c>
      <c r="BG24">
        <v>243</v>
      </c>
      <c r="BH24">
        <v>243</v>
      </c>
      <c r="BI24">
        <v>243</v>
      </c>
      <c r="BJ24">
        <v>197</v>
      </c>
      <c r="BK24">
        <v>189</v>
      </c>
      <c r="BL24">
        <v>189</v>
      </c>
      <c r="BM24">
        <v>221</v>
      </c>
      <c r="BN24">
        <v>243</v>
      </c>
      <c r="BO24">
        <v>238</v>
      </c>
      <c r="BP24">
        <v>238</v>
      </c>
      <c r="BQ24">
        <v>238</v>
      </c>
      <c r="BR24">
        <v>238</v>
      </c>
      <c r="BS24">
        <v>238</v>
      </c>
      <c r="BT24">
        <v>238</v>
      </c>
      <c r="BU24">
        <v>238</v>
      </c>
      <c r="BV24">
        <v>238</v>
      </c>
      <c r="BW24">
        <v>238</v>
      </c>
      <c r="BX24">
        <v>238</v>
      </c>
      <c r="BY24">
        <v>238</v>
      </c>
      <c r="BZ24">
        <v>218</v>
      </c>
      <c r="CA24">
        <v>215</v>
      </c>
      <c r="CB24">
        <v>220</v>
      </c>
      <c r="CC24">
        <v>223</v>
      </c>
      <c r="CD24">
        <v>223</v>
      </c>
      <c r="CE24">
        <v>223</v>
      </c>
    </row>
    <row r="25" spans="1:83" x14ac:dyDescent="0.35">
      <c r="A25" t="s">
        <v>90</v>
      </c>
      <c r="B25">
        <v>7</v>
      </c>
      <c r="C25">
        <v>131</v>
      </c>
      <c r="D25">
        <v>131</v>
      </c>
      <c r="E25">
        <v>131</v>
      </c>
      <c r="F25">
        <v>159</v>
      </c>
      <c r="G25">
        <v>215</v>
      </c>
      <c r="H25">
        <v>274</v>
      </c>
      <c r="I25">
        <v>274</v>
      </c>
      <c r="J25">
        <v>274</v>
      </c>
      <c r="K25">
        <v>274</v>
      </c>
      <c r="L25">
        <v>274</v>
      </c>
      <c r="M25">
        <v>274</v>
      </c>
      <c r="N25">
        <v>274</v>
      </c>
      <c r="O25">
        <v>274</v>
      </c>
      <c r="P25">
        <v>274</v>
      </c>
      <c r="Q25">
        <v>274</v>
      </c>
      <c r="R25">
        <v>274</v>
      </c>
      <c r="S25">
        <v>274</v>
      </c>
      <c r="T25">
        <v>274</v>
      </c>
      <c r="U25">
        <v>257</v>
      </c>
      <c r="V25">
        <v>257</v>
      </c>
      <c r="W25">
        <v>257</v>
      </c>
      <c r="X25">
        <v>257</v>
      </c>
      <c r="Y25">
        <v>215</v>
      </c>
      <c r="Z25">
        <v>215</v>
      </c>
      <c r="AA25">
        <v>218</v>
      </c>
      <c r="AB25">
        <v>218</v>
      </c>
      <c r="AC25">
        <v>239</v>
      </c>
      <c r="AD25">
        <v>239</v>
      </c>
      <c r="AE25">
        <v>241</v>
      </c>
      <c r="AF25">
        <v>203</v>
      </c>
      <c r="AG25">
        <v>203</v>
      </c>
      <c r="AH25">
        <v>203</v>
      </c>
      <c r="AI25">
        <v>203</v>
      </c>
      <c r="AJ25">
        <v>203</v>
      </c>
      <c r="AK25">
        <v>203</v>
      </c>
      <c r="AL25">
        <v>203</v>
      </c>
      <c r="AM25">
        <v>203</v>
      </c>
      <c r="AN25">
        <v>203</v>
      </c>
      <c r="AO25">
        <v>203</v>
      </c>
      <c r="AP25">
        <v>203</v>
      </c>
      <c r="AQ25">
        <v>203</v>
      </c>
      <c r="AR25">
        <v>203</v>
      </c>
      <c r="AS25">
        <v>203</v>
      </c>
      <c r="AT25">
        <v>203</v>
      </c>
      <c r="AU25">
        <v>203</v>
      </c>
      <c r="AV25">
        <v>203</v>
      </c>
      <c r="AW25">
        <v>203</v>
      </c>
      <c r="AX25">
        <v>203</v>
      </c>
      <c r="AY25">
        <v>203</v>
      </c>
      <c r="AZ25">
        <v>203</v>
      </c>
      <c r="BA25">
        <v>203</v>
      </c>
      <c r="BB25">
        <v>203</v>
      </c>
      <c r="BC25">
        <v>203</v>
      </c>
      <c r="BD25">
        <v>203</v>
      </c>
      <c r="BE25">
        <v>203</v>
      </c>
      <c r="BF25">
        <v>185</v>
      </c>
      <c r="BG25">
        <v>185</v>
      </c>
      <c r="BH25">
        <v>185</v>
      </c>
      <c r="BI25">
        <v>185</v>
      </c>
      <c r="BJ25">
        <v>185</v>
      </c>
      <c r="BK25">
        <v>185</v>
      </c>
      <c r="BL25">
        <v>185</v>
      </c>
      <c r="BM25">
        <v>185</v>
      </c>
      <c r="BN25">
        <v>185</v>
      </c>
      <c r="BO25">
        <v>185</v>
      </c>
      <c r="BP25">
        <v>185</v>
      </c>
      <c r="BQ25">
        <v>185</v>
      </c>
      <c r="BR25">
        <v>185</v>
      </c>
      <c r="BS25">
        <v>185</v>
      </c>
      <c r="BT25">
        <v>185</v>
      </c>
      <c r="BU25">
        <v>185</v>
      </c>
      <c r="BV25">
        <v>185</v>
      </c>
      <c r="BW25">
        <v>185</v>
      </c>
      <c r="BX25">
        <v>185</v>
      </c>
      <c r="BY25">
        <v>185</v>
      </c>
      <c r="BZ25">
        <v>182</v>
      </c>
      <c r="CA25">
        <v>182</v>
      </c>
      <c r="CB25">
        <v>182</v>
      </c>
      <c r="CC25">
        <v>172</v>
      </c>
      <c r="CD25">
        <v>172</v>
      </c>
      <c r="CE25">
        <v>172</v>
      </c>
    </row>
    <row r="26" spans="1:83" x14ac:dyDescent="0.35">
      <c r="A26" t="s">
        <v>90</v>
      </c>
      <c r="B26">
        <v>8</v>
      </c>
      <c r="C26">
        <v>62</v>
      </c>
      <c r="D26">
        <v>62</v>
      </c>
      <c r="E26">
        <v>62</v>
      </c>
      <c r="F26">
        <v>121</v>
      </c>
      <c r="G26">
        <v>121</v>
      </c>
      <c r="H26">
        <v>292</v>
      </c>
      <c r="I26">
        <v>292</v>
      </c>
      <c r="J26">
        <v>292</v>
      </c>
      <c r="K26">
        <v>292</v>
      </c>
      <c r="L26">
        <v>292</v>
      </c>
      <c r="M26">
        <v>292</v>
      </c>
      <c r="N26">
        <v>292</v>
      </c>
      <c r="O26">
        <v>292</v>
      </c>
      <c r="P26">
        <v>292</v>
      </c>
      <c r="Q26">
        <v>292</v>
      </c>
      <c r="R26">
        <v>292</v>
      </c>
      <c r="S26">
        <v>292</v>
      </c>
      <c r="T26">
        <v>292</v>
      </c>
      <c r="U26">
        <v>292</v>
      </c>
      <c r="V26">
        <v>292</v>
      </c>
      <c r="W26">
        <v>292</v>
      </c>
      <c r="X26">
        <v>292</v>
      </c>
      <c r="Y26">
        <v>223</v>
      </c>
      <c r="Z26">
        <v>223</v>
      </c>
      <c r="AA26">
        <v>256</v>
      </c>
      <c r="AB26">
        <v>256</v>
      </c>
      <c r="AC26">
        <v>256</v>
      </c>
      <c r="AD26">
        <v>256</v>
      </c>
      <c r="AE26">
        <v>256</v>
      </c>
      <c r="AF26">
        <v>256</v>
      </c>
      <c r="AG26">
        <v>256</v>
      </c>
      <c r="AH26">
        <v>256</v>
      </c>
      <c r="AI26">
        <v>256</v>
      </c>
      <c r="AJ26">
        <v>256</v>
      </c>
      <c r="AK26">
        <v>256</v>
      </c>
      <c r="AL26">
        <v>256</v>
      </c>
      <c r="AM26">
        <v>256</v>
      </c>
      <c r="AN26">
        <v>256</v>
      </c>
      <c r="AO26">
        <v>256</v>
      </c>
      <c r="AP26">
        <v>256</v>
      </c>
      <c r="AQ26">
        <v>246</v>
      </c>
      <c r="AR26">
        <v>246</v>
      </c>
      <c r="AS26">
        <v>246</v>
      </c>
      <c r="AT26">
        <v>246</v>
      </c>
      <c r="AU26">
        <v>246</v>
      </c>
      <c r="AV26">
        <v>246</v>
      </c>
      <c r="AW26">
        <v>210</v>
      </c>
      <c r="AX26">
        <v>233</v>
      </c>
      <c r="AY26">
        <v>233</v>
      </c>
      <c r="AZ26">
        <v>233</v>
      </c>
      <c r="BA26">
        <v>233</v>
      </c>
      <c r="BB26">
        <v>218</v>
      </c>
      <c r="BC26">
        <v>218</v>
      </c>
      <c r="BD26">
        <v>218</v>
      </c>
      <c r="BE26">
        <v>218</v>
      </c>
      <c r="BF26">
        <v>218</v>
      </c>
      <c r="BG26">
        <v>185</v>
      </c>
      <c r="BH26">
        <v>185</v>
      </c>
      <c r="BI26">
        <v>185</v>
      </c>
      <c r="BJ26">
        <v>185</v>
      </c>
      <c r="BK26">
        <v>185</v>
      </c>
      <c r="BL26">
        <v>185</v>
      </c>
      <c r="BM26">
        <v>185</v>
      </c>
      <c r="BN26">
        <v>185</v>
      </c>
      <c r="BO26">
        <v>185</v>
      </c>
      <c r="BP26">
        <v>185</v>
      </c>
      <c r="BQ26">
        <v>185</v>
      </c>
      <c r="BR26">
        <v>185</v>
      </c>
      <c r="BS26">
        <v>185</v>
      </c>
      <c r="BT26">
        <v>185</v>
      </c>
      <c r="BU26">
        <v>185</v>
      </c>
      <c r="BV26">
        <v>195</v>
      </c>
      <c r="BW26">
        <v>195</v>
      </c>
      <c r="BX26">
        <v>197</v>
      </c>
      <c r="BY26">
        <v>197</v>
      </c>
      <c r="BZ26">
        <v>210</v>
      </c>
      <c r="CA26">
        <v>210</v>
      </c>
      <c r="CB26">
        <v>220</v>
      </c>
      <c r="CC26">
        <v>220</v>
      </c>
      <c r="CD26">
        <v>215</v>
      </c>
      <c r="CE26">
        <v>215</v>
      </c>
    </row>
    <row r="27" spans="1:83" x14ac:dyDescent="0.35">
      <c r="A27" t="s">
        <v>90</v>
      </c>
      <c r="B27">
        <v>9</v>
      </c>
      <c r="C27">
        <v>72</v>
      </c>
      <c r="D27">
        <v>120</v>
      </c>
      <c r="E27">
        <v>120</v>
      </c>
      <c r="F27">
        <v>120</v>
      </c>
      <c r="G27">
        <v>159</v>
      </c>
      <c r="H27">
        <v>210</v>
      </c>
      <c r="I27">
        <v>320</v>
      </c>
      <c r="J27">
        <v>529</v>
      </c>
      <c r="K27">
        <v>529</v>
      </c>
      <c r="L27">
        <v>529</v>
      </c>
      <c r="M27">
        <v>529</v>
      </c>
      <c r="N27">
        <v>529</v>
      </c>
      <c r="O27">
        <v>529</v>
      </c>
      <c r="P27">
        <v>529</v>
      </c>
      <c r="Q27">
        <v>529</v>
      </c>
      <c r="R27">
        <v>529</v>
      </c>
      <c r="S27">
        <v>529</v>
      </c>
      <c r="T27">
        <v>523</v>
      </c>
      <c r="U27">
        <v>474</v>
      </c>
      <c r="V27">
        <v>474</v>
      </c>
      <c r="W27">
        <v>449</v>
      </c>
      <c r="X27">
        <v>433</v>
      </c>
      <c r="Y27">
        <v>433</v>
      </c>
      <c r="Z27">
        <v>433</v>
      </c>
      <c r="AA27">
        <v>433</v>
      </c>
      <c r="AB27">
        <v>433</v>
      </c>
      <c r="AC27">
        <v>433</v>
      </c>
      <c r="AD27">
        <v>433</v>
      </c>
      <c r="AE27">
        <v>433</v>
      </c>
      <c r="AF27">
        <v>433</v>
      </c>
      <c r="AG27">
        <v>354</v>
      </c>
      <c r="AH27">
        <v>354</v>
      </c>
      <c r="AI27">
        <v>189</v>
      </c>
      <c r="AJ27">
        <v>189</v>
      </c>
      <c r="AK27">
        <v>189</v>
      </c>
      <c r="AL27">
        <v>189</v>
      </c>
      <c r="AM27">
        <v>189</v>
      </c>
      <c r="AN27">
        <v>189</v>
      </c>
      <c r="AO27">
        <v>189</v>
      </c>
      <c r="AP27">
        <v>189</v>
      </c>
      <c r="AQ27">
        <v>189</v>
      </c>
      <c r="AR27">
        <v>189</v>
      </c>
      <c r="AS27">
        <v>189</v>
      </c>
      <c r="AT27">
        <v>189</v>
      </c>
      <c r="AU27">
        <v>189</v>
      </c>
      <c r="AV27">
        <v>189</v>
      </c>
      <c r="AW27">
        <v>189</v>
      </c>
      <c r="AX27">
        <v>189</v>
      </c>
      <c r="AY27">
        <v>189</v>
      </c>
      <c r="AZ27">
        <v>189</v>
      </c>
      <c r="BA27">
        <v>189</v>
      </c>
      <c r="BB27">
        <v>189</v>
      </c>
      <c r="BC27">
        <v>189</v>
      </c>
      <c r="BD27">
        <v>189</v>
      </c>
      <c r="BE27">
        <v>189</v>
      </c>
      <c r="BF27">
        <v>189</v>
      </c>
      <c r="BG27">
        <v>189</v>
      </c>
      <c r="BH27">
        <v>189</v>
      </c>
      <c r="BI27">
        <v>189</v>
      </c>
      <c r="BJ27">
        <v>189</v>
      </c>
      <c r="BK27">
        <v>189</v>
      </c>
      <c r="BL27">
        <v>189</v>
      </c>
      <c r="BM27">
        <v>189</v>
      </c>
      <c r="BN27">
        <v>189</v>
      </c>
      <c r="BO27">
        <v>189</v>
      </c>
      <c r="BP27">
        <v>189</v>
      </c>
      <c r="BQ27">
        <v>189</v>
      </c>
      <c r="BR27">
        <v>189</v>
      </c>
      <c r="BS27">
        <v>189</v>
      </c>
      <c r="BT27">
        <v>189</v>
      </c>
      <c r="BU27">
        <v>189</v>
      </c>
      <c r="BV27">
        <v>189</v>
      </c>
      <c r="BW27">
        <v>189</v>
      </c>
      <c r="BX27">
        <v>189</v>
      </c>
      <c r="BY27">
        <v>189</v>
      </c>
      <c r="BZ27">
        <v>189</v>
      </c>
      <c r="CA27">
        <v>189</v>
      </c>
      <c r="CB27">
        <v>208</v>
      </c>
      <c r="CC27">
        <v>205</v>
      </c>
      <c r="CD27">
        <v>205</v>
      </c>
      <c r="CE27">
        <v>205</v>
      </c>
    </row>
    <row r="28" spans="1:83" x14ac:dyDescent="0.35">
      <c r="A28" t="s">
        <v>90</v>
      </c>
      <c r="B28">
        <v>10</v>
      </c>
      <c r="C28">
        <v>167</v>
      </c>
      <c r="D28">
        <v>167</v>
      </c>
      <c r="E28">
        <v>167</v>
      </c>
      <c r="F28">
        <v>167</v>
      </c>
      <c r="G28">
        <v>167</v>
      </c>
      <c r="H28">
        <v>225</v>
      </c>
      <c r="I28">
        <v>225</v>
      </c>
      <c r="J28">
        <v>271</v>
      </c>
      <c r="K28">
        <v>285</v>
      </c>
      <c r="L28">
        <v>285</v>
      </c>
      <c r="M28">
        <v>269</v>
      </c>
      <c r="N28">
        <v>269</v>
      </c>
      <c r="O28">
        <v>257</v>
      </c>
      <c r="P28">
        <v>249</v>
      </c>
      <c r="Q28">
        <v>249</v>
      </c>
      <c r="R28">
        <v>249</v>
      </c>
      <c r="S28">
        <v>269</v>
      </c>
      <c r="T28">
        <v>305</v>
      </c>
      <c r="U28">
        <v>297</v>
      </c>
      <c r="V28">
        <v>338</v>
      </c>
      <c r="W28">
        <v>336</v>
      </c>
      <c r="X28">
        <v>336</v>
      </c>
      <c r="Y28">
        <v>341</v>
      </c>
      <c r="Z28">
        <v>341</v>
      </c>
      <c r="AA28">
        <v>329</v>
      </c>
      <c r="AB28">
        <v>325</v>
      </c>
      <c r="AC28">
        <v>325</v>
      </c>
      <c r="AD28">
        <v>285</v>
      </c>
      <c r="AE28">
        <v>285</v>
      </c>
      <c r="AF28">
        <v>285</v>
      </c>
      <c r="AG28">
        <v>226</v>
      </c>
      <c r="AH28">
        <v>226</v>
      </c>
      <c r="AI28">
        <v>226</v>
      </c>
      <c r="AJ28">
        <v>221</v>
      </c>
      <c r="AK28">
        <v>221</v>
      </c>
      <c r="AL28">
        <v>212</v>
      </c>
      <c r="AM28">
        <v>205</v>
      </c>
      <c r="AN28">
        <v>198</v>
      </c>
      <c r="AO28">
        <v>200</v>
      </c>
      <c r="AP28">
        <v>200</v>
      </c>
      <c r="AQ28">
        <v>205</v>
      </c>
      <c r="AR28">
        <v>205</v>
      </c>
      <c r="AS28">
        <v>207</v>
      </c>
      <c r="AT28">
        <v>207</v>
      </c>
      <c r="AU28">
        <v>208</v>
      </c>
      <c r="AV28">
        <v>215</v>
      </c>
      <c r="AW28">
        <v>207</v>
      </c>
      <c r="AX28">
        <v>207</v>
      </c>
      <c r="AY28">
        <v>202</v>
      </c>
      <c r="AZ28">
        <v>205</v>
      </c>
      <c r="BA28">
        <v>208</v>
      </c>
      <c r="BB28">
        <v>210</v>
      </c>
      <c r="BC28">
        <v>210</v>
      </c>
      <c r="BD28">
        <v>192</v>
      </c>
      <c r="BE28">
        <v>192</v>
      </c>
      <c r="BF28">
        <v>190</v>
      </c>
      <c r="BG28">
        <v>182</v>
      </c>
      <c r="BH28">
        <v>172</v>
      </c>
      <c r="BI28">
        <v>179</v>
      </c>
      <c r="BJ28">
        <v>179</v>
      </c>
      <c r="BK28">
        <v>172</v>
      </c>
      <c r="BL28">
        <v>172</v>
      </c>
      <c r="BM28">
        <v>159</v>
      </c>
      <c r="BN28">
        <v>159</v>
      </c>
      <c r="BO28">
        <v>164</v>
      </c>
      <c r="BP28">
        <v>169</v>
      </c>
      <c r="BQ28">
        <v>177</v>
      </c>
      <c r="BR28">
        <v>189</v>
      </c>
      <c r="BS28">
        <v>202</v>
      </c>
      <c r="BT28">
        <v>207</v>
      </c>
      <c r="BU28">
        <v>208</v>
      </c>
      <c r="BV28">
        <v>207</v>
      </c>
      <c r="BW28">
        <v>223</v>
      </c>
      <c r="BX28">
        <v>225</v>
      </c>
      <c r="BY28">
        <v>243</v>
      </c>
      <c r="BZ28">
        <v>248</v>
      </c>
      <c r="CA28">
        <v>257</v>
      </c>
      <c r="CB28">
        <v>259</v>
      </c>
      <c r="CC28">
        <v>259</v>
      </c>
      <c r="CD28">
        <v>271</v>
      </c>
      <c r="CE28">
        <v>271</v>
      </c>
    </row>
    <row r="29" spans="1:83" x14ac:dyDescent="0.35">
      <c r="A29" t="s">
        <v>90</v>
      </c>
      <c r="B29">
        <v>11</v>
      </c>
      <c r="C29">
        <v>66</v>
      </c>
      <c r="D29">
        <v>115</v>
      </c>
      <c r="E29">
        <v>128</v>
      </c>
      <c r="F29">
        <v>128</v>
      </c>
      <c r="G29">
        <v>128</v>
      </c>
      <c r="H29">
        <v>128</v>
      </c>
      <c r="I29">
        <v>171</v>
      </c>
      <c r="J29">
        <v>257</v>
      </c>
      <c r="K29">
        <v>300</v>
      </c>
      <c r="L29">
        <v>347</v>
      </c>
      <c r="M29">
        <v>347</v>
      </c>
      <c r="N29">
        <v>351</v>
      </c>
      <c r="O29">
        <v>351</v>
      </c>
      <c r="P29">
        <v>341</v>
      </c>
      <c r="Q29">
        <v>341</v>
      </c>
      <c r="R29">
        <v>282</v>
      </c>
      <c r="S29">
        <v>261</v>
      </c>
      <c r="T29">
        <v>271</v>
      </c>
      <c r="U29">
        <v>298</v>
      </c>
      <c r="V29">
        <v>261</v>
      </c>
      <c r="W29">
        <v>261</v>
      </c>
      <c r="X29">
        <v>249</v>
      </c>
      <c r="Y29">
        <v>249</v>
      </c>
      <c r="Z29">
        <v>248</v>
      </c>
      <c r="AA29">
        <v>236</v>
      </c>
      <c r="AB29">
        <v>234</v>
      </c>
      <c r="AC29">
        <v>234</v>
      </c>
      <c r="AD29">
        <v>198</v>
      </c>
      <c r="AE29">
        <v>197</v>
      </c>
      <c r="AF29">
        <v>195</v>
      </c>
      <c r="AG29">
        <v>205</v>
      </c>
      <c r="AH29">
        <v>200</v>
      </c>
      <c r="AI29">
        <v>200</v>
      </c>
      <c r="AJ29">
        <v>200</v>
      </c>
      <c r="AK29">
        <v>184</v>
      </c>
      <c r="AL29">
        <v>179</v>
      </c>
      <c r="AM29">
        <v>175</v>
      </c>
      <c r="AN29">
        <v>174</v>
      </c>
      <c r="AO29">
        <v>162</v>
      </c>
      <c r="AP29">
        <v>151</v>
      </c>
      <c r="AQ29">
        <v>179</v>
      </c>
      <c r="AR29">
        <v>184</v>
      </c>
      <c r="AS29">
        <v>184</v>
      </c>
      <c r="AT29">
        <v>189</v>
      </c>
      <c r="AU29">
        <v>192</v>
      </c>
      <c r="AV29">
        <v>192</v>
      </c>
      <c r="AW29">
        <v>180</v>
      </c>
      <c r="AX29">
        <v>195</v>
      </c>
      <c r="AY29">
        <v>195</v>
      </c>
      <c r="AZ29">
        <v>213</v>
      </c>
      <c r="BA29">
        <v>231</v>
      </c>
      <c r="BB29">
        <v>246</v>
      </c>
      <c r="BC29">
        <v>267</v>
      </c>
      <c r="BD29">
        <v>272</v>
      </c>
      <c r="BE29">
        <v>272</v>
      </c>
      <c r="BF29">
        <v>279</v>
      </c>
      <c r="BG29">
        <v>279</v>
      </c>
      <c r="BH29">
        <v>272</v>
      </c>
      <c r="BI29">
        <v>272</v>
      </c>
      <c r="BJ29">
        <v>266</v>
      </c>
      <c r="BK29">
        <v>275</v>
      </c>
      <c r="BL29">
        <v>275</v>
      </c>
      <c r="BM29">
        <v>289</v>
      </c>
      <c r="BN29">
        <v>298</v>
      </c>
      <c r="BO29">
        <v>298</v>
      </c>
      <c r="BP29">
        <v>298</v>
      </c>
      <c r="BQ29">
        <v>298</v>
      </c>
      <c r="BR29">
        <v>305</v>
      </c>
      <c r="BS29">
        <v>305</v>
      </c>
      <c r="BT29">
        <v>311</v>
      </c>
      <c r="BU29">
        <v>311</v>
      </c>
      <c r="BV29">
        <v>305</v>
      </c>
      <c r="BW29">
        <v>320</v>
      </c>
      <c r="BX29">
        <v>321</v>
      </c>
      <c r="BY29">
        <v>338</v>
      </c>
      <c r="BZ29">
        <v>338</v>
      </c>
      <c r="CA29">
        <v>341</v>
      </c>
      <c r="CB29">
        <v>341</v>
      </c>
      <c r="CC29">
        <v>336</v>
      </c>
      <c r="CD29">
        <v>325</v>
      </c>
      <c r="CE29">
        <v>325</v>
      </c>
    </row>
    <row r="30" spans="1:83" x14ac:dyDescent="0.35">
      <c r="A30" t="s">
        <v>90</v>
      </c>
      <c r="B30">
        <v>12</v>
      </c>
      <c r="C30">
        <v>154</v>
      </c>
      <c r="D30">
        <v>180</v>
      </c>
      <c r="E30">
        <v>180</v>
      </c>
      <c r="F30">
        <v>180</v>
      </c>
      <c r="G30">
        <v>205</v>
      </c>
      <c r="H30">
        <v>230</v>
      </c>
      <c r="I30">
        <v>256</v>
      </c>
      <c r="J30">
        <v>256</v>
      </c>
      <c r="K30">
        <v>285</v>
      </c>
      <c r="L30">
        <v>341</v>
      </c>
      <c r="M30">
        <v>343</v>
      </c>
      <c r="N30">
        <v>372</v>
      </c>
      <c r="O30">
        <v>379</v>
      </c>
      <c r="P30">
        <v>379</v>
      </c>
      <c r="Q30">
        <v>392</v>
      </c>
      <c r="R30">
        <v>392</v>
      </c>
      <c r="S30">
        <v>402</v>
      </c>
      <c r="T30">
        <v>459</v>
      </c>
      <c r="U30">
        <v>506</v>
      </c>
      <c r="V30">
        <v>567</v>
      </c>
      <c r="W30">
        <v>567</v>
      </c>
      <c r="X30">
        <v>567</v>
      </c>
      <c r="Y30">
        <v>526</v>
      </c>
      <c r="Z30">
        <v>526</v>
      </c>
      <c r="AA30">
        <v>556</v>
      </c>
      <c r="AB30">
        <v>539</v>
      </c>
      <c r="AC30">
        <v>539</v>
      </c>
      <c r="AD30">
        <v>248</v>
      </c>
      <c r="AE30">
        <v>248</v>
      </c>
      <c r="AF30">
        <v>248</v>
      </c>
      <c r="AG30">
        <v>248</v>
      </c>
      <c r="AH30">
        <v>248</v>
      </c>
      <c r="AI30">
        <v>248</v>
      </c>
      <c r="AJ30">
        <v>248</v>
      </c>
      <c r="AK30">
        <v>248</v>
      </c>
      <c r="AL30">
        <v>248</v>
      </c>
      <c r="AM30">
        <v>248</v>
      </c>
      <c r="AN30">
        <v>248</v>
      </c>
      <c r="AO30">
        <v>248</v>
      </c>
      <c r="AP30">
        <v>248</v>
      </c>
      <c r="AQ30">
        <v>248</v>
      </c>
      <c r="AR30">
        <v>248</v>
      </c>
      <c r="AS30">
        <v>248</v>
      </c>
      <c r="AT30">
        <v>248</v>
      </c>
      <c r="AU30">
        <v>248</v>
      </c>
      <c r="AV30">
        <v>248</v>
      </c>
      <c r="AW30">
        <v>248</v>
      </c>
      <c r="AX30">
        <v>266</v>
      </c>
      <c r="AY30">
        <v>266</v>
      </c>
      <c r="AZ30">
        <v>266</v>
      </c>
      <c r="BA30">
        <v>266</v>
      </c>
      <c r="BB30">
        <v>266</v>
      </c>
      <c r="BC30">
        <v>266</v>
      </c>
      <c r="BD30">
        <v>266</v>
      </c>
      <c r="BE30">
        <v>266</v>
      </c>
      <c r="BF30">
        <v>266</v>
      </c>
      <c r="BG30">
        <v>266</v>
      </c>
      <c r="BH30">
        <v>266</v>
      </c>
      <c r="BI30">
        <v>266</v>
      </c>
      <c r="BJ30">
        <v>266</v>
      </c>
      <c r="BK30">
        <v>266</v>
      </c>
      <c r="BL30">
        <v>266</v>
      </c>
      <c r="BM30">
        <v>266</v>
      </c>
      <c r="BN30">
        <v>266</v>
      </c>
      <c r="BO30">
        <v>266</v>
      </c>
      <c r="BP30">
        <v>266</v>
      </c>
      <c r="BQ30">
        <v>266</v>
      </c>
      <c r="BR30">
        <v>266</v>
      </c>
      <c r="BS30">
        <v>266</v>
      </c>
      <c r="BT30">
        <v>266</v>
      </c>
      <c r="BU30">
        <v>266</v>
      </c>
      <c r="BV30">
        <v>266</v>
      </c>
      <c r="BW30">
        <v>266</v>
      </c>
      <c r="BX30">
        <v>266</v>
      </c>
      <c r="BY30">
        <v>266</v>
      </c>
      <c r="BZ30">
        <v>266</v>
      </c>
      <c r="CA30">
        <v>266</v>
      </c>
      <c r="CB30">
        <v>266</v>
      </c>
      <c r="CC30">
        <v>266</v>
      </c>
      <c r="CD30">
        <v>266</v>
      </c>
      <c r="CE30">
        <v>266</v>
      </c>
    </row>
    <row r="31" spans="1:83" s="20" customFormat="1" x14ac:dyDescent="0.35">
      <c r="A31" s="20" t="s">
        <v>91</v>
      </c>
      <c r="C31" s="20">
        <f>AVERAGE(C19:C30)</f>
        <v>102.41666666666667</v>
      </c>
      <c r="D31" s="20">
        <f t="shared" ref="D31:BO31" si="0">AVERAGE(D19:D30)</f>
        <v>115.33333333333333</v>
      </c>
      <c r="E31" s="20">
        <f t="shared" si="0"/>
        <v>162.91666666666666</v>
      </c>
      <c r="F31" s="20">
        <f t="shared" si="0"/>
        <v>190.5</v>
      </c>
      <c r="G31" s="20">
        <f t="shared" si="0"/>
        <v>213.83333333333334</v>
      </c>
      <c r="H31" s="20">
        <f t="shared" si="0"/>
        <v>249.41666666666666</v>
      </c>
      <c r="I31" s="20">
        <f t="shared" si="0"/>
        <v>281.66666666666669</v>
      </c>
      <c r="J31" s="20">
        <f t="shared" si="0"/>
        <v>315.25</v>
      </c>
      <c r="K31" s="20">
        <f t="shared" si="0"/>
        <v>344.66666666666669</v>
      </c>
      <c r="L31" s="20">
        <f t="shared" si="0"/>
        <v>349.5</v>
      </c>
      <c r="M31" s="20">
        <f t="shared" si="0"/>
        <v>363.08333333333331</v>
      </c>
      <c r="N31" s="20">
        <f t="shared" si="0"/>
        <v>368.33333333333331</v>
      </c>
      <c r="O31" s="20">
        <f t="shared" si="0"/>
        <v>366.25</v>
      </c>
      <c r="P31" s="20">
        <f t="shared" si="0"/>
        <v>361.91666666666669</v>
      </c>
      <c r="Q31" s="20">
        <f t="shared" si="0"/>
        <v>358.33333333333331</v>
      </c>
      <c r="R31" s="20">
        <f t="shared" si="0"/>
        <v>353.41666666666669</v>
      </c>
      <c r="S31" s="20">
        <f t="shared" si="0"/>
        <v>355.33333333333331</v>
      </c>
      <c r="T31" s="20">
        <f t="shared" si="0"/>
        <v>351.25</v>
      </c>
      <c r="U31" s="20">
        <f t="shared" si="0"/>
        <v>349.91666666666669</v>
      </c>
      <c r="V31" s="20">
        <f t="shared" si="0"/>
        <v>344.41666666666669</v>
      </c>
      <c r="W31" s="20">
        <f t="shared" si="0"/>
        <v>342.16666666666669</v>
      </c>
      <c r="X31" s="20">
        <f t="shared" si="0"/>
        <v>339.83333333333331</v>
      </c>
      <c r="Y31" s="20">
        <f t="shared" si="0"/>
        <v>323.08333333333331</v>
      </c>
      <c r="Z31" s="20">
        <f t="shared" si="0"/>
        <v>320</v>
      </c>
      <c r="AA31" s="20">
        <f t="shared" si="0"/>
        <v>327.08333333333331</v>
      </c>
      <c r="AB31" s="20">
        <f t="shared" si="0"/>
        <v>325.83333333333331</v>
      </c>
      <c r="AC31" s="20">
        <f t="shared" si="0"/>
        <v>327</v>
      </c>
      <c r="AD31" s="20">
        <f t="shared" si="0"/>
        <v>296.41666666666669</v>
      </c>
      <c r="AE31" s="20">
        <f t="shared" si="0"/>
        <v>296.41666666666669</v>
      </c>
      <c r="AF31" s="20">
        <f t="shared" si="0"/>
        <v>292.91666666666669</v>
      </c>
      <c r="AG31" s="20">
        <f t="shared" si="0"/>
        <v>277.91666666666669</v>
      </c>
      <c r="AH31" s="20">
        <f t="shared" si="0"/>
        <v>272.58333333333331</v>
      </c>
      <c r="AI31" s="20">
        <f t="shared" si="0"/>
        <v>254</v>
      </c>
      <c r="AJ31" s="20">
        <f t="shared" si="0"/>
        <v>247.25</v>
      </c>
      <c r="AK31" s="20">
        <f t="shared" si="0"/>
        <v>239.75</v>
      </c>
      <c r="AL31" s="20">
        <f t="shared" si="0"/>
        <v>238.08333333333334</v>
      </c>
      <c r="AM31" s="20">
        <f t="shared" si="0"/>
        <v>218.41666666666666</v>
      </c>
      <c r="AN31" s="20">
        <f t="shared" si="0"/>
        <v>216.33333333333334</v>
      </c>
      <c r="AO31" s="20">
        <f t="shared" si="0"/>
        <v>211.58333333333334</v>
      </c>
      <c r="AP31" s="20">
        <f t="shared" si="0"/>
        <v>210.66666666666666</v>
      </c>
      <c r="AQ31" s="20">
        <f t="shared" si="0"/>
        <v>212.58333333333334</v>
      </c>
      <c r="AR31" s="20">
        <f t="shared" si="0"/>
        <v>212.83333333333334</v>
      </c>
      <c r="AS31" s="20">
        <f t="shared" si="0"/>
        <v>213</v>
      </c>
      <c r="AT31" s="20">
        <f t="shared" si="0"/>
        <v>213.41666666666666</v>
      </c>
      <c r="AU31" s="20">
        <f t="shared" si="0"/>
        <v>213.91666666666666</v>
      </c>
      <c r="AV31" s="20">
        <f t="shared" si="0"/>
        <v>208.83333333333334</v>
      </c>
      <c r="AW31" s="20">
        <f t="shared" si="0"/>
        <v>204.16666666666666</v>
      </c>
      <c r="AX31" s="20">
        <f t="shared" si="0"/>
        <v>208.83333333333334</v>
      </c>
      <c r="AY31" s="20">
        <f t="shared" si="0"/>
        <v>206.91666666666666</v>
      </c>
      <c r="AZ31" s="20">
        <f t="shared" si="0"/>
        <v>208.66666666666666</v>
      </c>
      <c r="BA31" s="20">
        <f t="shared" si="0"/>
        <v>209.58333333333334</v>
      </c>
      <c r="BB31" s="20">
        <f t="shared" si="0"/>
        <v>209.75</v>
      </c>
      <c r="BC31" s="20">
        <f t="shared" si="0"/>
        <v>213.16666666666666</v>
      </c>
      <c r="BD31" s="20">
        <f t="shared" si="0"/>
        <v>210.91666666666666</v>
      </c>
      <c r="BE31" s="20">
        <f t="shared" si="0"/>
        <v>210.91666666666666</v>
      </c>
      <c r="BF31" s="20">
        <f t="shared" si="0"/>
        <v>209.58333333333334</v>
      </c>
      <c r="BG31" s="20">
        <f t="shared" si="0"/>
        <v>206.16666666666666</v>
      </c>
      <c r="BH31" s="20">
        <f t="shared" si="0"/>
        <v>203.75</v>
      </c>
      <c r="BI31" s="20">
        <f t="shared" si="0"/>
        <v>204.08333333333334</v>
      </c>
      <c r="BJ31" s="20">
        <f t="shared" si="0"/>
        <v>199.75</v>
      </c>
      <c r="BK31" s="20">
        <f t="shared" si="0"/>
        <v>200.41666666666666</v>
      </c>
      <c r="BL31" s="20">
        <f t="shared" si="0"/>
        <v>198.25</v>
      </c>
      <c r="BM31" s="20">
        <f t="shared" si="0"/>
        <v>201</v>
      </c>
      <c r="BN31" s="20">
        <f t="shared" si="0"/>
        <v>203.58333333333334</v>
      </c>
      <c r="BO31" s="20">
        <f t="shared" si="0"/>
        <v>203.58333333333334</v>
      </c>
      <c r="BP31" s="20">
        <f t="shared" ref="BP31:CE31" si="1">AVERAGE(BP19:BP30)</f>
        <v>206.58333333333334</v>
      </c>
      <c r="BQ31" s="20">
        <f t="shared" si="1"/>
        <v>207.25</v>
      </c>
      <c r="BR31" s="20">
        <f t="shared" si="1"/>
        <v>208.83333333333334</v>
      </c>
      <c r="BS31" s="20">
        <f t="shared" si="1"/>
        <v>211.66666666666666</v>
      </c>
      <c r="BT31" s="20">
        <f t="shared" si="1"/>
        <v>212.58333333333334</v>
      </c>
      <c r="BU31" s="20">
        <f t="shared" si="1"/>
        <v>212.66666666666666</v>
      </c>
      <c r="BV31" s="20">
        <f t="shared" si="1"/>
        <v>212.91666666666666</v>
      </c>
      <c r="BW31" s="20">
        <f t="shared" si="1"/>
        <v>218.41666666666666</v>
      </c>
      <c r="BX31" s="20">
        <f t="shared" si="1"/>
        <v>222</v>
      </c>
      <c r="BY31" s="20">
        <f t="shared" si="1"/>
        <v>224.91666666666666</v>
      </c>
      <c r="BZ31" s="20">
        <f t="shared" si="1"/>
        <v>226.66666666666666</v>
      </c>
      <c r="CA31" s="20">
        <f t="shared" si="1"/>
        <v>227.41666666666666</v>
      </c>
      <c r="CB31" s="20">
        <f t="shared" si="1"/>
        <v>230.41666666666666</v>
      </c>
      <c r="CC31" s="20">
        <f t="shared" si="1"/>
        <v>227.25</v>
      </c>
      <c r="CD31" s="20">
        <f t="shared" si="1"/>
        <v>226.58333333333334</v>
      </c>
      <c r="CE31" s="20">
        <f t="shared" si="1"/>
        <v>226.58333333333334</v>
      </c>
    </row>
    <row r="32" spans="1:83" s="20" customFormat="1" x14ac:dyDescent="0.35">
      <c r="A32" s="20" t="s">
        <v>92</v>
      </c>
      <c r="C32" s="20">
        <f>STDEV(C19:C30)</f>
        <v>40.288636641418421</v>
      </c>
      <c r="D32" s="20">
        <f t="shared" ref="D32:BO32" si="2">STDEV(D19:D30)</f>
        <v>38.357963101986165</v>
      </c>
      <c r="E32" s="20">
        <f t="shared" si="2"/>
        <v>86.721558956690757</v>
      </c>
      <c r="F32" s="20">
        <f t="shared" si="2"/>
        <v>104.81802412666526</v>
      </c>
      <c r="G32" s="20">
        <f t="shared" si="2"/>
        <v>93.60247989462799</v>
      </c>
      <c r="H32" s="20">
        <f t="shared" si="2"/>
        <v>86.237998725865737</v>
      </c>
      <c r="I32" s="20">
        <f t="shared" si="2"/>
        <v>87.614167942419115</v>
      </c>
      <c r="J32" s="20">
        <f t="shared" si="2"/>
        <v>101.49529769671821</v>
      </c>
      <c r="K32" s="20">
        <f t="shared" si="2"/>
        <v>79.530821164825923</v>
      </c>
      <c r="L32" s="20">
        <f t="shared" si="2"/>
        <v>74.681749017839934</v>
      </c>
      <c r="M32" s="20">
        <f t="shared" si="2"/>
        <v>80.646770023054998</v>
      </c>
      <c r="N32" s="20">
        <f t="shared" si="2"/>
        <v>83.997113947534885</v>
      </c>
      <c r="O32" s="20">
        <f t="shared" si="2"/>
        <v>80.584371369955534</v>
      </c>
      <c r="P32" s="20">
        <f t="shared" si="2"/>
        <v>82.799273529238789</v>
      </c>
      <c r="Q32" s="20">
        <f t="shared" si="2"/>
        <v>75.914225919584425</v>
      </c>
      <c r="R32" s="20">
        <f t="shared" si="2"/>
        <v>78.987292802338985</v>
      </c>
      <c r="S32" s="20">
        <f t="shared" si="2"/>
        <v>79.053874993672252</v>
      </c>
      <c r="T32" s="20">
        <f t="shared" si="2"/>
        <v>91.269954231688672</v>
      </c>
      <c r="U32" s="20">
        <f t="shared" si="2"/>
        <v>90.465923602942013</v>
      </c>
      <c r="V32" s="20">
        <f t="shared" si="2"/>
        <v>102.19451891843174</v>
      </c>
      <c r="W32" s="20">
        <f t="shared" si="2"/>
        <v>99.542438033719961</v>
      </c>
      <c r="X32" s="20">
        <f t="shared" si="2"/>
        <v>99.022342137642099</v>
      </c>
      <c r="Y32" s="20">
        <f t="shared" si="2"/>
        <v>99.150444305916309</v>
      </c>
      <c r="Z32" s="20">
        <f t="shared" si="2"/>
        <v>99.498743710661998</v>
      </c>
      <c r="AA32" s="20">
        <f t="shared" si="2"/>
        <v>103.55188276531929</v>
      </c>
      <c r="AB32" s="20">
        <f t="shared" si="2"/>
        <v>100.16335143003641</v>
      </c>
      <c r="AC32" s="20">
        <f t="shared" si="2"/>
        <v>98.142753171082376</v>
      </c>
      <c r="AD32" s="20">
        <f t="shared" si="2"/>
        <v>77.328647324065514</v>
      </c>
      <c r="AE32" s="20">
        <f t="shared" si="2"/>
        <v>77.256901231403234</v>
      </c>
      <c r="AF32" s="20">
        <f t="shared" si="2"/>
        <v>80.556539527254131</v>
      </c>
      <c r="AG32" s="20">
        <f t="shared" si="2"/>
        <v>71.554757586992977</v>
      </c>
      <c r="AH32" s="20">
        <f t="shared" si="2"/>
        <v>75.131954626913583</v>
      </c>
      <c r="AI32" s="20">
        <f t="shared" si="2"/>
        <v>69.741079585981325</v>
      </c>
      <c r="AJ32" s="20">
        <f t="shared" si="2"/>
        <v>69.085092458503667</v>
      </c>
      <c r="AK32" s="20">
        <f t="shared" si="2"/>
        <v>67.819446125187966</v>
      </c>
      <c r="AL32" s="20">
        <f t="shared" si="2"/>
        <v>66.883152292681729</v>
      </c>
      <c r="AM32" s="20">
        <f t="shared" si="2"/>
        <v>27.602563561225825</v>
      </c>
      <c r="AN32" s="20">
        <f t="shared" si="2"/>
        <v>27.877437384944685</v>
      </c>
      <c r="AO32" s="20">
        <f t="shared" si="2"/>
        <v>29.546445204836754</v>
      </c>
      <c r="AP32" s="20">
        <f t="shared" si="2"/>
        <v>31.340747027510698</v>
      </c>
      <c r="AQ32" s="20">
        <f t="shared" si="2"/>
        <v>25.787447028397764</v>
      </c>
      <c r="AR32" s="20">
        <f t="shared" si="2"/>
        <v>24.939320298871287</v>
      </c>
      <c r="AS32" s="20">
        <f t="shared" si="2"/>
        <v>24.888843795052946</v>
      </c>
      <c r="AT32" s="20">
        <f t="shared" si="2"/>
        <v>24.396193195337645</v>
      </c>
      <c r="AU32" s="20">
        <f t="shared" si="2"/>
        <v>24.407369726574256</v>
      </c>
      <c r="AV32" s="20">
        <f t="shared" si="2"/>
        <v>29.116797193164647</v>
      </c>
      <c r="AW32" s="20">
        <f t="shared" si="2"/>
        <v>27.299128635222516</v>
      </c>
      <c r="AX32" s="20">
        <f t="shared" si="2"/>
        <v>30.354970637841905</v>
      </c>
      <c r="AY32" s="20">
        <f t="shared" si="2"/>
        <v>28.337120958954632</v>
      </c>
      <c r="AZ32" s="20">
        <f t="shared" si="2"/>
        <v>28.07565536621409</v>
      </c>
      <c r="BA32" s="20">
        <f t="shared" si="2"/>
        <v>28.092245236439162</v>
      </c>
      <c r="BB32" s="20">
        <f t="shared" si="2"/>
        <v>28.712129207642604</v>
      </c>
      <c r="BC32" s="20">
        <f t="shared" si="2"/>
        <v>32.948536547258925</v>
      </c>
      <c r="BD32" s="20">
        <f t="shared" si="2"/>
        <v>34.523926705279507</v>
      </c>
      <c r="BE32" s="20">
        <f t="shared" si="2"/>
        <v>34.523926705279507</v>
      </c>
      <c r="BF32" s="20">
        <f t="shared" si="2"/>
        <v>36.282874330694447</v>
      </c>
      <c r="BG32" s="20">
        <f t="shared" si="2"/>
        <v>37.191967200491369</v>
      </c>
      <c r="BH32" s="20">
        <f t="shared" si="2"/>
        <v>37.077621282924824</v>
      </c>
      <c r="BI32" s="20">
        <f t="shared" si="2"/>
        <v>36.775630106049462</v>
      </c>
      <c r="BJ32" s="20">
        <f t="shared" si="2"/>
        <v>33.586049593138029</v>
      </c>
      <c r="BK32" s="20">
        <f t="shared" si="2"/>
        <v>35.638228538092839</v>
      </c>
      <c r="BL32" s="20">
        <f t="shared" si="2"/>
        <v>37.909281665096692</v>
      </c>
      <c r="BM32" s="20">
        <f t="shared" si="2"/>
        <v>41.937182460523893</v>
      </c>
      <c r="BN32" s="20">
        <f t="shared" si="2"/>
        <v>45.020113350152819</v>
      </c>
      <c r="BO32" s="20">
        <f t="shared" si="2"/>
        <v>44.215296269983604</v>
      </c>
      <c r="BP32" s="20">
        <f t="shared" ref="BP32:CE32" si="3">STDEV(BP19:BP30)</f>
        <v>41.260719452003883</v>
      </c>
      <c r="BQ32" s="20">
        <f t="shared" si="3"/>
        <v>40.658500173563169</v>
      </c>
      <c r="BR32" s="20">
        <f t="shared" si="3"/>
        <v>41.441817556958625</v>
      </c>
      <c r="BS32" s="20">
        <f t="shared" si="3"/>
        <v>40.184423335266061</v>
      </c>
      <c r="BT32" s="20">
        <f t="shared" si="3"/>
        <v>41.381722652603116</v>
      </c>
      <c r="BU32" s="20">
        <f t="shared" si="3"/>
        <v>41.370462307244622</v>
      </c>
      <c r="BV32" s="20">
        <f t="shared" si="3"/>
        <v>39.58755160936628</v>
      </c>
      <c r="BW32" s="20">
        <f t="shared" si="3"/>
        <v>40.988819613808467</v>
      </c>
      <c r="BX32" s="20">
        <f t="shared" si="3"/>
        <v>38.588740703615983</v>
      </c>
      <c r="BY32" s="20">
        <f t="shared" si="3"/>
        <v>43.027387331861753</v>
      </c>
      <c r="BZ32" s="20">
        <f t="shared" si="3"/>
        <v>42.531984399622047</v>
      </c>
      <c r="CA32" s="20">
        <f t="shared" si="3"/>
        <v>43.791776590699008</v>
      </c>
      <c r="CB32" s="20">
        <f t="shared" si="3"/>
        <v>42.279284274782555</v>
      </c>
      <c r="CC32" s="20">
        <f t="shared" si="3"/>
        <v>43.159587579123134</v>
      </c>
      <c r="CD32" s="20">
        <f t="shared" si="3"/>
        <v>41.755692771020762</v>
      </c>
      <c r="CE32" s="20">
        <f t="shared" si="3"/>
        <v>41.755692771020762</v>
      </c>
    </row>
    <row r="33" spans="1:83" s="20" customFormat="1" x14ac:dyDescent="0.35">
      <c r="A33" s="20" t="s">
        <v>93</v>
      </c>
      <c r="C33" s="20">
        <f>C32/C31</f>
        <v>0.39337969055900818</v>
      </c>
      <c r="D33" s="20">
        <f t="shared" ref="D33:BO33" si="4">D32/D31</f>
        <v>0.33258349510392632</v>
      </c>
      <c r="E33" s="20">
        <f t="shared" si="4"/>
        <v>0.53230624423544204</v>
      </c>
      <c r="F33" s="20">
        <f t="shared" si="4"/>
        <v>0.5502258484339384</v>
      </c>
      <c r="G33" s="20">
        <f t="shared" si="4"/>
        <v>0.4377356815025471</v>
      </c>
      <c r="H33" s="20">
        <f t="shared" si="4"/>
        <v>0.34575876535596017</v>
      </c>
      <c r="I33" s="20">
        <f t="shared" si="4"/>
        <v>0.3110562175470501</v>
      </c>
      <c r="J33" s="20">
        <f t="shared" si="4"/>
        <v>0.32195177699196897</v>
      </c>
      <c r="K33" s="20">
        <f t="shared" si="4"/>
        <v>0.23074706334088757</v>
      </c>
      <c r="L33" s="20">
        <f t="shared" si="4"/>
        <v>0.21368168531570797</v>
      </c>
      <c r="M33" s="20">
        <f t="shared" si="4"/>
        <v>0.22211641961823733</v>
      </c>
      <c r="N33" s="20">
        <f t="shared" si="4"/>
        <v>0.22804646320597707</v>
      </c>
      <c r="O33" s="20">
        <f t="shared" si="4"/>
        <v>0.22002558735824038</v>
      </c>
      <c r="P33" s="20">
        <f t="shared" si="4"/>
        <v>0.22877994067484814</v>
      </c>
      <c r="Q33" s="20">
        <f t="shared" si="4"/>
        <v>0.21185365372907283</v>
      </c>
      <c r="R33" s="20">
        <f t="shared" si="4"/>
        <v>0.22349623051828996</v>
      </c>
      <c r="S33" s="20">
        <f t="shared" si="4"/>
        <v>0.22247807221483751</v>
      </c>
      <c r="T33" s="20">
        <f t="shared" si="4"/>
        <v>0.25984328606886453</v>
      </c>
      <c r="U33" s="20">
        <f t="shared" si="4"/>
        <v>0.2585356235378195</v>
      </c>
      <c r="V33" s="20">
        <f t="shared" si="4"/>
        <v>0.29671769344814442</v>
      </c>
      <c r="W33" s="20">
        <f t="shared" si="4"/>
        <v>0.29091798743415476</v>
      </c>
      <c r="X33" s="20">
        <f t="shared" si="4"/>
        <v>0.29138501855117832</v>
      </c>
      <c r="Y33" s="20">
        <f t="shared" si="4"/>
        <v>0.30688814332499248</v>
      </c>
      <c r="Z33" s="20">
        <f t="shared" si="4"/>
        <v>0.31093357409581873</v>
      </c>
      <c r="AA33" s="20">
        <f t="shared" si="4"/>
        <v>0.31659174348632652</v>
      </c>
      <c r="AB33" s="20">
        <f t="shared" si="4"/>
        <v>0.30740670515612201</v>
      </c>
      <c r="AC33" s="20">
        <f t="shared" si="4"/>
        <v>0.30013074364245373</v>
      </c>
      <c r="AD33" s="20">
        <f t="shared" si="4"/>
        <v>0.26087820294877317</v>
      </c>
      <c r="AE33" s="20">
        <f t="shared" si="4"/>
        <v>0.26063615821671038</v>
      </c>
      <c r="AF33" s="20">
        <f t="shared" si="4"/>
        <v>0.27501521317981492</v>
      </c>
      <c r="AG33" s="20">
        <f t="shared" si="4"/>
        <v>0.2574683931166164</v>
      </c>
      <c r="AH33" s="20">
        <f t="shared" si="4"/>
        <v>0.27562930465391716</v>
      </c>
      <c r="AI33" s="20">
        <f t="shared" si="4"/>
        <v>0.27457117947236742</v>
      </c>
      <c r="AJ33" s="20">
        <f t="shared" si="4"/>
        <v>0.27941392298687023</v>
      </c>
      <c r="AK33" s="20">
        <f t="shared" si="4"/>
        <v>0.28287568769630017</v>
      </c>
      <c r="AL33" s="20">
        <f t="shared" si="4"/>
        <v>0.28092328579355291</v>
      </c>
      <c r="AM33" s="20">
        <f t="shared" si="4"/>
        <v>0.12637572023453258</v>
      </c>
      <c r="AN33" s="20">
        <f t="shared" si="4"/>
        <v>0.12886334692578436</v>
      </c>
      <c r="AO33" s="20">
        <f t="shared" si="4"/>
        <v>0.13964448304767271</v>
      </c>
      <c r="AP33" s="20">
        <f t="shared" si="4"/>
        <v>0.14876936880147484</v>
      </c>
      <c r="AQ33" s="20">
        <f t="shared" si="4"/>
        <v>0.12130512126255318</v>
      </c>
      <c r="AR33" s="20">
        <f t="shared" si="4"/>
        <v>0.11717769913330284</v>
      </c>
      <c r="AS33" s="20">
        <f t="shared" si="4"/>
        <v>0.11684903190165702</v>
      </c>
      <c r="AT33" s="20">
        <f t="shared" si="4"/>
        <v>0.11431250228194133</v>
      </c>
      <c r="AU33" s="20">
        <f t="shared" si="4"/>
        <v>0.11409756007747997</v>
      </c>
      <c r="AV33" s="20">
        <f t="shared" si="4"/>
        <v>0.13942600411730877</v>
      </c>
      <c r="AW33" s="20">
        <f t="shared" si="4"/>
        <v>0.1337100178051715</v>
      </c>
      <c r="AX33" s="20">
        <f t="shared" si="4"/>
        <v>0.14535500704473378</v>
      </c>
      <c r="AY33" s="20">
        <f t="shared" si="4"/>
        <v>0.13694943677303889</v>
      </c>
      <c r="AZ33" s="20">
        <f t="shared" si="4"/>
        <v>0.13454786916716019</v>
      </c>
      <c r="BA33" s="20">
        <f t="shared" si="4"/>
        <v>0.13403854585974947</v>
      </c>
      <c r="BB33" s="20">
        <f t="shared" si="4"/>
        <v>0.13688738597207439</v>
      </c>
      <c r="BC33" s="20">
        <f t="shared" si="4"/>
        <v>0.15456702055008098</v>
      </c>
      <c r="BD33" s="20">
        <f t="shared" si="4"/>
        <v>0.16368515229686056</v>
      </c>
      <c r="BE33" s="20">
        <f t="shared" si="4"/>
        <v>0.16368515229686056</v>
      </c>
      <c r="BF33" s="20">
        <f t="shared" si="4"/>
        <v>0.1731190822935719</v>
      </c>
      <c r="BG33" s="20">
        <f t="shared" si="4"/>
        <v>0.18039757736697512</v>
      </c>
      <c r="BH33" s="20">
        <f t="shared" si="4"/>
        <v>0.18197605537631814</v>
      </c>
      <c r="BI33" s="20">
        <f t="shared" si="4"/>
        <v>0.18019908586059352</v>
      </c>
      <c r="BJ33" s="20">
        <f t="shared" si="4"/>
        <v>0.16814042349505898</v>
      </c>
      <c r="BK33" s="20">
        <f t="shared" si="4"/>
        <v>0.17782068293435097</v>
      </c>
      <c r="BL33" s="20">
        <f t="shared" si="4"/>
        <v>0.19121957964739819</v>
      </c>
      <c r="BM33" s="20">
        <f t="shared" si="4"/>
        <v>0.20864269880857658</v>
      </c>
      <c r="BN33" s="20">
        <f t="shared" si="4"/>
        <v>0.22113850192461473</v>
      </c>
      <c r="BO33" s="20">
        <f t="shared" si="4"/>
        <v>0.21718524569783185</v>
      </c>
      <c r="BP33" s="20">
        <f t="shared" ref="BP33:CE33" si="5">BP32/BP31</f>
        <v>0.19972917846875618</v>
      </c>
      <c r="BQ33" s="20">
        <f t="shared" si="5"/>
        <v>0.19618094173009973</v>
      </c>
      <c r="BR33" s="20">
        <f t="shared" si="5"/>
        <v>0.19844445757522086</v>
      </c>
      <c r="BS33" s="20">
        <f t="shared" si="5"/>
        <v>0.18984766930046959</v>
      </c>
      <c r="BT33" s="20">
        <f t="shared" si="5"/>
        <v>0.19466118064729024</v>
      </c>
      <c r="BU33" s="20">
        <f t="shared" si="5"/>
        <v>0.19453195442278037</v>
      </c>
      <c r="BV33" s="20">
        <f t="shared" si="5"/>
        <v>0.18592979229447959</v>
      </c>
      <c r="BW33" s="20">
        <f t="shared" si="5"/>
        <v>0.18766342440507502</v>
      </c>
      <c r="BX33" s="20">
        <f t="shared" si="5"/>
        <v>0.17382315632259451</v>
      </c>
      <c r="BY33" s="20">
        <f t="shared" si="5"/>
        <v>0.19130368580301632</v>
      </c>
      <c r="BZ33" s="20">
        <f t="shared" si="5"/>
        <v>0.18764110764539138</v>
      </c>
      <c r="CA33" s="20">
        <f t="shared" si="5"/>
        <v>0.19256186115367832</v>
      </c>
      <c r="CB33" s="20">
        <f t="shared" si="5"/>
        <v>0.18349056466451744</v>
      </c>
      <c r="CC33" s="20">
        <f t="shared" si="5"/>
        <v>0.18992117746588838</v>
      </c>
      <c r="CD33" s="20">
        <f t="shared" si="5"/>
        <v>0.18428404312329869</v>
      </c>
      <c r="CE33" s="20">
        <f t="shared" si="5"/>
        <v>0.18428404312329869</v>
      </c>
    </row>
    <row r="34" spans="1:83" s="20" customFormat="1" x14ac:dyDescent="0.35">
      <c r="A34" s="20" t="s">
        <v>94</v>
      </c>
      <c r="C34" s="20">
        <f>MIN(C19:C30)</f>
        <v>62</v>
      </c>
      <c r="D34" s="20">
        <f t="shared" ref="D34:BO34" si="6">MIN(D19:D30)</f>
        <v>62</v>
      </c>
      <c r="E34" s="20">
        <f t="shared" si="6"/>
        <v>62</v>
      </c>
      <c r="F34" s="20">
        <f t="shared" si="6"/>
        <v>44</v>
      </c>
      <c r="G34" s="20">
        <f t="shared" si="6"/>
        <v>121</v>
      </c>
      <c r="H34" s="20">
        <f t="shared" si="6"/>
        <v>128</v>
      </c>
      <c r="I34" s="20">
        <f t="shared" si="6"/>
        <v>130</v>
      </c>
      <c r="J34" s="20">
        <f t="shared" si="6"/>
        <v>130</v>
      </c>
      <c r="K34" s="20">
        <f t="shared" si="6"/>
        <v>256</v>
      </c>
      <c r="L34" s="20">
        <f t="shared" si="6"/>
        <v>274</v>
      </c>
      <c r="M34" s="20">
        <f t="shared" si="6"/>
        <v>269</v>
      </c>
      <c r="N34" s="20">
        <f t="shared" si="6"/>
        <v>269</v>
      </c>
      <c r="O34" s="20">
        <f t="shared" si="6"/>
        <v>257</v>
      </c>
      <c r="P34" s="20">
        <f t="shared" si="6"/>
        <v>249</v>
      </c>
      <c r="Q34" s="20">
        <f t="shared" si="6"/>
        <v>249</v>
      </c>
      <c r="R34" s="20">
        <f t="shared" si="6"/>
        <v>249</v>
      </c>
      <c r="S34" s="20">
        <f t="shared" si="6"/>
        <v>261</v>
      </c>
      <c r="T34" s="20">
        <f t="shared" si="6"/>
        <v>212</v>
      </c>
      <c r="U34" s="20">
        <f t="shared" si="6"/>
        <v>212</v>
      </c>
      <c r="V34" s="20">
        <f t="shared" si="6"/>
        <v>212</v>
      </c>
      <c r="W34" s="20">
        <f t="shared" si="6"/>
        <v>212</v>
      </c>
      <c r="X34" s="20">
        <f t="shared" si="6"/>
        <v>212</v>
      </c>
      <c r="Y34" s="20">
        <f t="shared" si="6"/>
        <v>212</v>
      </c>
      <c r="Z34" s="20">
        <f t="shared" si="6"/>
        <v>212</v>
      </c>
      <c r="AA34" s="20">
        <f t="shared" si="6"/>
        <v>212</v>
      </c>
      <c r="AB34" s="20">
        <f t="shared" si="6"/>
        <v>212</v>
      </c>
      <c r="AC34" s="20">
        <f t="shared" si="6"/>
        <v>212</v>
      </c>
      <c r="AD34" s="20">
        <f t="shared" si="6"/>
        <v>198</v>
      </c>
      <c r="AE34" s="20">
        <f t="shared" si="6"/>
        <v>197</v>
      </c>
      <c r="AF34" s="20">
        <f t="shared" si="6"/>
        <v>195</v>
      </c>
      <c r="AG34" s="20">
        <f t="shared" si="6"/>
        <v>203</v>
      </c>
      <c r="AH34" s="20">
        <f t="shared" si="6"/>
        <v>200</v>
      </c>
      <c r="AI34" s="20">
        <f t="shared" si="6"/>
        <v>189</v>
      </c>
      <c r="AJ34" s="20">
        <f t="shared" si="6"/>
        <v>189</v>
      </c>
      <c r="AK34" s="20">
        <f t="shared" si="6"/>
        <v>184</v>
      </c>
      <c r="AL34" s="20">
        <f t="shared" si="6"/>
        <v>179</v>
      </c>
      <c r="AM34" s="20">
        <f t="shared" si="6"/>
        <v>175</v>
      </c>
      <c r="AN34" s="20">
        <f t="shared" si="6"/>
        <v>174</v>
      </c>
      <c r="AO34" s="20">
        <f t="shared" si="6"/>
        <v>162</v>
      </c>
      <c r="AP34" s="20">
        <f t="shared" si="6"/>
        <v>151</v>
      </c>
      <c r="AQ34" s="20">
        <f t="shared" si="6"/>
        <v>179</v>
      </c>
      <c r="AR34" s="20">
        <f t="shared" si="6"/>
        <v>179</v>
      </c>
      <c r="AS34" s="20">
        <f t="shared" si="6"/>
        <v>179</v>
      </c>
      <c r="AT34" s="20">
        <f t="shared" si="6"/>
        <v>179</v>
      </c>
      <c r="AU34" s="20">
        <f t="shared" si="6"/>
        <v>179</v>
      </c>
      <c r="AV34" s="20">
        <f t="shared" si="6"/>
        <v>157</v>
      </c>
      <c r="AW34" s="20">
        <f t="shared" si="6"/>
        <v>157</v>
      </c>
      <c r="AX34" s="20">
        <f t="shared" si="6"/>
        <v>157</v>
      </c>
      <c r="AY34" s="20">
        <f t="shared" si="6"/>
        <v>157</v>
      </c>
      <c r="AZ34" s="20">
        <f t="shared" si="6"/>
        <v>157</v>
      </c>
      <c r="BA34" s="20">
        <f t="shared" si="6"/>
        <v>157</v>
      </c>
      <c r="BB34" s="20">
        <f t="shared" si="6"/>
        <v>157</v>
      </c>
      <c r="BC34" s="20">
        <f t="shared" si="6"/>
        <v>157</v>
      </c>
      <c r="BD34" s="20">
        <f t="shared" si="6"/>
        <v>157</v>
      </c>
      <c r="BE34" s="20">
        <f t="shared" si="6"/>
        <v>157</v>
      </c>
      <c r="BF34" s="20">
        <f t="shared" si="6"/>
        <v>157</v>
      </c>
      <c r="BG34" s="20">
        <f t="shared" si="6"/>
        <v>157</v>
      </c>
      <c r="BH34" s="20">
        <f t="shared" si="6"/>
        <v>157</v>
      </c>
      <c r="BI34" s="20">
        <f t="shared" si="6"/>
        <v>157</v>
      </c>
      <c r="BJ34" s="20">
        <f t="shared" si="6"/>
        <v>157</v>
      </c>
      <c r="BK34" s="20">
        <f t="shared" si="6"/>
        <v>157</v>
      </c>
      <c r="BL34" s="20">
        <f t="shared" si="6"/>
        <v>151</v>
      </c>
      <c r="BM34" s="20">
        <f t="shared" si="6"/>
        <v>151</v>
      </c>
      <c r="BN34" s="20">
        <f t="shared" si="6"/>
        <v>151</v>
      </c>
      <c r="BO34" s="20">
        <f t="shared" si="6"/>
        <v>151</v>
      </c>
      <c r="BP34" s="20">
        <f t="shared" ref="BP34:CD34" si="7">MIN(BP19:BP30)</f>
        <v>157</v>
      </c>
      <c r="BQ34" s="20">
        <f t="shared" si="7"/>
        <v>157</v>
      </c>
      <c r="BR34" s="20">
        <f t="shared" si="7"/>
        <v>157</v>
      </c>
      <c r="BS34" s="20">
        <f t="shared" si="7"/>
        <v>157</v>
      </c>
      <c r="BT34" s="20">
        <f t="shared" si="7"/>
        <v>157</v>
      </c>
      <c r="BU34" s="20">
        <f t="shared" si="7"/>
        <v>157</v>
      </c>
      <c r="BV34" s="20">
        <f t="shared" si="7"/>
        <v>157</v>
      </c>
      <c r="BW34" s="20">
        <f t="shared" si="7"/>
        <v>172</v>
      </c>
      <c r="BX34" s="20">
        <f t="shared" si="7"/>
        <v>185</v>
      </c>
      <c r="BY34" s="20">
        <f t="shared" si="7"/>
        <v>185</v>
      </c>
      <c r="BZ34" s="20">
        <f t="shared" si="7"/>
        <v>182</v>
      </c>
      <c r="CA34" s="20">
        <f t="shared" si="7"/>
        <v>182</v>
      </c>
      <c r="CB34" s="20">
        <f t="shared" si="7"/>
        <v>182</v>
      </c>
      <c r="CC34" s="20">
        <f t="shared" si="7"/>
        <v>172</v>
      </c>
      <c r="CD34" s="20">
        <f t="shared" si="7"/>
        <v>172</v>
      </c>
      <c r="CE34" s="20">
        <f>MIN(CE19:CE30)</f>
        <v>172</v>
      </c>
    </row>
    <row r="35" spans="1:83" s="20" customFormat="1" x14ac:dyDescent="0.35">
      <c r="A35" s="20" t="s">
        <v>95</v>
      </c>
      <c r="C35" s="20">
        <f>MAX(C19:C30)</f>
        <v>167</v>
      </c>
      <c r="D35" s="20">
        <f t="shared" ref="D35:BO35" si="8">MAX(D19:D30)</f>
        <v>180</v>
      </c>
      <c r="E35" s="20">
        <f t="shared" si="8"/>
        <v>408</v>
      </c>
      <c r="F35" s="20">
        <f t="shared" si="8"/>
        <v>408</v>
      </c>
      <c r="G35" s="20">
        <f t="shared" si="8"/>
        <v>408</v>
      </c>
      <c r="H35" s="20">
        <f t="shared" si="8"/>
        <v>408</v>
      </c>
      <c r="I35" s="20">
        <f t="shared" si="8"/>
        <v>408</v>
      </c>
      <c r="J35" s="20">
        <f t="shared" si="8"/>
        <v>529</v>
      </c>
      <c r="K35" s="20">
        <f t="shared" si="8"/>
        <v>529</v>
      </c>
      <c r="L35" s="20">
        <f t="shared" si="8"/>
        <v>529</v>
      </c>
      <c r="M35" s="20">
        <f t="shared" si="8"/>
        <v>529</v>
      </c>
      <c r="N35" s="20">
        <f t="shared" si="8"/>
        <v>529</v>
      </c>
      <c r="O35" s="20">
        <f t="shared" si="8"/>
        <v>529</v>
      </c>
      <c r="P35" s="20">
        <f t="shared" si="8"/>
        <v>529</v>
      </c>
      <c r="Q35" s="20">
        <f t="shared" si="8"/>
        <v>529</v>
      </c>
      <c r="R35" s="20">
        <f t="shared" si="8"/>
        <v>529</v>
      </c>
      <c r="S35" s="20">
        <f t="shared" si="8"/>
        <v>529</v>
      </c>
      <c r="T35" s="20">
        <f t="shared" si="8"/>
        <v>523</v>
      </c>
      <c r="U35" s="20">
        <f t="shared" si="8"/>
        <v>506</v>
      </c>
      <c r="V35" s="20">
        <f t="shared" si="8"/>
        <v>567</v>
      </c>
      <c r="W35" s="20">
        <f t="shared" si="8"/>
        <v>567</v>
      </c>
      <c r="X35" s="20">
        <f t="shared" si="8"/>
        <v>567</v>
      </c>
      <c r="Y35" s="20">
        <f t="shared" si="8"/>
        <v>526</v>
      </c>
      <c r="Z35" s="20">
        <f t="shared" si="8"/>
        <v>526</v>
      </c>
      <c r="AA35" s="20">
        <f t="shared" si="8"/>
        <v>556</v>
      </c>
      <c r="AB35" s="20">
        <f t="shared" si="8"/>
        <v>539</v>
      </c>
      <c r="AC35" s="20">
        <f t="shared" si="8"/>
        <v>539</v>
      </c>
      <c r="AD35" s="20">
        <f t="shared" si="8"/>
        <v>439</v>
      </c>
      <c r="AE35" s="20">
        <f t="shared" si="8"/>
        <v>439</v>
      </c>
      <c r="AF35" s="20">
        <f t="shared" si="8"/>
        <v>439</v>
      </c>
      <c r="AG35" s="20">
        <f t="shared" si="8"/>
        <v>439</v>
      </c>
      <c r="AH35" s="20">
        <f t="shared" si="8"/>
        <v>439</v>
      </c>
      <c r="AI35" s="20">
        <f t="shared" si="8"/>
        <v>439</v>
      </c>
      <c r="AJ35" s="20">
        <f t="shared" si="8"/>
        <v>439</v>
      </c>
      <c r="AK35" s="20">
        <f t="shared" si="8"/>
        <v>439</v>
      </c>
      <c r="AL35" s="20">
        <f t="shared" si="8"/>
        <v>433</v>
      </c>
      <c r="AM35" s="20">
        <f t="shared" si="8"/>
        <v>267</v>
      </c>
      <c r="AN35" s="20">
        <f t="shared" si="8"/>
        <v>267</v>
      </c>
      <c r="AO35" s="20">
        <f t="shared" si="8"/>
        <v>256</v>
      </c>
      <c r="AP35" s="20">
        <f t="shared" si="8"/>
        <v>256</v>
      </c>
      <c r="AQ35" s="20">
        <f t="shared" si="8"/>
        <v>254</v>
      </c>
      <c r="AR35" s="20">
        <f t="shared" si="8"/>
        <v>252</v>
      </c>
      <c r="AS35" s="20">
        <f t="shared" si="8"/>
        <v>252</v>
      </c>
      <c r="AT35" s="20">
        <f t="shared" si="8"/>
        <v>252</v>
      </c>
      <c r="AU35" s="20">
        <f t="shared" si="8"/>
        <v>254</v>
      </c>
      <c r="AV35" s="20">
        <f t="shared" si="8"/>
        <v>254</v>
      </c>
      <c r="AW35" s="20">
        <f t="shared" si="8"/>
        <v>254</v>
      </c>
      <c r="AX35" s="20">
        <f t="shared" si="8"/>
        <v>266</v>
      </c>
      <c r="AY35" s="20">
        <f t="shared" si="8"/>
        <v>266</v>
      </c>
      <c r="AZ35" s="20">
        <f t="shared" si="8"/>
        <v>266</v>
      </c>
      <c r="BA35" s="20">
        <f t="shared" si="8"/>
        <v>266</v>
      </c>
      <c r="BB35" s="20">
        <f t="shared" si="8"/>
        <v>266</v>
      </c>
      <c r="BC35" s="20">
        <f t="shared" si="8"/>
        <v>267</v>
      </c>
      <c r="BD35" s="20">
        <f t="shared" si="8"/>
        <v>272</v>
      </c>
      <c r="BE35" s="20">
        <f t="shared" si="8"/>
        <v>272</v>
      </c>
      <c r="BF35" s="20">
        <f t="shared" si="8"/>
        <v>279</v>
      </c>
      <c r="BG35" s="20">
        <f t="shared" si="8"/>
        <v>279</v>
      </c>
      <c r="BH35" s="20">
        <f t="shared" si="8"/>
        <v>272</v>
      </c>
      <c r="BI35" s="20">
        <f t="shared" si="8"/>
        <v>272</v>
      </c>
      <c r="BJ35" s="20">
        <f t="shared" si="8"/>
        <v>266</v>
      </c>
      <c r="BK35" s="20">
        <f t="shared" si="8"/>
        <v>275</v>
      </c>
      <c r="BL35" s="20">
        <f t="shared" si="8"/>
        <v>275</v>
      </c>
      <c r="BM35" s="20">
        <f t="shared" si="8"/>
        <v>289</v>
      </c>
      <c r="BN35" s="20">
        <f t="shared" si="8"/>
        <v>298</v>
      </c>
      <c r="BO35" s="20">
        <f t="shared" si="8"/>
        <v>298</v>
      </c>
      <c r="BP35" s="20">
        <f t="shared" ref="BP35:CE35" si="9">MAX(BP19:BP30)</f>
        <v>298</v>
      </c>
      <c r="BQ35" s="20">
        <f t="shared" si="9"/>
        <v>298</v>
      </c>
      <c r="BR35" s="20">
        <f t="shared" si="9"/>
        <v>305</v>
      </c>
      <c r="BS35" s="20">
        <f t="shared" si="9"/>
        <v>305</v>
      </c>
      <c r="BT35" s="20">
        <f t="shared" si="9"/>
        <v>311</v>
      </c>
      <c r="BU35" s="20">
        <f t="shared" si="9"/>
        <v>311</v>
      </c>
      <c r="BV35" s="20">
        <f t="shared" si="9"/>
        <v>305</v>
      </c>
      <c r="BW35" s="20">
        <f t="shared" si="9"/>
        <v>320</v>
      </c>
      <c r="BX35" s="20">
        <f t="shared" si="9"/>
        <v>321</v>
      </c>
      <c r="BY35" s="20">
        <f t="shared" si="9"/>
        <v>338</v>
      </c>
      <c r="BZ35" s="20">
        <f t="shared" si="9"/>
        <v>338</v>
      </c>
      <c r="CA35" s="20">
        <f t="shared" si="9"/>
        <v>341</v>
      </c>
      <c r="CB35" s="20">
        <f t="shared" si="9"/>
        <v>341</v>
      </c>
      <c r="CC35" s="20">
        <f t="shared" si="9"/>
        <v>336</v>
      </c>
      <c r="CD35" s="20">
        <f t="shared" si="9"/>
        <v>325</v>
      </c>
      <c r="CE35" s="20">
        <f t="shared" si="9"/>
        <v>325</v>
      </c>
    </row>
    <row r="36" spans="1:83" x14ac:dyDescent="0.35">
      <c r="A36" s="20" t="s">
        <v>96</v>
      </c>
      <c r="B36" s="20"/>
      <c r="C36" s="20">
        <f>C35-C34</f>
        <v>105</v>
      </c>
      <c r="D36" s="20">
        <f t="shared" ref="D36:BO36" si="10">D35-D34</f>
        <v>118</v>
      </c>
      <c r="E36" s="20">
        <f t="shared" si="10"/>
        <v>346</v>
      </c>
      <c r="F36" s="20">
        <f t="shared" si="10"/>
        <v>364</v>
      </c>
      <c r="G36" s="20">
        <f t="shared" si="10"/>
        <v>287</v>
      </c>
      <c r="H36" s="20">
        <f t="shared" si="10"/>
        <v>280</v>
      </c>
      <c r="I36" s="20">
        <f t="shared" si="10"/>
        <v>278</v>
      </c>
      <c r="J36" s="20">
        <f t="shared" si="10"/>
        <v>399</v>
      </c>
      <c r="K36" s="20">
        <f t="shared" si="10"/>
        <v>273</v>
      </c>
      <c r="L36" s="20">
        <f t="shared" si="10"/>
        <v>255</v>
      </c>
      <c r="M36" s="20">
        <f t="shared" si="10"/>
        <v>260</v>
      </c>
      <c r="N36" s="20">
        <f t="shared" si="10"/>
        <v>260</v>
      </c>
      <c r="O36" s="20">
        <f t="shared" si="10"/>
        <v>272</v>
      </c>
      <c r="P36" s="20">
        <f t="shared" si="10"/>
        <v>280</v>
      </c>
      <c r="Q36" s="20">
        <f t="shared" si="10"/>
        <v>280</v>
      </c>
      <c r="R36" s="20">
        <f t="shared" si="10"/>
        <v>280</v>
      </c>
      <c r="S36" s="20">
        <f t="shared" si="10"/>
        <v>268</v>
      </c>
      <c r="T36" s="20">
        <f t="shared" si="10"/>
        <v>311</v>
      </c>
      <c r="U36" s="20">
        <f t="shared" si="10"/>
        <v>294</v>
      </c>
      <c r="V36" s="20">
        <f t="shared" si="10"/>
        <v>355</v>
      </c>
      <c r="W36" s="20">
        <f t="shared" si="10"/>
        <v>355</v>
      </c>
      <c r="X36" s="20">
        <f t="shared" si="10"/>
        <v>355</v>
      </c>
      <c r="Y36" s="20">
        <f t="shared" si="10"/>
        <v>314</v>
      </c>
      <c r="Z36" s="20">
        <f t="shared" si="10"/>
        <v>314</v>
      </c>
      <c r="AA36" s="20">
        <f t="shared" si="10"/>
        <v>344</v>
      </c>
      <c r="AB36" s="20">
        <f t="shared" si="10"/>
        <v>327</v>
      </c>
      <c r="AC36" s="20">
        <f t="shared" si="10"/>
        <v>327</v>
      </c>
      <c r="AD36" s="20">
        <f t="shared" si="10"/>
        <v>241</v>
      </c>
      <c r="AE36" s="20">
        <f t="shared" si="10"/>
        <v>242</v>
      </c>
      <c r="AF36" s="20">
        <f t="shared" si="10"/>
        <v>244</v>
      </c>
      <c r="AG36" s="20">
        <f t="shared" si="10"/>
        <v>236</v>
      </c>
      <c r="AH36" s="20">
        <f t="shared" si="10"/>
        <v>239</v>
      </c>
      <c r="AI36" s="20">
        <f t="shared" si="10"/>
        <v>250</v>
      </c>
      <c r="AJ36" s="20">
        <f t="shared" si="10"/>
        <v>250</v>
      </c>
      <c r="AK36" s="20">
        <f t="shared" si="10"/>
        <v>255</v>
      </c>
      <c r="AL36" s="20">
        <f t="shared" si="10"/>
        <v>254</v>
      </c>
      <c r="AM36" s="20">
        <f t="shared" si="10"/>
        <v>92</v>
      </c>
      <c r="AN36" s="20">
        <f t="shared" si="10"/>
        <v>93</v>
      </c>
      <c r="AO36" s="20">
        <f t="shared" si="10"/>
        <v>94</v>
      </c>
      <c r="AP36" s="20">
        <f t="shared" si="10"/>
        <v>105</v>
      </c>
      <c r="AQ36" s="20">
        <f t="shared" si="10"/>
        <v>75</v>
      </c>
      <c r="AR36" s="20">
        <f t="shared" si="10"/>
        <v>73</v>
      </c>
      <c r="AS36" s="20">
        <f t="shared" si="10"/>
        <v>73</v>
      </c>
      <c r="AT36" s="20">
        <f t="shared" si="10"/>
        <v>73</v>
      </c>
      <c r="AU36" s="20">
        <f t="shared" si="10"/>
        <v>75</v>
      </c>
      <c r="AV36" s="20">
        <f t="shared" si="10"/>
        <v>97</v>
      </c>
      <c r="AW36" s="20">
        <f t="shared" si="10"/>
        <v>97</v>
      </c>
      <c r="AX36" s="20">
        <f t="shared" si="10"/>
        <v>109</v>
      </c>
      <c r="AY36" s="20">
        <f t="shared" si="10"/>
        <v>109</v>
      </c>
      <c r="AZ36" s="20">
        <f t="shared" si="10"/>
        <v>109</v>
      </c>
      <c r="BA36" s="20">
        <f t="shared" si="10"/>
        <v>109</v>
      </c>
      <c r="BB36" s="20">
        <f t="shared" si="10"/>
        <v>109</v>
      </c>
      <c r="BC36" s="20">
        <f t="shared" si="10"/>
        <v>110</v>
      </c>
      <c r="BD36" s="20">
        <f t="shared" si="10"/>
        <v>115</v>
      </c>
      <c r="BE36" s="20">
        <f t="shared" si="10"/>
        <v>115</v>
      </c>
      <c r="BF36" s="20">
        <f t="shared" si="10"/>
        <v>122</v>
      </c>
      <c r="BG36" s="20">
        <f t="shared" si="10"/>
        <v>122</v>
      </c>
      <c r="BH36" s="20">
        <f t="shared" si="10"/>
        <v>115</v>
      </c>
      <c r="BI36" s="20">
        <f t="shared" si="10"/>
        <v>115</v>
      </c>
      <c r="BJ36" s="20">
        <f t="shared" si="10"/>
        <v>109</v>
      </c>
      <c r="BK36" s="20">
        <f t="shared" si="10"/>
        <v>118</v>
      </c>
      <c r="BL36" s="20">
        <f t="shared" si="10"/>
        <v>124</v>
      </c>
      <c r="BM36" s="20">
        <f t="shared" si="10"/>
        <v>138</v>
      </c>
      <c r="BN36" s="20">
        <f t="shared" si="10"/>
        <v>147</v>
      </c>
      <c r="BO36" s="20">
        <f t="shared" si="10"/>
        <v>147</v>
      </c>
      <c r="BP36" s="20">
        <f t="shared" ref="BP36:CE36" si="11">BP35-BP34</f>
        <v>141</v>
      </c>
      <c r="BQ36" s="20">
        <f t="shared" si="11"/>
        <v>141</v>
      </c>
      <c r="BR36" s="20">
        <f t="shared" si="11"/>
        <v>148</v>
      </c>
      <c r="BS36" s="20">
        <f t="shared" si="11"/>
        <v>148</v>
      </c>
      <c r="BT36" s="20">
        <f t="shared" si="11"/>
        <v>154</v>
      </c>
      <c r="BU36" s="20">
        <f t="shared" si="11"/>
        <v>154</v>
      </c>
      <c r="BV36" s="20">
        <f t="shared" si="11"/>
        <v>148</v>
      </c>
      <c r="BW36" s="20">
        <f t="shared" si="11"/>
        <v>148</v>
      </c>
      <c r="BX36" s="20">
        <f t="shared" si="11"/>
        <v>136</v>
      </c>
      <c r="BY36" s="20">
        <f t="shared" si="11"/>
        <v>153</v>
      </c>
      <c r="BZ36" s="20">
        <f t="shared" si="11"/>
        <v>156</v>
      </c>
      <c r="CA36" s="20">
        <f t="shared" si="11"/>
        <v>159</v>
      </c>
      <c r="CB36" s="20">
        <f t="shared" si="11"/>
        <v>159</v>
      </c>
      <c r="CC36" s="20">
        <f t="shared" si="11"/>
        <v>164</v>
      </c>
      <c r="CD36" s="20">
        <f t="shared" si="11"/>
        <v>153</v>
      </c>
      <c r="CE36" s="20">
        <f t="shared" si="11"/>
        <v>153</v>
      </c>
    </row>
    <row r="38" spans="1:83" x14ac:dyDescent="0.35">
      <c r="A38" t="s">
        <v>97</v>
      </c>
      <c r="B38">
        <v>1</v>
      </c>
      <c r="C38">
        <v>62</v>
      </c>
      <c r="D38">
        <v>107</v>
      </c>
      <c r="E38">
        <v>136</v>
      </c>
      <c r="F38">
        <v>153</v>
      </c>
      <c r="G38">
        <v>167</v>
      </c>
      <c r="H38">
        <v>167</v>
      </c>
      <c r="I38">
        <v>167</v>
      </c>
      <c r="J38">
        <v>184</v>
      </c>
      <c r="K38">
        <v>215</v>
      </c>
      <c r="L38">
        <v>215</v>
      </c>
      <c r="M38">
        <v>212</v>
      </c>
      <c r="N38">
        <v>257</v>
      </c>
      <c r="O38">
        <v>282</v>
      </c>
      <c r="P38">
        <v>282</v>
      </c>
      <c r="Q38">
        <v>246</v>
      </c>
      <c r="R38">
        <v>246</v>
      </c>
      <c r="S38">
        <v>246</v>
      </c>
      <c r="T38">
        <v>246</v>
      </c>
      <c r="U38">
        <v>246</v>
      </c>
      <c r="V38">
        <v>246</v>
      </c>
      <c r="W38">
        <v>190</v>
      </c>
      <c r="X38">
        <v>190</v>
      </c>
      <c r="Y38">
        <v>190</v>
      </c>
      <c r="Z38">
        <v>192</v>
      </c>
      <c r="AA38">
        <v>192</v>
      </c>
      <c r="AB38">
        <v>169</v>
      </c>
      <c r="AC38">
        <v>203</v>
      </c>
      <c r="AD38">
        <v>267</v>
      </c>
      <c r="AE38">
        <v>287</v>
      </c>
      <c r="AF38">
        <v>287</v>
      </c>
      <c r="AG38">
        <v>311</v>
      </c>
      <c r="AH38">
        <v>311</v>
      </c>
      <c r="AI38">
        <v>307</v>
      </c>
      <c r="AJ38">
        <v>307</v>
      </c>
      <c r="AK38">
        <v>307</v>
      </c>
      <c r="AL38">
        <v>275</v>
      </c>
      <c r="AM38">
        <v>269</v>
      </c>
      <c r="AN38">
        <v>249</v>
      </c>
      <c r="AO38">
        <v>249</v>
      </c>
      <c r="AP38">
        <v>249</v>
      </c>
      <c r="AQ38">
        <v>289</v>
      </c>
      <c r="AR38">
        <v>289</v>
      </c>
      <c r="AS38">
        <v>293</v>
      </c>
      <c r="AT38">
        <v>295</v>
      </c>
      <c r="AU38">
        <v>295</v>
      </c>
      <c r="AV38">
        <v>295</v>
      </c>
      <c r="AW38">
        <v>295</v>
      </c>
      <c r="AX38">
        <v>351</v>
      </c>
      <c r="AY38">
        <v>310</v>
      </c>
      <c r="AZ38">
        <v>423</v>
      </c>
      <c r="BA38">
        <v>423</v>
      </c>
      <c r="BB38">
        <v>423</v>
      </c>
      <c r="BC38">
        <v>423</v>
      </c>
      <c r="BD38">
        <v>295</v>
      </c>
      <c r="BE38">
        <v>295</v>
      </c>
      <c r="BF38">
        <v>218</v>
      </c>
    </row>
    <row r="39" spans="1:83" x14ac:dyDescent="0.35">
      <c r="A39" t="s">
        <v>97</v>
      </c>
      <c r="B39">
        <v>2</v>
      </c>
      <c r="C39">
        <v>72</v>
      </c>
      <c r="D39">
        <v>72</v>
      </c>
      <c r="E39">
        <v>72</v>
      </c>
      <c r="F39">
        <v>72</v>
      </c>
      <c r="G39">
        <v>161</v>
      </c>
      <c r="H39">
        <v>161</v>
      </c>
      <c r="I39">
        <v>161</v>
      </c>
      <c r="J39">
        <v>161</v>
      </c>
      <c r="K39">
        <v>154</v>
      </c>
      <c r="L39">
        <v>184</v>
      </c>
      <c r="M39">
        <v>184</v>
      </c>
      <c r="N39">
        <v>207</v>
      </c>
      <c r="O39">
        <v>208</v>
      </c>
      <c r="P39">
        <v>300</v>
      </c>
      <c r="Q39">
        <v>300</v>
      </c>
      <c r="R39">
        <v>300</v>
      </c>
      <c r="S39">
        <v>271</v>
      </c>
      <c r="T39">
        <v>271</v>
      </c>
      <c r="U39">
        <v>246</v>
      </c>
      <c r="V39">
        <v>246</v>
      </c>
      <c r="W39">
        <v>220</v>
      </c>
      <c r="X39">
        <v>220</v>
      </c>
      <c r="Y39">
        <v>244</v>
      </c>
      <c r="Z39">
        <v>244</v>
      </c>
      <c r="AA39">
        <v>244</v>
      </c>
      <c r="AB39">
        <v>244</v>
      </c>
      <c r="AC39">
        <v>261</v>
      </c>
      <c r="AD39">
        <v>347</v>
      </c>
      <c r="AE39">
        <v>372</v>
      </c>
      <c r="AF39">
        <v>372</v>
      </c>
      <c r="AG39">
        <v>372</v>
      </c>
      <c r="AH39">
        <v>372</v>
      </c>
      <c r="AI39">
        <v>318</v>
      </c>
      <c r="AJ39">
        <v>318</v>
      </c>
      <c r="AK39">
        <v>318</v>
      </c>
      <c r="AL39">
        <v>361</v>
      </c>
      <c r="AM39">
        <v>361</v>
      </c>
      <c r="AN39">
        <v>364</v>
      </c>
      <c r="AO39">
        <v>364</v>
      </c>
      <c r="AP39">
        <v>364</v>
      </c>
      <c r="AQ39">
        <v>372</v>
      </c>
      <c r="AR39">
        <v>372</v>
      </c>
      <c r="AS39">
        <v>372</v>
      </c>
      <c r="AT39">
        <v>372</v>
      </c>
      <c r="AU39">
        <v>352</v>
      </c>
      <c r="AV39">
        <v>352</v>
      </c>
      <c r="AW39">
        <v>352</v>
      </c>
      <c r="AX39">
        <v>352</v>
      </c>
      <c r="AY39">
        <v>343</v>
      </c>
      <c r="AZ39">
        <v>343</v>
      </c>
      <c r="BA39">
        <v>364</v>
      </c>
      <c r="BB39">
        <v>364</v>
      </c>
      <c r="BC39">
        <v>370</v>
      </c>
      <c r="BD39">
        <v>370</v>
      </c>
      <c r="BE39">
        <v>370</v>
      </c>
      <c r="BF39">
        <v>370</v>
      </c>
      <c r="BG39">
        <v>362</v>
      </c>
      <c r="BH39">
        <v>443</v>
      </c>
      <c r="BI39">
        <v>443</v>
      </c>
      <c r="BJ39">
        <v>443</v>
      </c>
      <c r="BK39">
        <v>418</v>
      </c>
      <c r="BL39">
        <v>418</v>
      </c>
      <c r="BM39">
        <v>418</v>
      </c>
      <c r="BN39">
        <v>418</v>
      </c>
      <c r="BO39">
        <v>416</v>
      </c>
      <c r="BP39">
        <v>413</v>
      </c>
      <c r="BQ39">
        <v>413</v>
      </c>
      <c r="BR39">
        <v>413</v>
      </c>
      <c r="BS39">
        <v>413</v>
      </c>
      <c r="BT39">
        <v>413</v>
      </c>
      <c r="BU39">
        <v>413</v>
      </c>
      <c r="BV39">
        <v>403</v>
      </c>
      <c r="BW39">
        <v>403</v>
      </c>
      <c r="BX39">
        <v>403</v>
      </c>
      <c r="BY39">
        <v>362</v>
      </c>
      <c r="BZ39">
        <v>362</v>
      </c>
    </row>
    <row r="40" spans="1:83" x14ac:dyDescent="0.35">
      <c r="A40" t="s">
        <v>97</v>
      </c>
      <c r="B40">
        <v>3</v>
      </c>
      <c r="C40">
        <v>71</v>
      </c>
      <c r="D40">
        <v>71</v>
      </c>
      <c r="E40">
        <v>71</v>
      </c>
      <c r="F40">
        <v>118</v>
      </c>
      <c r="G40">
        <v>189</v>
      </c>
      <c r="H40">
        <v>361</v>
      </c>
      <c r="I40">
        <v>361</v>
      </c>
      <c r="J40">
        <v>361</v>
      </c>
      <c r="K40">
        <v>361</v>
      </c>
      <c r="L40">
        <v>501</v>
      </c>
      <c r="M40">
        <v>501</v>
      </c>
      <c r="N40">
        <v>501</v>
      </c>
      <c r="O40">
        <v>564</v>
      </c>
      <c r="P40">
        <v>564</v>
      </c>
      <c r="Q40">
        <v>564</v>
      </c>
      <c r="R40">
        <v>564</v>
      </c>
      <c r="S40">
        <v>564</v>
      </c>
      <c r="T40">
        <v>587</v>
      </c>
      <c r="U40">
        <v>302</v>
      </c>
      <c r="V40">
        <v>302</v>
      </c>
      <c r="W40">
        <v>302</v>
      </c>
      <c r="X40">
        <v>302</v>
      </c>
      <c r="Y40">
        <v>302</v>
      </c>
      <c r="Z40">
        <v>302</v>
      </c>
      <c r="AA40">
        <v>302</v>
      </c>
      <c r="AB40">
        <v>302</v>
      </c>
      <c r="AC40">
        <v>302</v>
      </c>
      <c r="AD40">
        <v>302</v>
      </c>
      <c r="AE40">
        <v>302</v>
      </c>
      <c r="AF40">
        <v>302</v>
      </c>
      <c r="AG40">
        <v>302</v>
      </c>
      <c r="AH40">
        <v>302</v>
      </c>
      <c r="AI40">
        <v>302</v>
      </c>
      <c r="AJ40">
        <v>302</v>
      </c>
      <c r="AK40">
        <v>302</v>
      </c>
      <c r="AL40">
        <v>302</v>
      </c>
      <c r="AM40">
        <v>302</v>
      </c>
      <c r="AN40">
        <v>302</v>
      </c>
      <c r="AO40">
        <v>302</v>
      </c>
      <c r="AP40">
        <v>302</v>
      </c>
      <c r="AQ40">
        <v>302</v>
      </c>
      <c r="AR40">
        <v>302</v>
      </c>
      <c r="AS40">
        <v>302</v>
      </c>
      <c r="AT40">
        <v>302</v>
      </c>
      <c r="AU40">
        <v>302</v>
      </c>
      <c r="AV40">
        <v>302</v>
      </c>
      <c r="AW40">
        <v>302</v>
      </c>
      <c r="AX40">
        <v>302</v>
      </c>
      <c r="AY40">
        <v>302</v>
      </c>
      <c r="AZ40">
        <v>302</v>
      </c>
      <c r="BA40">
        <v>302</v>
      </c>
      <c r="BB40">
        <v>302</v>
      </c>
      <c r="BC40">
        <v>302</v>
      </c>
      <c r="BD40">
        <v>302</v>
      </c>
      <c r="BE40">
        <v>302</v>
      </c>
      <c r="BF40">
        <v>302</v>
      </c>
      <c r="BG40">
        <v>302</v>
      </c>
      <c r="BH40">
        <v>302</v>
      </c>
      <c r="BI40">
        <v>302</v>
      </c>
      <c r="BJ40">
        <v>302</v>
      </c>
      <c r="BK40">
        <v>302</v>
      </c>
      <c r="BL40">
        <v>302</v>
      </c>
      <c r="BM40">
        <v>302</v>
      </c>
      <c r="BN40">
        <v>302</v>
      </c>
      <c r="BO40">
        <v>302</v>
      </c>
      <c r="BP40">
        <v>302</v>
      </c>
      <c r="BQ40">
        <v>295</v>
      </c>
      <c r="BR40">
        <v>295</v>
      </c>
      <c r="BS40">
        <v>295</v>
      </c>
      <c r="BT40">
        <v>279</v>
      </c>
      <c r="BU40">
        <v>279</v>
      </c>
      <c r="BV40">
        <v>279</v>
      </c>
      <c r="BW40">
        <v>279</v>
      </c>
      <c r="BX40">
        <v>354</v>
      </c>
      <c r="BY40">
        <v>354</v>
      </c>
      <c r="BZ40">
        <v>370</v>
      </c>
      <c r="CA40">
        <v>387</v>
      </c>
      <c r="CB40">
        <v>387</v>
      </c>
      <c r="CC40">
        <v>387</v>
      </c>
      <c r="CD40">
        <v>387</v>
      </c>
      <c r="CE40">
        <v>379</v>
      </c>
    </row>
    <row r="41" spans="1:83" x14ac:dyDescent="0.35">
      <c r="A41" t="s">
        <v>97</v>
      </c>
      <c r="B41">
        <v>4</v>
      </c>
      <c r="C41">
        <v>271</v>
      </c>
      <c r="D41">
        <v>354</v>
      </c>
      <c r="E41">
        <v>354</v>
      </c>
      <c r="F41">
        <v>397</v>
      </c>
      <c r="G41">
        <v>397</v>
      </c>
      <c r="H41">
        <v>397</v>
      </c>
      <c r="I41">
        <v>397</v>
      </c>
      <c r="J41">
        <v>397</v>
      </c>
      <c r="K41">
        <v>397</v>
      </c>
      <c r="L41">
        <v>397</v>
      </c>
      <c r="M41">
        <v>397</v>
      </c>
      <c r="N41">
        <v>397</v>
      </c>
      <c r="O41">
        <v>397</v>
      </c>
      <c r="P41">
        <v>397</v>
      </c>
      <c r="Q41">
        <v>397</v>
      </c>
      <c r="R41">
        <v>325</v>
      </c>
      <c r="S41">
        <v>325</v>
      </c>
      <c r="T41">
        <v>325</v>
      </c>
      <c r="U41">
        <v>325</v>
      </c>
      <c r="V41">
        <v>325</v>
      </c>
      <c r="W41">
        <v>325</v>
      </c>
      <c r="X41">
        <v>325</v>
      </c>
      <c r="Y41">
        <v>325</v>
      </c>
      <c r="Z41">
        <v>325</v>
      </c>
      <c r="AA41">
        <v>325</v>
      </c>
      <c r="AB41">
        <v>325</v>
      </c>
      <c r="AC41">
        <v>325</v>
      </c>
      <c r="AD41">
        <v>325</v>
      </c>
      <c r="AE41">
        <v>325</v>
      </c>
      <c r="AF41">
        <v>325</v>
      </c>
      <c r="AG41">
        <v>325</v>
      </c>
      <c r="AH41">
        <v>316</v>
      </c>
      <c r="AI41">
        <v>346</v>
      </c>
      <c r="AJ41">
        <v>346</v>
      </c>
      <c r="AK41">
        <v>444</v>
      </c>
      <c r="AL41">
        <v>444</v>
      </c>
      <c r="AM41">
        <v>444</v>
      </c>
      <c r="AN41">
        <v>444</v>
      </c>
      <c r="AO41">
        <v>444</v>
      </c>
      <c r="AP41">
        <v>444</v>
      </c>
      <c r="AQ41">
        <v>444</v>
      </c>
      <c r="AR41">
        <v>444</v>
      </c>
      <c r="AS41">
        <v>444</v>
      </c>
      <c r="AT41">
        <v>444</v>
      </c>
      <c r="AU41">
        <v>444</v>
      </c>
      <c r="AV41">
        <v>444</v>
      </c>
      <c r="AW41">
        <v>444</v>
      </c>
      <c r="AX41">
        <v>444</v>
      </c>
      <c r="AY41">
        <v>444</v>
      </c>
      <c r="AZ41">
        <v>444</v>
      </c>
      <c r="BA41">
        <v>444</v>
      </c>
      <c r="BB41">
        <v>444</v>
      </c>
      <c r="BC41">
        <v>444</v>
      </c>
      <c r="BD41">
        <v>444</v>
      </c>
      <c r="BE41">
        <v>444</v>
      </c>
      <c r="BF41">
        <v>444</v>
      </c>
      <c r="BG41">
        <v>444</v>
      </c>
      <c r="BH41">
        <v>444</v>
      </c>
      <c r="BI41">
        <v>452</v>
      </c>
      <c r="BJ41">
        <v>452</v>
      </c>
      <c r="BK41">
        <v>452</v>
      </c>
      <c r="BL41">
        <v>457</v>
      </c>
      <c r="BM41">
        <v>493</v>
      </c>
      <c r="BN41">
        <v>477</v>
      </c>
      <c r="BO41">
        <v>467</v>
      </c>
      <c r="BP41">
        <v>467</v>
      </c>
      <c r="BQ41">
        <v>428</v>
      </c>
      <c r="BR41">
        <v>431</v>
      </c>
      <c r="BS41">
        <v>415</v>
      </c>
      <c r="BT41">
        <v>406</v>
      </c>
      <c r="BU41">
        <v>382</v>
      </c>
      <c r="BV41">
        <v>400</v>
      </c>
      <c r="BW41">
        <v>400</v>
      </c>
      <c r="BX41">
        <v>433</v>
      </c>
      <c r="BY41">
        <v>434</v>
      </c>
      <c r="BZ41">
        <v>449</v>
      </c>
      <c r="CA41">
        <v>475</v>
      </c>
      <c r="CB41">
        <v>479</v>
      </c>
      <c r="CC41">
        <v>452</v>
      </c>
      <c r="CD41">
        <v>416</v>
      </c>
      <c r="CE41">
        <v>436</v>
      </c>
    </row>
    <row r="42" spans="1:83" x14ac:dyDescent="0.35">
      <c r="A42" t="s">
        <v>97</v>
      </c>
      <c r="B42">
        <v>5</v>
      </c>
      <c r="C42">
        <v>351</v>
      </c>
      <c r="D42">
        <v>433</v>
      </c>
      <c r="E42">
        <v>433</v>
      </c>
      <c r="F42">
        <v>433</v>
      </c>
      <c r="G42">
        <v>433</v>
      </c>
      <c r="H42">
        <v>433</v>
      </c>
      <c r="I42">
        <v>433</v>
      </c>
      <c r="J42">
        <v>433</v>
      </c>
      <c r="K42">
        <v>433</v>
      </c>
      <c r="L42">
        <v>433</v>
      </c>
      <c r="M42">
        <v>433</v>
      </c>
      <c r="N42">
        <v>433</v>
      </c>
      <c r="O42">
        <v>433</v>
      </c>
      <c r="P42">
        <v>433</v>
      </c>
      <c r="Q42">
        <v>433</v>
      </c>
      <c r="R42">
        <v>433</v>
      </c>
      <c r="S42">
        <v>433</v>
      </c>
      <c r="T42">
        <v>433</v>
      </c>
      <c r="U42">
        <v>544</v>
      </c>
      <c r="V42">
        <v>544</v>
      </c>
      <c r="W42">
        <v>544</v>
      </c>
      <c r="X42">
        <v>544</v>
      </c>
      <c r="Y42">
        <v>380</v>
      </c>
      <c r="Z42">
        <v>380</v>
      </c>
      <c r="AA42">
        <v>380</v>
      </c>
      <c r="AB42">
        <v>380</v>
      </c>
      <c r="AC42">
        <v>380</v>
      </c>
      <c r="AD42">
        <v>380</v>
      </c>
      <c r="AE42">
        <v>380</v>
      </c>
      <c r="AF42">
        <v>380</v>
      </c>
      <c r="AG42">
        <v>380</v>
      </c>
      <c r="AH42">
        <v>380</v>
      </c>
      <c r="AI42">
        <v>380</v>
      </c>
      <c r="AJ42">
        <v>380</v>
      </c>
      <c r="AK42">
        <v>380</v>
      </c>
      <c r="AL42">
        <v>380</v>
      </c>
      <c r="AM42">
        <v>380</v>
      </c>
      <c r="AN42">
        <v>380</v>
      </c>
      <c r="AO42">
        <v>380</v>
      </c>
      <c r="AP42">
        <v>380</v>
      </c>
      <c r="AQ42">
        <v>380</v>
      </c>
      <c r="AR42">
        <v>380</v>
      </c>
      <c r="AS42">
        <v>380</v>
      </c>
      <c r="AT42">
        <v>380</v>
      </c>
      <c r="AU42">
        <v>380</v>
      </c>
      <c r="AV42">
        <v>380</v>
      </c>
      <c r="AW42">
        <v>380</v>
      </c>
      <c r="AX42">
        <v>380</v>
      </c>
      <c r="AY42">
        <v>380</v>
      </c>
      <c r="AZ42">
        <v>380</v>
      </c>
      <c r="BA42">
        <v>380</v>
      </c>
      <c r="BB42">
        <v>380</v>
      </c>
      <c r="BC42">
        <v>380</v>
      </c>
      <c r="BD42">
        <v>380</v>
      </c>
      <c r="BE42">
        <v>380</v>
      </c>
      <c r="BF42">
        <v>380</v>
      </c>
      <c r="BG42">
        <v>380</v>
      </c>
      <c r="BH42">
        <v>380</v>
      </c>
      <c r="BI42">
        <v>380</v>
      </c>
      <c r="BJ42">
        <v>380</v>
      </c>
      <c r="BK42">
        <v>380</v>
      </c>
      <c r="BL42">
        <v>380</v>
      </c>
      <c r="BM42">
        <v>380</v>
      </c>
      <c r="BN42">
        <v>357</v>
      </c>
      <c r="BO42">
        <v>372</v>
      </c>
      <c r="BP42">
        <v>372</v>
      </c>
      <c r="BQ42">
        <v>421</v>
      </c>
      <c r="BR42">
        <v>336</v>
      </c>
      <c r="BS42">
        <v>336</v>
      </c>
      <c r="BT42">
        <v>336</v>
      </c>
      <c r="BU42">
        <v>336</v>
      </c>
      <c r="BV42">
        <v>336</v>
      </c>
      <c r="BW42">
        <v>336</v>
      </c>
      <c r="BX42">
        <v>336</v>
      </c>
      <c r="BY42">
        <v>336</v>
      </c>
      <c r="BZ42">
        <v>336</v>
      </c>
      <c r="CA42">
        <v>336</v>
      </c>
      <c r="CB42">
        <v>336</v>
      </c>
      <c r="CC42">
        <v>336</v>
      </c>
      <c r="CD42">
        <v>336</v>
      </c>
      <c r="CE42">
        <v>336</v>
      </c>
    </row>
    <row r="43" spans="1:83" x14ac:dyDescent="0.35">
      <c r="A43" t="s">
        <v>97</v>
      </c>
      <c r="B43">
        <v>6</v>
      </c>
      <c r="C43">
        <v>264</v>
      </c>
      <c r="D43">
        <v>323</v>
      </c>
      <c r="E43">
        <v>323</v>
      </c>
      <c r="F43">
        <v>323</v>
      </c>
      <c r="G43">
        <v>323</v>
      </c>
      <c r="H43">
        <v>334</v>
      </c>
      <c r="I43">
        <v>367</v>
      </c>
      <c r="J43">
        <v>420</v>
      </c>
      <c r="K43">
        <v>420</v>
      </c>
      <c r="L43">
        <v>441</v>
      </c>
    </row>
    <row r="44" spans="1:83" x14ac:dyDescent="0.35">
      <c r="A44" t="s">
        <v>97</v>
      </c>
      <c r="B44">
        <v>7</v>
      </c>
      <c r="C44">
        <v>244</v>
      </c>
      <c r="D44">
        <v>284</v>
      </c>
      <c r="E44">
        <v>284</v>
      </c>
      <c r="F44">
        <v>284</v>
      </c>
      <c r="G44">
        <v>284</v>
      </c>
      <c r="H44">
        <v>339</v>
      </c>
      <c r="I44">
        <v>339</v>
      </c>
      <c r="J44">
        <v>339</v>
      </c>
      <c r="K44">
        <v>339</v>
      </c>
      <c r="L44">
        <v>339</v>
      </c>
      <c r="M44">
        <v>339</v>
      </c>
      <c r="N44">
        <v>339</v>
      </c>
      <c r="O44">
        <v>339</v>
      </c>
      <c r="P44">
        <v>339</v>
      </c>
      <c r="Q44">
        <v>339</v>
      </c>
      <c r="R44">
        <v>339</v>
      </c>
      <c r="S44">
        <v>339</v>
      </c>
      <c r="T44">
        <v>339</v>
      </c>
      <c r="U44">
        <v>339</v>
      </c>
      <c r="V44">
        <v>339</v>
      </c>
      <c r="W44">
        <v>339</v>
      </c>
      <c r="X44">
        <v>339</v>
      </c>
      <c r="Y44">
        <v>339</v>
      </c>
      <c r="Z44">
        <v>339</v>
      </c>
      <c r="AA44">
        <v>339</v>
      </c>
      <c r="AB44">
        <v>339</v>
      </c>
      <c r="AC44">
        <v>339</v>
      </c>
      <c r="AD44">
        <v>339</v>
      </c>
      <c r="AE44">
        <v>339</v>
      </c>
      <c r="AF44">
        <v>339</v>
      </c>
      <c r="AG44">
        <v>339</v>
      </c>
      <c r="AH44">
        <v>339</v>
      </c>
      <c r="AI44">
        <v>339</v>
      </c>
      <c r="AJ44">
        <v>339</v>
      </c>
      <c r="AK44">
        <v>339</v>
      </c>
      <c r="AL44">
        <v>339</v>
      </c>
      <c r="AM44">
        <v>339</v>
      </c>
      <c r="AN44">
        <v>339</v>
      </c>
      <c r="AO44">
        <v>339</v>
      </c>
      <c r="AP44">
        <v>339</v>
      </c>
      <c r="AQ44">
        <v>339</v>
      </c>
      <c r="AR44">
        <v>339</v>
      </c>
      <c r="AS44">
        <v>339</v>
      </c>
      <c r="AT44">
        <v>339</v>
      </c>
      <c r="AU44">
        <v>339</v>
      </c>
      <c r="AV44">
        <v>339</v>
      </c>
      <c r="AW44">
        <v>339</v>
      </c>
      <c r="AX44">
        <v>339</v>
      </c>
      <c r="AY44">
        <v>339</v>
      </c>
      <c r="AZ44">
        <v>339</v>
      </c>
      <c r="BA44">
        <v>339</v>
      </c>
      <c r="BB44">
        <v>339</v>
      </c>
      <c r="BC44">
        <v>339</v>
      </c>
      <c r="BD44">
        <v>339</v>
      </c>
      <c r="BE44">
        <v>339</v>
      </c>
      <c r="BF44">
        <v>339</v>
      </c>
      <c r="BG44">
        <v>339</v>
      </c>
      <c r="BH44">
        <v>339</v>
      </c>
      <c r="BI44">
        <v>339</v>
      </c>
      <c r="BJ44">
        <v>339</v>
      </c>
      <c r="BK44">
        <v>339</v>
      </c>
      <c r="BL44">
        <v>339</v>
      </c>
      <c r="BM44">
        <v>339</v>
      </c>
      <c r="BN44">
        <v>339</v>
      </c>
      <c r="BO44">
        <v>339</v>
      </c>
      <c r="BP44">
        <v>339</v>
      </c>
      <c r="BQ44">
        <v>339</v>
      </c>
      <c r="BR44">
        <v>339</v>
      </c>
      <c r="BS44">
        <v>339</v>
      </c>
      <c r="BT44">
        <v>339</v>
      </c>
      <c r="BU44">
        <v>339</v>
      </c>
      <c r="BV44">
        <v>339</v>
      </c>
      <c r="BW44">
        <v>339</v>
      </c>
      <c r="BX44">
        <v>339</v>
      </c>
      <c r="BY44">
        <v>339</v>
      </c>
      <c r="BZ44">
        <v>339</v>
      </c>
      <c r="CA44">
        <v>339</v>
      </c>
      <c r="CB44">
        <v>339</v>
      </c>
      <c r="CC44">
        <v>339</v>
      </c>
      <c r="CD44">
        <v>339</v>
      </c>
      <c r="CE44">
        <v>339</v>
      </c>
    </row>
    <row r="45" spans="1:83" x14ac:dyDescent="0.35">
      <c r="A45" t="s">
        <v>97</v>
      </c>
      <c r="B45">
        <v>8</v>
      </c>
      <c r="C45">
        <v>195</v>
      </c>
      <c r="D45">
        <v>195</v>
      </c>
      <c r="E45">
        <v>285</v>
      </c>
      <c r="F45">
        <v>329</v>
      </c>
      <c r="G45">
        <v>329</v>
      </c>
      <c r="H45">
        <v>329</v>
      </c>
      <c r="I45">
        <v>329</v>
      </c>
      <c r="J45">
        <v>329</v>
      </c>
      <c r="K45">
        <v>359</v>
      </c>
      <c r="L45">
        <v>359</v>
      </c>
      <c r="M45">
        <v>390</v>
      </c>
      <c r="N45">
        <v>390</v>
      </c>
      <c r="O45">
        <v>318</v>
      </c>
      <c r="P45">
        <v>318</v>
      </c>
      <c r="Q45">
        <v>318</v>
      </c>
      <c r="R45">
        <v>318</v>
      </c>
      <c r="S45">
        <v>318</v>
      </c>
      <c r="T45">
        <v>318</v>
      </c>
      <c r="U45">
        <v>318</v>
      </c>
      <c r="V45">
        <v>318</v>
      </c>
      <c r="W45">
        <v>318</v>
      </c>
      <c r="X45">
        <v>318</v>
      </c>
      <c r="Y45">
        <v>318</v>
      </c>
      <c r="Z45">
        <v>318</v>
      </c>
      <c r="AA45">
        <v>287</v>
      </c>
      <c r="AB45">
        <v>287</v>
      </c>
      <c r="AC45">
        <v>295</v>
      </c>
      <c r="AD45">
        <v>295</v>
      </c>
      <c r="AE45">
        <v>298</v>
      </c>
      <c r="AF45">
        <v>298</v>
      </c>
      <c r="AG45">
        <v>269</v>
      </c>
      <c r="AH45">
        <v>313</v>
      </c>
      <c r="AI45">
        <v>326</v>
      </c>
      <c r="AJ45">
        <v>346</v>
      </c>
      <c r="AK45">
        <v>379</v>
      </c>
      <c r="AL45">
        <v>420</v>
      </c>
      <c r="AM45">
        <v>454</v>
      </c>
      <c r="AN45">
        <v>454</v>
      </c>
      <c r="AO45">
        <v>423</v>
      </c>
      <c r="AP45">
        <v>469</v>
      </c>
      <c r="AQ45">
        <v>488</v>
      </c>
      <c r="AR45">
        <v>487</v>
      </c>
      <c r="AS45">
        <v>511</v>
      </c>
      <c r="AT45">
        <v>519</v>
      </c>
      <c r="AU45">
        <v>506</v>
      </c>
      <c r="AV45">
        <v>536</v>
      </c>
      <c r="AW45">
        <v>529</v>
      </c>
      <c r="AX45">
        <v>580</v>
      </c>
      <c r="AY45">
        <v>578</v>
      </c>
      <c r="AZ45">
        <v>590</v>
      </c>
      <c r="BA45">
        <v>590</v>
      </c>
      <c r="BB45">
        <v>582</v>
      </c>
      <c r="BC45">
        <v>424</v>
      </c>
      <c r="BD45">
        <v>614</v>
      </c>
      <c r="BE45">
        <v>614</v>
      </c>
      <c r="BF45">
        <v>614</v>
      </c>
      <c r="BG45">
        <v>614</v>
      </c>
      <c r="BH45">
        <v>562</v>
      </c>
      <c r="BI45">
        <v>562</v>
      </c>
      <c r="BJ45">
        <v>562</v>
      </c>
      <c r="BK45">
        <v>521</v>
      </c>
      <c r="BL45">
        <v>392</v>
      </c>
      <c r="BM45">
        <v>575</v>
      </c>
      <c r="BN45">
        <v>575</v>
      </c>
      <c r="BO45">
        <v>575</v>
      </c>
      <c r="BP45">
        <v>564</v>
      </c>
      <c r="BQ45">
        <v>564</v>
      </c>
      <c r="BR45">
        <v>564</v>
      </c>
      <c r="BS45">
        <v>542</v>
      </c>
      <c r="BT45">
        <v>542</v>
      </c>
      <c r="BU45">
        <v>542</v>
      </c>
      <c r="BV45">
        <v>505</v>
      </c>
      <c r="BW45">
        <v>305</v>
      </c>
      <c r="BX45">
        <v>387</v>
      </c>
      <c r="BY45">
        <v>387</v>
      </c>
      <c r="BZ45">
        <v>387</v>
      </c>
      <c r="CA45">
        <v>387</v>
      </c>
      <c r="CB45">
        <v>398</v>
      </c>
      <c r="CC45">
        <v>398</v>
      </c>
      <c r="CD45">
        <v>477</v>
      </c>
      <c r="CE45">
        <v>461</v>
      </c>
    </row>
    <row r="46" spans="1:83" x14ac:dyDescent="0.35">
      <c r="A46" t="s">
        <v>97</v>
      </c>
      <c r="B46">
        <v>9</v>
      </c>
      <c r="C46">
        <v>136</v>
      </c>
      <c r="D46">
        <v>136</v>
      </c>
      <c r="E46">
        <v>162</v>
      </c>
      <c r="F46">
        <v>162</v>
      </c>
      <c r="G46">
        <v>162</v>
      </c>
      <c r="H46">
        <v>174</v>
      </c>
      <c r="I46">
        <v>166</v>
      </c>
      <c r="J46">
        <v>166</v>
      </c>
      <c r="K46">
        <v>166</v>
      </c>
      <c r="L46">
        <v>166</v>
      </c>
      <c r="M46">
        <v>195</v>
      </c>
      <c r="N46">
        <v>195</v>
      </c>
      <c r="O46">
        <v>267</v>
      </c>
      <c r="P46">
        <v>267</v>
      </c>
      <c r="Q46">
        <v>267</v>
      </c>
      <c r="R46">
        <v>267</v>
      </c>
      <c r="S46">
        <v>267</v>
      </c>
      <c r="T46">
        <v>267</v>
      </c>
      <c r="U46">
        <v>267</v>
      </c>
      <c r="V46">
        <v>267</v>
      </c>
      <c r="W46">
        <v>267</v>
      </c>
      <c r="X46">
        <v>267</v>
      </c>
      <c r="Y46">
        <v>267</v>
      </c>
      <c r="Z46">
        <v>267</v>
      </c>
      <c r="AA46">
        <v>267</v>
      </c>
      <c r="AB46">
        <v>267</v>
      </c>
      <c r="AC46">
        <v>267</v>
      </c>
      <c r="AD46">
        <v>267</v>
      </c>
      <c r="AE46">
        <v>267</v>
      </c>
      <c r="AF46">
        <v>267</v>
      </c>
      <c r="AG46">
        <v>261</v>
      </c>
      <c r="AH46">
        <v>261</v>
      </c>
      <c r="AI46">
        <v>256</v>
      </c>
      <c r="AJ46">
        <v>256</v>
      </c>
      <c r="AK46">
        <v>370</v>
      </c>
      <c r="AL46">
        <v>370</v>
      </c>
      <c r="AM46">
        <v>370</v>
      </c>
      <c r="AN46">
        <v>370</v>
      </c>
      <c r="AO46">
        <v>370</v>
      </c>
      <c r="AP46">
        <v>370</v>
      </c>
      <c r="AQ46">
        <v>370</v>
      </c>
      <c r="AR46">
        <v>370</v>
      </c>
      <c r="AS46">
        <v>370</v>
      </c>
      <c r="AT46">
        <v>370</v>
      </c>
      <c r="AU46">
        <v>370</v>
      </c>
      <c r="AV46">
        <v>370</v>
      </c>
      <c r="AW46">
        <v>370</v>
      </c>
      <c r="AX46">
        <v>370</v>
      </c>
      <c r="AY46">
        <v>370</v>
      </c>
      <c r="AZ46">
        <v>370</v>
      </c>
      <c r="BA46">
        <v>370</v>
      </c>
      <c r="BB46">
        <v>370</v>
      </c>
      <c r="BC46">
        <v>370</v>
      </c>
      <c r="BD46">
        <v>370</v>
      </c>
      <c r="BE46">
        <v>370</v>
      </c>
      <c r="BF46">
        <v>370</v>
      </c>
      <c r="BG46">
        <v>370</v>
      </c>
      <c r="BH46">
        <v>370</v>
      </c>
      <c r="BI46">
        <v>370</v>
      </c>
      <c r="BJ46">
        <v>370</v>
      </c>
      <c r="BK46">
        <v>370</v>
      </c>
      <c r="BL46">
        <v>370</v>
      </c>
      <c r="BM46">
        <v>370</v>
      </c>
      <c r="BN46">
        <v>370</v>
      </c>
      <c r="BO46">
        <v>370</v>
      </c>
      <c r="BP46">
        <v>370</v>
      </c>
      <c r="BQ46">
        <v>370</v>
      </c>
      <c r="BR46">
        <v>297</v>
      </c>
      <c r="BS46">
        <v>297</v>
      </c>
      <c r="BT46">
        <v>297</v>
      </c>
      <c r="BU46">
        <v>297</v>
      </c>
      <c r="BV46">
        <v>297</v>
      </c>
      <c r="BW46">
        <v>297</v>
      </c>
      <c r="BX46">
        <v>297</v>
      </c>
      <c r="BY46">
        <v>297</v>
      </c>
      <c r="BZ46">
        <v>297</v>
      </c>
      <c r="CA46">
        <v>297</v>
      </c>
      <c r="CB46">
        <v>297</v>
      </c>
      <c r="CC46">
        <v>297</v>
      </c>
      <c r="CD46">
        <v>297</v>
      </c>
      <c r="CE46">
        <v>297</v>
      </c>
    </row>
    <row r="47" spans="1:83" x14ac:dyDescent="0.35">
      <c r="A47" t="s">
        <v>97</v>
      </c>
      <c r="B47">
        <v>10</v>
      </c>
      <c r="C47">
        <v>179</v>
      </c>
      <c r="D47">
        <v>179</v>
      </c>
      <c r="E47">
        <v>179</v>
      </c>
      <c r="F47">
        <v>179</v>
      </c>
      <c r="G47">
        <v>249</v>
      </c>
      <c r="H47">
        <v>249</v>
      </c>
      <c r="I47">
        <v>249</v>
      </c>
      <c r="J47">
        <v>249</v>
      </c>
      <c r="K47">
        <v>249</v>
      </c>
      <c r="L47">
        <v>249</v>
      </c>
      <c r="M47">
        <v>249</v>
      </c>
      <c r="N47">
        <v>249</v>
      </c>
      <c r="O47">
        <v>249</v>
      </c>
      <c r="P47">
        <v>249</v>
      </c>
      <c r="Q47">
        <v>249</v>
      </c>
      <c r="R47">
        <v>249</v>
      </c>
      <c r="S47">
        <v>249</v>
      </c>
      <c r="T47">
        <v>249</v>
      </c>
      <c r="U47">
        <v>249</v>
      </c>
      <c r="V47">
        <v>249</v>
      </c>
      <c r="W47">
        <v>249</v>
      </c>
      <c r="X47">
        <v>249</v>
      </c>
      <c r="Y47">
        <v>249</v>
      </c>
      <c r="Z47">
        <v>249</v>
      </c>
      <c r="AA47">
        <v>249</v>
      </c>
      <c r="AB47">
        <v>249</v>
      </c>
      <c r="AC47">
        <v>249</v>
      </c>
      <c r="AD47">
        <v>249</v>
      </c>
      <c r="AE47">
        <v>249</v>
      </c>
      <c r="AF47">
        <v>249</v>
      </c>
      <c r="AG47">
        <v>249</v>
      </c>
      <c r="AH47">
        <v>249</v>
      </c>
      <c r="AI47">
        <v>249</v>
      </c>
      <c r="AJ47">
        <v>249</v>
      </c>
      <c r="AK47">
        <v>249</v>
      </c>
      <c r="AL47">
        <v>249</v>
      </c>
      <c r="AM47">
        <v>249</v>
      </c>
      <c r="AN47">
        <v>249</v>
      </c>
      <c r="AO47">
        <v>249</v>
      </c>
      <c r="AP47">
        <v>249</v>
      </c>
      <c r="AQ47">
        <v>249</v>
      </c>
      <c r="AR47">
        <v>249</v>
      </c>
      <c r="AS47">
        <v>249</v>
      </c>
      <c r="AT47">
        <v>249</v>
      </c>
      <c r="AU47">
        <v>249</v>
      </c>
      <c r="AV47">
        <v>249</v>
      </c>
      <c r="AW47">
        <v>249</v>
      </c>
      <c r="AX47">
        <v>249</v>
      </c>
      <c r="AY47">
        <v>249</v>
      </c>
      <c r="AZ47">
        <v>249</v>
      </c>
      <c r="BA47">
        <v>249</v>
      </c>
      <c r="BB47">
        <v>249</v>
      </c>
      <c r="BC47">
        <v>254</v>
      </c>
      <c r="BD47">
        <v>279</v>
      </c>
      <c r="BE47">
        <v>279</v>
      </c>
      <c r="BF47">
        <v>280</v>
      </c>
      <c r="BG47">
        <v>279</v>
      </c>
      <c r="BH47">
        <v>318</v>
      </c>
      <c r="BI47">
        <v>331</v>
      </c>
      <c r="BJ47">
        <v>344</v>
      </c>
      <c r="BK47">
        <v>377</v>
      </c>
      <c r="BL47">
        <v>402</v>
      </c>
      <c r="BM47">
        <v>438</v>
      </c>
      <c r="BN47">
        <v>493</v>
      </c>
      <c r="BO47">
        <v>493</v>
      </c>
      <c r="BP47">
        <v>390</v>
      </c>
      <c r="BQ47">
        <v>390</v>
      </c>
      <c r="BR47">
        <v>390</v>
      </c>
      <c r="BS47">
        <v>390</v>
      </c>
      <c r="BT47">
        <v>390</v>
      </c>
      <c r="BU47">
        <v>390</v>
      </c>
      <c r="BV47">
        <v>390</v>
      </c>
      <c r="BW47">
        <v>390</v>
      </c>
      <c r="BX47">
        <v>390</v>
      </c>
      <c r="BY47">
        <v>305</v>
      </c>
      <c r="BZ47">
        <v>305</v>
      </c>
      <c r="CA47">
        <v>305</v>
      </c>
      <c r="CB47">
        <v>305</v>
      </c>
      <c r="CC47">
        <v>305</v>
      </c>
      <c r="CD47">
        <v>305</v>
      </c>
      <c r="CE47">
        <v>305</v>
      </c>
    </row>
    <row r="48" spans="1:83" x14ac:dyDescent="0.35">
      <c r="A48" t="s">
        <v>97</v>
      </c>
      <c r="B48">
        <v>11</v>
      </c>
      <c r="C48">
        <v>62</v>
      </c>
      <c r="D48">
        <v>156</v>
      </c>
      <c r="E48">
        <v>302</v>
      </c>
      <c r="F48">
        <v>315</v>
      </c>
      <c r="G48">
        <v>390</v>
      </c>
      <c r="H48">
        <v>447</v>
      </c>
      <c r="I48">
        <v>447</v>
      </c>
    </row>
    <row r="49" spans="1:83" x14ac:dyDescent="0.35">
      <c r="A49" t="s">
        <v>97</v>
      </c>
      <c r="B49">
        <v>12</v>
      </c>
      <c r="C49">
        <v>126</v>
      </c>
      <c r="D49">
        <v>182</v>
      </c>
      <c r="E49">
        <v>279</v>
      </c>
      <c r="F49">
        <v>426</v>
      </c>
      <c r="G49">
        <v>447</v>
      </c>
      <c r="H49">
        <v>461</v>
      </c>
      <c r="I49">
        <v>472</v>
      </c>
      <c r="J49">
        <v>472</v>
      </c>
      <c r="K49">
        <v>472</v>
      </c>
      <c r="L49">
        <v>519</v>
      </c>
      <c r="M49">
        <v>593</v>
      </c>
      <c r="N49">
        <v>564</v>
      </c>
      <c r="O49">
        <v>564</v>
      </c>
      <c r="P49">
        <v>564</v>
      </c>
      <c r="Q49">
        <v>611</v>
      </c>
      <c r="R49">
        <v>611</v>
      </c>
      <c r="S49">
        <v>636</v>
      </c>
      <c r="T49">
        <v>634</v>
      </c>
      <c r="U49">
        <v>636</v>
      </c>
      <c r="V49">
        <v>633</v>
      </c>
      <c r="W49">
        <v>649</v>
      </c>
      <c r="X49">
        <v>644</v>
      </c>
      <c r="Y49">
        <v>610</v>
      </c>
      <c r="Z49">
        <v>618</v>
      </c>
      <c r="AA49">
        <v>623</v>
      </c>
      <c r="AB49">
        <v>623</v>
      </c>
      <c r="AC49">
        <v>646</v>
      </c>
      <c r="AD49">
        <v>649</v>
      </c>
      <c r="AE49">
        <v>667</v>
      </c>
      <c r="AF49">
        <v>670</v>
      </c>
      <c r="AG49">
        <v>664</v>
      </c>
      <c r="AH49">
        <v>664</v>
      </c>
      <c r="AI49">
        <v>585</v>
      </c>
      <c r="AJ49">
        <v>462</v>
      </c>
      <c r="AK49">
        <v>269</v>
      </c>
    </row>
    <row r="50" spans="1:83" s="20" customFormat="1" x14ac:dyDescent="0.35">
      <c r="A50" s="20" t="s">
        <v>98</v>
      </c>
      <c r="C50" s="20">
        <f>AVERAGE(C38:C49)</f>
        <v>169.41666666666666</v>
      </c>
      <c r="D50" s="20">
        <f t="shared" ref="D50:BO50" si="12">AVERAGE(D38:D49)</f>
        <v>207.66666666666666</v>
      </c>
      <c r="E50" s="20">
        <f t="shared" si="12"/>
        <v>240</v>
      </c>
      <c r="F50" s="20">
        <f t="shared" si="12"/>
        <v>265.91666666666669</v>
      </c>
      <c r="G50" s="20">
        <f t="shared" si="12"/>
        <v>294.25</v>
      </c>
      <c r="H50" s="20">
        <f t="shared" si="12"/>
        <v>321</v>
      </c>
      <c r="I50" s="20">
        <f t="shared" si="12"/>
        <v>324</v>
      </c>
      <c r="J50" s="20">
        <f t="shared" si="12"/>
        <v>319.18181818181819</v>
      </c>
      <c r="K50" s="20">
        <f t="shared" si="12"/>
        <v>324.09090909090907</v>
      </c>
      <c r="L50" s="20">
        <f t="shared" si="12"/>
        <v>345.72727272727275</v>
      </c>
      <c r="M50" s="20">
        <f t="shared" si="12"/>
        <v>349.3</v>
      </c>
      <c r="N50" s="20">
        <f t="shared" si="12"/>
        <v>353.2</v>
      </c>
      <c r="O50" s="20">
        <f t="shared" si="12"/>
        <v>362.1</v>
      </c>
      <c r="P50" s="20">
        <f t="shared" si="12"/>
        <v>371.3</v>
      </c>
      <c r="Q50" s="20">
        <f t="shared" si="12"/>
        <v>372.4</v>
      </c>
      <c r="R50" s="20">
        <f t="shared" si="12"/>
        <v>365.2</v>
      </c>
      <c r="S50" s="20">
        <f t="shared" si="12"/>
        <v>364.8</v>
      </c>
      <c r="T50" s="20">
        <f t="shared" si="12"/>
        <v>366.9</v>
      </c>
      <c r="U50" s="20">
        <f t="shared" si="12"/>
        <v>347.2</v>
      </c>
      <c r="V50" s="20">
        <f t="shared" si="12"/>
        <v>346.9</v>
      </c>
      <c r="W50" s="20">
        <f t="shared" si="12"/>
        <v>340.3</v>
      </c>
      <c r="X50" s="20">
        <f t="shared" si="12"/>
        <v>339.8</v>
      </c>
      <c r="Y50" s="20">
        <f t="shared" si="12"/>
        <v>322.39999999999998</v>
      </c>
      <c r="Z50" s="20">
        <f t="shared" si="12"/>
        <v>323.39999999999998</v>
      </c>
      <c r="AA50" s="20">
        <f t="shared" si="12"/>
        <v>320.8</v>
      </c>
      <c r="AB50" s="20">
        <f t="shared" si="12"/>
        <v>318.5</v>
      </c>
      <c r="AC50" s="20">
        <f t="shared" si="12"/>
        <v>326.7</v>
      </c>
      <c r="AD50" s="20">
        <f t="shared" si="12"/>
        <v>342</v>
      </c>
      <c r="AE50" s="20">
        <f t="shared" si="12"/>
        <v>348.6</v>
      </c>
      <c r="AF50" s="20">
        <f t="shared" si="12"/>
        <v>348.9</v>
      </c>
      <c r="AG50" s="20">
        <f t="shared" si="12"/>
        <v>347.2</v>
      </c>
      <c r="AH50" s="20">
        <f t="shared" si="12"/>
        <v>350.7</v>
      </c>
      <c r="AI50" s="20">
        <f t="shared" si="12"/>
        <v>340.8</v>
      </c>
      <c r="AJ50" s="20">
        <f t="shared" si="12"/>
        <v>330.5</v>
      </c>
      <c r="AK50" s="20">
        <f t="shared" si="12"/>
        <v>335.7</v>
      </c>
      <c r="AL50" s="20">
        <f t="shared" si="12"/>
        <v>348.88888888888891</v>
      </c>
      <c r="AM50" s="20">
        <f t="shared" si="12"/>
        <v>352</v>
      </c>
      <c r="AN50" s="20">
        <f t="shared" si="12"/>
        <v>350.11111111111109</v>
      </c>
      <c r="AO50" s="20">
        <f t="shared" si="12"/>
        <v>346.66666666666669</v>
      </c>
      <c r="AP50" s="20">
        <f t="shared" si="12"/>
        <v>351.77777777777777</v>
      </c>
      <c r="AQ50" s="20">
        <f t="shared" si="12"/>
        <v>359.22222222222223</v>
      </c>
      <c r="AR50" s="20">
        <f t="shared" si="12"/>
        <v>359.11111111111109</v>
      </c>
      <c r="AS50" s="20">
        <f t="shared" si="12"/>
        <v>362.22222222222223</v>
      </c>
      <c r="AT50" s="20">
        <f t="shared" si="12"/>
        <v>363.33333333333331</v>
      </c>
      <c r="AU50" s="20">
        <f t="shared" si="12"/>
        <v>359.66666666666669</v>
      </c>
      <c r="AV50" s="20">
        <f t="shared" si="12"/>
        <v>363</v>
      </c>
      <c r="AW50" s="20">
        <f t="shared" si="12"/>
        <v>362.22222222222223</v>
      </c>
      <c r="AX50" s="20">
        <f t="shared" si="12"/>
        <v>374.11111111111109</v>
      </c>
      <c r="AY50" s="20">
        <f t="shared" si="12"/>
        <v>368.33333333333331</v>
      </c>
      <c r="AZ50" s="20">
        <f t="shared" si="12"/>
        <v>382.22222222222223</v>
      </c>
      <c r="BA50" s="20">
        <f t="shared" si="12"/>
        <v>384.55555555555554</v>
      </c>
      <c r="BB50" s="20">
        <f t="shared" si="12"/>
        <v>383.66666666666669</v>
      </c>
      <c r="BC50" s="20">
        <f t="shared" si="12"/>
        <v>367.33333333333331</v>
      </c>
      <c r="BD50" s="20">
        <f t="shared" si="12"/>
        <v>377</v>
      </c>
      <c r="BE50" s="20">
        <f t="shared" si="12"/>
        <v>377</v>
      </c>
      <c r="BF50" s="20">
        <f t="shared" si="12"/>
        <v>368.55555555555554</v>
      </c>
      <c r="BG50" s="20">
        <f t="shared" si="12"/>
        <v>386.25</v>
      </c>
      <c r="BH50" s="20">
        <f t="shared" si="12"/>
        <v>394.75</v>
      </c>
      <c r="BI50" s="20">
        <f t="shared" si="12"/>
        <v>397.375</v>
      </c>
      <c r="BJ50" s="20">
        <f t="shared" si="12"/>
        <v>399</v>
      </c>
      <c r="BK50" s="20">
        <f t="shared" si="12"/>
        <v>394.875</v>
      </c>
      <c r="BL50" s="20">
        <f t="shared" si="12"/>
        <v>382.5</v>
      </c>
      <c r="BM50" s="20">
        <f t="shared" si="12"/>
        <v>414.375</v>
      </c>
      <c r="BN50" s="20">
        <f t="shared" si="12"/>
        <v>416.375</v>
      </c>
      <c r="BO50" s="20">
        <f t="shared" si="12"/>
        <v>416.75</v>
      </c>
      <c r="BP50" s="20">
        <f t="shared" ref="BP50:CE50" si="13">AVERAGE(BP38:BP49)</f>
        <v>402.125</v>
      </c>
      <c r="BQ50" s="20">
        <f t="shared" si="13"/>
        <v>402.5</v>
      </c>
      <c r="BR50" s="20">
        <f t="shared" si="13"/>
        <v>383.125</v>
      </c>
      <c r="BS50" s="20">
        <f t="shared" si="13"/>
        <v>378.375</v>
      </c>
      <c r="BT50" s="20">
        <f t="shared" si="13"/>
        <v>375.25</v>
      </c>
      <c r="BU50" s="20">
        <f t="shared" si="13"/>
        <v>372.25</v>
      </c>
      <c r="BV50" s="20">
        <f t="shared" si="13"/>
        <v>368.625</v>
      </c>
      <c r="BW50" s="20">
        <f t="shared" si="13"/>
        <v>343.625</v>
      </c>
      <c r="BX50" s="20">
        <f t="shared" si="13"/>
        <v>367.375</v>
      </c>
      <c r="BY50" s="20">
        <f t="shared" si="13"/>
        <v>351.75</v>
      </c>
      <c r="BZ50" s="20">
        <f t="shared" si="13"/>
        <v>355.625</v>
      </c>
      <c r="CA50" s="20">
        <f t="shared" si="13"/>
        <v>360.85714285714283</v>
      </c>
      <c r="CB50" s="20">
        <f t="shared" si="13"/>
        <v>363</v>
      </c>
      <c r="CC50" s="20">
        <f t="shared" si="13"/>
        <v>359.14285714285717</v>
      </c>
      <c r="CD50" s="20">
        <f t="shared" si="13"/>
        <v>365.28571428571428</v>
      </c>
      <c r="CE50" s="20">
        <f t="shared" si="13"/>
        <v>364.71428571428572</v>
      </c>
    </row>
    <row r="51" spans="1:83" s="20" customFormat="1" x14ac:dyDescent="0.35">
      <c r="A51" s="20" t="s">
        <v>92</v>
      </c>
      <c r="C51" s="20">
        <f>STDEV(C38:C49)</f>
        <v>97.141376198286238</v>
      </c>
      <c r="D51" s="20">
        <f t="shared" ref="D51:BO51" si="14">STDEV(D38:D49)</f>
        <v>115.98615382358309</v>
      </c>
      <c r="E51" s="20">
        <f t="shared" si="14"/>
        <v>114.36226332460927</v>
      </c>
      <c r="F51" s="20">
        <f t="shared" si="14"/>
        <v>124.78596827683742</v>
      </c>
      <c r="G51" s="20">
        <f t="shared" si="14"/>
        <v>108.29767478407079</v>
      </c>
      <c r="H51" s="20">
        <f t="shared" si="14"/>
        <v>109.57023484339332</v>
      </c>
      <c r="I51" s="20">
        <f t="shared" si="14"/>
        <v>112.62084418727532</v>
      </c>
      <c r="J51" s="20">
        <f t="shared" si="14"/>
        <v>112.45071647776926</v>
      </c>
      <c r="K51" s="20">
        <f t="shared" si="14"/>
        <v>110.68826003280979</v>
      </c>
      <c r="L51" s="20">
        <f t="shared" si="14"/>
        <v>125.92862336187984</v>
      </c>
      <c r="M51" s="20">
        <f t="shared" si="14"/>
        <v>138.84047600673873</v>
      </c>
      <c r="N51" s="20">
        <f t="shared" si="14"/>
        <v>125.89131114664838</v>
      </c>
      <c r="O51" s="20">
        <f t="shared" si="14"/>
        <v>125.7196616815895</v>
      </c>
      <c r="P51" s="20">
        <f t="shared" si="14"/>
        <v>116.19528580990045</v>
      </c>
      <c r="Q51" s="20">
        <f t="shared" si="14"/>
        <v>128.90496068378781</v>
      </c>
      <c r="R51" s="20">
        <f t="shared" si="14"/>
        <v>129.3881327204659</v>
      </c>
      <c r="S51" s="20">
        <f t="shared" si="14"/>
        <v>136.71039950688953</v>
      </c>
      <c r="T51" s="20">
        <f t="shared" si="14"/>
        <v>140.14869088063415</v>
      </c>
      <c r="U51" s="20">
        <f t="shared" si="14"/>
        <v>134.22601171986832</v>
      </c>
      <c r="V51" s="20">
        <f t="shared" si="14"/>
        <v>133.51025761674222</v>
      </c>
      <c r="W51" s="20">
        <f t="shared" si="14"/>
        <v>145.20487442078371</v>
      </c>
      <c r="X51" s="20">
        <f t="shared" si="14"/>
        <v>144.0276208078005</v>
      </c>
      <c r="Y51" s="20">
        <f t="shared" si="14"/>
        <v>114.93109046535476</v>
      </c>
      <c r="Z51" s="20">
        <f t="shared" si="14"/>
        <v>116.91041204462692</v>
      </c>
      <c r="AA51" s="20">
        <f t="shared" si="14"/>
        <v>118.88911734142121</v>
      </c>
      <c r="AB51" s="20">
        <f t="shared" si="14"/>
        <v>121.84347882974014</v>
      </c>
      <c r="AC51" s="20">
        <f t="shared" si="14"/>
        <v>122.82874256459687</v>
      </c>
      <c r="AD51" s="20">
        <f t="shared" si="14"/>
        <v>115.33718683350425</v>
      </c>
      <c r="AE51" s="20">
        <f t="shared" si="14"/>
        <v>119.56699656120269</v>
      </c>
      <c r="AF51" s="20">
        <f t="shared" si="14"/>
        <v>120.45510920394088</v>
      </c>
      <c r="AG51" s="20">
        <f t="shared" si="14"/>
        <v>119.79408258433399</v>
      </c>
      <c r="AH51" s="20">
        <f t="shared" si="14"/>
        <v>117.64735441139342</v>
      </c>
      <c r="AI51" s="20">
        <f t="shared" si="14"/>
        <v>94.401977380420078</v>
      </c>
      <c r="AJ51" s="20">
        <f t="shared" si="14"/>
        <v>61.471312188875736</v>
      </c>
      <c r="AK51" s="20">
        <f t="shared" si="14"/>
        <v>58.681910898220387</v>
      </c>
      <c r="AL51" s="20">
        <f t="shared" si="14"/>
        <v>64.611230533949154</v>
      </c>
      <c r="AM51" s="20">
        <f t="shared" si="14"/>
        <v>70.908391604943347</v>
      </c>
      <c r="AN51" s="20">
        <f t="shared" si="14"/>
        <v>74.140819466142432</v>
      </c>
      <c r="AO51" s="20">
        <f t="shared" si="14"/>
        <v>69.271206139347683</v>
      </c>
      <c r="AP51" s="20">
        <f t="shared" si="14"/>
        <v>76.885918375502527</v>
      </c>
      <c r="AQ51" s="20">
        <f t="shared" si="14"/>
        <v>75.204351233452158</v>
      </c>
      <c r="AR51" s="20">
        <f t="shared" si="14"/>
        <v>74.990740169111035</v>
      </c>
      <c r="AS51" s="20">
        <f t="shared" si="14"/>
        <v>79.89958976393082</v>
      </c>
      <c r="AT51" s="20">
        <f t="shared" si="14"/>
        <v>81.57205403813245</v>
      </c>
      <c r="AU51" s="20">
        <f t="shared" si="14"/>
        <v>78.490445278390411</v>
      </c>
      <c r="AV51" s="20">
        <f t="shared" si="14"/>
        <v>85.780242480422032</v>
      </c>
      <c r="AW51" s="20">
        <f t="shared" si="14"/>
        <v>84.029426062805157</v>
      </c>
      <c r="AX51" s="20">
        <f t="shared" si="14"/>
        <v>93.831557117587707</v>
      </c>
      <c r="AY51" s="20">
        <f t="shared" si="14"/>
        <v>95.766643462115766</v>
      </c>
      <c r="AZ51" s="20">
        <f t="shared" si="14"/>
        <v>97.721258917619551</v>
      </c>
      <c r="BA51" s="20">
        <f t="shared" si="14"/>
        <v>96.915054443454665</v>
      </c>
      <c r="BB51" s="20">
        <f t="shared" si="14"/>
        <v>94.809018558362894</v>
      </c>
      <c r="BC51" s="20">
        <f t="shared" si="14"/>
        <v>61.52032184571209</v>
      </c>
      <c r="BD51" s="20">
        <f t="shared" si="14"/>
        <v>102.56826994738675</v>
      </c>
      <c r="BE51" s="20">
        <f t="shared" si="14"/>
        <v>102.56826994738675</v>
      </c>
      <c r="BF51" s="20">
        <f t="shared" si="14"/>
        <v>112.85068798096793</v>
      </c>
      <c r="BG51" s="20">
        <f t="shared" si="14"/>
        <v>104.83286017002766</v>
      </c>
      <c r="BH51" s="20">
        <f t="shared" si="14"/>
        <v>85.488094409188264</v>
      </c>
      <c r="BI51" s="20">
        <f t="shared" si="14"/>
        <v>84.623430561517651</v>
      </c>
      <c r="BJ51" s="20">
        <f t="shared" si="14"/>
        <v>83.280935908011301</v>
      </c>
      <c r="BK51" s="20">
        <f t="shared" si="14"/>
        <v>68.256736977804195</v>
      </c>
      <c r="BL51" s="20">
        <f t="shared" si="14"/>
        <v>47.533446870898935</v>
      </c>
      <c r="BM51" s="20">
        <f t="shared" si="14"/>
        <v>87.842289685224259</v>
      </c>
      <c r="BN51" s="20">
        <f t="shared" si="14"/>
        <v>92.161252316640258</v>
      </c>
      <c r="BO51" s="20">
        <f t="shared" si="14"/>
        <v>90.066245460930432</v>
      </c>
      <c r="BP51" s="20">
        <f t="shared" ref="BP51:CE51" si="15">STDEV(BP38:BP49)</f>
        <v>81.614840212164495</v>
      </c>
      <c r="BQ51" s="20">
        <f t="shared" si="15"/>
        <v>79.269882589255076</v>
      </c>
      <c r="BR51" s="20">
        <f t="shared" si="15"/>
        <v>88.881040080065929</v>
      </c>
      <c r="BS51" s="20">
        <f t="shared" si="15"/>
        <v>81.38785009359286</v>
      </c>
      <c r="BT51" s="20">
        <f t="shared" si="15"/>
        <v>83.354235473841229</v>
      </c>
      <c r="BU51" s="20">
        <f t="shared" si="15"/>
        <v>82.517097795374681</v>
      </c>
      <c r="BV51" s="20">
        <f t="shared" si="15"/>
        <v>72.037564605459252</v>
      </c>
      <c r="BW51" s="20">
        <f t="shared" si="15"/>
        <v>48.954607254359331</v>
      </c>
      <c r="BX51" s="20">
        <f t="shared" si="15"/>
        <v>43.742550386159635</v>
      </c>
      <c r="BY51" s="20">
        <f t="shared" si="15"/>
        <v>44.258171158394177</v>
      </c>
      <c r="BZ51" s="20">
        <f t="shared" si="15"/>
        <v>48.714730831648858</v>
      </c>
      <c r="CA51" s="20">
        <f t="shared" si="15"/>
        <v>61.49370854385181</v>
      </c>
      <c r="CB51" s="20">
        <f t="shared" si="15"/>
        <v>63.616035714275689</v>
      </c>
      <c r="CC51" s="20">
        <f t="shared" si="15"/>
        <v>55.741751471790515</v>
      </c>
      <c r="CD51" s="20">
        <f t="shared" si="15"/>
        <v>65.024903654200727</v>
      </c>
      <c r="CE51" s="20">
        <f t="shared" si="15"/>
        <v>63.499906261648029</v>
      </c>
    </row>
    <row r="52" spans="1:83" s="20" customFormat="1" x14ac:dyDescent="0.35">
      <c r="A52" s="20" t="s">
        <v>99</v>
      </c>
      <c r="C52" s="20">
        <f>C51/C50</f>
        <v>0.57338736565638704</v>
      </c>
      <c r="D52" s="20">
        <f t="shared" ref="D52:BO52" si="16">D51/D50</f>
        <v>0.5585208049289716</v>
      </c>
      <c r="E52" s="20">
        <f t="shared" si="16"/>
        <v>0.4765094305192053</v>
      </c>
      <c r="F52" s="20">
        <f t="shared" si="16"/>
        <v>0.46926719502414571</v>
      </c>
      <c r="G52" s="20">
        <f t="shared" si="16"/>
        <v>0.36804647335283192</v>
      </c>
      <c r="H52" s="20">
        <f t="shared" si="16"/>
        <v>0.3413402954622845</v>
      </c>
      <c r="I52" s="20">
        <f t="shared" si="16"/>
        <v>0.34759519810887446</v>
      </c>
      <c r="J52" s="20">
        <f t="shared" si="16"/>
        <v>0.35230927976515575</v>
      </c>
      <c r="K52" s="20">
        <f t="shared" si="16"/>
        <v>0.34153460318679041</v>
      </c>
      <c r="L52" s="20">
        <f t="shared" si="16"/>
        <v>0.36424266552213469</v>
      </c>
      <c r="M52" s="20">
        <f t="shared" si="16"/>
        <v>0.39748203838173124</v>
      </c>
      <c r="N52" s="20">
        <f t="shared" si="16"/>
        <v>0.35643066576061261</v>
      </c>
      <c r="O52" s="20">
        <f t="shared" si="16"/>
        <v>0.3471959726086426</v>
      </c>
      <c r="P52" s="20">
        <f t="shared" si="16"/>
        <v>0.31294178779935483</v>
      </c>
      <c r="Q52" s="20">
        <f t="shared" si="16"/>
        <v>0.34614651096613269</v>
      </c>
      <c r="R52" s="20">
        <f t="shared" si="16"/>
        <v>0.35429390120609505</v>
      </c>
      <c r="S52" s="20">
        <f t="shared" si="16"/>
        <v>0.374754384613184</v>
      </c>
      <c r="T52" s="20">
        <f t="shared" si="16"/>
        <v>0.38198062382293313</v>
      </c>
      <c r="U52" s="20">
        <f t="shared" si="16"/>
        <v>0.38659565587519679</v>
      </c>
      <c r="V52" s="20">
        <f t="shared" si="16"/>
        <v>0.38486669823217706</v>
      </c>
      <c r="W52" s="20">
        <f t="shared" si="16"/>
        <v>0.42669666300553544</v>
      </c>
      <c r="X52" s="20">
        <f t="shared" si="16"/>
        <v>0.42385997883402149</v>
      </c>
      <c r="Y52" s="20">
        <f t="shared" si="16"/>
        <v>0.35648601260966117</v>
      </c>
      <c r="Z52" s="20">
        <f t="shared" si="16"/>
        <v>0.36150405703347843</v>
      </c>
      <c r="AA52" s="20">
        <f t="shared" si="16"/>
        <v>0.37060198672512845</v>
      </c>
      <c r="AB52" s="20">
        <f t="shared" si="16"/>
        <v>0.38255409365695492</v>
      </c>
      <c r="AC52" s="20">
        <f t="shared" si="16"/>
        <v>0.37596799070889769</v>
      </c>
      <c r="AD52" s="20">
        <f t="shared" si="16"/>
        <v>0.33724323635527559</v>
      </c>
      <c r="AE52" s="20">
        <f t="shared" si="16"/>
        <v>0.34299195800689236</v>
      </c>
      <c r="AF52" s="20">
        <f t="shared" si="16"/>
        <v>0.34524250273413842</v>
      </c>
      <c r="AG52" s="20">
        <f t="shared" si="16"/>
        <v>0.34502903970142279</v>
      </c>
      <c r="AH52" s="20">
        <f t="shared" si="16"/>
        <v>0.33546436957910869</v>
      </c>
      <c r="AI52" s="20">
        <f t="shared" si="16"/>
        <v>0.27700110733691335</v>
      </c>
      <c r="AJ52" s="20">
        <f t="shared" si="16"/>
        <v>0.18599489315847423</v>
      </c>
      <c r="AK52" s="20">
        <f t="shared" si="16"/>
        <v>0.17480461989341789</v>
      </c>
      <c r="AL52" s="20">
        <f t="shared" si="16"/>
        <v>0.18519142509730649</v>
      </c>
      <c r="AM52" s="20">
        <f t="shared" si="16"/>
        <v>0.20144429433222541</v>
      </c>
      <c r="AN52" s="20">
        <f t="shared" si="16"/>
        <v>0.21176368619336144</v>
      </c>
      <c r="AO52" s="20">
        <f t="shared" si="16"/>
        <v>0.19982078694042599</v>
      </c>
      <c r="AP52" s="20">
        <f t="shared" si="16"/>
        <v>0.21856388672758142</v>
      </c>
      <c r="AQ52" s="20">
        <f t="shared" si="16"/>
        <v>0.209353282122199</v>
      </c>
      <c r="AR52" s="20">
        <f t="shared" si="16"/>
        <v>0.20882322448081664</v>
      </c>
      <c r="AS52" s="20">
        <f t="shared" si="16"/>
        <v>0.22058168953232435</v>
      </c>
      <c r="AT52" s="20">
        <f t="shared" si="16"/>
        <v>0.22451024047192419</v>
      </c>
      <c r="AU52" s="20">
        <f t="shared" si="16"/>
        <v>0.21823108047745246</v>
      </c>
      <c r="AV52" s="20">
        <f t="shared" si="16"/>
        <v>0.23630920793504692</v>
      </c>
      <c r="AW52" s="20">
        <f t="shared" si="16"/>
        <v>0.23198307808749891</v>
      </c>
      <c r="AX52" s="20">
        <f t="shared" si="16"/>
        <v>0.25081200298731493</v>
      </c>
      <c r="AY52" s="20">
        <f t="shared" si="16"/>
        <v>0.25999993700121926</v>
      </c>
      <c r="AZ52" s="20">
        <f t="shared" si="16"/>
        <v>0.255666084377493</v>
      </c>
      <c r="BA52" s="20">
        <f t="shared" si="16"/>
        <v>0.25201834440655652</v>
      </c>
      <c r="BB52" s="20">
        <f t="shared" si="16"/>
        <v>0.24711299363604575</v>
      </c>
      <c r="BC52" s="20">
        <f t="shared" si="16"/>
        <v>0.16747819014259191</v>
      </c>
      <c r="BD52" s="20">
        <f t="shared" si="16"/>
        <v>0.27206437651826726</v>
      </c>
      <c r="BE52" s="20">
        <f t="shared" si="16"/>
        <v>0.27206437651826726</v>
      </c>
      <c r="BF52" s="20">
        <f t="shared" si="16"/>
        <v>0.30619722394594856</v>
      </c>
      <c r="BG52" s="20">
        <f t="shared" si="16"/>
        <v>0.27141193571528194</v>
      </c>
      <c r="BH52" s="20">
        <f t="shared" si="16"/>
        <v>0.21656262041592975</v>
      </c>
      <c r="BI52" s="20">
        <f t="shared" si="16"/>
        <v>0.21295610081539515</v>
      </c>
      <c r="BJ52" s="20">
        <f t="shared" si="16"/>
        <v>0.20872415014539172</v>
      </c>
      <c r="BK52" s="20">
        <f t="shared" si="16"/>
        <v>0.17285656721191311</v>
      </c>
      <c r="BL52" s="20">
        <f t="shared" si="16"/>
        <v>0.12427044933568349</v>
      </c>
      <c r="BM52" s="20">
        <f t="shared" si="16"/>
        <v>0.21198742608802235</v>
      </c>
      <c r="BN52" s="20">
        <f t="shared" si="16"/>
        <v>0.22134194492138159</v>
      </c>
      <c r="BO52" s="20">
        <f t="shared" si="16"/>
        <v>0.21611576595304244</v>
      </c>
      <c r="BP52" s="20">
        <f t="shared" ref="BP52:CE52" si="17">BP51/BP50</f>
        <v>0.20295888147258812</v>
      </c>
      <c r="BQ52" s="20">
        <f t="shared" si="17"/>
        <v>0.19694380767516789</v>
      </c>
      <c r="BR52" s="20">
        <f t="shared" si="17"/>
        <v>0.23198966415677894</v>
      </c>
      <c r="BS52" s="20">
        <f t="shared" si="17"/>
        <v>0.2150983814829015</v>
      </c>
      <c r="BT52" s="20">
        <f t="shared" si="17"/>
        <v>0.22212987468045631</v>
      </c>
      <c r="BU52" s="20">
        <f t="shared" si="17"/>
        <v>0.22167118279482789</v>
      </c>
      <c r="BV52" s="20">
        <f t="shared" si="17"/>
        <v>0.19542235226981147</v>
      </c>
      <c r="BW52" s="20">
        <f t="shared" si="17"/>
        <v>0.14246520845211882</v>
      </c>
      <c r="BX52" s="20">
        <f t="shared" si="17"/>
        <v>0.11906784725732462</v>
      </c>
      <c r="BY52" s="20">
        <f t="shared" si="17"/>
        <v>0.12582280357752432</v>
      </c>
      <c r="BZ52" s="20">
        <f t="shared" si="17"/>
        <v>0.13698342588864354</v>
      </c>
      <c r="CA52" s="20">
        <f t="shared" si="17"/>
        <v>0.17041011868842545</v>
      </c>
      <c r="CB52" s="20">
        <f t="shared" si="17"/>
        <v>0.17525078709166855</v>
      </c>
      <c r="CC52" s="20">
        <f t="shared" si="17"/>
        <v>0.1552077407726864</v>
      </c>
      <c r="CD52" s="20">
        <f t="shared" si="17"/>
        <v>0.1780110776610892</v>
      </c>
      <c r="CE52" s="20">
        <f t="shared" si="17"/>
        <v>0.17410863448160446</v>
      </c>
    </row>
    <row r="53" spans="1:83" s="20" customFormat="1" x14ac:dyDescent="0.35">
      <c r="A53" s="20" t="s">
        <v>94</v>
      </c>
      <c r="C53" s="20">
        <f>MIN(C38:C49)</f>
        <v>62</v>
      </c>
      <c r="D53" s="20">
        <f t="shared" ref="D53:BO53" si="18">MIN(D38:D49)</f>
        <v>71</v>
      </c>
      <c r="E53" s="20">
        <f t="shared" si="18"/>
        <v>71</v>
      </c>
      <c r="F53" s="20">
        <f t="shared" si="18"/>
        <v>72</v>
      </c>
      <c r="G53" s="20">
        <f t="shared" si="18"/>
        <v>161</v>
      </c>
      <c r="H53" s="20">
        <f t="shared" si="18"/>
        <v>161</v>
      </c>
      <c r="I53" s="20">
        <f t="shared" si="18"/>
        <v>161</v>
      </c>
      <c r="J53" s="20">
        <f t="shared" si="18"/>
        <v>161</v>
      </c>
      <c r="K53" s="20">
        <f t="shared" si="18"/>
        <v>154</v>
      </c>
      <c r="L53" s="20">
        <f t="shared" si="18"/>
        <v>166</v>
      </c>
      <c r="M53" s="20">
        <f t="shared" si="18"/>
        <v>184</v>
      </c>
      <c r="N53" s="20">
        <f t="shared" si="18"/>
        <v>195</v>
      </c>
      <c r="O53" s="20">
        <f t="shared" si="18"/>
        <v>208</v>
      </c>
      <c r="P53" s="20">
        <f t="shared" si="18"/>
        <v>249</v>
      </c>
      <c r="Q53" s="20">
        <f t="shared" si="18"/>
        <v>246</v>
      </c>
      <c r="R53" s="20">
        <f t="shared" si="18"/>
        <v>246</v>
      </c>
      <c r="S53" s="20">
        <f t="shared" si="18"/>
        <v>246</v>
      </c>
      <c r="T53" s="20">
        <f t="shared" si="18"/>
        <v>246</v>
      </c>
      <c r="U53" s="20">
        <f t="shared" si="18"/>
        <v>246</v>
      </c>
      <c r="V53" s="20">
        <f t="shared" si="18"/>
        <v>246</v>
      </c>
      <c r="W53" s="20">
        <f t="shared" si="18"/>
        <v>190</v>
      </c>
      <c r="X53" s="20">
        <f t="shared" si="18"/>
        <v>190</v>
      </c>
      <c r="Y53" s="20">
        <f t="shared" si="18"/>
        <v>190</v>
      </c>
      <c r="Z53" s="20">
        <f t="shared" si="18"/>
        <v>192</v>
      </c>
      <c r="AA53" s="20">
        <f t="shared" si="18"/>
        <v>192</v>
      </c>
      <c r="AB53" s="20">
        <f t="shared" si="18"/>
        <v>169</v>
      </c>
      <c r="AC53" s="20">
        <f t="shared" si="18"/>
        <v>203</v>
      </c>
      <c r="AD53" s="20">
        <f t="shared" si="18"/>
        <v>249</v>
      </c>
      <c r="AE53" s="20">
        <f t="shared" si="18"/>
        <v>249</v>
      </c>
      <c r="AF53" s="20">
        <f t="shared" si="18"/>
        <v>249</v>
      </c>
      <c r="AG53" s="20">
        <f t="shared" si="18"/>
        <v>249</v>
      </c>
      <c r="AH53" s="20">
        <f t="shared" si="18"/>
        <v>249</v>
      </c>
      <c r="AI53" s="20">
        <f t="shared" si="18"/>
        <v>249</v>
      </c>
      <c r="AJ53" s="20">
        <f t="shared" si="18"/>
        <v>249</v>
      </c>
      <c r="AK53" s="20">
        <f t="shared" si="18"/>
        <v>249</v>
      </c>
      <c r="AL53" s="20">
        <f t="shared" si="18"/>
        <v>249</v>
      </c>
      <c r="AM53" s="20">
        <f t="shared" si="18"/>
        <v>249</v>
      </c>
      <c r="AN53" s="20">
        <f t="shared" si="18"/>
        <v>249</v>
      </c>
      <c r="AO53" s="20">
        <f t="shared" si="18"/>
        <v>249</v>
      </c>
      <c r="AP53" s="20">
        <f t="shared" si="18"/>
        <v>249</v>
      </c>
      <c r="AQ53" s="20">
        <f t="shared" si="18"/>
        <v>249</v>
      </c>
      <c r="AR53" s="20">
        <f t="shared" si="18"/>
        <v>249</v>
      </c>
      <c r="AS53" s="20">
        <f t="shared" si="18"/>
        <v>249</v>
      </c>
      <c r="AT53" s="20">
        <f t="shared" si="18"/>
        <v>249</v>
      </c>
      <c r="AU53" s="20">
        <f t="shared" si="18"/>
        <v>249</v>
      </c>
      <c r="AV53" s="20">
        <f t="shared" si="18"/>
        <v>249</v>
      </c>
      <c r="AW53" s="20">
        <f t="shared" si="18"/>
        <v>249</v>
      </c>
      <c r="AX53" s="20">
        <f t="shared" si="18"/>
        <v>249</v>
      </c>
      <c r="AY53" s="20">
        <f t="shared" si="18"/>
        <v>249</v>
      </c>
      <c r="AZ53" s="20">
        <f t="shared" si="18"/>
        <v>249</v>
      </c>
      <c r="BA53" s="20">
        <f t="shared" si="18"/>
        <v>249</v>
      </c>
      <c r="BB53" s="20">
        <f t="shared" si="18"/>
        <v>249</v>
      </c>
      <c r="BC53" s="20">
        <f t="shared" si="18"/>
        <v>254</v>
      </c>
      <c r="BD53" s="20">
        <f t="shared" si="18"/>
        <v>279</v>
      </c>
      <c r="BE53" s="20">
        <f t="shared" si="18"/>
        <v>279</v>
      </c>
      <c r="BF53" s="20">
        <f t="shared" si="18"/>
        <v>218</v>
      </c>
      <c r="BG53" s="20">
        <f t="shared" si="18"/>
        <v>279</v>
      </c>
      <c r="BH53" s="20">
        <f t="shared" si="18"/>
        <v>302</v>
      </c>
      <c r="BI53" s="20">
        <f t="shared" si="18"/>
        <v>302</v>
      </c>
      <c r="BJ53" s="20">
        <f t="shared" si="18"/>
        <v>302</v>
      </c>
      <c r="BK53" s="20">
        <f t="shared" si="18"/>
        <v>302</v>
      </c>
      <c r="BL53" s="20">
        <f t="shared" si="18"/>
        <v>302</v>
      </c>
      <c r="BM53" s="20">
        <f t="shared" si="18"/>
        <v>302</v>
      </c>
      <c r="BN53" s="20">
        <f t="shared" si="18"/>
        <v>302</v>
      </c>
      <c r="BO53" s="20">
        <f t="shared" si="18"/>
        <v>302</v>
      </c>
      <c r="BP53" s="20">
        <f t="shared" ref="BP53:CE53" si="19">MIN(BP38:BP49)</f>
        <v>302</v>
      </c>
      <c r="BQ53" s="20">
        <f t="shared" si="19"/>
        <v>295</v>
      </c>
      <c r="BR53" s="20">
        <f t="shared" si="19"/>
        <v>295</v>
      </c>
      <c r="BS53" s="20">
        <f t="shared" si="19"/>
        <v>295</v>
      </c>
      <c r="BT53" s="20">
        <f t="shared" si="19"/>
        <v>279</v>
      </c>
      <c r="BU53" s="20">
        <f t="shared" si="19"/>
        <v>279</v>
      </c>
      <c r="BV53" s="20">
        <f t="shared" si="19"/>
        <v>279</v>
      </c>
      <c r="BW53" s="20">
        <f t="shared" si="19"/>
        <v>279</v>
      </c>
      <c r="BX53" s="20">
        <f t="shared" si="19"/>
        <v>297</v>
      </c>
      <c r="BY53" s="20">
        <f t="shared" si="19"/>
        <v>297</v>
      </c>
      <c r="BZ53" s="20">
        <f t="shared" si="19"/>
        <v>297</v>
      </c>
      <c r="CA53" s="20">
        <f t="shared" si="19"/>
        <v>297</v>
      </c>
      <c r="CB53" s="20">
        <f t="shared" si="19"/>
        <v>297</v>
      </c>
      <c r="CC53" s="20">
        <f t="shared" si="19"/>
        <v>297</v>
      </c>
      <c r="CD53" s="20">
        <f t="shared" si="19"/>
        <v>297</v>
      </c>
      <c r="CE53" s="20">
        <f t="shared" si="19"/>
        <v>297</v>
      </c>
    </row>
    <row r="54" spans="1:83" s="20" customFormat="1" x14ac:dyDescent="0.35">
      <c r="A54" s="20" t="s">
        <v>95</v>
      </c>
      <c r="C54" s="20">
        <f>MAX(C38:C49)</f>
        <v>351</v>
      </c>
      <c r="D54" s="20">
        <f t="shared" ref="D54:BO54" si="20">MAX(D38:D49)</f>
        <v>433</v>
      </c>
      <c r="E54" s="20">
        <f t="shared" si="20"/>
        <v>433</v>
      </c>
      <c r="F54" s="20">
        <f t="shared" si="20"/>
        <v>433</v>
      </c>
      <c r="G54" s="20">
        <f t="shared" si="20"/>
        <v>447</v>
      </c>
      <c r="H54" s="20">
        <f t="shared" si="20"/>
        <v>461</v>
      </c>
      <c r="I54" s="20">
        <f t="shared" si="20"/>
        <v>472</v>
      </c>
      <c r="J54" s="20">
        <f t="shared" si="20"/>
        <v>472</v>
      </c>
      <c r="K54" s="20">
        <f t="shared" si="20"/>
        <v>472</v>
      </c>
      <c r="L54" s="20">
        <f t="shared" si="20"/>
        <v>519</v>
      </c>
      <c r="M54" s="20">
        <f t="shared" si="20"/>
        <v>593</v>
      </c>
      <c r="N54" s="20">
        <f t="shared" si="20"/>
        <v>564</v>
      </c>
      <c r="O54" s="20">
        <f t="shared" si="20"/>
        <v>564</v>
      </c>
      <c r="P54" s="20">
        <f t="shared" si="20"/>
        <v>564</v>
      </c>
      <c r="Q54" s="20">
        <f t="shared" si="20"/>
        <v>611</v>
      </c>
      <c r="R54" s="20">
        <f t="shared" si="20"/>
        <v>611</v>
      </c>
      <c r="S54" s="20">
        <f t="shared" si="20"/>
        <v>636</v>
      </c>
      <c r="T54" s="20">
        <f t="shared" si="20"/>
        <v>634</v>
      </c>
      <c r="U54" s="20">
        <f t="shared" si="20"/>
        <v>636</v>
      </c>
      <c r="V54" s="20">
        <f t="shared" si="20"/>
        <v>633</v>
      </c>
      <c r="W54" s="20">
        <f t="shared" si="20"/>
        <v>649</v>
      </c>
      <c r="X54" s="20">
        <f t="shared" si="20"/>
        <v>644</v>
      </c>
      <c r="Y54" s="20">
        <f t="shared" si="20"/>
        <v>610</v>
      </c>
      <c r="Z54" s="20">
        <f t="shared" si="20"/>
        <v>618</v>
      </c>
      <c r="AA54" s="20">
        <f t="shared" si="20"/>
        <v>623</v>
      </c>
      <c r="AB54" s="20">
        <f t="shared" si="20"/>
        <v>623</v>
      </c>
      <c r="AC54" s="20">
        <f t="shared" si="20"/>
        <v>646</v>
      </c>
      <c r="AD54" s="20">
        <f t="shared" si="20"/>
        <v>649</v>
      </c>
      <c r="AE54" s="20">
        <f t="shared" si="20"/>
        <v>667</v>
      </c>
      <c r="AF54" s="20">
        <f t="shared" si="20"/>
        <v>670</v>
      </c>
      <c r="AG54" s="20">
        <f t="shared" si="20"/>
        <v>664</v>
      </c>
      <c r="AH54" s="20">
        <f t="shared" si="20"/>
        <v>664</v>
      </c>
      <c r="AI54" s="20">
        <f t="shared" si="20"/>
        <v>585</v>
      </c>
      <c r="AJ54" s="20">
        <f t="shared" si="20"/>
        <v>462</v>
      </c>
      <c r="AK54" s="20">
        <f t="shared" si="20"/>
        <v>444</v>
      </c>
      <c r="AL54" s="20">
        <f t="shared" si="20"/>
        <v>444</v>
      </c>
      <c r="AM54" s="20">
        <f t="shared" si="20"/>
        <v>454</v>
      </c>
      <c r="AN54" s="20">
        <f t="shared" si="20"/>
        <v>454</v>
      </c>
      <c r="AO54" s="20">
        <f t="shared" si="20"/>
        <v>444</v>
      </c>
      <c r="AP54" s="20">
        <f t="shared" si="20"/>
        <v>469</v>
      </c>
      <c r="AQ54" s="20">
        <f t="shared" si="20"/>
        <v>488</v>
      </c>
      <c r="AR54" s="20">
        <f t="shared" si="20"/>
        <v>487</v>
      </c>
      <c r="AS54" s="20">
        <f t="shared" si="20"/>
        <v>511</v>
      </c>
      <c r="AT54" s="20">
        <f t="shared" si="20"/>
        <v>519</v>
      </c>
      <c r="AU54" s="20">
        <f t="shared" si="20"/>
        <v>506</v>
      </c>
      <c r="AV54" s="20">
        <f t="shared" si="20"/>
        <v>536</v>
      </c>
      <c r="AW54" s="20">
        <f t="shared" si="20"/>
        <v>529</v>
      </c>
      <c r="AX54" s="20">
        <f t="shared" si="20"/>
        <v>580</v>
      </c>
      <c r="AY54" s="20">
        <f t="shared" si="20"/>
        <v>578</v>
      </c>
      <c r="AZ54" s="20">
        <f t="shared" si="20"/>
        <v>590</v>
      </c>
      <c r="BA54" s="20">
        <f t="shared" si="20"/>
        <v>590</v>
      </c>
      <c r="BB54" s="20">
        <f t="shared" si="20"/>
        <v>582</v>
      </c>
      <c r="BC54" s="20">
        <f t="shared" si="20"/>
        <v>444</v>
      </c>
      <c r="BD54" s="20">
        <f t="shared" si="20"/>
        <v>614</v>
      </c>
      <c r="BE54" s="20">
        <f t="shared" si="20"/>
        <v>614</v>
      </c>
      <c r="BF54" s="20">
        <f t="shared" si="20"/>
        <v>614</v>
      </c>
      <c r="BG54" s="20">
        <f t="shared" si="20"/>
        <v>614</v>
      </c>
      <c r="BH54" s="20">
        <f t="shared" si="20"/>
        <v>562</v>
      </c>
      <c r="BI54" s="20">
        <f t="shared" si="20"/>
        <v>562</v>
      </c>
      <c r="BJ54" s="20">
        <f t="shared" si="20"/>
        <v>562</v>
      </c>
      <c r="BK54" s="20">
        <f t="shared" si="20"/>
        <v>521</v>
      </c>
      <c r="BL54" s="20">
        <f t="shared" si="20"/>
        <v>457</v>
      </c>
      <c r="BM54" s="20">
        <f t="shared" si="20"/>
        <v>575</v>
      </c>
      <c r="BN54" s="20">
        <f t="shared" si="20"/>
        <v>575</v>
      </c>
      <c r="BO54" s="20">
        <f t="shared" si="20"/>
        <v>575</v>
      </c>
      <c r="BP54" s="20">
        <f t="shared" ref="BP54:CE54" si="21">MAX(BP38:BP49)</f>
        <v>564</v>
      </c>
      <c r="BQ54" s="20">
        <f t="shared" si="21"/>
        <v>564</v>
      </c>
      <c r="BR54" s="20">
        <f t="shared" si="21"/>
        <v>564</v>
      </c>
      <c r="BS54" s="20">
        <f t="shared" si="21"/>
        <v>542</v>
      </c>
      <c r="BT54" s="20">
        <f t="shared" si="21"/>
        <v>542</v>
      </c>
      <c r="BU54" s="20">
        <f t="shared" si="21"/>
        <v>542</v>
      </c>
      <c r="BV54" s="20">
        <f t="shared" si="21"/>
        <v>505</v>
      </c>
      <c r="BW54" s="20">
        <f t="shared" si="21"/>
        <v>403</v>
      </c>
      <c r="BX54" s="20">
        <f t="shared" si="21"/>
        <v>433</v>
      </c>
      <c r="BY54" s="20">
        <f t="shared" si="21"/>
        <v>434</v>
      </c>
      <c r="BZ54" s="20">
        <f t="shared" si="21"/>
        <v>449</v>
      </c>
      <c r="CA54" s="20">
        <f t="shared" si="21"/>
        <v>475</v>
      </c>
      <c r="CB54" s="20">
        <f t="shared" si="21"/>
        <v>479</v>
      </c>
      <c r="CC54" s="20">
        <f t="shared" si="21"/>
        <v>452</v>
      </c>
      <c r="CD54" s="20">
        <f t="shared" si="21"/>
        <v>477</v>
      </c>
      <c r="CE54" s="20">
        <f t="shared" si="21"/>
        <v>461</v>
      </c>
    </row>
    <row r="56" spans="1:83" x14ac:dyDescent="0.35">
      <c r="A56" t="s">
        <v>100</v>
      </c>
      <c r="B56">
        <v>1</v>
      </c>
      <c r="C56">
        <v>58</v>
      </c>
      <c r="D56">
        <v>58</v>
      </c>
      <c r="E56">
        <v>58</v>
      </c>
      <c r="F56">
        <v>123</v>
      </c>
      <c r="G56">
        <v>123</v>
      </c>
      <c r="H56">
        <v>123</v>
      </c>
      <c r="I56">
        <v>123</v>
      </c>
      <c r="J56">
        <v>123</v>
      </c>
      <c r="K56">
        <v>123</v>
      </c>
      <c r="L56">
        <v>123</v>
      </c>
      <c r="M56">
        <v>123</v>
      </c>
      <c r="N56">
        <v>123</v>
      </c>
      <c r="O56">
        <v>123</v>
      </c>
      <c r="P56">
        <v>108</v>
      </c>
      <c r="Q56">
        <v>108</v>
      </c>
      <c r="R56">
        <v>94</v>
      </c>
      <c r="S56">
        <v>94</v>
      </c>
      <c r="T56">
        <v>92</v>
      </c>
      <c r="U56">
        <v>89</v>
      </c>
      <c r="V56">
        <v>89</v>
      </c>
      <c r="W56">
        <v>87</v>
      </c>
      <c r="X56">
        <v>95</v>
      </c>
      <c r="Y56">
        <v>95</v>
      </c>
      <c r="Z56">
        <v>102</v>
      </c>
      <c r="AA56">
        <v>108</v>
      </c>
      <c r="AB56">
        <v>117</v>
      </c>
      <c r="AC56">
        <v>112</v>
      </c>
      <c r="AD56">
        <v>112</v>
      </c>
      <c r="AE56">
        <v>112</v>
      </c>
      <c r="AF56">
        <v>131</v>
      </c>
      <c r="AG56">
        <v>131</v>
      </c>
      <c r="AH56">
        <v>174</v>
      </c>
      <c r="AI56">
        <v>174</v>
      </c>
      <c r="AJ56">
        <v>174</v>
      </c>
      <c r="AK56">
        <v>174</v>
      </c>
      <c r="AL56">
        <v>174</v>
      </c>
      <c r="AM56">
        <v>174</v>
      </c>
      <c r="AN56">
        <v>174</v>
      </c>
      <c r="AO56">
        <v>174</v>
      </c>
      <c r="AP56">
        <v>174</v>
      </c>
      <c r="AQ56">
        <v>174</v>
      </c>
      <c r="AR56">
        <v>174</v>
      </c>
      <c r="AS56">
        <v>174</v>
      </c>
      <c r="AT56">
        <v>174</v>
      </c>
      <c r="AU56">
        <v>174</v>
      </c>
      <c r="AV56">
        <v>174</v>
      </c>
      <c r="AW56">
        <v>174</v>
      </c>
      <c r="AX56">
        <v>174</v>
      </c>
      <c r="AY56">
        <v>174</v>
      </c>
      <c r="AZ56">
        <v>174</v>
      </c>
      <c r="BA56">
        <v>174</v>
      </c>
      <c r="BB56">
        <v>174</v>
      </c>
      <c r="BC56">
        <v>174</v>
      </c>
      <c r="BD56">
        <v>174</v>
      </c>
      <c r="BE56">
        <v>174</v>
      </c>
      <c r="BF56">
        <v>174</v>
      </c>
      <c r="BG56">
        <v>174</v>
      </c>
      <c r="BH56">
        <v>174</v>
      </c>
      <c r="BI56">
        <v>177</v>
      </c>
      <c r="BJ56">
        <v>184</v>
      </c>
      <c r="BK56">
        <v>231</v>
      </c>
      <c r="BL56">
        <v>231</v>
      </c>
      <c r="BM56">
        <v>231</v>
      </c>
      <c r="BN56">
        <v>231</v>
      </c>
      <c r="BO56">
        <v>231</v>
      </c>
      <c r="BP56">
        <v>231</v>
      </c>
      <c r="BQ56">
        <v>231</v>
      </c>
      <c r="BR56">
        <v>231</v>
      </c>
      <c r="BS56">
        <v>231</v>
      </c>
      <c r="BT56">
        <v>231</v>
      </c>
      <c r="BU56">
        <v>231</v>
      </c>
      <c r="BV56">
        <v>231</v>
      </c>
      <c r="BW56">
        <v>194</v>
      </c>
      <c r="BX56">
        <v>194</v>
      </c>
      <c r="BY56">
        <v>194</v>
      </c>
      <c r="BZ56">
        <v>194</v>
      </c>
      <c r="CA56">
        <v>194</v>
      </c>
      <c r="CB56">
        <v>194</v>
      </c>
      <c r="CC56">
        <v>194</v>
      </c>
      <c r="CD56">
        <v>194</v>
      </c>
      <c r="CE56">
        <v>194</v>
      </c>
    </row>
    <row r="57" spans="1:83" x14ac:dyDescent="0.35">
      <c r="A57" t="s">
        <v>100</v>
      </c>
      <c r="B57">
        <v>2</v>
      </c>
      <c r="C57">
        <v>274</v>
      </c>
      <c r="D57">
        <v>315</v>
      </c>
      <c r="E57">
        <v>315</v>
      </c>
      <c r="F57">
        <v>315</v>
      </c>
      <c r="G57">
        <v>315</v>
      </c>
      <c r="H57">
        <v>315</v>
      </c>
      <c r="I57">
        <v>315</v>
      </c>
      <c r="J57">
        <v>315</v>
      </c>
      <c r="K57">
        <v>315</v>
      </c>
      <c r="L57">
        <v>315</v>
      </c>
      <c r="M57">
        <v>315</v>
      </c>
      <c r="N57">
        <v>315</v>
      </c>
      <c r="O57">
        <v>315</v>
      </c>
      <c r="P57">
        <v>315</v>
      </c>
      <c r="Q57">
        <v>315</v>
      </c>
      <c r="R57">
        <v>315</v>
      </c>
      <c r="S57">
        <v>315</v>
      </c>
      <c r="T57">
        <v>315</v>
      </c>
      <c r="U57">
        <v>325</v>
      </c>
      <c r="V57">
        <v>349</v>
      </c>
      <c r="W57">
        <v>349</v>
      </c>
      <c r="X57">
        <v>349</v>
      </c>
      <c r="Y57">
        <v>316</v>
      </c>
      <c r="Z57">
        <v>316</v>
      </c>
      <c r="AA57">
        <v>316</v>
      </c>
      <c r="AB57">
        <v>316</v>
      </c>
      <c r="AC57">
        <v>316</v>
      </c>
      <c r="AD57">
        <v>316</v>
      </c>
      <c r="AE57">
        <v>316</v>
      </c>
      <c r="AF57">
        <v>316</v>
      </c>
      <c r="AG57">
        <v>316</v>
      </c>
      <c r="AH57">
        <v>316</v>
      </c>
      <c r="AI57">
        <v>316</v>
      </c>
      <c r="AJ57">
        <v>316</v>
      </c>
      <c r="AK57">
        <v>316</v>
      </c>
      <c r="AL57">
        <v>316</v>
      </c>
      <c r="AM57">
        <v>316</v>
      </c>
      <c r="AN57">
        <v>316</v>
      </c>
      <c r="AO57">
        <v>316</v>
      </c>
      <c r="AP57">
        <v>316</v>
      </c>
      <c r="AQ57">
        <v>303</v>
      </c>
      <c r="AR57">
        <v>303</v>
      </c>
      <c r="AS57">
        <v>272</v>
      </c>
      <c r="AT57">
        <v>272</v>
      </c>
      <c r="AU57">
        <v>228</v>
      </c>
      <c r="AV57">
        <v>228</v>
      </c>
      <c r="AW57">
        <v>228</v>
      </c>
      <c r="AX57">
        <v>228</v>
      </c>
      <c r="AY57">
        <v>216</v>
      </c>
      <c r="AZ57">
        <v>210</v>
      </c>
      <c r="BA57">
        <v>210</v>
      </c>
      <c r="BB57">
        <v>207</v>
      </c>
      <c r="BC57">
        <v>198</v>
      </c>
      <c r="BD57">
        <v>197</v>
      </c>
      <c r="BE57">
        <v>192</v>
      </c>
      <c r="BF57">
        <v>184</v>
      </c>
      <c r="BG57">
        <v>184</v>
      </c>
      <c r="BH57">
        <v>174</v>
      </c>
      <c r="BI57">
        <v>187</v>
      </c>
      <c r="BJ57">
        <v>197</v>
      </c>
      <c r="BK57">
        <v>194</v>
      </c>
      <c r="BL57">
        <v>194</v>
      </c>
      <c r="BM57">
        <v>192</v>
      </c>
      <c r="BN57">
        <v>192</v>
      </c>
      <c r="BO57">
        <v>192</v>
      </c>
      <c r="BP57">
        <v>192</v>
      </c>
      <c r="BQ57">
        <v>194</v>
      </c>
      <c r="BR57">
        <v>194</v>
      </c>
      <c r="BS57">
        <v>198</v>
      </c>
      <c r="BT57">
        <v>198</v>
      </c>
      <c r="BU57">
        <v>203</v>
      </c>
      <c r="BV57">
        <v>200</v>
      </c>
      <c r="BW57">
        <v>202</v>
      </c>
      <c r="BX57">
        <v>202</v>
      </c>
      <c r="BY57">
        <v>203</v>
      </c>
      <c r="BZ57">
        <v>198</v>
      </c>
      <c r="CA57">
        <v>179</v>
      </c>
      <c r="CB57">
        <v>179</v>
      </c>
      <c r="CC57">
        <v>179</v>
      </c>
      <c r="CD57">
        <v>179</v>
      </c>
      <c r="CE57">
        <v>179</v>
      </c>
    </row>
    <row r="58" spans="1:83" x14ac:dyDescent="0.35">
      <c r="A58" t="s">
        <v>100</v>
      </c>
      <c r="B58">
        <v>3</v>
      </c>
      <c r="C58">
        <v>228</v>
      </c>
      <c r="D58">
        <v>228</v>
      </c>
      <c r="E58">
        <v>272</v>
      </c>
      <c r="F58">
        <v>311</v>
      </c>
      <c r="G58">
        <v>325</v>
      </c>
      <c r="H58">
        <v>325</v>
      </c>
      <c r="I58">
        <v>347</v>
      </c>
      <c r="J58">
        <v>393</v>
      </c>
      <c r="K58">
        <v>393</v>
      </c>
      <c r="L58">
        <v>393</v>
      </c>
      <c r="M58">
        <v>406</v>
      </c>
      <c r="N58">
        <v>406</v>
      </c>
      <c r="O58">
        <v>406</v>
      </c>
      <c r="P58">
        <v>393</v>
      </c>
      <c r="Q58">
        <v>393</v>
      </c>
      <c r="R58">
        <v>393</v>
      </c>
      <c r="S58">
        <v>385</v>
      </c>
      <c r="T58">
        <v>385</v>
      </c>
      <c r="U58">
        <v>380</v>
      </c>
      <c r="V58">
        <v>369</v>
      </c>
      <c r="W58">
        <v>364</v>
      </c>
      <c r="X58">
        <v>364</v>
      </c>
      <c r="Y58">
        <v>366</v>
      </c>
      <c r="Z58">
        <v>361</v>
      </c>
      <c r="AA58">
        <v>361</v>
      </c>
      <c r="AB58">
        <v>328</v>
      </c>
      <c r="AC58">
        <v>238</v>
      </c>
      <c r="AD58">
        <v>238</v>
      </c>
      <c r="AE58">
        <v>238</v>
      </c>
      <c r="AF58">
        <v>221</v>
      </c>
      <c r="AG58">
        <v>221</v>
      </c>
      <c r="AH58">
        <v>208</v>
      </c>
      <c r="AI58">
        <v>200</v>
      </c>
      <c r="AJ58">
        <v>195</v>
      </c>
      <c r="AK58">
        <v>195</v>
      </c>
      <c r="AL58">
        <v>185</v>
      </c>
      <c r="AM58">
        <v>174</v>
      </c>
      <c r="AN58">
        <v>174</v>
      </c>
      <c r="AO58">
        <v>172</v>
      </c>
      <c r="AP58">
        <v>174</v>
      </c>
      <c r="AQ58">
        <v>166</v>
      </c>
      <c r="AR58">
        <v>166</v>
      </c>
      <c r="AS58">
        <v>166</v>
      </c>
      <c r="AT58">
        <v>166</v>
      </c>
      <c r="AU58">
        <v>166</v>
      </c>
      <c r="AV58">
        <v>166</v>
      </c>
      <c r="AW58">
        <v>166</v>
      </c>
      <c r="AX58">
        <v>166</v>
      </c>
      <c r="AY58">
        <v>166</v>
      </c>
      <c r="AZ58">
        <v>166</v>
      </c>
      <c r="BA58">
        <v>166</v>
      </c>
      <c r="BB58">
        <v>166</v>
      </c>
      <c r="BC58">
        <v>166</v>
      </c>
      <c r="BD58">
        <v>166</v>
      </c>
      <c r="BE58">
        <v>166</v>
      </c>
      <c r="BF58">
        <v>166</v>
      </c>
      <c r="BG58">
        <v>166</v>
      </c>
      <c r="BH58">
        <v>166</v>
      </c>
      <c r="BI58">
        <v>166</v>
      </c>
      <c r="BJ58">
        <v>166</v>
      </c>
      <c r="BK58">
        <v>167</v>
      </c>
      <c r="BL58">
        <v>194</v>
      </c>
      <c r="BM58">
        <v>210</v>
      </c>
      <c r="BN58">
        <v>149</v>
      </c>
      <c r="BO58">
        <v>149</v>
      </c>
      <c r="BP58">
        <v>149</v>
      </c>
      <c r="BQ58">
        <v>149</v>
      </c>
      <c r="BR58">
        <v>149</v>
      </c>
      <c r="BS58">
        <v>149</v>
      </c>
      <c r="BT58">
        <v>149</v>
      </c>
      <c r="BU58">
        <v>149</v>
      </c>
      <c r="BV58">
        <v>149</v>
      </c>
      <c r="BW58">
        <v>149</v>
      </c>
      <c r="BX58">
        <v>149</v>
      </c>
      <c r="BY58">
        <v>153</v>
      </c>
      <c r="BZ58">
        <v>153</v>
      </c>
      <c r="CA58">
        <v>153</v>
      </c>
      <c r="CB58">
        <v>153</v>
      </c>
      <c r="CC58">
        <v>167</v>
      </c>
      <c r="CD58">
        <v>169</v>
      </c>
      <c r="CE58">
        <v>175</v>
      </c>
    </row>
    <row r="59" spans="1:83" x14ac:dyDescent="0.35">
      <c r="A59" t="s">
        <v>100</v>
      </c>
      <c r="B59">
        <v>4</v>
      </c>
      <c r="C59">
        <v>58</v>
      </c>
      <c r="D59">
        <v>89</v>
      </c>
      <c r="E59">
        <v>213</v>
      </c>
      <c r="F59">
        <v>264</v>
      </c>
      <c r="G59">
        <v>277</v>
      </c>
      <c r="H59">
        <v>298</v>
      </c>
      <c r="I59">
        <v>307</v>
      </c>
      <c r="J59">
        <v>328</v>
      </c>
      <c r="K59">
        <v>333</v>
      </c>
      <c r="L59">
        <v>339</v>
      </c>
      <c r="M59">
        <v>357</v>
      </c>
      <c r="N59">
        <v>346</v>
      </c>
      <c r="O59">
        <v>346</v>
      </c>
      <c r="P59">
        <v>347</v>
      </c>
      <c r="Q59">
        <v>379</v>
      </c>
      <c r="R59">
        <v>379</v>
      </c>
      <c r="S59">
        <v>382</v>
      </c>
      <c r="T59">
        <v>382</v>
      </c>
      <c r="U59">
        <v>382</v>
      </c>
      <c r="V59">
        <v>325</v>
      </c>
      <c r="W59">
        <v>325</v>
      </c>
      <c r="X59">
        <v>325</v>
      </c>
      <c r="Y59">
        <v>325</v>
      </c>
      <c r="Z59">
        <v>325</v>
      </c>
      <c r="AA59">
        <v>325</v>
      </c>
      <c r="AB59">
        <v>325</v>
      </c>
      <c r="AC59">
        <v>325</v>
      </c>
      <c r="AD59">
        <v>325</v>
      </c>
      <c r="AE59">
        <v>325</v>
      </c>
      <c r="AF59">
        <v>325</v>
      </c>
      <c r="AG59">
        <v>351</v>
      </c>
      <c r="AH59">
        <v>351</v>
      </c>
      <c r="AI59">
        <v>347</v>
      </c>
      <c r="AJ59">
        <v>351</v>
      </c>
      <c r="AK59">
        <v>367</v>
      </c>
      <c r="AL59">
        <v>367</v>
      </c>
      <c r="AM59">
        <v>367</v>
      </c>
      <c r="AN59">
        <v>361</v>
      </c>
      <c r="AO59">
        <v>384</v>
      </c>
      <c r="AP59">
        <v>382</v>
      </c>
      <c r="AQ59">
        <v>382</v>
      </c>
      <c r="AR59">
        <v>382</v>
      </c>
      <c r="AS59">
        <v>382</v>
      </c>
      <c r="AT59">
        <v>382</v>
      </c>
      <c r="AU59">
        <v>338</v>
      </c>
      <c r="AV59">
        <v>338</v>
      </c>
      <c r="AW59">
        <v>338</v>
      </c>
      <c r="AX59">
        <v>236</v>
      </c>
      <c r="AY59">
        <v>236</v>
      </c>
      <c r="AZ59">
        <v>236</v>
      </c>
      <c r="BA59">
        <v>236</v>
      </c>
      <c r="BB59">
        <v>236</v>
      </c>
      <c r="BC59">
        <v>236</v>
      </c>
      <c r="BD59">
        <v>236</v>
      </c>
      <c r="BE59">
        <v>236</v>
      </c>
      <c r="BF59">
        <v>236</v>
      </c>
      <c r="BG59">
        <v>236</v>
      </c>
      <c r="BH59">
        <v>236</v>
      </c>
      <c r="BI59">
        <v>293</v>
      </c>
      <c r="BJ59">
        <v>293</v>
      </c>
      <c r="BK59">
        <v>333</v>
      </c>
      <c r="BL59">
        <v>333</v>
      </c>
      <c r="BM59">
        <v>318</v>
      </c>
      <c r="BN59">
        <v>318</v>
      </c>
      <c r="BO59">
        <v>290</v>
      </c>
      <c r="BP59">
        <v>289</v>
      </c>
      <c r="BQ59">
        <v>289</v>
      </c>
      <c r="BR59">
        <v>289</v>
      </c>
      <c r="BS59">
        <v>289</v>
      </c>
      <c r="BT59">
        <v>289</v>
      </c>
      <c r="BU59">
        <v>289</v>
      </c>
      <c r="BV59">
        <v>289</v>
      </c>
      <c r="BW59">
        <v>289</v>
      </c>
      <c r="BX59">
        <v>289</v>
      </c>
      <c r="BY59">
        <v>280</v>
      </c>
      <c r="BZ59">
        <v>280</v>
      </c>
      <c r="CA59">
        <v>280</v>
      </c>
      <c r="CB59">
        <v>272</v>
      </c>
      <c r="CC59">
        <v>272</v>
      </c>
      <c r="CD59">
        <v>261</v>
      </c>
      <c r="CE59">
        <v>256</v>
      </c>
    </row>
    <row r="60" spans="1:83" x14ac:dyDescent="0.35">
      <c r="A60" t="s">
        <v>100</v>
      </c>
      <c r="B60">
        <v>5</v>
      </c>
      <c r="C60">
        <v>80</v>
      </c>
      <c r="D60">
        <v>80</v>
      </c>
      <c r="E60">
        <v>80</v>
      </c>
      <c r="F60">
        <v>80</v>
      </c>
      <c r="G60">
        <v>80</v>
      </c>
      <c r="H60">
        <v>80</v>
      </c>
      <c r="I60">
        <v>80</v>
      </c>
      <c r="J60">
        <v>190</v>
      </c>
      <c r="K60">
        <v>254</v>
      </c>
      <c r="L60">
        <v>279</v>
      </c>
      <c r="M60">
        <v>279</v>
      </c>
      <c r="N60">
        <v>287</v>
      </c>
      <c r="O60">
        <v>218</v>
      </c>
      <c r="P60">
        <v>218</v>
      </c>
      <c r="Q60">
        <v>218</v>
      </c>
      <c r="R60">
        <v>218</v>
      </c>
      <c r="S60">
        <v>218</v>
      </c>
      <c r="T60">
        <v>218</v>
      </c>
      <c r="U60">
        <v>218</v>
      </c>
      <c r="V60">
        <v>218</v>
      </c>
      <c r="W60">
        <v>218</v>
      </c>
      <c r="X60">
        <v>218</v>
      </c>
      <c r="Y60">
        <v>218</v>
      </c>
      <c r="Z60">
        <v>218</v>
      </c>
      <c r="AA60">
        <v>218</v>
      </c>
      <c r="AB60">
        <v>218</v>
      </c>
      <c r="AC60">
        <v>218</v>
      </c>
      <c r="AD60">
        <v>218</v>
      </c>
      <c r="AE60">
        <v>218</v>
      </c>
      <c r="AF60">
        <v>228</v>
      </c>
      <c r="AG60">
        <v>228</v>
      </c>
      <c r="AH60">
        <v>249</v>
      </c>
      <c r="AI60">
        <v>308</v>
      </c>
      <c r="AJ60">
        <v>308</v>
      </c>
      <c r="AK60">
        <v>308</v>
      </c>
      <c r="AL60">
        <v>308</v>
      </c>
      <c r="AM60">
        <v>308</v>
      </c>
      <c r="AN60">
        <v>308</v>
      </c>
      <c r="AO60">
        <v>308</v>
      </c>
      <c r="AP60">
        <v>308</v>
      </c>
      <c r="AQ60">
        <v>308</v>
      </c>
      <c r="AR60">
        <v>308</v>
      </c>
      <c r="AS60">
        <v>308</v>
      </c>
      <c r="AT60">
        <v>308</v>
      </c>
      <c r="AU60">
        <v>197</v>
      </c>
      <c r="AV60">
        <v>197</v>
      </c>
      <c r="AW60">
        <v>197</v>
      </c>
      <c r="AX60">
        <v>197</v>
      </c>
      <c r="AY60">
        <v>197</v>
      </c>
      <c r="AZ60">
        <v>197</v>
      </c>
      <c r="BA60">
        <v>197</v>
      </c>
      <c r="BB60">
        <v>197</v>
      </c>
      <c r="BC60">
        <v>197</v>
      </c>
      <c r="BD60">
        <v>197</v>
      </c>
      <c r="BE60">
        <v>197</v>
      </c>
      <c r="BF60">
        <v>197</v>
      </c>
      <c r="BG60">
        <v>197</v>
      </c>
      <c r="BH60">
        <v>197</v>
      </c>
      <c r="BI60">
        <v>197</v>
      </c>
      <c r="BJ60">
        <v>197</v>
      </c>
      <c r="BK60">
        <v>197</v>
      </c>
      <c r="BL60">
        <v>197</v>
      </c>
      <c r="BM60">
        <v>197</v>
      </c>
      <c r="BN60">
        <v>197</v>
      </c>
      <c r="BO60">
        <v>197</v>
      </c>
      <c r="BP60">
        <v>197</v>
      </c>
      <c r="BQ60">
        <v>197</v>
      </c>
      <c r="BR60">
        <v>197</v>
      </c>
      <c r="BS60">
        <v>197</v>
      </c>
      <c r="BT60">
        <v>197</v>
      </c>
      <c r="BU60">
        <v>197</v>
      </c>
      <c r="BV60">
        <v>207</v>
      </c>
      <c r="BW60">
        <v>207</v>
      </c>
      <c r="BX60">
        <v>215</v>
      </c>
      <c r="BY60">
        <v>215</v>
      </c>
      <c r="BZ60">
        <v>215</v>
      </c>
      <c r="CA60">
        <v>215</v>
      </c>
      <c r="CB60">
        <v>215</v>
      </c>
      <c r="CC60">
        <v>215</v>
      </c>
      <c r="CD60">
        <v>215</v>
      </c>
      <c r="CE60">
        <v>215</v>
      </c>
    </row>
    <row r="61" spans="1:83" x14ac:dyDescent="0.35">
      <c r="A61" t="s">
        <v>100</v>
      </c>
      <c r="B61">
        <v>6</v>
      </c>
      <c r="C61">
        <v>190</v>
      </c>
      <c r="D61">
        <v>297</v>
      </c>
      <c r="E61">
        <v>297</v>
      </c>
      <c r="F61">
        <v>297</v>
      </c>
      <c r="G61">
        <v>297</v>
      </c>
      <c r="H61">
        <v>297</v>
      </c>
      <c r="I61">
        <v>297</v>
      </c>
      <c r="J61">
        <v>297</v>
      </c>
      <c r="K61">
        <v>297</v>
      </c>
      <c r="L61">
        <v>297</v>
      </c>
      <c r="M61">
        <v>297</v>
      </c>
      <c r="N61">
        <v>297</v>
      </c>
      <c r="O61">
        <v>297</v>
      </c>
      <c r="P61">
        <v>297</v>
      </c>
      <c r="Q61">
        <v>297</v>
      </c>
      <c r="R61">
        <v>297</v>
      </c>
      <c r="S61">
        <v>297</v>
      </c>
      <c r="T61">
        <v>297</v>
      </c>
      <c r="U61">
        <v>297</v>
      </c>
      <c r="V61">
        <v>297</v>
      </c>
      <c r="W61">
        <v>297</v>
      </c>
      <c r="X61">
        <v>297</v>
      </c>
      <c r="Y61">
        <v>297</v>
      </c>
      <c r="Z61">
        <v>297</v>
      </c>
      <c r="AA61">
        <v>308</v>
      </c>
      <c r="AB61">
        <v>298</v>
      </c>
      <c r="AC61">
        <v>298</v>
      </c>
      <c r="AD61">
        <v>195</v>
      </c>
      <c r="AE61">
        <v>195</v>
      </c>
      <c r="AF61">
        <v>195</v>
      </c>
      <c r="AG61">
        <v>195</v>
      </c>
      <c r="AH61">
        <v>195</v>
      </c>
      <c r="AI61">
        <v>195</v>
      </c>
      <c r="AJ61">
        <v>195</v>
      </c>
      <c r="AK61">
        <v>195</v>
      </c>
      <c r="AL61">
        <v>195</v>
      </c>
      <c r="AM61">
        <v>195</v>
      </c>
      <c r="AN61">
        <v>195</v>
      </c>
      <c r="AO61">
        <v>195</v>
      </c>
      <c r="AP61">
        <v>195</v>
      </c>
      <c r="AQ61">
        <v>195</v>
      </c>
      <c r="AR61">
        <v>195</v>
      </c>
      <c r="AS61">
        <v>195</v>
      </c>
      <c r="AT61">
        <v>195</v>
      </c>
      <c r="AU61">
        <v>195</v>
      </c>
      <c r="AV61">
        <v>195</v>
      </c>
      <c r="AW61">
        <v>195</v>
      </c>
      <c r="AX61">
        <v>195</v>
      </c>
      <c r="AY61">
        <v>195</v>
      </c>
      <c r="AZ61">
        <v>195</v>
      </c>
      <c r="BA61">
        <v>195</v>
      </c>
      <c r="BB61">
        <v>195</v>
      </c>
      <c r="BC61">
        <v>195</v>
      </c>
      <c r="BD61">
        <v>195</v>
      </c>
      <c r="BE61">
        <v>195</v>
      </c>
      <c r="BF61">
        <v>195</v>
      </c>
      <c r="BG61">
        <v>195</v>
      </c>
      <c r="BH61">
        <v>195</v>
      </c>
      <c r="BI61">
        <v>195</v>
      </c>
      <c r="BJ61">
        <v>195</v>
      </c>
      <c r="BK61">
        <v>195</v>
      </c>
      <c r="BL61">
        <v>195</v>
      </c>
      <c r="BM61">
        <v>195</v>
      </c>
      <c r="BN61">
        <v>195</v>
      </c>
      <c r="BO61">
        <v>195</v>
      </c>
      <c r="BP61">
        <v>195</v>
      </c>
      <c r="BQ61">
        <v>195</v>
      </c>
      <c r="BR61">
        <v>195</v>
      </c>
      <c r="BS61">
        <v>195</v>
      </c>
      <c r="BT61">
        <v>218</v>
      </c>
      <c r="BU61">
        <v>234</v>
      </c>
      <c r="BV61">
        <v>202</v>
      </c>
      <c r="BW61">
        <v>202</v>
      </c>
      <c r="BX61">
        <v>202</v>
      </c>
      <c r="BY61">
        <v>202</v>
      </c>
      <c r="BZ61">
        <v>194</v>
      </c>
      <c r="CA61">
        <v>192</v>
      </c>
      <c r="CB61">
        <v>192</v>
      </c>
      <c r="CC61">
        <v>192</v>
      </c>
      <c r="CD61">
        <v>192</v>
      </c>
      <c r="CE61">
        <v>192</v>
      </c>
    </row>
    <row r="62" spans="1:83" x14ac:dyDescent="0.35">
      <c r="A62" t="s">
        <v>100</v>
      </c>
      <c r="B62">
        <v>7</v>
      </c>
      <c r="C62">
        <v>62</v>
      </c>
      <c r="D62">
        <v>62</v>
      </c>
      <c r="E62">
        <v>205</v>
      </c>
      <c r="F62">
        <v>205</v>
      </c>
      <c r="G62">
        <v>205</v>
      </c>
      <c r="H62">
        <v>205</v>
      </c>
      <c r="I62">
        <v>205</v>
      </c>
      <c r="J62">
        <v>205</v>
      </c>
      <c r="K62">
        <v>205</v>
      </c>
      <c r="L62">
        <v>205</v>
      </c>
      <c r="M62">
        <v>205</v>
      </c>
      <c r="N62">
        <v>205</v>
      </c>
      <c r="O62">
        <v>205</v>
      </c>
      <c r="P62">
        <v>205</v>
      </c>
      <c r="Q62">
        <v>249</v>
      </c>
      <c r="R62">
        <v>249</v>
      </c>
      <c r="S62">
        <v>249</v>
      </c>
      <c r="T62">
        <v>298</v>
      </c>
      <c r="U62">
        <v>311</v>
      </c>
      <c r="V62">
        <v>321</v>
      </c>
      <c r="W62">
        <v>321</v>
      </c>
      <c r="X62">
        <v>264</v>
      </c>
      <c r="Y62">
        <v>264</v>
      </c>
      <c r="Z62">
        <v>264</v>
      </c>
      <c r="AA62">
        <v>264</v>
      </c>
      <c r="AB62">
        <v>264</v>
      </c>
      <c r="AC62">
        <v>264</v>
      </c>
      <c r="AD62">
        <v>264</v>
      </c>
      <c r="AE62">
        <v>264</v>
      </c>
      <c r="AF62">
        <v>264</v>
      </c>
      <c r="AG62">
        <v>264</v>
      </c>
      <c r="AH62">
        <v>264</v>
      </c>
      <c r="AI62">
        <v>264</v>
      </c>
      <c r="AJ62">
        <v>264</v>
      </c>
      <c r="AK62">
        <v>264</v>
      </c>
      <c r="AL62">
        <v>264</v>
      </c>
      <c r="AM62">
        <v>264</v>
      </c>
      <c r="AN62">
        <v>264</v>
      </c>
      <c r="AO62">
        <v>275</v>
      </c>
      <c r="AP62">
        <v>274</v>
      </c>
      <c r="AQ62">
        <v>274</v>
      </c>
      <c r="AR62">
        <v>274</v>
      </c>
      <c r="AS62">
        <v>274</v>
      </c>
      <c r="AT62">
        <v>274</v>
      </c>
      <c r="AU62">
        <v>274</v>
      </c>
      <c r="AV62">
        <v>274</v>
      </c>
      <c r="AW62">
        <v>274</v>
      </c>
      <c r="AX62">
        <v>274</v>
      </c>
      <c r="AY62">
        <v>274</v>
      </c>
      <c r="AZ62">
        <v>274</v>
      </c>
      <c r="BA62">
        <v>274</v>
      </c>
      <c r="BB62">
        <v>274</v>
      </c>
      <c r="BC62">
        <v>274</v>
      </c>
      <c r="BD62">
        <v>274</v>
      </c>
      <c r="BE62">
        <v>244</v>
      </c>
      <c r="BF62">
        <v>244</v>
      </c>
      <c r="BG62">
        <v>249</v>
      </c>
      <c r="BH62">
        <v>254</v>
      </c>
      <c r="BI62">
        <v>248</v>
      </c>
      <c r="BJ62">
        <v>248</v>
      </c>
      <c r="BK62">
        <v>225</v>
      </c>
      <c r="BL62">
        <v>225</v>
      </c>
      <c r="BM62">
        <v>208</v>
      </c>
      <c r="BN62">
        <v>200</v>
      </c>
      <c r="BO62">
        <v>200</v>
      </c>
      <c r="BP62">
        <v>226</v>
      </c>
      <c r="BQ62">
        <v>226</v>
      </c>
      <c r="BR62">
        <v>226</v>
      </c>
      <c r="BS62">
        <v>226</v>
      </c>
      <c r="BT62">
        <v>226</v>
      </c>
      <c r="BU62">
        <v>226</v>
      </c>
      <c r="BV62">
        <v>226</v>
      </c>
      <c r="BW62">
        <v>226</v>
      </c>
      <c r="BX62">
        <v>226</v>
      </c>
      <c r="BY62">
        <v>226</v>
      </c>
      <c r="BZ62">
        <v>226</v>
      </c>
      <c r="CA62">
        <v>226</v>
      </c>
      <c r="CB62">
        <v>226</v>
      </c>
      <c r="CC62">
        <v>226</v>
      </c>
      <c r="CD62">
        <v>226</v>
      </c>
      <c r="CE62">
        <v>226</v>
      </c>
    </row>
    <row r="63" spans="1:83" x14ac:dyDescent="0.35">
      <c r="A63" t="s">
        <v>100</v>
      </c>
      <c r="B63">
        <v>8</v>
      </c>
      <c r="C63">
        <v>126</v>
      </c>
      <c r="D63">
        <v>126</v>
      </c>
      <c r="E63">
        <v>126</v>
      </c>
      <c r="F63">
        <v>149</v>
      </c>
      <c r="G63">
        <v>177</v>
      </c>
      <c r="H63">
        <v>192</v>
      </c>
      <c r="I63">
        <v>208</v>
      </c>
      <c r="J63">
        <v>208</v>
      </c>
      <c r="K63">
        <v>208</v>
      </c>
      <c r="L63">
        <v>208</v>
      </c>
      <c r="M63">
        <v>208</v>
      </c>
      <c r="N63">
        <v>208</v>
      </c>
      <c r="O63">
        <v>208</v>
      </c>
      <c r="P63">
        <v>208</v>
      </c>
      <c r="Q63">
        <v>208</v>
      </c>
      <c r="R63">
        <v>208</v>
      </c>
      <c r="S63">
        <v>202</v>
      </c>
      <c r="T63">
        <v>202</v>
      </c>
      <c r="U63">
        <v>216</v>
      </c>
      <c r="V63">
        <v>216</v>
      </c>
      <c r="W63">
        <v>216</v>
      </c>
      <c r="X63">
        <v>216</v>
      </c>
      <c r="Y63">
        <v>216</v>
      </c>
      <c r="Z63">
        <v>216</v>
      </c>
      <c r="AA63">
        <v>216</v>
      </c>
      <c r="AB63">
        <v>216</v>
      </c>
      <c r="AC63">
        <v>216</v>
      </c>
      <c r="AD63">
        <v>216</v>
      </c>
      <c r="AE63">
        <v>218</v>
      </c>
      <c r="AF63">
        <v>213</v>
      </c>
      <c r="AG63">
        <v>213</v>
      </c>
      <c r="AH63">
        <v>213</v>
      </c>
      <c r="AI63">
        <v>213</v>
      </c>
      <c r="AJ63">
        <v>213</v>
      </c>
      <c r="AK63">
        <v>262</v>
      </c>
      <c r="AL63">
        <v>262</v>
      </c>
      <c r="AM63">
        <v>262</v>
      </c>
      <c r="AN63">
        <v>262</v>
      </c>
      <c r="AO63">
        <v>262</v>
      </c>
      <c r="AP63">
        <v>262</v>
      </c>
      <c r="AQ63">
        <v>262</v>
      </c>
      <c r="AR63">
        <v>262</v>
      </c>
      <c r="AS63">
        <v>262</v>
      </c>
      <c r="AT63">
        <v>262</v>
      </c>
      <c r="AU63">
        <v>262</v>
      </c>
      <c r="AV63">
        <v>262</v>
      </c>
      <c r="AW63">
        <v>262</v>
      </c>
      <c r="AX63">
        <v>262</v>
      </c>
      <c r="AY63">
        <v>262</v>
      </c>
      <c r="AZ63">
        <v>262</v>
      </c>
      <c r="BA63">
        <v>262</v>
      </c>
      <c r="BB63">
        <v>262</v>
      </c>
      <c r="BC63">
        <v>262</v>
      </c>
      <c r="BD63">
        <v>262</v>
      </c>
      <c r="BE63">
        <v>262</v>
      </c>
      <c r="BF63">
        <v>285</v>
      </c>
      <c r="BG63">
        <v>285</v>
      </c>
      <c r="BH63">
        <v>285</v>
      </c>
      <c r="BI63">
        <v>293</v>
      </c>
      <c r="BJ63">
        <v>298</v>
      </c>
      <c r="BK63">
        <v>305</v>
      </c>
      <c r="BL63">
        <v>285</v>
      </c>
      <c r="BM63">
        <v>285</v>
      </c>
      <c r="BN63">
        <v>234</v>
      </c>
      <c r="BO63">
        <v>234</v>
      </c>
      <c r="BP63">
        <v>234</v>
      </c>
      <c r="BQ63">
        <v>234</v>
      </c>
      <c r="BR63">
        <v>234</v>
      </c>
      <c r="BS63">
        <v>234</v>
      </c>
      <c r="BT63">
        <v>234</v>
      </c>
      <c r="BU63">
        <v>234</v>
      </c>
      <c r="BV63">
        <v>234</v>
      </c>
      <c r="BW63">
        <v>234</v>
      </c>
      <c r="BX63">
        <v>234</v>
      </c>
      <c r="BY63">
        <v>234</v>
      </c>
      <c r="BZ63">
        <v>234</v>
      </c>
      <c r="CA63">
        <v>234</v>
      </c>
      <c r="CB63">
        <v>234</v>
      </c>
      <c r="CC63">
        <v>234</v>
      </c>
      <c r="CD63">
        <v>241</v>
      </c>
      <c r="CE63">
        <v>234</v>
      </c>
    </row>
    <row r="64" spans="1:83" x14ac:dyDescent="0.35">
      <c r="A64" t="s">
        <v>100</v>
      </c>
      <c r="B64">
        <v>9</v>
      </c>
      <c r="C64">
        <v>87</v>
      </c>
      <c r="D64">
        <v>87</v>
      </c>
      <c r="E64">
        <v>87</v>
      </c>
      <c r="F64">
        <v>136</v>
      </c>
      <c r="G64">
        <v>136</v>
      </c>
      <c r="H64">
        <v>136</v>
      </c>
      <c r="I64">
        <v>141</v>
      </c>
      <c r="J64">
        <v>171</v>
      </c>
      <c r="K64">
        <v>171</v>
      </c>
      <c r="L64">
        <v>171</v>
      </c>
      <c r="M64">
        <v>171</v>
      </c>
      <c r="N64">
        <v>177</v>
      </c>
      <c r="O64">
        <v>184</v>
      </c>
      <c r="P64">
        <v>190</v>
      </c>
      <c r="Q64">
        <v>197</v>
      </c>
      <c r="R64">
        <v>205</v>
      </c>
      <c r="S64">
        <v>205</v>
      </c>
      <c r="T64">
        <v>205</v>
      </c>
      <c r="U64">
        <v>326</v>
      </c>
      <c r="V64">
        <v>326</v>
      </c>
      <c r="W64">
        <v>326</v>
      </c>
      <c r="X64">
        <v>326</v>
      </c>
      <c r="Y64">
        <v>326</v>
      </c>
      <c r="Z64">
        <v>326</v>
      </c>
      <c r="AA64">
        <v>326</v>
      </c>
      <c r="AB64">
        <v>326</v>
      </c>
      <c r="AC64">
        <v>326</v>
      </c>
      <c r="AD64">
        <v>326</v>
      </c>
      <c r="AE64">
        <v>326</v>
      </c>
      <c r="AF64">
        <v>326</v>
      </c>
      <c r="AG64">
        <v>326</v>
      </c>
      <c r="AH64">
        <v>326</v>
      </c>
      <c r="AI64">
        <v>329</v>
      </c>
      <c r="AJ64">
        <v>331</v>
      </c>
      <c r="AK64">
        <v>338</v>
      </c>
      <c r="AL64">
        <v>351</v>
      </c>
      <c r="AM64">
        <v>356</v>
      </c>
      <c r="AN64">
        <v>352</v>
      </c>
      <c r="AO64">
        <v>352</v>
      </c>
      <c r="AP64">
        <v>351</v>
      </c>
      <c r="AQ64">
        <v>351</v>
      </c>
      <c r="AR64">
        <v>346</v>
      </c>
      <c r="AS64">
        <v>323</v>
      </c>
      <c r="AT64">
        <v>395</v>
      </c>
      <c r="AU64">
        <v>395</v>
      </c>
      <c r="AV64">
        <v>395</v>
      </c>
      <c r="AW64">
        <v>395</v>
      </c>
      <c r="AX64">
        <v>395</v>
      </c>
      <c r="AY64">
        <v>395</v>
      </c>
      <c r="AZ64">
        <v>395</v>
      </c>
      <c r="BA64">
        <v>395</v>
      </c>
      <c r="BB64">
        <v>395</v>
      </c>
      <c r="BC64">
        <v>395</v>
      </c>
      <c r="BD64">
        <v>395</v>
      </c>
      <c r="BE64">
        <v>395</v>
      </c>
      <c r="BF64">
        <v>395</v>
      </c>
      <c r="BG64">
        <v>395</v>
      </c>
      <c r="BH64">
        <v>395</v>
      </c>
      <c r="BI64">
        <v>395</v>
      </c>
      <c r="BJ64">
        <v>395</v>
      </c>
      <c r="BK64">
        <v>395</v>
      </c>
      <c r="BL64">
        <v>395</v>
      </c>
      <c r="BM64">
        <v>395</v>
      </c>
      <c r="BN64">
        <v>395</v>
      </c>
      <c r="BO64">
        <v>384</v>
      </c>
      <c r="BP64">
        <v>375</v>
      </c>
      <c r="BQ64">
        <v>375</v>
      </c>
      <c r="BR64">
        <v>336</v>
      </c>
      <c r="BS64">
        <v>336</v>
      </c>
      <c r="BT64">
        <v>297</v>
      </c>
      <c r="BU64">
        <v>277</v>
      </c>
      <c r="BV64">
        <v>277</v>
      </c>
      <c r="BW64">
        <v>272</v>
      </c>
      <c r="BX64">
        <v>313</v>
      </c>
      <c r="BY64">
        <v>321</v>
      </c>
      <c r="BZ64">
        <v>321</v>
      </c>
      <c r="CA64">
        <v>323</v>
      </c>
      <c r="CB64">
        <v>316</v>
      </c>
      <c r="CC64">
        <v>316</v>
      </c>
      <c r="CD64">
        <v>300</v>
      </c>
      <c r="CE64">
        <v>290</v>
      </c>
    </row>
    <row r="65" spans="1:83" x14ac:dyDescent="0.35">
      <c r="A65" t="s">
        <v>100</v>
      </c>
      <c r="B65">
        <v>10</v>
      </c>
      <c r="C65">
        <v>149</v>
      </c>
      <c r="D65">
        <v>149</v>
      </c>
      <c r="E65">
        <v>149</v>
      </c>
      <c r="F65">
        <v>197</v>
      </c>
      <c r="G65">
        <v>226</v>
      </c>
      <c r="H65">
        <v>249</v>
      </c>
      <c r="I65">
        <v>249</v>
      </c>
      <c r="J65">
        <v>284</v>
      </c>
      <c r="K65">
        <v>300</v>
      </c>
      <c r="L65">
        <v>352</v>
      </c>
      <c r="M65">
        <v>352</v>
      </c>
      <c r="N65">
        <v>359</v>
      </c>
      <c r="O65">
        <v>359</v>
      </c>
      <c r="P65">
        <v>359</v>
      </c>
      <c r="Q65">
        <v>359</v>
      </c>
      <c r="R65">
        <v>303</v>
      </c>
      <c r="S65">
        <v>303</v>
      </c>
      <c r="T65">
        <v>303</v>
      </c>
      <c r="U65">
        <v>384</v>
      </c>
      <c r="V65">
        <v>384</v>
      </c>
      <c r="W65">
        <v>384</v>
      </c>
      <c r="X65">
        <v>384</v>
      </c>
      <c r="Y65">
        <v>384</v>
      </c>
      <c r="Z65">
        <v>384</v>
      </c>
      <c r="AA65">
        <v>384</v>
      </c>
      <c r="AB65">
        <v>384</v>
      </c>
      <c r="AC65">
        <v>384</v>
      </c>
      <c r="AD65">
        <v>384</v>
      </c>
      <c r="AE65">
        <v>384</v>
      </c>
      <c r="AF65">
        <v>384</v>
      </c>
      <c r="AG65">
        <v>384</v>
      </c>
      <c r="AH65">
        <v>384</v>
      </c>
      <c r="AI65">
        <v>384</v>
      </c>
      <c r="AJ65">
        <v>384</v>
      </c>
      <c r="AK65">
        <v>384</v>
      </c>
      <c r="AL65">
        <v>384</v>
      </c>
      <c r="AM65">
        <v>384</v>
      </c>
      <c r="AN65">
        <v>384</v>
      </c>
      <c r="AO65">
        <v>384</v>
      </c>
      <c r="AP65">
        <v>384</v>
      </c>
      <c r="AQ65">
        <v>384</v>
      </c>
      <c r="AR65">
        <v>384</v>
      </c>
      <c r="AS65">
        <v>384</v>
      </c>
      <c r="AT65">
        <v>384</v>
      </c>
      <c r="AU65">
        <v>384</v>
      </c>
      <c r="AV65">
        <v>384</v>
      </c>
      <c r="AW65">
        <v>384</v>
      </c>
      <c r="AX65">
        <v>384</v>
      </c>
      <c r="AY65">
        <v>384</v>
      </c>
      <c r="AZ65">
        <v>384</v>
      </c>
      <c r="BA65">
        <v>384</v>
      </c>
      <c r="BB65">
        <v>384</v>
      </c>
      <c r="BC65">
        <v>384</v>
      </c>
      <c r="BD65">
        <v>384</v>
      </c>
      <c r="BE65">
        <v>384</v>
      </c>
      <c r="BF65">
        <v>384</v>
      </c>
      <c r="BG65">
        <v>384</v>
      </c>
      <c r="BH65">
        <v>395</v>
      </c>
      <c r="BI65">
        <v>415</v>
      </c>
      <c r="BJ65">
        <v>410</v>
      </c>
      <c r="BK65">
        <v>410</v>
      </c>
      <c r="BL65">
        <v>410</v>
      </c>
      <c r="BM65">
        <v>410</v>
      </c>
      <c r="BN65">
        <v>410</v>
      </c>
      <c r="BO65">
        <v>410</v>
      </c>
      <c r="BP65">
        <v>410</v>
      </c>
      <c r="BQ65">
        <v>410</v>
      </c>
      <c r="BR65">
        <v>410</v>
      </c>
      <c r="BS65">
        <v>410</v>
      </c>
      <c r="BT65">
        <v>410</v>
      </c>
      <c r="BU65">
        <v>410</v>
      </c>
      <c r="BV65">
        <v>410</v>
      </c>
      <c r="BW65">
        <v>410</v>
      </c>
      <c r="BX65">
        <v>372</v>
      </c>
      <c r="BY65">
        <v>372</v>
      </c>
      <c r="BZ65">
        <v>372</v>
      </c>
      <c r="CA65">
        <v>372</v>
      </c>
      <c r="CB65">
        <v>372</v>
      </c>
      <c r="CC65">
        <v>372</v>
      </c>
      <c r="CD65">
        <v>372</v>
      </c>
      <c r="CE65">
        <v>372</v>
      </c>
    </row>
    <row r="66" spans="1:83" x14ac:dyDescent="0.35">
      <c r="A66" t="s">
        <v>100</v>
      </c>
      <c r="B66">
        <v>11</v>
      </c>
      <c r="C66">
        <v>149</v>
      </c>
      <c r="D66">
        <v>149</v>
      </c>
      <c r="E66">
        <v>182</v>
      </c>
      <c r="F66">
        <v>182</v>
      </c>
      <c r="G66">
        <v>315</v>
      </c>
      <c r="H66">
        <v>359</v>
      </c>
      <c r="I66">
        <v>359</v>
      </c>
      <c r="J66">
        <v>359</v>
      </c>
      <c r="K66">
        <v>359</v>
      </c>
      <c r="L66">
        <v>359</v>
      </c>
      <c r="M66">
        <v>385</v>
      </c>
      <c r="N66">
        <v>388</v>
      </c>
      <c r="O66">
        <v>395</v>
      </c>
      <c r="P66">
        <v>415</v>
      </c>
      <c r="Q66">
        <v>423</v>
      </c>
      <c r="R66">
        <v>434</v>
      </c>
      <c r="S66">
        <v>434</v>
      </c>
      <c r="T66">
        <v>413</v>
      </c>
      <c r="U66">
        <v>413</v>
      </c>
      <c r="V66">
        <v>413</v>
      </c>
      <c r="W66">
        <v>413</v>
      </c>
      <c r="X66">
        <v>398</v>
      </c>
      <c r="Y66">
        <v>395</v>
      </c>
      <c r="Z66">
        <v>397</v>
      </c>
      <c r="AA66">
        <v>397</v>
      </c>
      <c r="AB66">
        <v>397</v>
      </c>
      <c r="AC66">
        <v>397</v>
      </c>
      <c r="AD66">
        <v>403</v>
      </c>
      <c r="AE66">
        <v>403</v>
      </c>
      <c r="AF66">
        <v>398</v>
      </c>
      <c r="AG66">
        <v>390</v>
      </c>
      <c r="AH66">
        <v>390</v>
      </c>
      <c r="AI66">
        <v>354</v>
      </c>
      <c r="AJ66">
        <v>354</v>
      </c>
      <c r="AK66">
        <v>356</v>
      </c>
      <c r="AL66">
        <v>351</v>
      </c>
      <c r="AM66">
        <v>356</v>
      </c>
      <c r="AN66">
        <v>356</v>
      </c>
      <c r="AO66">
        <v>356</v>
      </c>
      <c r="AP66">
        <v>356</v>
      </c>
      <c r="AQ66">
        <v>356</v>
      </c>
      <c r="AR66">
        <v>356</v>
      </c>
      <c r="AS66">
        <v>356</v>
      </c>
      <c r="AT66">
        <v>356</v>
      </c>
      <c r="AU66">
        <v>356</v>
      </c>
      <c r="AV66">
        <v>356</v>
      </c>
      <c r="AW66">
        <v>356</v>
      </c>
      <c r="AX66">
        <v>356</v>
      </c>
      <c r="AY66">
        <v>334</v>
      </c>
      <c r="AZ66">
        <v>334</v>
      </c>
      <c r="BA66">
        <v>334</v>
      </c>
      <c r="BB66">
        <v>334</v>
      </c>
      <c r="BC66">
        <v>287</v>
      </c>
      <c r="BD66">
        <v>244</v>
      </c>
      <c r="BE66">
        <v>244</v>
      </c>
      <c r="BF66">
        <v>244</v>
      </c>
      <c r="BG66">
        <v>244</v>
      </c>
      <c r="BH66">
        <v>244</v>
      </c>
      <c r="BI66">
        <v>244</v>
      </c>
      <c r="BJ66">
        <v>244</v>
      </c>
      <c r="BK66">
        <v>244</v>
      </c>
      <c r="BL66">
        <v>244</v>
      </c>
      <c r="BM66">
        <v>244</v>
      </c>
      <c r="BN66">
        <v>244</v>
      </c>
      <c r="BO66">
        <v>244</v>
      </c>
      <c r="BP66">
        <v>244</v>
      </c>
      <c r="BQ66">
        <v>244</v>
      </c>
      <c r="BR66">
        <v>244</v>
      </c>
      <c r="BS66">
        <v>244</v>
      </c>
      <c r="BT66">
        <v>244</v>
      </c>
      <c r="BU66">
        <v>244</v>
      </c>
      <c r="BV66">
        <v>231</v>
      </c>
      <c r="BW66">
        <v>231</v>
      </c>
      <c r="BX66">
        <v>238</v>
      </c>
      <c r="BY66">
        <v>238</v>
      </c>
      <c r="BZ66">
        <v>184</v>
      </c>
      <c r="CA66">
        <v>184</v>
      </c>
      <c r="CB66">
        <v>184</v>
      </c>
      <c r="CC66">
        <v>184</v>
      </c>
      <c r="CD66">
        <v>184</v>
      </c>
      <c r="CE66">
        <v>184</v>
      </c>
    </row>
    <row r="67" spans="1:83" x14ac:dyDescent="0.35">
      <c r="A67" t="s">
        <v>100</v>
      </c>
      <c r="B67">
        <v>12</v>
      </c>
      <c r="C67">
        <v>112</v>
      </c>
      <c r="D67">
        <v>112</v>
      </c>
      <c r="E67">
        <v>223</v>
      </c>
      <c r="F67">
        <v>223</v>
      </c>
      <c r="G67">
        <v>223</v>
      </c>
      <c r="H67">
        <v>223</v>
      </c>
      <c r="I67">
        <v>323</v>
      </c>
      <c r="J67">
        <v>323</v>
      </c>
      <c r="K67">
        <v>346</v>
      </c>
      <c r="L67">
        <v>423</v>
      </c>
      <c r="M67">
        <v>423</v>
      </c>
      <c r="N67">
        <v>423</v>
      </c>
      <c r="O67">
        <v>420</v>
      </c>
      <c r="P67">
        <v>311</v>
      </c>
      <c r="Q67">
        <v>311</v>
      </c>
      <c r="R67">
        <v>311</v>
      </c>
      <c r="S67">
        <v>311</v>
      </c>
      <c r="T67">
        <v>311</v>
      </c>
      <c r="U67">
        <v>311</v>
      </c>
      <c r="V67">
        <v>311</v>
      </c>
      <c r="W67">
        <v>311</v>
      </c>
      <c r="X67">
        <v>311</v>
      </c>
      <c r="Y67">
        <v>311</v>
      </c>
      <c r="Z67">
        <v>311</v>
      </c>
      <c r="AA67">
        <v>311</v>
      </c>
      <c r="AB67">
        <v>311</v>
      </c>
      <c r="AC67">
        <v>311</v>
      </c>
      <c r="AD67">
        <v>292</v>
      </c>
      <c r="AE67">
        <v>216</v>
      </c>
      <c r="AF67">
        <v>216</v>
      </c>
      <c r="AG67">
        <v>216</v>
      </c>
      <c r="AH67">
        <v>216</v>
      </c>
      <c r="AI67">
        <v>216</v>
      </c>
      <c r="AJ67">
        <v>216</v>
      </c>
      <c r="AK67">
        <v>216</v>
      </c>
      <c r="AL67">
        <v>216</v>
      </c>
      <c r="AM67">
        <v>216</v>
      </c>
      <c r="AN67">
        <v>216</v>
      </c>
      <c r="AO67">
        <v>216</v>
      </c>
      <c r="AP67">
        <v>216</v>
      </c>
      <c r="AQ67">
        <v>216</v>
      </c>
      <c r="AR67">
        <v>216</v>
      </c>
      <c r="AS67">
        <v>216</v>
      </c>
      <c r="AT67">
        <v>216</v>
      </c>
      <c r="AU67">
        <v>216</v>
      </c>
      <c r="AV67">
        <v>216</v>
      </c>
      <c r="AW67">
        <v>216</v>
      </c>
      <c r="AX67">
        <v>216</v>
      </c>
      <c r="AY67">
        <v>216</v>
      </c>
      <c r="AZ67">
        <v>216</v>
      </c>
      <c r="BA67">
        <v>216</v>
      </c>
      <c r="BB67">
        <v>216</v>
      </c>
      <c r="BC67">
        <v>216</v>
      </c>
      <c r="BD67">
        <v>216</v>
      </c>
      <c r="BE67">
        <v>216</v>
      </c>
      <c r="BF67">
        <v>216</v>
      </c>
      <c r="BG67">
        <v>216</v>
      </c>
      <c r="BH67">
        <v>216</v>
      </c>
      <c r="BI67">
        <v>216</v>
      </c>
      <c r="BJ67">
        <v>215</v>
      </c>
      <c r="BK67">
        <v>215</v>
      </c>
      <c r="BL67">
        <v>216</v>
      </c>
      <c r="BM67">
        <v>234</v>
      </c>
      <c r="BN67">
        <v>234</v>
      </c>
      <c r="BO67">
        <v>246</v>
      </c>
      <c r="BP67">
        <v>266</v>
      </c>
      <c r="BQ67">
        <v>339</v>
      </c>
      <c r="BR67">
        <v>339</v>
      </c>
      <c r="BS67">
        <v>339</v>
      </c>
      <c r="BT67">
        <v>339</v>
      </c>
      <c r="BU67">
        <v>339</v>
      </c>
      <c r="BV67">
        <v>339</v>
      </c>
      <c r="BW67">
        <v>339</v>
      </c>
      <c r="BX67">
        <v>339</v>
      </c>
      <c r="BY67">
        <v>339</v>
      </c>
      <c r="BZ67">
        <v>339</v>
      </c>
      <c r="CA67">
        <v>339</v>
      </c>
      <c r="CB67">
        <v>339</v>
      </c>
      <c r="CC67">
        <v>339</v>
      </c>
      <c r="CD67">
        <v>339</v>
      </c>
      <c r="CE67">
        <v>251</v>
      </c>
    </row>
    <row r="68" spans="1:83" s="20" customFormat="1" x14ac:dyDescent="0.35">
      <c r="A68" s="20" t="s">
        <v>101</v>
      </c>
      <c r="C68" s="20">
        <f>AVERAGE(C56:C67)</f>
        <v>131.08333333333334</v>
      </c>
      <c r="D68" s="20">
        <f t="shared" ref="D68:BO68" si="22">AVERAGE(D56:D67)</f>
        <v>146</v>
      </c>
      <c r="E68" s="20">
        <f t="shared" si="22"/>
        <v>183.91666666666666</v>
      </c>
      <c r="F68" s="20">
        <f t="shared" si="22"/>
        <v>206.83333333333334</v>
      </c>
      <c r="G68" s="20">
        <f t="shared" si="22"/>
        <v>224.91666666666666</v>
      </c>
      <c r="H68" s="20">
        <f t="shared" si="22"/>
        <v>233.5</v>
      </c>
      <c r="I68" s="20">
        <f t="shared" si="22"/>
        <v>246.16666666666666</v>
      </c>
      <c r="J68" s="20">
        <f t="shared" si="22"/>
        <v>266.33333333333331</v>
      </c>
      <c r="K68" s="20">
        <f t="shared" si="22"/>
        <v>275.33333333333331</v>
      </c>
      <c r="L68" s="20">
        <f t="shared" si="22"/>
        <v>288.66666666666669</v>
      </c>
      <c r="M68" s="20">
        <f t="shared" si="22"/>
        <v>293.41666666666669</v>
      </c>
      <c r="N68" s="20">
        <f t="shared" si="22"/>
        <v>294.5</v>
      </c>
      <c r="O68" s="20">
        <f t="shared" si="22"/>
        <v>289.66666666666669</v>
      </c>
      <c r="P68" s="20">
        <f t="shared" si="22"/>
        <v>280.5</v>
      </c>
      <c r="Q68" s="20">
        <f t="shared" si="22"/>
        <v>288.08333333333331</v>
      </c>
      <c r="R68" s="20">
        <f t="shared" si="22"/>
        <v>283.83333333333331</v>
      </c>
      <c r="S68" s="20">
        <f t="shared" si="22"/>
        <v>282.91666666666669</v>
      </c>
      <c r="T68" s="20">
        <f t="shared" si="22"/>
        <v>285.08333333333331</v>
      </c>
      <c r="U68" s="20">
        <f t="shared" si="22"/>
        <v>304.33333333333331</v>
      </c>
      <c r="V68" s="20">
        <f t="shared" si="22"/>
        <v>301.5</v>
      </c>
      <c r="W68" s="20">
        <f t="shared" si="22"/>
        <v>300.91666666666669</v>
      </c>
      <c r="X68" s="20">
        <f t="shared" si="22"/>
        <v>295.58333333333331</v>
      </c>
      <c r="Y68" s="20">
        <f t="shared" si="22"/>
        <v>292.75</v>
      </c>
      <c r="Z68" s="20">
        <f t="shared" si="22"/>
        <v>293.08333333333331</v>
      </c>
      <c r="AA68" s="20">
        <f t="shared" si="22"/>
        <v>294.5</v>
      </c>
      <c r="AB68" s="20">
        <f t="shared" si="22"/>
        <v>291.66666666666669</v>
      </c>
      <c r="AC68" s="20">
        <f t="shared" si="22"/>
        <v>283.75</v>
      </c>
      <c r="AD68" s="20">
        <f t="shared" si="22"/>
        <v>274.08333333333331</v>
      </c>
      <c r="AE68" s="20">
        <f t="shared" si="22"/>
        <v>267.91666666666669</v>
      </c>
      <c r="AF68" s="20">
        <f t="shared" si="22"/>
        <v>268.08333333333331</v>
      </c>
      <c r="AG68" s="20">
        <f t="shared" si="22"/>
        <v>269.58333333333331</v>
      </c>
      <c r="AH68" s="20">
        <f t="shared" si="22"/>
        <v>273.83333333333331</v>
      </c>
      <c r="AI68" s="20">
        <f t="shared" si="22"/>
        <v>275</v>
      </c>
      <c r="AJ68" s="20">
        <f t="shared" si="22"/>
        <v>275.08333333333331</v>
      </c>
      <c r="AK68" s="20">
        <f t="shared" si="22"/>
        <v>281.25</v>
      </c>
      <c r="AL68" s="20">
        <f t="shared" si="22"/>
        <v>281.08333333333331</v>
      </c>
      <c r="AM68" s="20">
        <f t="shared" si="22"/>
        <v>281</v>
      </c>
      <c r="AN68" s="20">
        <f t="shared" si="22"/>
        <v>280.16666666666669</v>
      </c>
      <c r="AO68" s="20">
        <f t="shared" si="22"/>
        <v>282.83333333333331</v>
      </c>
      <c r="AP68" s="20">
        <f t="shared" si="22"/>
        <v>282.66666666666669</v>
      </c>
      <c r="AQ68" s="20">
        <f t="shared" si="22"/>
        <v>280.91666666666669</v>
      </c>
      <c r="AR68" s="20">
        <f t="shared" si="22"/>
        <v>280.5</v>
      </c>
      <c r="AS68" s="20">
        <f t="shared" si="22"/>
        <v>276</v>
      </c>
      <c r="AT68" s="20">
        <f t="shared" si="22"/>
        <v>282</v>
      </c>
      <c r="AU68" s="20">
        <f t="shared" si="22"/>
        <v>265.41666666666669</v>
      </c>
      <c r="AV68" s="20">
        <f t="shared" si="22"/>
        <v>265.41666666666669</v>
      </c>
      <c r="AW68" s="20">
        <f t="shared" si="22"/>
        <v>265.41666666666669</v>
      </c>
      <c r="AX68" s="20">
        <f t="shared" si="22"/>
        <v>256.91666666666669</v>
      </c>
      <c r="AY68" s="20">
        <f t="shared" si="22"/>
        <v>254.08333333333334</v>
      </c>
      <c r="AZ68" s="20">
        <f t="shared" si="22"/>
        <v>253.58333333333334</v>
      </c>
      <c r="BA68" s="20">
        <f t="shared" si="22"/>
        <v>253.58333333333334</v>
      </c>
      <c r="BB68" s="20">
        <f t="shared" si="22"/>
        <v>253.33333333333334</v>
      </c>
      <c r="BC68" s="20">
        <f t="shared" si="22"/>
        <v>248.66666666666666</v>
      </c>
      <c r="BD68" s="20">
        <f t="shared" si="22"/>
        <v>245</v>
      </c>
      <c r="BE68" s="20">
        <f t="shared" si="22"/>
        <v>242.08333333333334</v>
      </c>
      <c r="BF68" s="20">
        <f t="shared" si="22"/>
        <v>243.33333333333334</v>
      </c>
      <c r="BG68" s="20">
        <f t="shared" si="22"/>
        <v>243.75</v>
      </c>
      <c r="BH68" s="20">
        <f t="shared" si="22"/>
        <v>244.25</v>
      </c>
      <c r="BI68" s="20">
        <f t="shared" si="22"/>
        <v>252.16666666666666</v>
      </c>
      <c r="BJ68" s="20">
        <f t="shared" si="22"/>
        <v>253.5</v>
      </c>
      <c r="BK68" s="20">
        <f t="shared" si="22"/>
        <v>259.25</v>
      </c>
      <c r="BL68" s="20">
        <f t="shared" si="22"/>
        <v>259.91666666666669</v>
      </c>
      <c r="BM68" s="20">
        <f t="shared" si="22"/>
        <v>259.91666666666669</v>
      </c>
      <c r="BN68" s="20">
        <f t="shared" si="22"/>
        <v>249.91666666666666</v>
      </c>
      <c r="BO68" s="20">
        <f t="shared" si="22"/>
        <v>247.66666666666666</v>
      </c>
      <c r="BP68" s="20">
        <f t="shared" ref="BP68:CE68" si="23">AVERAGE(BP56:BP67)</f>
        <v>250.66666666666666</v>
      </c>
      <c r="BQ68" s="20">
        <f t="shared" si="23"/>
        <v>256.91666666666669</v>
      </c>
      <c r="BR68" s="20">
        <f t="shared" si="23"/>
        <v>253.66666666666666</v>
      </c>
      <c r="BS68" s="20">
        <f t="shared" si="23"/>
        <v>254</v>
      </c>
      <c r="BT68" s="20">
        <f t="shared" si="23"/>
        <v>252.66666666666666</v>
      </c>
      <c r="BU68" s="20">
        <f t="shared" si="23"/>
        <v>252.75</v>
      </c>
      <c r="BV68" s="20">
        <f t="shared" si="23"/>
        <v>249.58333333333334</v>
      </c>
      <c r="BW68" s="20">
        <f t="shared" si="23"/>
        <v>246.25</v>
      </c>
      <c r="BX68" s="20">
        <f t="shared" si="23"/>
        <v>247.75</v>
      </c>
      <c r="BY68" s="20">
        <f t="shared" si="23"/>
        <v>248.08333333333334</v>
      </c>
      <c r="BZ68" s="20">
        <f t="shared" si="23"/>
        <v>242.5</v>
      </c>
      <c r="CA68" s="20">
        <f t="shared" si="23"/>
        <v>240.91666666666666</v>
      </c>
      <c r="CB68" s="20">
        <f t="shared" si="23"/>
        <v>239.66666666666666</v>
      </c>
      <c r="CC68" s="20">
        <f t="shared" si="23"/>
        <v>240.83333333333334</v>
      </c>
      <c r="CD68" s="20">
        <f t="shared" si="23"/>
        <v>239.33333333333334</v>
      </c>
      <c r="CE68" s="20">
        <f t="shared" si="23"/>
        <v>230.66666666666666</v>
      </c>
    </row>
    <row r="69" spans="1:83" s="20" customFormat="1" x14ac:dyDescent="0.35">
      <c r="A69" s="20" t="s">
        <v>92</v>
      </c>
      <c r="C69" s="20">
        <f>STDEV(C56:C67)</f>
        <v>70.277965424750477</v>
      </c>
      <c r="D69" s="20">
        <f t="shared" ref="D69:BO69" si="24">STDEV(D56:D67)</f>
        <v>88.186785239678002</v>
      </c>
      <c r="E69" s="20">
        <f t="shared" si="24"/>
        <v>85.902120127644366</v>
      </c>
      <c r="F69" s="20">
        <f t="shared" si="24"/>
        <v>77.696183752466069</v>
      </c>
      <c r="G69" s="20">
        <f t="shared" si="24"/>
        <v>83.201243798977941</v>
      </c>
      <c r="H69" s="20">
        <f t="shared" si="24"/>
        <v>88.99489260115385</v>
      </c>
      <c r="I69" s="20">
        <f t="shared" si="24"/>
        <v>93.820751080628909</v>
      </c>
      <c r="J69" s="20">
        <f t="shared" si="24"/>
        <v>84.148497888968251</v>
      </c>
      <c r="K69" s="20">
        <f t="shared" si="24"/>
        <v>83.034859419329877</v>
      </c>
      <c r="L69" s="20">
        <f t="shared" si="24"/>
        <v>93.457168929100462</v>
      </c>
      <c r="M69" s="20">
        <f t="shared" si="24"/>
        <v>97.773819077346545</v>
      </c>
      <c r="N69" s="20">
        <f t="shared" si="24"/>
        <v>97.090866530463941</v>
      </c>
      <c r="O69" s="20">
        <f t="shared" si="24"/>
        <v>99.182415352478245</v>
      </c>
      <c r="P69" s="20">
        <f t="shared" si="24"/>
        <v>93.678851790184069</v>
      </c>
      <c r="Q69" s="20">
        <f t="shared" si="24"/>
        <v>94.104833547324731</v>
      </c>
      <c r="R69" s="20">
        <f t="shared" si="24"/>
        <v>95.023282633385378</v>
      </c>
      <c r="S69" s="20">
        <f t="shared" si="24"/>
        <v>94.943483986607262</v>
      </c>
      <c r="T69" s="20">
        <f t="shared" si="24"/>
        <v>91.964873070036234</v>
      </c>
      <c r="U69" s="20">
        <f t="shared" si="24"/>
        <v>91.739089847570497</v>
      </c>
      <c r="V69" s="20">
        <f t="shared" si="24"/>
        <v>89.001021444598138</v>
      </c>
      <c r="W69" s="20">
        <f t="shared" si="24"/>
        <v>89.103064260473488</v>
      </c>
      <c r="X69" s="20">
        <f t="shared" si="24"/>
        <v>86.052265654324415</v>
      </c>
      <c r="Y69" s="20">
        <f t="shared" si="24"/>
        <v>84.527698526470118</v>
      </c>
      <c r="Z69" s="20">
        <f t="shared" si="24"/>
        <v>82.8903529131141</v>
      </c>
      <c r="AA69" s="20">
        <f t="shared" si="24"/>
        <v>81.745169443048596</v>
      </c>
      <c r="AB69" s="20">
        <f t="shared" si="24"/>
        <v>77.847558884286286</v>
      </c>
      <c r="AC69" s="20">
        <f t="shared" si="24"/>
        <v>79.339460547699716</v>
      </c>
      <c r="AD69" s="20">
        <f t="shared" si="24"/>
        <v>83.402047427815049</v>
      </c>
      <c r="AE69" s="20">
        <f t="shared" si="24"/>
        <v>84.68278598643434</v>
      </c>
      <c r="AF69" s="20">
        <f t="shared" si="24"/>
        <v>81.421974176433935</v>
      </c>
      <c r="AG69" s="20">
        <f t="shared" si="24"/>
        <v>82.307028677367313</v>
      </c>
      <c r="AH69" s="20">
        <f t="shared" si="24"/>
        <v>76.491037304240976</v>
      </c>
      <c r="AI69" s="20">
        <f t="shared" si="24"/>
        <v>73.028014549834978</v>
      </c>
      <c r="AJ69" s="20">
        <f t="shared" si="24"/>
        <v>74.009162004484665</v>
      </c>
      <c r="AK69" s="20">
        <f t="shared" si="24"/>
        <v>73.823037793705765</v>
      </c>
      <c r="AL69" s="20">
        <f t="shared" si="24"/>
        <v>75.495283818182145</v>
      </c>
      <c r="AM69" s="20">
        <f t="shared" si="24"/>
        <v>77.681166548679201</v>
      </c>
      <c r="AN69" s="20">
        <f t="shared" si="24"/>
        <v>76.74613799384106</v>
      </c>
      <c r="AO69" s="20">
        <f t="shared" si="24"/>
        <v>79.284107467825436</v>
      </c>
      <c r="AP69" s="20">
        <f t="shared" si="24"/>
        <v>78.731226718539432</v>
      </c>
      <c r="AQ69" s="20">
        <f t="shared" si="24"/>
        <v>79.34557137591041</v>
      </c>
      <c r="AR69" s="20">
        <f t="shared" si="24"/>
        <v>78.956259467447595</v>
      </c>
      <c r="AS69" s="20">
        <f t="shared" si="24"/>
        <v>77.115026244742168</v>
      </c>
      <c r="AT69" s="20">
        <f t="shared" si="24"/>
        <v>83.630138108220294</v>
      </c>
      <c r="AU69" s="20">
        <f t="shared" si="24"/>
        <v>83.194687694624207</v>
      </c>
      <c r="AV69" s="20">
        <f t="shared" si="24"/>
        <v>83.194687694624207</v>
      </c>
      <c r="AW69" s="20">
        <f t="shared" si="24"/>
        <v>83.194687694624207</v>
      </c>
      <c r="AX69" s="20">
        <f t="shared" si="24"/>
        <v>80.263722512198171</v>
      </c>
      <c r="AY69" s="20">
        <f t="shared" si="24"/>
        <v>78.468822220077044</v>
      </c>
      <c r="AZ69" s="20">
        <f t="shared" si="24"/>
        <v>78.752152447736378</v>
      </c>
      <c r="BA69" s="20">
        <f t="shared" si="24"/>
        <v>78.752152447736378</v>
      </c>
      <c r="BB69" s="20">
        <f t="shared" si="24"/>
        <v>78.907694443724807</v>
      </c>
      <c r="BC69" s="20">
        <f t="shared" si="24"/>
        <v>76.14022152143589</v>
      </c>
      <c r="BD69" s="20">
        <f t="shared" si="24"/>
        <v>75.235388191752136</v>
      </c>
      <c r="BE69" s="20">
        <f t="shared" si="24"/>
        <v>74.970852922177585</v>
      </c>
      <c r="BF69" s="20">
        <f t="shared" si="24"/>
        <v>76.347689532622354</v>
      </c>
      <c r="BG69" s="20">
        <f t="shared" si="24"/>
        <v>76.365300306546899</v>
      </c>
      <c r="BH69" s="20">
        <f t="shared" si="24"/>
        <v>79.042134908598541</v>
      </c>
      <c r="BI69" s="20">
        <f t="shared" si="24"/>
        <v>82.723892704843266</v>
      </c>
      <c r="BJ69" s="20">
        <f t="shared" si="24"/>
        <v>80.876448982382996</v>
      </c>
      <c r="BK69" s="20">
        <f t="shared" si="24"/>
        <v>81.808118067941038</v>
      </c>
      <c r="BL69" s="20">
        <f t="shared" si="24"/>
        <v>78.53367353427366</v>
      </c>
      <c r="BM69" s="20">
        <f t="shared" si="24"/>
        <v>76.579677262945992</v>
      </c>
      <c r="BN69" s="20">
        <f t="shared" si="24"/>
        <v>82.05148974696904</v>
      </c>
      <c r="BO69" s="20">
        <f t="shared" si="24"/>
        <v>78.426958877594345</v>
      </c>
      <c r="BP69" s="20">
        <f t="shared" ref="BP69:CE69" si="25">STDEV(BP56:BP67)</f>
        <v>76.053011814527125</v>
      </c>
      <c r="BQ69" s="20">
        <f t="shared" si="25"/>
        <v>80.052776152341934</v>
      </c>
      <c r="BR69" s="20">
        <f t="shared" si="25"/>
        <v>75.484294975039575</v>
      </c>
      <c r="BS69" s="20">
        <f t="shared" si="25"/>
        <v>75.20517390325071</v>
      </c>
      <c r="BT69" s="20">
        <f t="shared" si="25"/>
        <v>70.795908116646132</v>
      </c>
      <c r="BU69" s="20">
        <f t="shared" si="25"/>
        <v>69.008728038231112</v>
      </c>
      <c r="BV69" s="20">
        <f t="shared" si="25"/>
        <v>70.179585652982013</v>
      </c>
      <c r="BW69" s="20">
        <f t="shared" si="25"/>
        <v>71.569578351800743</v>
      </c>
      <c r="BX69" s="20">
        <f t="shared" si="25"/>
        <v>66.318960678335003</v>
      </c>
      <c r="BY69" s="20">
        <f t="shared" si="25"/>
        <v>66.030927097333176</v>
      </c>
      <c r="BZ69" s="20">
        <f t="shared" si="25"/>
        <v>69.327287032399639</v>
      </c>
      <c r="CA69" s="20">
        <f t="shared" si="25"/>
        <v>70.971772024111246</v>
      </c>
      <c r="CB69" s="20">
        <f t="shared" si="25"/>
        <v>69.887355252881193</v>
      </c>
      <c r="CC69" s="20">
        <f t="shared" si="25"/>
        <v>68.410304026291925</v>
      </c>
      <c r="CD69" s="20">
        <f t="shared" si="25"/>
        <v>66.332952640905432</v>
      </c>
      <c r="CE69" s="20">
        <f t="shared" si="25"/>
        <v>56.900764227705821</v>
      </c>
    </row>
    <row r="70" spans="1:83" s="20" customFormat="1" x14ac:dyDescent="0.35">
      <c r="A70" s="20" t="s">
        <v>99</v>
      </c>
      <c r="C70" s="20">
        <f>C69/C68</f>
        <v>0.53613196763954585</v>
      </c>
      <c r="D70" s="20">
        <f t="shared" ref="D70:BO70" si="26">D69/D68</f>
        <v>0.60401907698409596</v>
      </c>
      <c r="E70" s="20">
        <f t="shared" si="26"/>
        <v>0.46707088424636722</v>
      </c>
      <c r="F70" s="20">
        <f t="shared" si="26"/>
        <v>0.37564633562836131</v>
      </c>
      <c r="G70" s="20">
        <f t="shared" si="26"/>
        <v>0.36992031329667852</v>
      </c>
      <c r="H70" s="20">
        <f t="shared" si="26"/>
        <v>0.38113444368802507</v>
      </c>
      <c r="I70" s="20">
        <f t="shared" si="26"/>
        <v>0.38112695090302878</v>
      </c>
      <c r="J70" s="20">
        <f t="shared" si="26"/>
        <v>0.31595180684218371</v>
      </c>
      <c r="K70" s="20">
        <f t="shared" si="26"/>
        <v>0.30157939256415212</v>
      </c>
      <c r="L70" s="20">
        <f t="shared" si="26"/>
        <v>0.3237546267751748</v>
      </c>
      <c r="M70" s="20">
        <f t="shared" si="26"/>
        <v>0.33322517152177178</v>
      </c>
      <c r="N70" s="20">
        <f t="shared" si="26"/>
        <v>0.3296803617333241</v>
      </c>
      <c r="O70" s="20">
        <f t="shared" si="26"/>
        <v>0.34240189419727818</v>
      </c>
      <c r="P70" s="20">
        <f t="shared" si="26"/>
        <v>0.33397095112365088</v>
      </c>
      <c r="Q70" s="20">
        <f t="shared" si="26"/>
        <v>0.32665837505579892</v>
      </c>
      <c r="R70" s="20">
        <f t="shared" si="26"/>
        <v>0.33478549371715344</v>
      </c>
      <c r="S70" s="20">
        <f t="shared" si="26"/>
        <v>0.33558816136650577</v>
      </c>
      <c r="T70" s="20">
        <f t="shared" si="26"/>
        <v>0.32258944076013879</v>
      </c>
      <c r="U70" s="20">
        <f t="shared" si="26"/>
        <v>0.30144279248927874</v>
      </c>
      <c r="V70" s="20">
        <f t="shared" si="26"/>
        <v>0.29519410097710824</v>
      </c>
      <c r="W70" s="20">
        <f t="shared" si="26"/>
        <v>0.29610544755626744</v>
      </c>
      <c r="X70" s="20">
        <f t="shared" si="26"/>
        <v>0.29112692073636681</v>
      </c>
      <c r="Y70" s="20">
        <f t="shared" si="26"/>
        <v>0.28873680111518402</v>
      </c>
      <c r="Z70" s="20">
        <f t="shared" si="26"/>
        <v>0.28282178986561535</v>
      </c>
      <c r="AA70" s="20">
        <f t="shared" si="26"/>
        <v>0.27757273155534329</v>
      </c>
      <c r="AB70" s="20">
        <f t="shared" si="26"/>
        <v>0.26690591617469583</v>
      </c>
      <c r="AC70" s="20">
        <f t="shared" si="26"/>
        <v>0.27961043364828092</v>
      </c>
      <c r="AD70" s="20">
        <f t="shared" si="26"/>
        <v>0.3042944874228582</v>
      </c>
      <c r="AE70" s="20">
        <f t="shared" si="26"/>
        <v>0.31607882794314524</v>
      </c>
      <c r="AF70" s="20">
        <f t="shared" si="26"/>
        <v>0.30371889652384437</v>
      </c>
      <c r="AG70" s="20">
        <f t="shared" si="26"/>
        <v>0.30531200745854958</v>
      </c>
      <c r="AH70" s="20">
        <f t="shared" si="26"/>
        <v>0.27933428108669867</v>
      </c>
      <c r="AI70" s="20">
        <f t="shared" si="26"/>
        <v>0.26555641654485446</v>
      </c>
      <c r="AJ70" s="20">
        <f t="shared" si="26"/>
        <v>0.26904269738073799</v>
      </c>
      <c r="AK70" s="20">
        <f t="shared" si="26"/>
        <v>0.26248191215539829</v>
      </c>
      <c r="AL70" s="20">
        <f t="shared" si="26"/>
        <v>0.26858683836886621</v>
      </c>
      <c r="AM70" s="20">
        <f t="shared" si="26"/>
        <v>0.27644543255757725</v>
      </c>
      <c r="AN70" s="20">
        <f t="shared" si="26"/>
        <v>0.27393029623024767</v>
      </c>
      <c r="AO70" s="20">
        <f t="shared" si="26"/>
        <v>0.28032094567292437</v>
      </c>
      <c r="AP70" s="20">
        <f t="shared" si="26"/>
        <v>0.27853028320238005</v>
      </c>
      <c r="AQ70" s="20">
        <f t="shared" si="26"/>
        <v>0.28245234544969589</v>
      </c>
      <c r="AR70" s="20">
        <f t="shared" si="26"/>
        <v>0.28148399097129267</v>
      </c>
      <c r="AS70" s="20">
        <f t="shared" si="26"/>
        <v>0.279402269002689</v>
      </c>
      <c r="AT70" s="20">
        <f t="shared" si="26"/>
        <v>0.29656077343340531</v>
      </c>
      <c r="AU70" s="20">
        <f t="shared" si="26"/>
        <v>0.3134493727897929</v>
      </c>
      <c r="AV70" s="20">
        <f t="shared" si="26"/>
        <v>0.3134493727897929</v>
      </c>
      <c r="AW70" s="20">
        <f t="shared" si="26"/>
        <v>0.3134493727897929</v>
      </c>
      <c r="AX70" s="20">
        <f t="shared" si="26"/>
        <v>0.31241150507504961</v>
      </c>
      <c r="AY70" s="20">
        <f t="shared" si="26"/>
        <v>0.30883104842273679</v>
      </c>
      <c r="AZ70" s="20">
        <f t="shared" si="26"/>
        <v>0.31055728865357757</v>
      </c>
      <c r="BA70" s="20">
        <f t="shared" si="26"/>
        <v>0.31055728865357757</v>
      </c>
      <c r="BB70" s="20">
        <f t="shared" si="26"/>
        <v>0.31147774122522948</v>
      </c>
      <c r="BC70" s="20">
        <f t="shared" si="26"/>
        <v>0.30619392032749021</v>
      </c>
      <c r="BD70" s="20">
        <f t="shared" si="26"/>
        <v>0.3070832171091924</v>
      </c>
      <c r="BE70" s="20">
        <f t="shared" si="26"/>
        <v>0.30969027024651669</v>
      </c>
      <c r="BF70" s="20">
        <f t="shared" si="26"/>
        <v>0.31375762821625625</v>
      </c>
      <c r="BG70" s="20">
        <f t="shared" si="26"/>
        <v>0.31329353971916679</v>
      </c>
      <c r="BH70" s="20">
        <f t="shared" si="26"/>
        <v>0.32361160658586918</v>
      </c>
      <c r="BI70" s="20">
        <f t="shared" si="26"/>
        <v>0.32805244958959656</v>
      </c>
      <c r="BJ70" s="20">
        <f t="shared" si="26"/>
        <v>0.31903924647882836</v>
      </c>
      <c r="BK70" s="20">
        <f t="shared" si="26"/>
        <v>0.3155568681502065</v>
      </c>
      <c r="BL70" s="20">
        <f t="shared" si="26"/>
        <v>0.30214943328351518</v>
      </c>
      <c r="BM70" s="20">
        <f t="shared" si="26"/>
        <v>0.29463165346436415</v>
      </c>
      <c r="BN70" s="20">
        <f t="shared" si="26"/>
        <v>0.32831539745369409</v>
      </c>
      <c r="BO70" s="20">
        <f t="shared" si="26"/>
        <v>0.31666336020562996</v>
      </c>
      <c r="BP70" s="20">
        <f t="shared" ref="BP70:CE70" si="27">BP69/BP68</f>
        <v>0.30340297266433697</v>
      </c>
      <c r="BQ70" s="20">
        <f t="shared" si="27"/>
        <v>0.31159043588326407</v>
      </c>
      <c r="BR70" s="20">
        <f t="shared" si="27"/>
        <v>0.29757277913944641</v>
      </c>
      <c r="BS70" s="20">
        <f t="shared" si="27"/>
        <v>0.29608336182382167</v>
      </c>
      <c r="BT70" s="20">
        <f t="shared" si="27"/>
        <v>0.28019488700519579</v>
      </c>
      <c r="BU70" s="20">
        <f t="shared" si="27"/>
        <v>0.27303156493859987</v>
      </c>
      <c r="BV70" s="20">
        <f t="shared" si="27"/>
        <v>0.28118698759124677</v>
      </c>
      <c r="BW70" s="20">
        <f t="shared" si="27"/>
        <v>0.29063788163167814</v>
      </c>
      <c r="BX70" s="20">
        <f t="shared" si="27"/>
        <v>0.26768500778339055</v>
      </c>
      <c r="BY70" s="20">
        <f t="shared" si="27"/>
        <v>0.26616430136647568</v>
      </c>
      <c r="BZ70" s="20">
        <f t="shared" si="27"/>
        <v>0.28588571972123561</v>
      </c>
      <c r="CA70" s="20">
        <f t="shared" si="27"/>
        <v>0.29459054454836908</v>
      </c>
      <c r="CB70" s="20">
        <f t="shared" si="27"/>
        <v>0.29160231677140974</v>
      </c>
      <c r="CC70" s="20">
        <f t="shared" si="27"/>
        <v>0.28405662571470697</v>
      </c>
      <c r="CD70" s="20">
        <f t="shared" si="27"/>
        <v>0.27715718373637366</v>
      </c>
      <c r="CE70" s="20">
        <f t="shared" si="27"/>
        <v>0.24667961370392699</v>
      </c>
    </row>
    <row r="71" spans="1:83" s="20" customFormat="1" x14ac:dyDescent="0.35">
      <c r="A71" s="20" t="s">
        <v>102</v>
      </c>
      <c r="C71" s="20">
        <f>MIN(C56:C67)</f>
        <v>58</v>
      </c>
      <c r="D71" s="20">
        <f t="shared" ref="D71:BO71" si="28">MIN(D56:D67)</f>
        <v>58</v>
      </c>
      <c r="E71" s="20">
        <f t="shared" si="28"/>
        <v>58</v>
      </c>
      <c r="F71" s="20">
        <f t="shared" si="28"/>
        <v>80</v>
      </c>
      <c r="G71" s="20">
        <f t="shared" si="28"/>
        <v>80</v>
      </c>
      <c r="H71" s="20">
        <f t="shared" si="28"/>
        <v>80</v>
      </c>
      <c r="I71" s="20">
        <f t="shared" si="28"/>
        <v>80</v>
      </c>
      <c r="J71" s="20">
        <f t="shared" si="28"/>
        <v>123</v>
      </c>
      <c r="K71" s="20">
        <f t="shared" si="28"/>
        <v>123</v>
      </c>
      <c r="L71" s="20">
        <f t="shared" si="28"/>
        <v>123</v>
      </c>
      <c r="M71" s="20">
        <f t="shared" si="28"/>
        <v>123</v>
      </c>
      <c r="N71" s="20">
        <f t="shared" si="28"/>
        <v>123</v>
      </c>
      <c r="O71" s="20">
        <f t="shared" si="28"/>
        <v>123</v>
      </c>
      <c r="P71" s="20">
        <f t="shared" si="28"/>
        <v>108</v>
      </c>
      <c r="Q71" s="20">
        <f t="shared" si="28"/>
        <v>108</v>
      </c>
      <c r="R71" s="20">
        <f t="shared" si="28"/>
        <v>94</v>
      </c>
      <c r="S71" s="20">
        <f t="shared" si="28"/>
        <v>94</v>
      </c>
      <c r="T71" s="20">
        <f t="shared" si="28"/>
        <v>92</v>
      </c>
      <c r="U71" s="20">
        <f t="shared" si="28"/>
        <v>89</v>
      </c>
      <c r="V71" s="20">
        <f t="shared" si="28"/>
        <v>89</v>
      </c>
      <c r="W71" s="20">
        <f t="shared" si="28"/>
        <v>87</v>
      </c>
      <c r="X71" s="20">
        <f t="shared" si="28"/>
        <v>95</v>
      </c>
      <c r="Y71" s="20">
        <f t="shared" si="28"/>
        <v>95</v>
      </c>
      <c r="Z71" s="20">
        <f t="shared" si="28"/>
        <v>102</v>
      </c>
      <c r="AA71" s="20">
        <f t="shared" si="28"/>
        <v>108</v>
      </c>
      <c r="AB71" s="20">
        <f t="shared" si="28"/>
        <v>117</v>
      </c>
      <c r="AC71" s="20">
        <f t="shared" si="28"/>
        <v>112</v>
      </c>
      <c r="AD71" s="20">
        <f t="shared" si="28"/>
        <v>112</v>
      </c>
      <c r="AE71" s="20">
        <f t="shared" si="28"/>
        <v>112</v>
      </c>
      <c r="AF71" s="20">
        <f t="shared" si="28"/>
        <v>131</v>
      </c>
      <c r="AG71" s="20">
        <f t="shared" si="28"/>
        <v>131</v>
      </c>
      <c r="AH71" s="20">
        <f t="shared" si="28"/>
        <v>174</v>
      </c>
      <c r="AI71" s="20">
        <f t="shared" si="28"/>
        <v>174</v>
      </c>
      <c r="AJ71" s="20">
        <f t="shared" si="28"/>
        <v>174</v>
      </c>
      <c r="AK71" s="20">
        <f t="shared" si="28"/>
        <v>174</v>
      </c>
      <c r="AL71" s="20">
        <f t="shared" si="28"/>
        <v>174</v>
      </c>
      <c r="AM71" s="20">
        <f t="shared" si="28"/>
        <v>174</v>
      </c>
      <c r="AN71" s="20">
        <f t="shared" si="28"/>
        <v>174</v>
      </c>
      <c r="AO71" s="20">
        <f t="shared" si="28"/>
        <v>172</v>
      </c>
      <c r="AP71" s="20">
        <f t="shared" si="28"/>
        <v>174</v>
      </c>
      <c r="AQ71" s="20">
        <f t="shared" si="28"/>
        <v>166</v>
      </c>
      <c r="AR71" s="20">
        <f t="shared" si="28"/>
        <v>166</v>
      </c>
      <c r="AS71" s="20">
        <f t="shared" si="28"/>
        <v>166</v>
      </c>
      <c r="AT71" s="20">
        <f t="shared" si="28"/>
        <v>166</v>
      </c>
      <c r="AU71" s="20">
        <f t="shared" si="28"/>
        <v>166</v>
      </c>
      <c r="AV71" s="20">
        <f t="shared" si="28"/>
        <v>166</v>
      </c>
      <c r="AW71" s="20">
        <f t="shared" si="28"/>
        <v>166</v>
      </c>
      <c r="AX71" s="20">
        <f t="shared" si="28"/>
        <v>166</v>
      </c>
      <c r="AY71" s="20">
        <f t="shared" si="28"/>
        <v>166</v>
      </c>
      <c r="AZ71" s="20">
        <f t="shared" si="28"/>
        <v>166</v>
      </c>
      <c r="BA71" s="20">
        <f t="shared" si="28"/>
        <v>166</v>
      </c>
      <c r="BB71" s="20">
        <f t="shared" si="28"/>
        <v>166</v>
      </c>
      <c r="BC71" s="20">
        <f t="shared" si="28"/>
        <v>166</v>
      </c>
      <c r="BD71" s="20">
        <f t="shared" si="28"/>
        <v>166</v>
      </c>
      <c r="BE71" s="20">
        <f t="shared" si="28"/>
        <v>166</v>
      </c>
      <c r="BF71" s="20">
        <f t="shared" si="28"/>
        <v>166</v>
      </c>
      <c r="BG71" s="20">
        <f t="shared" si="28"/>
        <v>166</v>
      </c>
      <c r="BH71" s="20">
        <f t="shared" si="28"/>
        <v>166</v>
      </c>
      <c r="BI71" s="20">
        <f t="shared" si="28"/>
        <v>166</v>
      </c>
      <c r="BJ71" s="20">
        <f t="shared" si="28"/>
        <v>166</v>
      </c>
      <c r="BK71" s="20">
        <f t="shared" si="28"/>
        <v>167</v>
      </c>
      <c r="BL71" s="20">
        <f t="shared" si="28"/>
        <v>194</v>
      </c>
      <c r="BM71" s="20">
        <f t="shared" si="28"/>
        <v>192</v>
      </c>
      <c r="BN71" s="20">
        <f t="shared" si="28"/>
        <v>149</v>
      </c>
      <c r="BO71" s="20">
        <f t="shared" si="28"/>
        <v>149</v>
      </c>
      <c r="BP71" s="20">
        <f t="shared" ref="BP71:CE71" si="29">MIN(BP56:BP67)</f>
        <v>149</v>
      </c>
      <c r="BQ71" s="20">
        <f t="shared" si="29"/>
        <v>149</v>
      </c>
      <c r="BR71" s="20">
        <f t="shared" si="29"/>
        <v>149</v>
      </c>
      <c r="BS71" s="20">
        <f t="shared" si="29"/>
        <v>149</v>
      </c>
      <c r="BT71" s="20">
        <f t="shared" si="29"/>
        <v>149</v>
      </c>
      <c r="BU71" s="20">
        <f t="shared" si="29"/>
        <v>149</v>
      </c>
      <c r="BV71" s="20">
        <f t="shared" si="29"/>
        <v>149</v>
      </c>
      <c r="BW71" s="20">
        <f t="shared" si="29"/>
        <v>149</v>
      </c>
      <c r="BX71" s="20">
        <f t="shared" si="29"/>
        <v>149</v>
      </c>
      <c r="BY71" s="20">
        <f t="shared" si="29"/>
        <v>153</v>
      </c>
      <c r="BZ71" s="20">
        <f t="shared" si="29"/>
        <v>153</v>
      </c>
      <c r="CA71" s="20">
        <f t="shared" si="29"/>
        <v>153</v>
      </c>
      <c r="CB71" s="20">
        <f t="shared" si="29"/>
        <v>153</v>
      </c>
      <c r="CC71" s="20">
        <f t="shared" si="29"/>
        <v>167</v>
      </c>
      <c r="CD71" s="20">
        <f t="shared" si="29"/>
        <v>169</v>
      </c>
      <c r="CE71" s="20">
        <f t="shared" si="29"/>
        <v>175</v>
      </c>
    </row>
    <row r="72" spans="1:83" s="20" customFormat="1" x14ac:dyDescent="0.35">
      <c r="A72" s="20" t="s">
        <v>103</v>
      </c>
      <c r="C72" s="20">
        <f>MAX(C56:C67)</f>
        <v>274</v>
      </c>
      <c r="D72" s="20">
        <f t="shared" ref="D72:BO72" si="30">MAX(D56:D67)</f>
        <v>315</v>
      </c>
      <c r="E72" s="20">
        <f t="shared" si="30"/>
        <v>315</v>
      </c>
      <c r="F72" s="20">
        <f t="shared" si="30"/>
        <v>315</v>
      </c>
      <c r="G72" s="20">
        <f t="shared" si="30"/>
        <v>325</v>
      </c>
      <c r="H72" s="20">
        <f t="shared" si="30"/>
        <v>359</v>
      </c>
      <c r="I72" s="20">
        <f t="shared" si="30"/>
        <v>359</v>
      </c>
      <c r="J72" s="20">
        <f t="shared" si="30"/>
        <v>393</v>
      </c>
      <c r="K72" s="20">
        <f t="shared" si="30"/>
        <v>393</v>
      </c>
      <c r="L72" s="20">
        <f t="shared" si="30"/>
        <v>423</v>
      </c>
      <c r="M72" s="20">
        <f t="shared" si="30"/>
        <v>423</v>
      </c>
      <c r="N72" s="20">
        <f t="shared" si="30"/>
        <v>423</v>
      </c>
      <c r="O72" s="20">
        <f t="shared" si="30"/>
        <v>420</v>
      </c>
      <c r="P72" s="20">
        <f t="shared" si="30"/>
        <v>415</v>
      </c>
      <c r="Q72" s="20">
        <f t="shared" si="30"/>
        <v>423</v>
      </c>
      <c r="R72" s="20">
        <f t="shared" si="30"/>
        <v>434</v>
      </c>
      <c r="S72" s="20">
        <f t="shared" si="30"/>
        <v>434</v>
      </c>
      <c r="T72" s="20">
        <f t="shared" si="30"/>
        <v>413</v>
      </c>
      <c r="U72" s="20">
        <f t="shared" si="30"/>
        <v>413</v>
      </c>
      <c r="V72" s="20">
        <f t="shared" si="30"/>
        <v>413</v>
      </c>
      <c r="W72" s="20">
        <f t="shared" si="30"/>
        <v>413</v>
      </c>
      <c r="X72" s="20">
        <f t="shared" si="30"/>
        <v>398</v>
      </c>
      <c r="Y72" s="20">
        <f t="shared" si="30"/>
        <v>395</v>
      </c>
      <c r="Z72" s="20">
        <f t="shared" si="30"/>
        <v>397</v>
      </c>
      <c r="AA72" s="20">
        <f t="shared" si="30"/>
        <v>397</v>
      </c>
      <c r="AB72" s="20">
        <f t="shared" si="30"/>
        <v>397</v>
      </c>
      <c r="AC72" s="20">
        <f t="shared" si="30"/>
        <v>397</v>
      </c>
      <c r="AD72" s="20">
        <f t="shared" si="30"/>
        <v>403</v>
      </c>
      <c r="AE72" s="20">
        <f t="shared" si="30"/>
        <v>403</v>
      </c>
      <c r="AF72" s="20">
        <f t="shared" si="30"/>
        <v>398</v>
      </c>
      <c r="AG72" s="20">
        <f t="shared" si="30"/>
        <v>390</v>
      </c>
      <c r="AH72" s="20">
        <f t="shared" si="30"/>
        <v>390</v>
      </c>
      <c r="AI72" s="20">
        <f t="shared" si="30"/>
        <v>384</v>
      </c>
      <c r="AJ72" s="20">
        <f t="shared" si="30"/>
        <v>384</v>
      </c>
      <c r="AK72" s="20">
        <f t="shared" si="30"/>
        <v>384</v>
      </c>
      <c r="AL72" s="20">
        <f t="shared" si="30"/>
        <v>384</v>
      </c>
      <c r="AM72" s="20">
        <f t="shared" si="30"/>
        <v>384</v>
      </c>
      <c r="AN72" s="20">
        <f t="shared" si="30"/>
        <v>384</v>
      </c>
      <c r="AO72" s="20">
        <f t="shared" si="30"/>
        <v>384</v>
      </c>
      <c r="AP72" s="20">
        <f t="shared" si="30"/>
        <v>384</v>
      </c>
      <c r="AQ72" s="20">
        <f t="shared" si="30"/>
        <v>384</v>
      </c>
      <c r="AR72" s="20">
        <f t="shared" si="30"/>
        <v>384</v>
      </c>
      <c r="AS72" s="20">
        <f t="shared" si="30"/>
        <v>384</v>
      </c>
      <c r="AT72" s="20">
        <f t="shared" si="30"/>
        <v>395</v>
      </c>
      <c r="AU72" s="20">
        <f t="shared" si="30"/>
        <v>395</v>
      </c>
      <c r="AV72" s="20">
        <f t="shared" si="30"/>
        <v>395</v>
      </c>
      <c r="AW72" s="20">
        <f t="shared" si="30"/>
        <v>395</v>
      </c>
      <c r="AX72" s="20">
        <f t="shared" si="30"/>
        <v>395</v>
      </c>
      <c r="AY72" s="20">
        <f t="shared" si="30"/>
        <v>395</v>
      </c>
      <c r="AZ72" s="20">
        <f t="shared" si="30"/>
        <v>395</v>
      </c>
      <c r="BA72" s="20">
        <f t="shared" si="30"/>
        <v>395</v>
      </c>
      <c r="BB72" s="20">
        <f t="shared" si="30"/>
        <v>395</v>
      </c>
      <c r="BC72" s="20">
        <f t="shared" si="30"/>
        <v>395</v>
      </c>
      <c r="BD72" s="20">
        <f t="shared" si="30"/>
        <v>395</v>
      </c>
      <c r="BE72" s="20">
        <f t="shared" si="30"/>
        <v>395</v>
      </c>
      <c r="BF72" s="20">
        <f t="shared" si="30"/>
        <v>395</v>
      </c>
      <c r="BG72" s="20">
        <f t="shared" si="30"/>
        <v>395</v>
      </c>
      <c r="BH72" s="20">
        <f t="shared" si="30"/>
        <v>395</v>
      </c>
      <c r="BI72" s="20">
        <f t="shared" si="30"/>
        <v>415</v>
      </c>
      <c r="BJ72" s="20">
        <f t="shared" si="30"/>
        <v>410</v>
      </c>
      <c r="BK72" s="20">
        <f t="shared" si="30"/>
        <v>410</v>
      </c>
      <c r="BL72" s="20">
        <f t="shared" si="30"/>
        <v>410</v>
      </c>
      <c r="BM72" s="20">
        <f t="shared" si="30"/>
        <v>410</v>
      </c>
      <c r="BN72" s="20">
        <f t="shared" si="30"/>
        <v>410</v>
      </c>
      <c r="BO72" s="20">
        <f t="shared" si="30"/>
        <v>410</v>
      </c>
      <c r="BP72" s="20">
        <f t="shared" ref="BP72:CE72" si="31">MAX(BP56:BP67)</f>
        <v>410</v>
      </c>
      <c r="BQ72" s="20">
        <f t="shared" si="31"/>
        <v>410</v>
      </c>
      <c r="BR72" s="20">
        <f t="shared" si="31"/>
        <v>410</v>
      </c>
      <c r="BS72" s="20">
        <f t="shared" si="31"/>
        <v>410</v>
      </c>
      <c r="BT72" s="20">
        <f t="shared" si="31"/>
        <v>410</v>
      </c>
      <c r="BU72" s="20">
        <f t="shared" si="31"/>
        <v>410</v>
      </c>
      <c r="BV72" s="20">
        <f t="shared" si="31"/>
        <v>410</v>
      </c>
      <c r="BW72" s="20">
        <f t="shared" si="31"/>
        <v>410</v>
      </c>
      <c r="BX72" s="20">
        <f t="shared" si="31"/>
        <v>372</v>
      </c>
      <c r="BY72" s="20">
        <f t="shared" si="31"/>
        <v>372</v>
      </c>
      <c r="BZ72" s="20">
        <f t="shared" si="31"/>
        <v>372</v>
      </c>
      <c r="CA72" s="20">
        <f t="shared" si="31"/>
        <v>372</v>
      </c>
      <c r="CB72" s="20">
        <f t="shared" si="31"/>
        <v>372</v>
      </c>
      <c r="CC72" s="20">
        <f t="shared" si="31"/>
        <v>372</v>
      </c>
      <c r="CD72" s="20">
        <f t="shared" si="31"/>
        <v>372</v>
      </c>
      <c r="CE72" s="20">
        <f t="shared" si="31"/>
        <v>372</v>
      </c>
    </row>
    <row r="73" spans="1:83" s="20" customFormat="1" x14ac:dyDescent="0.35"/>
    <row r="75" spans="1:83" x14ac:dyDescent="0.35">
      <c r="A75" t="s">
        <v>104</v>
      </c>
    </row>
    <row r="76" spans="1:83" x14ac:dyDescent="0.35">
      <c r="A76" t="s">
        <v>105</v>
      </c>
    </row>
    <row r="78" spans="1:83" x14ac:dyDescent="0.35">
      <c r="A78" t="s">
        <v>106</v>
      </c>
      <c r="B78">
        <v>1</v>
      </c>
      <c r="C78">
        <v>224</v>
      </c>
      <c r="D78">
        <v>263</v>
      </c>
      <c r="E78">
        <v>317</v>
      </c>
      <c r="F78">
        <v>312</v>
      </c>
      <c r="G78">
        <v>298</v>
      </c>
      <c r="H78">
        <v>293</v>
      </c>
      <c r="I78">
        <v>311</v>
      </c>
      <c r="J78">
        <v>309</v>
      </c>
      <c r="K78">
        <v>319</v>
      </c>
      <c r="L78">
        <v>311</v>
      </c>
      <c r="M78">
        <v>322</v>
      </c>
      <c r="N78">
        <v>309</v>
      </c>
      <c r="O78">
        <v>309</v>
      </c>
      <c r="P78">
        <v>288</v>
      </c>
      <c r="Q78">
        <v>308</v>
      </c>
      <c r="R78">
        <v>324</v>
      </c>
      <c r="S78">
        <v>324</v>
      </c>
      <c r="T78">
        <v>285</v>
      </c>
      <c r="U78">
        <v>301</v>
      </c>
      <c r="V78">
        <v>308</v>
      </c>
      <c r="W78">
        <v>324</v>
      </c>
      <c r="X78">
        <v>340</v>
      </c>
      <c r="Y78">
        <v>332</v>
      </c>
      <c r="Z78">
        <v>381</v>
      </c>
      <c r="AA78">
        <v>373</v>
      </c>
      <c r="AB78">
        <v>381</v>
      </c>
      <c r="AC78">
        <v>411</v>
      </c>
      <c r="AD78">
        <v>401</v>
      </c>
      <c r="AE78">
        <v>424</v>
      </c>
      <c r="AF78">
        <v>522</v>
      </c>
      <c r="AG78">
        <v>532</v>
      </c>
      <c r="AH78">
        <v>532</v>
      </c>
      <c r="AI78">
        <v>532</v>
      </c>
      <c r="AJ78">
        <v>561</v>
      </c>
      <c r="AK78">
        <v>561</v>
      </c>
      <c r="AL78">
        <v>561</v>
      </c>
      <c r="AM78">
        <v>493</v>
      </c>
      <c r="AN78">
        <v>493</v>
      </c>
      <c r="AO78">
        <v>493</v>
      </c>
      <c r="AP78">
        <v>493</v>
      </c>
      <c r="AQ78">
        <v>493</v>
      </c>
      <c r="AR78">
        <v>493</v>
      </c>
      <c r="AS78">
        <v>493</v>
      </c>
      <c r="AT78">
        <v>493</v>
      </c>
      <c r="AU78">
        <v>493</v>
      </c>
      <c r="AV78">
        <v>493</v>
      </c>
      <c r="AW78">
        <v>493</v>
      </c>
      <c r="AX78">
        <v>493</v>
      </c>
      <c r="AY78">
        <v>493</v>
      </c>
      <c r="AZ78">
        <v>493</v>
      </c>
      <c r="BA78">
        <v>493</v>
      </c>
      <c r="BB78">
        <v>493</v>
      </c>
      <c r="BC78">
        <v>493</v>
      </c>
      <c r="BD78">
        <v>493</v>
      </c>
      <c r="BE78">
        <v>493</v>
      </c>
      <c r="BF78">
        <v>493</v>
      </c>
      <c r="BG78">
        <v>493</v>
      </c>
      <c r="BH78">
        <v>493</v>
      </c>
      <c r="BI78">
        <v>493</v>
      </c>
      <c r="BJ78">
        <v>493</v>
      </c>
      <c r="BK78">
        <v>493</v>
      </c>
      <c r="BL78">
        <v>493</v>
      </c>
      <c r="BM78">
        <v>493</v>
      </c>
      <c r="BN78">
        <v>493</v>
      </c>
      <c r="BO78">
        <v>493</v>
      </c>
      <c r="BP78">
        <v>493</v>
      </c>
      <c r="BQ78">
        <v>493</v>
      </c>
      <c r="BR78">
        <v>493</v>
      </c>
      <c r="BS78">
        <v>493</v>
      </c>
      <c r="BT78">
        <v>493</v>
      </c>
      <c r="BU78">
        <v>498</v>
      </c>
      <c r="BV78">
        <v>498</v>
      </c>
      <c r="BW78">
        <v>498</v>
      </c>
      <c r="BX78">
        <v>498</v>
      </c>
    </row>
    <row r="79" spans="1:83" x14ac:dyDescent="0.35">
      <c r="A79" t="s">
        <v>106</v>
      </c>
      <c r="B79">
        <v>2</v>
      </c>
      <c r="C79">
        <v>85</v>
      </c>
      <c r="D79">
        <v>127</v>
      </c>
      <c r="E79">
        <v>127</v>
      </c>
      <c r="F79">
        <v>127</v>
      </c>
      <c r="G79">
        <v>127</v>
      </c>
      <c r="H79">
        <v>270</v>
      </c>
      <c r="I79">
        <v>270</v>
      </c>
      <c r="J79">
        <v>293</v>
      </c>
      <c r="K79">
        <v>362</v>
      </c>
      <c r="L79">
        <v>388</v>
      </c>
      <c r="M79">
        <v>398</v>
      </c>
      <c r="N79">
        <v>406</v>
      </c>
      <c r="O79">
        <v>407</v>
      </c>
      <c r="P79">
        <v>432</v>
      </c>
      <c r="Q79">
        <v>427</v>
      </c>
      <c r="R79">
        <v>450</v>
      </c>
      <c r="S79">
        <v>491</v>
      </c>
      <c r="T79">
        <v>547</v>
      </c>
      <c r="U79">
        <v>576</v>
      </c>
      <c r="V79">
        <v>575</v>
      </c>
      <c r="W79">
        <v>568</v>
      </c>
      <c r="X79">
        <v>599</v>
      </c>
      <c r="Y79">
        <v>576</v>
      </c>
      <c r="Z79">
        <v>575</v>
      </c>
      <c r="AA79">
        <v>570</v>
      </c>
      <c r="AB79">
        <v>570</v>
      </c>
      <c r="AC79">
        <v>552</v>
      </c>
      <c r="AD79">
        <v>563</v>
      </c>
      <c r="AE79">
        <v>575</v>
      </c>
      <c r="AF79">
        <v>615</v>
      </c>
      <c r="AG79">
        <v>615</v>
      </c>
      <c r="AH79">
        <v>615</v>
      </c>
      <c r="AI79">
        <v>630</v>
      </c>
      <c r="AJ79">
        <v>630</v>
      </c>
      <c r="AK79">
        <v>627</v>
      </c>
      <c r="AL79">
        <v>573</v>
      </c>
      <c r="AM79">
        <v>573</v>
      </c>
      <c r="AN79">
        <v>576</v>
      </c>
      <c r="AO79">
        <v>571</v>
      </c>
      <c r="AP79">
        <v>571</v>
      </c>
      <c r="AQ79">
        <v>542</v>
      </c>
      <c r="AR79">
        <v>542</v>
      </c>
      <c r="AS79">
        <v>530</v>
      </c>
      <c r="AT79">
        <v>530</v>
      </c>
      <c r="AU79">
        <v>527</v>
      </c>
      <c r="AV79">
        <v>552</v>
      </c>
      <c r="AW79">
        <v>568</v>
      </c>
      <c r="AX79">
        <v>563</v>
      </c>
      <c r="AY79">
        <v>583</v>
      </c>
      <c r="AZ79">
        <v>601</v>
      </c>
      <c r="BA79">
        <v>308</v>
      </c>
      <c r="BB79">
        <v>52</v>
      </c>
    </row>
    <row r="80" spans="1:83" x14ac:dyDescent="0.35">
      <c r="A80" t="s">
        <v>106</v>
      </c>
      <c r="B80">
        <v>3</v>
      </c>
      <c r="C80">
        <v>90</v>
      </c>
      <c r="D80">
        <v>90</v>
      </c>
      <c r="E80">
        <v>109</v>
      </c>
      <c r="F80">
        <v>109</v>
      </c>
      <c r="G80">
        <v>109</v>
      </c>
      <c r="H80">
        <v>257</v>
      </c>
      <c r="I80">
        <v>257</v>
      </c>
      <c r="J80">
        <v>257</v>
      </c>
      <c r="K80">
        <v>257</v>
      </c>
      <c r="L80">
        <v>257</v>
      </c>
      <c r="M80">
        <v>157</v>
      </c>
      <c r="N80">
        <v>396</v>
      </c>
    </row>
    <row r="81" spans="1:83" x14ac:dyDescent="0.35">
      <c r="A81" t="s">
        <v>106</v>
      </c>
      <c r="B81">
        <v>4</v>
      </c>
      <c r="C81">
        <v>124</v>
      </c>
      <c r="D81">
        <v>163</v>
      </c>
      <c r="E81">
        <v>301</v>
      </c>
      <c r="F81">
        <v>376</v>
      </c>
      <c r="G81">
        <v>406</v>
      </c>
      <c r="H81">
        <v>437</v>
      </c>
      <c r="I81">
        <v>571</v>
      </c>
      <c r="J81">
        <v>706</v>
      </c>
      <c r="K81">
        <v>42</v>
      </c>
    </row>
    <row r="82" spans="1:83" x14ac:dyDescent="0.35">
      <c r="A82" t="s">
        <v>106</v>
      </c>
      <c r="B82">
        <v>5</v>
      </c>
      <c r="C82">
        <v>181</v>
      </c>
      <c r="D82">
        <v>181</v>
      </c>
      <c r="E82">
        <v>262</v>
      </c>
      <c r="F82">
        <v>421</v>
      </c>
    </row>
    <row r="83" spans="1:83" x14ac:dyDescent="0.35">
      <c r="A83" t="s">
        <v>106</v>
      </c>
      <c r="B83">
        <v>6</v>
      </c>
      <c r="C83">
        <v>211</v>
      </c>
      <c r="D83">
        <v>211</v>
      </c>
      <c r="E83">
        <v>252</v>
      </c>
      <c r="F83">
        <v>296</v>
      </c>
      <c r="G83">
        <v>311</v>
      </c>
      <c r="H83">
        <v>344</v>
      </c>
      <c r="I83">
        <v>378</v>
      </c>
      <c r="J83">
        <v>378</v>
      </c>
      <c r="K83">
        <v>370</v>
      </c>
      <c r="L83">
        <v>121</v>
      </c>
      <c r="M83">
        <v>550</v>
      </c>
      <c r="N83">
        <v>550</v>
      </c>
      <c r="O83">
        <v>539</v>
      </c>
    </row>
    <row r="84" spans="1:83" x14ac:dyDescent="0.35">
      <c r="A84" t="s">
        <v>106</v>
      </c>
      <c r="B84">
        <v>7</v>
      </c>
      <c r="C84">
        <v>100</v>
      </c>
      <c r="D84">
        <v>100</v>
      </c>
      <c r="E84">
        <v>100</v>
      </c>
      <c r="F84">
        <v>204</v>
      </c>
      <c r="G84">
        <v>204</v>
      </c>
      <c r="H84">
        <v>204</v>
      </c>
      <c r="I84">
        <v>280</v>
      </c>
      <c r="J84">
        <v>304</v>
      </c>
      <c r="K84">
        <v>304</v>
      </c>
      <c r="L84">
        <v>101</v>
      </c>
      <c r="M84">
        <v>101</v>
      </c>
      <c r="N84">
        <v>101</v>
      </c>
      <c r="O84">
        <v>101</v>
      </c>
      <c r="P84">
        <v>101</v>
      </c>
      <c r="Q84">
        <v>101</v>
      </c>
      <c r="R84">
        <v>101</v>
      </c>
      <c r="S84">
        <v>101</v>
      </c>
      <c r="T84">
        <v>101</v>
      </c>
      <c r="U84">
        <v>101</v>
      </c>
      <c r="V84">
        <v>101</v>
      </c>
      <c r="W84">
        <v>101</v>
      </c>
      <c r="X84">
        <v>101</v>
      </c>
      <c r="Y84">
        <v>101</v>
      </c>
      <c r="Z84">
        <v>101</v>
      </c>
      <c r="AA84">
        <v>101</v>
      </c>
      <c r="AB84">
        <v>101</v>
      </c>
      <c r="AC84">
        <v>101</v>
      </c>
      <c r="AD84">
        <v>101</v>
      </c>
      <c r="AE84">
        <v>101</v>
      </c>
      <c r="AF84">
        <v>109</v>
      </c>
      <c r="AG84">
        <v>514</v>
      </c>
    </row>
    <row r="85" spans="1:83" x14ac:dyDescent="0.35">
      <c r="A85" t="s">
        <v>106</v>
      </c>
      <c r="B85">
        <v>8</v>
      </c>
      <c r="C85">
        <v>198</v>
      </c>
      <c r="D85">
        <v>198</v>
      </c>
      <c r="E85">
        <v>235</v>
      </c>
      <c r="F85">
        <v>296</v>
      </c>
      <c r="G85">
        <v>339</v>
      </c>
      <c r="H85">
        <v>430</v>
      </c>
    </row>
    <row r="86" spans="1:83" x14ac:dyDescent="0.35">
      <c r="A86" t="s">
        <v>106</v>
      </c>
      <c r="B86">
        <v>9</v>
      </c>
      <c r="C86">
        <v>57</v>
      </c>
      <c r="D86">
        <v>57</v>
      </c>
      <c r="E86">
        <v>565</v>
      </c>
      <c r="F86">
        <v>565</v>
      </c>
      <c r="G86">
        <v>565</v>
      </c>
      <c r="H86">
        <v>565</v>
      </c>
      <c r="I86">
        <v>565</v>
      </c>
      <c r="J86">
        <v>565</v>
      </c>
      <c r="K86">
        <v>565</v>
      </c>
      <c r="L86">
        <v>565</v>
      </c>
      <c r="M86">
        <v>565</v>
      </c>
      <c r="N86">
        <v>565</v>
      </c>
      <c r="O86">
        <v>579</v>
      </c>
      <c r="P86">
        <v>563</v>
      </c>
    </row>
    <row r="87" spans="1:83" x14ac:dyDescent="0.35">
      <c r="A87" t="s">
        <v>106</v>
      </c>
      <c r="B87">
        <v>10</v>
      </c>
      <c r="C87">
        <v>54</v>
      </c>
      <c r="D87">
        <v>67</v>
      </c>
      <c r="E87">
        <v>106</v>
      </c>
      <c r="F87">
        <v>139</v>
      </c>
      <c r="G87">
        <v>370</v>
      </c>
      <c r="H87">
        <v>471</v>
      </c>
      <c r="I87">
        <v>471</v>
      </c>
      <c r="J87">
        <v>471</v>
      </c>
      <c r="K87">
        <v>471</v>
      </c>
      <c r="L87">
        <v>471</v>
      </c>
      <c r="M87">
        <v>471</v>
      </c>
      <c r="N87">
        <v>471</v>
      </c>
      <c r="O87">
        <v>471</v>
      </c>
      <c r="P87">
        <v>471</v>
      </c>
      <c r="Q87">
        <v>471</v>
      </c>
      <c r="R87">
        <v>471</v>
      </c>
      <c r="S87">
        <v>471</v>
      </c>
      <c r="T87">
        <v>77</v>
      </c>
      <c r="U87">
        <v>41</v>
      </c>
    </row>
    <row r="88" spans="1:83" x14ac:dyDescent="0.35">
      <c r="A88" t="s">
        <v>106</v>
      </c>
      <c r="B88">
        <v>11</v>
      </c>
      <c r="C88">
        <v>81</v>
      </c>
      <c r="D88">
        <v>118</v>
      </c>
      <c r="E88">
        <v>162</v>
      </c>
      <c r="F88">
        <v>227</v>
      </c>
      <c r="G88">
        <v>348</v>
      </c>
      <c r="H88">
        <v>401</v>
      </c>
      <c r="I88">
        <v>401</v>
      </c>
      <c r="J88">
        <v>370</v>
      </c>
      <c r="K88">
        <v>404</v>
      </c>
      <c r="L88">
        <v>448</v>
      </c>
      <c r="M88">
        <v>575</v>
      </c>
      <c r="N88">
        <v>614</v>
      </c>
      <c r="O88">
        <v>589</v>
      </c>
      <c r="P88">
        <v>573</v>
      </c>
      <c r="Q88">
        <v>555</v>
      </c>
      <c r="R88">
        <v>627</v>
      </c>
      <c r="S88">
        <v>627</v>
      </c>
      <c r="T88">
        <v>627</v>
      </c>
      <c r="U88">
        <v>627</v>
      </c>
      <c r="V88">
        <v>689</v>
      </c>
      <c r="W88">
        <v>689</v>
      </c>
      <c r="X88">
        <v>725</v>
      </c>
      <c r="Y88">
        <v>725</v>
      </c>
      <c r="Z88">
        <v>725</v>
      </c>
      <c r="AA88">
        <v>383</v>
      </c>
    </row>
    <row r="89" spans="1:83" x14ac:dyDescent="0.35">
      <c r="A89" t="s">
        <v>106</v>
      </c>
      <c r="B89">
        <v>12</v>
      </c>
      <c r="C89">
        <v>90</v>
      </c>
      <c r="D89">
        <v>90</v>
      </c>
      <c r="E89">
        <v>240</v>
      </c>
      <c r="F89">
        <v>276</v>
      </c>
      <c r="G89">
        <v>303</v>
      </c>
      <c r="H89">
        <v>429</v>
      </c>
      <c r="I89">
        <v>429</v>
      </c>
      <c r="J89">
        <v>108</v>
      </c>
    </row>
    <row r="90" spans="1:83" s="20" customFormat="1" x14ac:dyDescent="0.35">
      <c r="A90" s="20" t="s">
        <v>107</v>
      </c>
      <c r="C90" s="20">
        <f>AVERAGE(C78:C89)</f>
        <v>124.58333333333333</v>
      </c>
      <c r="D90" s="20">
        <f t="shared" ref="D90:BO90" si="32">AVERAGE(D78:D89)</f>
        <v>138.75</v>
      </c>
      <c r="E90" s="20">
        <f t="shared" si="32"/>
        <v>231.33333333333334</v>
      </c>
      <c r="F90" s="20">
        <f t="shared" si="32"/>
        <v>279</v>
      </c>
      <c r="G90" s="20">
        <f t="shared" si="32"/>
        <v>307.27272727272725</v>
      </c>
      <c r="H90" s="20">
        <f t="shared" si="32"/>
        <v>372.81818181818181</v>
      </c>
      <c r="I90" s="20">
        <f t="shared" si="32"/>
        <v>393.3</v>
      </c>
      <c r="J90" s="20">
        <f t="shared" si="32"/>
        <v>376.1</v>
      </c>
      <c r="K90" s="20">
        <f t="shared" si="32"/>
        <v>343.77777777777777</v>
      </c>
      <c r="L90" s="20">
        <f t="shared" si="32"/>
        <v>332.75</v>
      </c>
      <c r="M90" s="20">
        <f t="shared" si="32"/>
        <v>392.375</v>
      </c>
      <c r="N90" s="20">
        <f t="shared" si="32"/>
        <v>426.5</v>
      </c>
      <c r="O90" s="20">
        <f t="shared" si="32"/>
        <v>427.85714285714283</v>
      </c>
      <c r="P90" s="20">
        <f t="shared" si="32"/>
        <v>404.66666666666669</v>
      </c>
      <c r="Q90" s="20">
        <f t="shared" si="32"/>
        <v>372.4</v>
      </c>
      <c r="R90" s="20">
        <f t="shared" si="32"/>
        <v>394.6</v>
      </c>
      <c r="S90" s="20">
        <f t="shared" si="32"/>
        <v>402.8</v>
      </c>
      <c r="T90" s="20">
        <f t="shared" si="32"/>
        <v>327.39999999999998</v>
      </c>
      <c r="U90" s="20">
        <f t="shared" si="32"/>
        <v>329.2</v>
      </c>
      <c r="V90" s="20">
        <f t="shared" si="32"/>
        <v>418.25</v>
      </c>
      <c r="W90" s="20">
        <f t="shared" si="32"/>
        <v>420.5</v>
      </c>
      <c r="X90" s="20">
        <f t="shared" si="32"/>
        <v>441.25</v>
      </c>
      <c r="Y90" s="20">
        <f t="shared" si="32"/>
        <v>433.5</v>
      </c>
      <c r="Z90" s="20">
        <f t="shared" si="32"/>
        <v>445.5</v>
      </c>
      <c r="AA90" s="20">
        <f t="shared" si="32"/>
        <v>356.75</v>
      </c>
      <c r="AB90" s="20">
        <f t="shared" si="32"/>
        <v>350.66666666666669</v>
      </c>
      <c r="AC90" s="20">
        <f t="shared" si="32"/>
        <v>354.66666666666669</v>
      </c>
      <c r="AD90" s="20">
        <f t="shared" si="32"/>
        <v>355</v>
      </c>
      <c r="AE90" s="20">
        <f t="shared" si="32"/>
        <v>366.66666666666669</v>
      </c>
      <c r="AF90" s="20">
        <f t="shared" si="32"/>
        <v>415.33333333333331</v>
      </c>
      <c r="AG90" s="20">
        <f t="shared" si="32"/>
        <v>553.66666666666663</v>
      </c>
      <c r="AH90" s="20">
        <f t="shared" si="32"/>
        <v>573.5</v>
      </c>
      <c r="AI90" s="20">
        <f t="shared" si="32"/>
        <v>581</v>
      </c>
      <c r="AJ90" s="20">
        <f t="shared" si="32"/>
        <v>595.5</v>
      </c>
      <c r="AK90" s="20">
        <f t="shared" si="32"/>
        <v>594</v>
      </c>
      <c r="AL90" s="20">
        <f t="shared" si="32"/>
        <v>567</v>
      </c>
      <c r="AM90" s="20">
        <f t="shared" si="32"/>
        <v>533</v>
      </c>
      <c r="AN90" s="20">
        <f t="shared" si="32"/>
        <v>534.5</v>
      </c>
      <c r="AO90" s="20">
        <f t="shared" si="32"/>
        <v>532</v>
      </c>
      <c r="AP90" s="20">
        <f t="shared" si="32"/>
        <v>532</v>
      </c>
      <c r="AQ90" s="20">
        <f t="shared" si="32"/>
        <v>517.5</v>
      </c>
      <c r="AR90" s="20">
        <f t="shared" si="32"/>
        <v>517.5</v>
      </c>
      <c r="AS90" s="20">
        <f t="shared" si="32"/>
        <v>511.5</v>
      </c>
      <c r="AT90" s="20">
        <f t="shared" si="32"/>
        <v>511.5</v>
      </c>
      <c r="AU90" s="20">
        <f t="shared" si="32"/>
        <v>510</v>
      </c>
      <c r="AV90" s="20">
        <f t="shared" si="32"/>
        <v>522.5</v>
      </c>
      <c r="AW90" s="20">
        <f t="shared" si="32"/>
        <v>530.5</v>
      </c>
      <c r="AX90" s="20">
        <f t="shared" si="32"/>
        <v>528</v>
      </c>
      <c r="AY90" s="20">
        <f t="shared" si="32"/>
        <v>538</v>
      </c>
      <c r="AZ90" s="20">
        <f t="shared" si="32"/>
        <v>547</v>
      </c>
      <c r="BA90" s="20">
        <f t="shared" si="32"/>
        <v>400.5</v>
      </c>
      <c r="BB90" s="20">
        <f t="shared" si="32"/>
        <v>272.5</v>
      </c>
      <c r="BC90" s="20">
        <f t="shared" si="32"/>
        <v>493</v>
      </c>
      <c r="BD90" s="20">
        <f t="shared" si="32"/>
        <v>493</v>
      </c>
      <c r="BE90" s="20">
        <f t="shared" si="32"/>
        <v>493</v>
      </c>
      <c r="BF90" s="20">
        <f t="shared" si="32"/>
        <v>493</v>
      </c>
      <c r="BG90" s="20">
        <f t="shared" si="32"/>
        <v>493</v>
      </c>
      <c r="BH90" s="20">
        <f t="shared" si="32"/>
        <v>493</v>
      </c>
      <c r="BI90" s="20">
        <f t="shared" si="32"/>
        <v>493</v>
      </c>
      <c r="BJ90" s="20">
        <f t="shared" si="32"/>
        <v>493</v>
      </c>
      <c r="BK90" s="20">
        <f t="shared" si="32"/>
        <v>493</v>
      </c>
      <c r="BL90" s="20">
        <f t="shared" si="32"/>
        <v>493</v>
      </c>
      <c r="BM90" s="20">
        <f t="shared" si="32"/>
        <v>493</v>
      </c>
      <c r="BN90" s="20">
        <f t="shared" si="32"/>
        <v>493</v>
      </c>
      <c r="BO90" s="20">
        <f t="shared" si="32"/>
        <v>493</v>
      </c>
      <c r="BP90" s="20">
        <f t="shared" ref="BP90:BX90" si="33">AVERAGE(BP78:BP89)</f>
        <v>493</v>
      </c>
      <c r="BQ90" s="20">
        <f t="shared" si="33"/>
        <v>493</v>
      </c>
      <c r="BR90" s="20">
        <f t="shared" si="33"/>
        <v>493</v>
      </c>
      <c r="BS90" s="20">
        <f t="shared" si="33"/>
        <v>493</v>
      </c>
      <c r="BT90" s="20">
        <f t="shared" si="33"/>
        <v>493</v>
      </c>
      <c r="BU90" s="20">
        <f t="shared" si="33"/>
        <v>498</v>
      </c>
      <c r="BV90" s="20">
        <f t="shared" si="33"/>
        <v>498</v>
      </c>
      <c r="BW90" s="20">
        <f t="shared" si="33"/>
        <v>498</v>
      </c>
      <c r="BX90" s="20">
        <f t="shared" si="33"/>
        <v>498</v>
      </c>
    </row>
    <row r="91" spans="1:83" s="20" customFormat="1" x14ac:dyDescent="0.35">
      <c r="A91" s="20" t="s">
        <v>92</v>
      </c>
      <c r="C91" s="20">
        <f>STDEV(C78:C89)</f>
        <v>61.74501574780728</v>
      </c>
      <c r="D91" s="20">
        <f t="shared" ref="D91:BO91" si="34">STDEV(D78:D89)</f>
        <v>64.099531979570642</v>
      </c>
      <c r="E91" s="20">
        <f t="shared" si="34"/>
        <v>130.93949562737561</v>
      </c>
      <c r="F91" s="20">
        <f t="shared" si="34"/>
        <v>132.45170646486417</v>
      </c>
      <c r="G91" s="20">
        <f t="shared" si="34"/>
        <v>128.5940052328186</v>
      </c>
      <c r="H91" s="20">
        <f t="shared" si="34"/>
        <v>108.44336603206139</v>
      </c>
      <c r="I91" s="20">
        <f t="shared" si="34"/>
        <v>116.45413975753149</v>
      </c>
      <c r="J91" s="20">
        <f t="shared" si="34"/>
        <v>168.73150927500831</v>
      </c>
      <c r="K91" s="20">
        <f t="shared" si="34"/>
        <v>146.0169320470898</v>
      </c>
      <c r="L91" s="20">
        <f t="shared" si="34"/>
        <v>166.53849833768595</v>
      </c>
      <c r="M91" s="20">
        <f t="shared" si="34"/>
        <v>184.95708961810575</v>
      </c>
      <c r="N91" s="20">
        <f t="shared" si="34"/>
        <v>165.90789182986015</v>
      </c>
      <c r="O91" s="20">
        <f t="shared" si="34"/>
        <v>175.32011538081659</v>
      </c>
      <c r="P91" s="20">
        <f t="shared" si="34"/>
        <v>181.31593053746457</v>
      </c>
      <c r="Q91" s="20">
        <f t="shared" si="34"/>
        <v>175.96249600412011</v>
      </c>
      <c r="R91" s="20">
        <f t="shared" si="34"/>
        <v>196.27862848512058</v>
      </c>
      <c r="S91" s="20">
        <f t="shared" si="34"/>
        <v>199.99299987749575</v>
      </c>
      <c r="T91" s="20">
        <f t="shared" si="34"/>
        <v>251.8626609880869</v>
      </c>
      <c r="U91" s="20">
        <f t="shared" si="34"/>
        <v>267.17260338590108</v>
      </c>
      <c r="V91" s="20">
        <f t="shared" si="34"/>
        <v>265.00235848007088</v>
      </c>
      <c r="W91" s="20">
        <f t="shared" si="34"/>
        <v>261.56006321047306</v>
      </c>
      <c r="X91" s="20">
        <f t="shared" si="34"/>
        <v>277.74133649854861</v>
      </c>
      <c r="Y91" s="20">
        <f t="shared" si="34"/>
        <v>274.55236294739842</v>
      </c>
      <c r="Z91" s="20">
        <f t="shared" si="34"/>
        <v>269.40118782217718</v>
      </c>
      <c r="AA91" s="20">
        <f t="shared" si="34"/>
        <v>193.07748876206844</v>
      </c>
      <c r="AB91" s="20">
        <f t="shared" si="34"/>
        <v>235.96680557513454</v>
      </c>
      <c r="AC91" s="20">
        <f t="shared" si="34"/>
        <v>230.71699836235157</v>
      </c>
      <c r="AD91" s="20">
        <f t="shared" si="34"/>
        <v>234.40989740196551</v>
      </c>
      <c r="AE91" s="20">
        <f t="shared" si="34"/>
        <v>242.14527320047637</v>
      </c>
      <c r="AF91" s="20">
        <f t="shared" si="34"/>
        <v>269.33683991116652</v>
      </c>
      <c r="AG91" s="20">
        <f t="shared" si="34"/>
        <v>53.873308171425052</v>
      </c>
      <c r="AH91" s="20">
        <f t="shared" si="34"/>
        <v>58.689862838483442</v>
      </c>
      <c r="AI91" s="20">
        <f t="shared" si="34"/>
        <v>69.296464556281663</v>
      </c>
      <c r="AJ91" s="20">
        <f t="shared" si="34"/>
        <v>48.790367901871782</v>
      </c>
      <c r="AK91" s="20">
        <f t="shared" si="34"/>
        <v>46.669047558312137</v>
      </c>
      <c r="AL91" s="20">
        <f t="shared" si="34"/>
        <v>8.4852813742385695</v>
      </c>
      <c r="AM91" s="20">
        <f t="shared" si="34"/>
        <v>56.568542494923804</v>
      </c>
      <c r="AN91" s="20">
        <f t="shared" si="34"/>
        <v>58.689862838483442</v>
      </c>
      <c r="AO91" s="20">
        <f t="shared" si="34"/>
        <v>55.154328932550705</v>
      </c>
      <c r="AP91" s="20">
        <f t="shared" si="34"/>
        <v>55.154328932550705</v>
      </c>
      <c r="AQ91" s="20">
        <f t="shared" si="34"/>
        <v>34.648232278140831</v>
      </c>
      <c r="AR91" s="20">
        <f t="shared" si="34"/>
        <v>34.648232278140831</v>
      </c>
      <c r="AS91" s="20">
        <f t="shared" si="34"/>
        <v>26.16295090390226</v>
      </c>
      <c r="AT91" s="20">
        <f t="shared" si="34"/>
        <v>26.16295090390226</v>
      </c>
      <c r="AU91" s="20">
        <f t="shared" si="34"/>
        <v>24.041630560342615</v>
      </c>
      <c r="AV91" s="20">
        <f t="shared" si="34"/>
        <v>41.719300090006307</v>
      </c>
      <c r="AW91" s="20">
        <f t="shared" si="34"/>
        <v>53.033008588991066</v>
      </c>
      <c r="AX91" s="20">
        <f t="shared" si="34"/>
        <v>49.497474683058329</v>
      </c>
      <c r="AY91" s="20">
        <f t="shared" si="34"/>
        <v>63.63961030678928</v>
      </c>
      <c r="AZ91" s="20">
        <f t="shared" si="34"/>
        <v>76.367532368147138</v>
      </c>
      <c r="BA91" s="20">
        <f t="shared" si="34"/>
        <v>130.8147545195113</v>
      </c>
      <c r="BB91" s="20">
        <f t="shared" si="34"/>
        <v>311.83409050326748</v>
      </c>
      <c r="BC91" s="20" t="e">
        <f t="shared" si="34"/>
        <v>#DIV/0!</v>
      </c>
      <c r="BD91" s="20" t="e">
        <f t="shared" si="34"/>
        <v>#DIV/0!</v>
      </c>
      <c r="BE91" s="20" t="e">
        <f t="shared" si="34"/>
        <v>#DIV/0!</v>
      </c>
      <c r="BF91" s="20" t="e">
        <f t="shared" si="34"/>
        <v>#DIV/0!</v>
      </c>
      <c r="BG91" s="20" t="e">
        <f t="shared" si="34"/>
        <v>#DIV/0!</v>
      </c>
      <c r="BH91" s="20" t="e">
        <f t="shared" si="34"/>
        <v>#DIV/0!</v>
      </c>
      <c r="BI91" s="20" t="e">
        <f t="shared" si="34"/>
        <v>#DIV/0!</v>
      </c>
      <c r="BJ91" s="20" t="e">
        <f t="shared" si="34"/>
        <v>#DIV/0!</v>
      </c>
      <c r="BK91" s="20" t="e">
        <f t="shared" si="34"/>
        <v>#DIV/0!</v>
      </c>
      <c r="BL91" s="20" t="e">
        <f t="shared" si="34"/>
        <v>#DIV/0!</v>
      </c>
      <c r="BM91" s="20" t="e">
        <f t="shared" si="34"/>
        <v>#DIV/0!</v>
      </c>
      <c r="BN91" s="20" t="e">
        <f t="shared" si="34"/>
        <v>#DIV/0!</v>
      </c>
      <c r="BO91" s="20" t="e">
        <f t="shared" si="34"/>
        <v>#DIV/0!</v>
      </c>
      <c r="BP91" s="20" t="e">
        <f t="shared" ref="BP91:BX91" si="35">STDEV(BP78:BP89)</f>
        <v>#DIV/0!</v>
      </c>
      <c r="BQ91" s="20" t="e">
        <f t="shared" si="35"/>
        <v>#DIV/0!</v>
      </c>
      <c r="BR91" s="20" t="e">
        <f t="shared" si="35"/>
        <v>#DIV/0!</v>
      </c>
      <c r="BS91" s="20" t="e">
        <f t="shared" si="35"/>
        <v>#DIV/0!</v>
      </c>
      <c r="BT91" s="20" t="e">
        <f t="shared" si="35"/>
        <v>#DIV/0!</v>
      </c>
      <c r="BU91" s="20" t="e">
        <f t="shared" si="35"/>
        <v>#DIV/0!</v>
      </c>
      <c r="BV91" s="20" t="e">
        <f t="shared" si="35"/>
        <v>#DIV/0!</v>
      </c>
      <c r="BW91" s="20" t="e">
        <f t="shared" si="35"/>
        <v>#DIV/0!</v>
      </c>
      <c r="BX91" s="20" t="e">
        <f t="shared" si="35"/>
        <v>#DIV/0!</v>
      </c>
    </row>
    <row r="92" spans="1:83" s="20" customFormat="1" x14ac:dyDescent="0.35">
      <c r="A92" s="20" t="s">
        <v>99</v>
      </c>
      <c r="C92" s="20">
        <f>C91/C90</f>
        <v>0.49561216653758355</v>
      </c>
      <c r="D92" s="20">
        <f t="shared" ref="D92:BO92" si="36">D91/D90</f>
        <v>0.46197860886177039</v>
      </c>
      <c r="E92" s="20">
        <f t="shared" si="36"/>
        <v>0.56602087446992333</v>
      </c>
      <c r="F92" s="20">
        <f t="shared" si="36"/>
        <v>0.47473729915721924</v>
      </c>
      <c r="G92" s="20">
        <f t="shared" si="36"/>
        <v>0.4185012004618357</v>
      </c>
      <c r="H92" s="20">
        <f t="shared" si="36"/>
        <v>0.29087467114183746</v>
      </c>
      <c r="I92" s="20">
        <f t="shared" si="36"/>
        <v>0.29609493963267602</v>
      </c>
      <c r="J92" s="20">
        <f t="shared" si="36"/>
        <v>0.44863469629090214</v>
      </c>
      <c r="K92" s="20">
        <f t="shared" si="36"/>
        <v>0.42474220698894899</v>
      </c>
      <c r="L92" s="20">
        <f t="shared" si="36"/>
        <v>0.50049135488410501</v>
      </c>
      <c r="M92" s="20">
        <f t="shared" si="36"/>
        <v>0.47137837430546226</v>
      </c>
      <c r="N92" s="20">
        <f t="shared" si="36"/>
        <v>0.38899857404422072</v>
      </c>
      <c r="O92" s="20">
        <f t="shared" si="36"/>
        <v>0.40976320790174164</v>
      </c>
      <c r="P92" s="20">
        <f t="shared" si="36"/>
        <v>0.44806243131169166</v>
      </c>
      <c r="Q92" s="20">
        <f t="shared" si="36"/>
        <v>0.47250938776616574</v>
      </c>
      <c r="R92" s="20">
        <f t="shared" si="36"/>
        <v>0.4974116281934125</v>
      </c>
      <c r="S92" s="20">
        <f t="shared" si="36"/>
        <v>0.49650695103648396</v>
      </c>
      <c r="T92" s="20">
        <f t="shared" si="36"/>
        <v>0.76928118811266621</v>
      </c>
      <c r="U92" s="20">
        <f t="shared" si="36"/>
        <v>0.81158141976276155</v>
      </c>
      <c r="V92" s="20">
        <f t="shared" si="36"/>
        <v>0.63359798799777856</v>
      </c>
      <c r="W92" s="20">
        <f t="shared" si="36"/>
        <v>0.622021553413729</v>
      </c>
      <c r="X92" s="20">
        <f t="shared" si="36"/>
        <v>0.62944212237631414</v>
      </c>
      <c r="Y92" s="20">
        <f t="shared" si="36"/>
        <v>0.63333878419238387</v>
      </c>
      <c r="Z92" s="20">
        <f t="shared" si="36"/>
        <v>0.60471647098131798</v>
      </c>
      <c r="AA92" s="20">
        <f t="shared" si="36"/>
        <v>0.5412123020660643</v>
      </c>
      <c r="AB92" s="20">
        <f t="shared" si="36"/>
        <v>0.67290914137395774</v>
      </c>
      <c r="AC92" s="20">
        <f t="shared" si="36"/>
        <v>0.65051785252542738</v>
      </c>
      <c r="AD92" s="20">
        <f t="shared" si="36"/>
        <v>0.6603095701463817</v>
      </c>
      <c r="AE92" s="20">
        <f t="shared" si="36"/>
        <v>0.66039619963766283</v>
      </c>
      <c r="AF92" s="20">
        <f t="shared" si="36"/>
        <v>0.64848356318900446</v>
      </c>
      <c r="AG92" s="20">
        <f t="shared" si="36"/>
        <v>9.730278417475928E-2</v>
      </c>
      <c r="AH92" s="20">
        <f t="shared" si="36"/>
        <v>0.10233629091278718</v>
      </c>
      <c r="AI92" s="20">
        <f t="shared" si="36"/>
        <v>0.11927102333267067</v>
      </c>
      <c r="AJ92" s="20">
        <f t="shared" si="36"/>
        <v>8.1931768097181834E-2</v>
      </c>
      <c r="AK92" s="20">
        <f t="shared" si="36"/>
        <v>7.8567420131838608E-2</v>
      </c>
      <c r="AL92" s="20">
        <f t="shared" si="36"/>
        <v>1.4965222882254972E-2</v>
      </c>
      <c r="AM92" s="20">
        <f t="shared" si="36"/>
        <v>0.10613234989666755</v>
      </c>
      <c r="AN92" s="20">
        <f t="shared" si="36"/>
        <v>0.1098032981075462</v>
      </c>
      <c r="AO92" s="20">
        <f t="shared" si="36"/>
        <v>0.10367355062509531</v>
      </c>
      <c r="AP92" s="20">
        <f t="shared" si="36"/>
        <v>0.10367355062509531</v>
      </c>
      <c r="AQ92" s="20">
        <f t="shared" si="36"/>
        <v>6.6953105851479872E-2</v>
      </c>
      <c r="AR92" s="20">
        <f t="shared" si="36"/>
        <v>6.6953105851479872E-2</v>
      </c>
      <c r="AS92" s="20">
        <f t="shared" si="36"/>
        <v>5.1149464132751239E-2</v>
      </c>
      <c r="AT92" s="20">
        <f t="shared" si="36"/>
        <v>5.1149464132751239E-2</v>
      </c>
      <c r="AU92" s="20">
        <f t="shared" si="36"/>
        <v>4.7140452079103168E-2</v>
      </c>
      <c r="AV92" s="20">
        <f t="shared" si="36"/>
        <v>7.9845550411495325E-2</v>
      </c>
      <c r="AW92" s="20">
        <f t="shared" si="36"/>
        <v>9.996797095003028E-2</v>
      </c>
      <c r="AX92" s="20">
        <f t="shared" si="36"/>
        <v>9.374521720276198E-2</v>
      </c>
      <c r="AY92" s="20">
        <f t="shared" si="36"/>
        <v>0.11828923848845591</v>
      </c>
      <c r="AZ92" s="20">
        <f t="shared" si="36"/>
        <v>0.13961157654140244</v>
      </c>
      <c r="BA92" s="20">
        <f t="shared" si="36"/>
        <v>0.32662860054809312</v>
      </c>
      <c r="BB92" s="20">
        <f t="shared" si="36"/>
        <v>1.1443452862505228</v>
      </c>
      <c r="BC92" s="20" t="e">
        <f t="shared" si="36"/>
        <v>#DIV/0!</v>
      </c>
      <c r="BD92" s="20" t="e">
        <f t="shared" si="36"/>
        <v>#DIV/0!</v>
      </c>
      <c r="BE92" s="20" t="e">
        <f t="shared" si="36"/>
        <v>#DIV/0!</v>
      </c>
      <c r="BF92" s="20" t="e">
        <f t="shared" si="36"/>
        <v>#DIV/0!</v>
      </c>
      <c r="BG92" s="20" t="e">
        <f t="shared" si="36"/>
        <v>#DIV/0!</v>
      </c>
      <c r="BH92" s="20" t="e">
        <f t="shared" si="36"/>
        <v>#DIV/0!</v>
      </c>
      <c r="BI92" s="20" t="e">
        <f t="shared" si="36"/>
        <v>#DIV/0!</v>
      </c>
      <c r="BJ92" s="20" t="e">
        <f t="shared" si="36"/>
        <v>#DIV/0!</v>
      </c>
      <c r="BK92" s="20" t="e">
        <f t="shared" si="36"/>
        <v>#DIV/0!</v>
      </c>
      <c r="BL92" s="20" t="e">
        <f t="shared" si="36"/>
        <v>#DIV/0!</v>
      </c>
      <c r="BM92" s="20" t="e">
        <f t="shared" si="36"/>
        <v>#DIV/0!</v>
      </c>
      <c r="BN92" s="20" t="e">
        <f t="shared" si="36"/>
        <v>#DIV/0!</v>
      </c>
      <c r="BO92" s="20" t="e">
        <f t="shared" si="36"/>
        <v>#DIV/0!</v>
      </c>
      <c r="BP92" s="20" t="e">
        <f t="shared" ref="BP92:BX92" si="37">BP91/BP90</f>
        <v>#DIV/0!</v>
      </c>
      <c r="BQ92" s="20" t="e">
        <f t="shared" si="37"/>
        <v>#DIV/0!</v>
      </c>
      <c r="BR92" s="20" t="e">
        <f t="shared" si="37"/>
        <v>#DIV/0!</v>
      </c>
      <c r="BS92" s="20" t="e">
        <f t="shared" si="37"/>
        <v>#DIV/0!</v>
      </c>
      <c r="BT92" s="20" t="e">
        <f t="shared" si="37"/>
        <v>#DIV/0!</v>
      </c>
      <c r="BU92" s="20" t="e">
        <f t="shared" si="37"/>
        <v>#DIV/0!</v>
      </c>
      <c r="BV92" s="20" t="e">
        <f t="shared" si="37"/>
        <v>#DIV/0!</v>
      </c>
      <c r="BW92" s="20" t="e">
        <f t="shared" si="37"/>
        <v>#DIV/0!</v>
      </c>
      <c r="BX92" s="20" t="e">
        <f t="shared" si="37"/>
        <v>#DIV/0!</v>
      </c>
    </row>
    <row r="93" spans="1:83" s="20" customFormat="1" x14ac:dyDescent="0.35">
      <c r="A93" s="20" t="s">
        <v>94</v>
      </c>
      <c r="C93" s="20">
        <f>MIN(C78:C89)</f>
        <v>54</v>
      </c>
      <c r="D93" s="20">
        <f t="shared" ref="D93:BO93" si="38">MIN(D78:D89)</f>
        <v>57</v>
      </c>
      <c r="E93" s="20">
        <f t="shared" si="38"/>
        <v>100</v>
      </c>
      <c r="F93" s="20">
        <f t="shared" si="38"/>
        <v>109</v>
      </c>
      <c r="G93" s="20">
        <f t="shared" si="38"/>
        <v>109</v>
      </c>
      <c r="H93" s="20">
        <f t="shared" si="38"/>
        <v>204</v>
      </c>
      <c r="I93" s="20">
        <f t="shared" si="38"/>
        <v>257</v>
      </c>
      <c r="J93" s="20">
        <f t="shared" si="38"/>
        <v>108</v>
      </c>
      <c r="K93" s="20">
        <f t="shared" si="38"/>
        <v>42</v>
      </c>
      <c r="L93" s="20">
        <f t="shared" si="38"/>
        <v>101</v>
      </c>
      <c r="M93" s="20">
        <f t="shared" si="38"/>
        <v>101</v>
      </c>
      <c r="N93" s="20">
        <f t="shared" si="38"/>
        <v>101</v>
      </c>
      <c r="O93" s="20">
        <f t="shared" si="38"/>
        <v>101</v>
      </c>
      <c r="P93" s="20">
        <f t="shared" si="38"/>
        <v>101</v>
      </c>
      <c r="Q93" s="20">
        <f t="shared" si="38"/>
        <v>101</v>
      </c>
      <c r="R93" s="20">
        <f t="shared" si="38"/>
        <v>101</v>
      </c>
      <c r="S93" s="20">
        <f t="shared" si="38"/>
        <v>101</v>
      </c>
      <c r="T93" s="20">
        <f t="shared" si="38"/>
        <v>77</v>
      </c>
      <c r="U93" s="20">
        <f t="shared" si="38"/>
        <v>41</v>
      </c>
      <c r="V93" s="20">
        <f t="shared" si="38"/>
        <v>101</v>
      </c>
      <c r="W93" s="20">
        <f t="shared" si="38"/>
        <v>101</v>
      </c>
      <c r="X93" s="20">
        <f t="shared" si="38"/>
        <v>101</v>
      </c>
      <c r="Y93" s="20">
        <f t="shared" si="38"/>
        <v>101</v>
      </c>
      <c r="Z93" s="20">
        <f t="shared" si="38"/>
        <v>101</v>
      </c>
      <c r="AA93" s="20">
        <f t="shared" si="38"/>
        <v>101</v>
      </c>
      <c r="AB93" s="20">
        <f t="shared" si="38"/>
        <v>101</v>
      </c>
      <c r="AC93" s="20">
        <f t="shared" si="38"/>
        <v>101</v>
      </c>
      <c r="AD93" s="20">
        <f t="shared" si="38"/>
        <v>101</v>
      </c>
      <c r="AE93" s="20">
        <f t="shared" si="38"/>
        <v>101</v>
      </c>
      <c r="AF93" s="20">
        <f t="shared" si="38"/>
        <v>109</v>
      </c>
      <c r="AG93" s="20">
        <f t="shared" si="38"/>
        <v>514</v>
      </c>
      <c r="AH93" s="20">
        <f t="shared" si="38"/>
        <v>532</v>
      </c>
      <c r="AI93" s="20">
        <f t="shared" si="38"/>
        <v>532</v>
      </c>
      <c r="AJ93" s="20">
        <f t="shared" si="38"/>
        <v>561</v>
      </c>
      <c r="AK93" s="20">
        <f t="shared" si="38"/>
        <v>561</v>
      </c>
      <c r="AL93" s="20">
        <f t="shared" si="38"/>
        <v>561</v>
      </c>
      <c r="AM93" s="20">
        <f t="shared" si="38"/>
        <v>493</v>
      </c>
      <c r="AN93" s="20">
        <f t="shared" si="38"/>
        <v>493</v>
      </c>
      <c r="AO93" s="20">
        <f t="shared" si="38"/>
        <v>493</v>
      </c>
      <c r="AP93" s="20">
        <f t="shared" si="38"/>
        <v>493</v>
      </c>
      <c r="AQ93" s="20">
        <f t="shared" si="38"/>
        <v>493</v>
      </c>
      <c r="AR93" s="20">
        <f t="shared" si="38"/>
        <v>493</v>
      </c>
      <c r="AS93" s="20">
        <f t="shared" si="38"/>
        <v>493</v>
      </c>
      <c r="AT93" s="20">
        <f t="shared" si="38"/>
        <v>493</v>
      </c>
      <c r="AU93" s="20">
        <f t="shared" si="38"/>
        <v>493</v>
      </c>
      <c r="AV93" s="20">
        <f t="shared" si="38"/>
        <v>493</v>
      </c>
      <c r="AW93" s="20">
        <f t="shared" si="38"/>
        <v>493</v>
      </c>
      <c r="AX93" s="20">
        <f t="shared" si="38"/>
        <v>493</v>
      </c>
      <c r="AY93" s="20">
        <f t="shared" si="38"/>
        <v>493</v>
      </c>
      <c r="AZ93" s="20">
        <f t="shared" si="38"/>
        <v>493</v>
      </c>
      <c r="BA93" s="20">
        <f t="shared" si="38"/>
        <v>308</v>
      </c>
      <c r="BB93" s="20">
        <f t="shared" si="38"/>
        <v>52</v>
      </c>
      <c r="BC93" s="20">
        <f t="shared" si="38"/>
        <v>493</v>
      </c>
      <c r="BD93" s="20">
        <f t="shared" si="38"/>
        <v>493</v>
      </c>
      <c r="BE93" s="20">
        <f t="shared" si="38"/>
        <v>493</v>
      </c>
      <c r="BF93" s="20">
        <f t="shared" si="38"/>
        <v>493</v>
      </c>
      <c r="BG93" s="20">
        <f t="shared" si="38"/>
        <v>493</v>
      </c>
      <c r="BH93" s="20">
        <f t="shared" si="38"/>
        <v>493</v>
      </c>
      <c r="BI93" s="20">
        <f t="shared" si="38"/>
        <v>493</v>
      </c>
      <c r="BJ93" s="20">
        <f t="shared" si="38"/>
        <v>493</v>
      </c>
      <c r="BK93" s="20">
        <f t="shared" si="38"/>
        <v>493</v>
      </c>
      <c r="BL93" s="20">
        <f t="shared" si="38"/>
        <v>493</v>
      </c>
      <c r="BM93" s="20">
        <f t="shared" si="38"/>
        <v>493</v>
      </c>
      <c r="BN93" s="20">
        <f t="shared" si="38"/>
        <v>493</v>
      </c>
      <c r="BO93" s="20">
        <f t="shared" si="38"/>
        <v>493</v>
      </c>
      <c r="BP93" s="20">
        <f t="shared" ref="BP93:BX93" si="39">MIN(BP78:BP89)</f>
        <v>493</v>
      </c>
      <c r="BQ93" s="20">
        <f t="shared" si="39"/>
        <v>493</v>
      </c>
      <c r="BR93" s="20">
        <f t="shared" si="39"/>
        <v>493</v>
      </c>
      <c r="BS93" s="20">
        <f t="shared" si="39"/>
        <v>493</v>
      </c>
      <c r="BT93" s="20">
        <f t="shared" si="39"/>
        <v>493</v>
      </c>
      <c r="BU93" s="20">
        <f t="shared" si="39"/>
        <v>498</v>
      </c>
      <c r="BV93" s="20">
        <f t="shared" si="39"/>
        <v>498</v>
      </c>
      <c r="BW93" s="20">
        <f t="shared" si="39"/>
        <v>498</v>
      </c>
      <c r="BX93" s="20">
        <f t="shared" si="39"/>
        <v>498</v>
      </c>
    </row>
    <row r="94" spans="1:83" s="20" customFormat="1" x14ac:dyDescent="0.35">
      <c r="A94" s="20" t="s">
        <v>95</v>
      </c>
      <c r="C94" s="20">
        <f>MAX(C78:C89)</f>
        <v>224</v>
      </c>
      <c r="D94" s="20">
        <f t="shared" ref="D94:BO94" si="40">MAX(D78:D89)</f>
        <v>263</v>
      </c>
      <c r="E94" s="20">
        <f t="shared" si="40"/>
        <v>565</v>
      </c>
      <c r="F94" s="20">
        <f t="shared" si="40"/>
        <v>565</v>
      </c>
      <c r="G94" s="20">
        <f t="shared" si="40"/>
        <v>565</v>
      </c>
      <c r="H94" s="20">
        <f t="shared" si="40"/>
        <v>565</v>
      </c>
      <c r="I94" s="20">
        <f t="shared" si="40"/>
        <v>571</v>
      </c>
      <c r="J94" s="20">
        <f t="shared" si="40"/>
        <v>706</v>
      </c>
      <c r="K94" s="20">
        <f t="shared" si="40"/>
        <v>565</v>
      </c>
      <c r="L94" s="20">
        <f t="shared" si="40"/>
        <v>565</v>
      </c>
      <c r="M94" s="20">
        <f t="shared" si="40"/>
        <v>575</v>
      </c>
      <c r="N94" s="20">
        <f t="shared" si="40"/>
        <v>614</v>
      </c>
      <c r="O94" s="20">
        <f t="shared" si="40"/>
        <v>589</v>
      </c>
      <c r="P94" s="20">
        <f t="shared" si="40"/>
        <v>573</v>
      </c>
      <c r="Q94" s="20">
        <f t="shared" si="40"/>
        <v>555</v>
      </c>
      <c r="R94" s="20">
        <f t="shared" si="40"/>
        <v>627</v>
      </c>
      <c r="S94" s="20">
        <f t="shared" si="40"/>
        <v>627</v>
      </c>
      <c r="T94" s="20">
        <f t="shared" si="40"/>
        <v>627</v>
      </c>
      <c r="U94" s="20">
        <f t="shared" si="40"/>
        <v>627</v>
      </c>
      <c r="V94" s="20">
        <f t="shared" si="40"/>
        <v>689</v>
      </c>
      <c r="W94" s="20">
        <f t="shared" si="40"/>
        <v>689</v>
      </c>
      <c r="X94" s="20">
        <f t="shared" si="40"/>
        <v>725</v>
      </c>
      <c r="Y94" s="20">
        <f t="shared" si="40"/>
        <v>725</v>
      </c>
      <c r="Z94" s="20">
        <f t="shared" si="40"/>
        <v>725</v>
      </c>
      <c r="AA94" s="20">
        <f t="shared" si="40"/>
        <v>570</v>
      </c>
      <c r="AB94" s="20">
        <f t="shared" si="40"/>
        <v>570</v>
      </c>
      <c r="AC94" s="20">
        <f t="shared" si="40"/>
        <v>552</v>
      </c>
      <c r="AD94" s="20">
        <f t="shared" si="40"/>
        <v>563</v>
      </c>
      <c r="AE94" s="20">
        <f t="shared" si="40"/>
        <v>575</v>
      </c>
      <c r="AF94" s="20">
        <f t="shared" si="40"/>
        <v>615</v>
      </c>
      <c r="AG94" s="20">
        <f t="shared" si="40"/>
        <v>615</v>
      </c>
      <c r="AH94" s="20">
        <f t="shared" si="40"/>
        <v>615</v>
      </c>
      <c r="AI94" s="20">
        <f t="shared" si="40"/>
        <v>630</v>
      </c>
      <c r="AJ94" s="20">
        <f t="shared" si="40"/>
        <v>630</v>
      </c>
      <c r="AK94" s="20">
        <f t="shared" si="40"/>
        <v>627</v>
      </c>
      <c r="AL94" s="20">
        <f t="shared" si="40"/>
        <v>573</v>
      </c>
      <c r="AM94" s="20">
        <f t="shared" si="40"/>
        <v>573</v>
      </c>
      <c r="AN94" s="20">
        <f t="shared" si="40"/>
        <v>576</v>
      </c>
      <c r="AO94" s="20">
        <f t="shared" si="40"/>
        <v>571</v>
      </c>
      <c r="AP94" s="20">
        <f t="shared" si="40"/>
        <v>571</v>
      </c>
      <c r="AQ94" s="20">
        <f t="shared" si="40"/>
        <v>542</v>
      </c>
      <c r="AR94" s="20">
        <f t="shared" si="40"/>
        <v>542</v>
      </c>
      <c r="AS94" s="20">
        <f t="shared" si="40"/>
        <v>530</v>
      </c>
      <c r="AT94" s="20">
        <f t="shared" si="40"/>
        <v>530</v>
      </c>
      <c r="AU94" s="20">
        <f t="shared" si="40"/>
        <v>527</v>
      </c>
      <c r="AV94" s="20">
        <f t="shared" si="40"/>
        <v>552</v>
      </c>
      <c r="AW94" s="20">
        <f t="shared" si="40"/>
        <v>568</v>
      </c>
      <c r="AX94" s="20">
        <f t="shared" si="40"/>
        <v>563</v>
      </c>
      <c r="AY94" s="20">
        <f t="shared" si="40"/>
        <v>583</v>
      </c>
      <c r="AZ94" s="20">
        <f t="shared" si="40"/>
        <v>601</v>
      </c>
      <c r="BA94" s="20">
        <f t="shared" si="40"/>
        <v>493</v>
      </c>
      <c r="BB94" s="20">
        <f t="shared" si="40"/>
        <v>493</v>
      </c>
      <c r="BC94" s="20">
        <f t="shared" si="40"/>
        <v>493</v>
      </c>
      <c r="BD94" s="20">
        <f t="shared" si="40"/>
        <v>493</v>
      </c>
      <c r="BE94" s="20">
        <f t="shared" si="40"/>
        <v>493</v>
      </c>
      <c r="BF94" s="20">
        <f t="shared" si="40"/>
        <v>493</v>
      </c>
      <c r="BG94" s="20">
        <f t="shared" si="40"/>
        <v>493</v>
      </c>
      <c r="BH94" s="20">
        <f t="shared" si="40"/>
        <v>493</v>
      </c>
      <c r="BI94" s="20">
        <f t="shared" si="40"/>
        <v>493</v>
      </c>
      <c r="BJ94" s="20">
        <f t="shared" si="40"/>
        <v>493</v>
      </c>
      <c r="BK94" s="20">
        <f t="shared" si="40"/>
        <v>493</v>
      </c>
      <c r="BL94" s="20">
        <f t="shared" si="40"/>
        <v>493</v>
      </c>
      <c r="BM94" s="20">
        <f t="shared" si="40"/>
        <v>493</v>
      </c>
      <c r="BN94" s="20">
        <f t="shared" si="40"/>
        <v>493</v>
      </c>
      <c r="BO94" s="20">
        <f t="shared" si="40"/>
        <v>493</v>
      </c>
      <c r="BP94" s="20">
        <f t="shared" ref="BP94:BX94" si="41">MAX(BP78:BP89)</f>
        <v>493</v>
      </c>
      <c r="BQ94" s="20">
        <f t="shared" si="41"/>
        <v>493</v>
      </c>
      <c r="BR94" s="20">
        <f t="shared" si="41"/>
        <v>493</v>
      </c>
      <c r="BS94" s="20">
        <f t="shared" si="41"/>
        <v>493</v>
      </c>
      <c r="BT94" s="20">
        <f t="shared" si="41"/>
        <v>493</v>
      </c>
      <c r="BU94" s="20">
        <f t="shared" si="41"/>
        <v>498</v>
      </c>
      <c r="BV94" s="20">
        <f t="shared" si="41"/>
        <v>498</v>
      </c>
      <c r="BW94" s="20">
        <f t="shared" si="41"/>
        <v>498</v>
      </c>
      <c r="BX94" s="20">
        <f t="shared" si="41"/>
        <v>498</v>
      </c>
    </row>
    <row r="96" spans="1:83" x14ac:dyDescent="0.35">
      <c r="A96" t="s">
        <v>108</v>
      </c>
      <c r="B96">
        <v>1</v>
      </c>
      <c r="C96">
        <v>59</v>
      </c>
      <c r="D96">
        <v>73</v>
      </c>
      <c r="E96">
        <v>104</v>
      </c>
      <c r="F96">
        <v>206</v>
      </c>
      <c r="G96">
        <v>206</v>
      </c>
      <c r="H96">
        <v>222</v>
      </c>
      <c r="I96">
        <v>278</v>
      </c>
      <c r="J96">
        <v>453</v>
      </c>
      <c r="K96">
        <v>453</v>
      </c>
      <c r="L96">
        <v>516</v>
      </c>
      <c r="M96">
        <v>516</v>
      </c>
      <c r="N96">
        <v>516</v>
      </c>
      <c r="O96">
        <v>637</v>
      </c>
      <c r="P96">
        <v>637</v>
      </c>
      <c r="Q96">
        <v>637</v>
      </c>
      <c r="R96">
        <v>637</v>
      </c>
      <c r="S96">
        <v>637</v>
      </c>
      <c r="T96">
        <v>637</v>
      </c>
      <c r="U96">
        <v>637</v>
      </c>
      <c r="V96">
        <v>637</v>
      </c>
      <c r="W96">
        <v>637</v>
      </c>
      <c r="X96">
        <v>637</v>
      </c>
      <c r="Y96">
        <v>637</v>
      </c>
      <c r="Z96">
        <v>637</v>
      </c>
      <c r="AA96">
        <v>637</v>
      </c>
      <c r="AB96">
        <v>663</v>
      </c>
      <c r="AC96">
        <v>650</v>
      </c>
      <c r="AD96">
        <v>604</v>
      </c>
      <c r="AE96">
        <v>604</v>
      </c>
      <c r="AF96">
        <v>604</v>
      </c>
      <c r="AG96">
        <v>604</v>
      </c>
      <c r="AH96">
        <v>604</v>
      </c>
      <c r="AI96">
        <v>604</v>
      </c>
      <c r="AJ96">
        <v>604</v>
      </c>
      <c r="AK96">
        <v>604</v>
      </c>
      <c r="AL96">
        <v>604</v>
      </c>
      <c r="AM96">
        <v>604</v>
      </c>
      <c r="AN96">
        <v>624</v>
      </c>
      <c r="AO96">
        <v>624</v>
      </c>
      <c r="AP96">
        <v>706</v>
      </c>
      <c r="AQ96">
        <v>706</v>
      </c>
      <c r="AR96">
        <v>706</v>
      </c>
      <c r="AS96">
        <v>706</v>
      </c>
      <c r="AT96">
        <v>706</v>
      </c>
      <c r="AU96">
        <v>706</v>
      </c>
      <c r="AV96">
        <v>706</v>
      </c>
      <c r="AW96">
        <v>706</v>
      </c>
      <c r="AX96">
        <v>706</v>
      </c>
      <c r="AY96">
        <v>706</v>
      </c>
      <c r="AZ96">
        <v>706</v>
      </c>
      <c r="BA96">
        <v>706</v>
      </c>
      <c r="BB96">
        <v>706</v>
      </c>
      <c r="BC96">
        <v>711</v>
      </c>
      <c r="BD96">
        <v>711</v>
      </c>
      <c r="BE96">
        <v>711</v>
      </c>
      <c r="BF96">
        <v>711</v>
      </c>
      <c r="BG96">
        <v>711</v>
      </c>
      <c r="BH96">
        <v>711</v>
      </c>
      <c r="BI96">
        <v>711</v>
      </c>
      <c r="BJ96">
        <v>711</v>
      </c>
      <c r="BK96">
        <v>711</v>
      </c>
      <c r="BL96">
        <v>711</v>
      </c>
      <c r="BM96">
        <v>707</v>
      </c>
      <c r="BN96">
        <v>707</v>
      </c>
      <c r="BO96">
        <v>652</v>
      </c>
      <c r="BP96">
        <v>652</v>
      </c>
      <c r="BQ96">
        <v>652</v>
      </c>
      <c r="BR96">
        <v>652</v>
      </c>
      <c r="BS96">
        <v>652</v>
      </c>
      <c r="BT96">
        <v>652</v>
      </c>
      <c r="BU96">
        <v>652</v>
      </c>
      <c r="BV96">
        <v>652</v>
      </c>
      <c r="BW96">
        <v>652</v>
      </c>
      <c r="BX96">
        <v>652</v>
      </c>
      <c r="BY96">
        <v>652</v>
      </c>
      <c r="BZ96">
        <v>552</v>
      </c>
      <c r="CA96">
        <v>552</v>
      </c>
      <c r="CB96">
        <v>552</v>
      </c>
      <c r="CC96">
        <v>552</v>
      </c>
      <c r="CD96">
        <v>552</v>
      </c>
      <c r="CE96">
        <v>532</v>
      </c>
    </row>
    <row r="97" spans="1:83" x14ac:dyDescent="0.35">
      <c r="A97" t="s">
        <v>108</v>
      </c>
      <c r="B97">
        <v>2</v>
      </c>
      <c r="C97">
        <v>183</v>
      </c>
      <c r="D97">
        <v>183</v>
      </c>
      <c r="E97">
        <v>362</v>
      </c>
    </row>
    <row r="98" spans="1:83" x14ac:dyDescent="0.35">
      <c r="A98" t="s">
        <v>108</v>
      </c>
      <c r="B98">
        <v>3</v>
      </c>
      <c r="C98">
        <v>67</v>
      </c>
      <c r="D98">
        <v>68</v>
      </c>
      <c r="E98">
        <v>68</v>
      </c>
      <c r="F98">
        <v>181</v>
      </c>
      <c r="G98">
        <v>263</v>
      </c>
      <c r="H98">
        <v>290</v>
      </c>
      <c r="I98">
        <v>327</v>
      </c>
      <c r="J98">
        <v>460</v>
      </c>
      <c r="K98">
        <v>460</v>
      </c>
      <c r="L98">
        <v>455</v>
      </c>
    </row>
    <row r="99" spans="1:83" x14ac:dyDescent="0.35">
      <c r="A99" t="s">
        <v>108</v>
      </c>
      <c r="B99">
        <v>4</v>
      </c>
      <c r="C99">
        <v>147</v>
      </c>
      <c r="D99">
        <v>147</v>
      </c>
      <c r="E99">
        <v>147</v>
      </c>
      <c r="F99">
        <v>334</v>
      </c>
      <c r="G99">
        <v>365</v>
      </c>
      <c r="H99">
        <v>362</v>
      </c>
      <c r="I99">
        <v>362</v>
      </c>
      <c r="J99">
        <v>414</v>
      </c>
      <c r="K99">
        <v>655</v>
      </c>
      <c r="L99">
        <v>311</v>
      </c>
      <c r="M99">
        <v>95</v>
      </c>
    </row>
    <row r="100" spans="1:83" x14ac:dyDescent="0.35">
      <c r="A100" t="s">
        <v>108</v>
      </c>
      <c r="B100">
        <v>5</v>
      </c>
      <c r="C100">
        <v>73</v>
      </c>
      <c r="D100">
        <v>73</v>
      </c>
      <c r="E100">
        <v>73</v>
      </c>
      <c r="F100">
        <v>73</v>
      </c>
      <c r="G100">
        <v>73</v>
      </c>
      <c r="H100">
        <v>147</v>
      </c>
      <c r="I100">
        <v>147</v>
      </c>
      <c r="J100">
        <v>168</v>
      </c>
      <c r="K100">
        <v>181</v>
      </c>
      <c r="L100">
        <v>181</v>
      </c>
      <c r="M100">
        <v>255</v>
      </c>
      <c r="N100">
        <v>258</v>
      </c>
      <c r="O100">
        <v>311</v>
      </c>
      <c r="P100">
        <v>311</v>
      </c>
      <c r="Q100">
        <v>332</v>
      </c>
      <c r="R100">
        <v>355</v>
      </c>
      <c r="S100">
        <v>412</v>
      </c>
      <c r="T100">
        <v>430</v>
      </c>
      <c r="U100">
        <v>486</v>
      </c>
      <c r="V100">
        <v>483</v>
      </c>
      <c r="W100">
        <v>468</v>
      </c>
      <c r="X100">
        <v>488</v>
      </c>
      <c r="Y100">
        <v>537</v>
      </c>
      <c r="Z100">
        <v>552</v>
      </c>
      <c r="AA100">
        <v>519</v>
      </c>
      <c r="AB100">
        <v>519</v>
      </c>
      <c r="AC100">
        <v>547</v>
      </c>
      <c r="AD100">
        <v>547</v>
      </c>
      <c r="AE100">
        <v>547</v>
      </c>
      <c r="AF100">
        <v>547</v>
      </c>
      <c r="AG100">
        <v>547</v>
      </c>
      <c r="AH100">
        <v>547</v>
      </c>
      <c r="AI100">
        <v>547</v>
      </c>
      <c r="AJ100">
        <v>547</v>
      </c>
      <c r="AK100">
        <v>547</v>
      </c>
      <c r="AL100">
        <v>593</v>
      </c>
      <c r="AM100">
        <v>622</v>
      </c>
      <c r="AN100">
        <v>634</v>
      </c>
      <c r="AO100">
        <v>625</v>
      </c>
      <c r="AP100">
        <v>681</v>
      </c>
      <c r="AQ100">
        <v>517</v>
      </c>
      <c r="AR100">
        <v>517</v>
      </c>
      <c r="AS100">
        <v>517</v>
      </c>
      <c r="AT100">
        <v>517</v>
      </c>
      <c r="AU100">
        <v>517</v>
      </c>
      <c r="AV100">
        <v>517</v>
      </c>
      <c r="AW100">
        <v>517</v>
      </c>
      <c r="AX100">
        <v>517</v>
      </c>
      <c r="AY100">
        <v>517</v>
      </c>
      <c r="AZ100">
        <v>517</v>
      </c>
      <c r="BA100">
        <v>517</v>
      </c>
      <c r="BB100">
        <v>581</v>
      </c>
      <c r="BC100">
        <v>615</v>
      </c>
      <c r="BD100">
        <v>615</v>
      </c>
      <c r="BE100">
        <v>615</v>
      </c>
      <c r="BF100">
        <v>634</v>
      </c>
      <c r="BG100">
        <v>634</v>
      </c>
      <c r="BH100">
        <v>586</v>
      </c>
      <c r="BI100">
        <v>586</v>
      </c>
      <c r="BJ100">
        <v>568</v>
      </c>
      <c r="BK100">
        <v>568</v>
      </c>
      <c r="BL100">
        <v>568</v>
      </c>
      <c r="BM100">
        <v>563</v>
      </c>
      <c r="BN100">
        <v>409</v>
      </c>
    </row>
    <row r="101" spans="1:83" x14ac:dyDescent="0.35">
      <c r="A101" t="s">
        <v>108</v>
      </c>
      <c r="B101">
        <v>6</v>
      </c>
      <c r="C101">
        <v>54</v>
      </c>
      <c r="D101">
        <v>54</v>
      </c>
      <c r="E101">
        <v>54</v>
      </c>
      <c r="F101">
        <v>186</v>
      </c>
      <c r="G101">
        <v>260</v>
      </c>
      <c r="H101">
        <v>260</v>
      </c>
      <c r="I101">
        <v>352</v>
      </c>
      <c r="J101">
        <v>368</v>
      </c>
      <c r="K101">
        <v>355</v>
      </c>
      <c r="L101">
        <v>421</v>
      </c>
      <c r="M101">
        <v>484</v>
      </c>
    </row>
    <row r="102" spans="1:83" x14ac:dyDescent="0.35">
      <c r="A102" t="s">
        <v>108</v>
      </c>
      <c r="B102">
        <v>7</v>
      </c>
      <c r="C102">
        <v>44</v>
      </c>
      <c r="D102">
        <v>70</v>
      </c>
      <c r="E102">
        <v>108</v>
      </c>
      <c r="F102">
        <v>108</v>
      </c>
      <c r="G102">
        <v>235</v>
      </c>
      <c r="H102">
        <v>252</v>
      </c>
      <c r="I102">
        <v>252</v>
      </c>
      <c r="J102">
        <v>253</v>
      </c>
      <c r="K102">
        <v>253</v>
      </c>
      <c r="L102">
        <v>229</v>
      </c>
      <c r="M102">
        <v>229</v>
      </c>
      <c r="N102">
        <v>229</v>
      </c>
      <c r="O102">
        <v>260</v>
      </c>
      <c r="P102">
        <v>260</v>
      </c>
      <c r="Q102">
        <v>260</v>
      </c>
      <c r="R102">
        <v>229</v>
      </c>
      <c r="S102">
        <v>229</v>
      </c>
      <c r="T102">
        <v>229</v>
      </c>
      <c r="U102">
        <v>229</v>
      </c>
      <c r="V102">
        <v>229</v>
      </c>
      <c r="W102">
        <v>229</v>
      </c>
      <c r="X102">
        <v>389</v>
      </c>
    </row>
    <row r="103" spans="1:83" x14ac:dyDescent="0.35">
      <c r="A103" t="s">
        <v>108</v>
      </c>
      <c r="B103">
        <v>8</v>
      </c>
      <c r="C103">
        <v>121</v>
      </c>
      <c r="D103">
        <v>121</v>
      </c>
      <c r="E103">
        <v>250</v>
      </c>
      <c r="F103">
        <v>286</v>
      </c>
      <c r="G103">
        <v>332</v>
      </c>
      <c r="H103">
        <v>362</v>
      </c>
      <c r="I103">
        <v>378</v>
      </c>
    </row>
    <row r="104" spans="1:83" x14ac:dyDescent="0.35">
      <c r="A104" t="s">
        <v>108</v>
      </c>
      <c r="B104">
        <v>9</v>
      </c>
      <c r="C104">
        <v>72</v>
      </c>
      <c r="D104">
        <v>72</v>
      </c>
      <c r="E104">
        <v>108</v>
      </c>
      <c r="F104">
        <v>178</v>
      </c>
      <c r="G104">
        <v>195</v>
      </c>
      <c r="H104">
        <v>286</v>
      </c>
      <c r="I104">
        <v>286</v>
      </c>
      <c r="J104">
        <v>345</v>
      </c>
      <c r="K104">
        <v>380</v>
      </c>
      <c r="L104">
        <v>396</v>
      </c>
      <c r="M104">
        <v>386</v>
      </c>
      <c r="N104">
        <v>421</v>
      </c>
      <c r="O104">
        <v>534</v>
      </c>
      <c r="P104">
        <v>673</v>
      </c>
      <c r="Q104">
        <v>629</v>
      </c>
      <c r="R104">
        <v>712</v>
      </c>
      <c r="S104">
        <v>712</v>
      </c>
      <c r="T104">
        <v>681</v>
      </c>
      <c r="U104">
        <v>686</v>
      </c>
      <c r="V104">
        <v>686</v>
      </c>
      <c r="W104">
        <v>689</v>
      </c>
    </row>
    <row r="105" spans="1:83" x14ac:dyDescent="0.35">
      <c r="A105" t="s">
        <v>108</v>
      </c>
      <c r="B105">
        <v>10</v>
      </c>
      <c r="C105">
        <v>181</v>
      </c>
      <c r="D105">
        <v>239</v>
      </c>
      <c r="E105">
        <v>347</v>
      </c>
      <c r="F105">
        <v>442</v>
      </c>
      <c r="G105">
        <v>442</v>
      </c>
    </row>
    <row r="106" spans="1:83" x14ac:dyDescent="0.35">
      <c r="A106" t="s">
        <v>108</v>
      </c>
      <c r="B106">
        <v>11</v>
      </c>
      <c r="C106">
        <v>391</v>
      </c>
      <c r="D106">
        <v>389</v>
      </c>
      <c r="E106">
        <v>414</v>
      </c>
      <c r="F106">
        <v>425</v>
      </c>
      <c r="G106">
        <v>398</v>
      </c>
      <c r="H106">
        <v>386</v>
      </c>
      <c r="I106">
        <v>453</v>
      </c>
      <c r="J106">
        <v>453</v>
      </c>
      <c r="K106">
        <v>453</v>
      </c>
      <c r="L106">
        <v>453</v>
      </c>
      <c r="M106">
        <v>365</v>
      </c>
      <c r="N106">
        <v>365</v>
      </c>
      <c r="O106">
        <v>417</v>
      </c>
      <c r="P106">
        <v>421</v>
      </c>
      <c r="Q106">
        <v>465</v>
      </c>
      <c r="R106">
        <v>493</v>
      </c>
      <c r="S106">
        <v>480</v>
      </c>
      <c r="T106">
        <v>480</v>
      </c>
      <c r="U106">
        <v>480</v>
      </c>
      <c r="V106">
        <v>481</v>
      </c>
      <c r="W106">
        <v>550</v>
      </c>
      <c r="X106">
        <v>550</v>
      </c>
      <c r="Y106">
        <v>560</v>
      </c>
      <c r="Z106">
        <v>634</v>
      </c>
      <c r="AA106">
        <v>634</v>
      </c>
      <c r="AB106">
        <v>648</v>
      </c>
      <c r="AC106">
        <v>617</v>
      </c>
      <c r="AD106">
        <v>617</v>
      </c>
      <c r="AE106">
        <v>609</v>
      </c>
      <c r="AF106">
        <v>617</v>
      </c>
      <c r="AG106">
        <v>617</v>
      </c>
      <c r="AH106">
        <v>634</v>
      </c>
      <c r="AI106">
        <v>634</v>
      </c>
      <c r="AJ106">
        <v>642</v>
      </c>
      <c r="AK106">
        <v>696</v>
      </c>
      <c r="AL106">
        <v>696</v>
      </c>
    </row>
    <row r="107" spans="1:83" x14ac:dyDescent="0.35">
      <c r="A107" t="s">
        <v>108</v>
      </c>
      <c r="B107">
        <v>12</v>
      </c>
      <c r="C107">
        <v>67</v>
      </c>
      <c r="D107">
        <v>272</v>
      </c>
      <c r="E107">
        <v>272</v>
      </c>
      <c r="F107">
        <v>272</v>
      </c>
      <c r="G107">
        <v>322</v>
      </c>
      <c r="H107">
        <v>363</v>
      </c>
      <c r="I107">
        <v>404</v>
      </c>
      <c r="J107">
        <v>452</v>
      </c>
      <c r="K107">
        <v>452</v>
      </c>
    </row>
    <row r="108" spans="1:83" s="20" customFormat="1" x14ac:dyDescent="0.35">
      <c r="A108" s="20" t="s">
        <v>109</v>
      </c>
      <c r="C108" s="20">
        <f>AVERAGE(C96:C107)</f>
        <v>121.58333333333333</v>
      </c>
      <c r="D108" s="20">
        <f t="shared" ref="D108:BO108" si="42">AVERAGE(D96:D107)</f>
        <v>146.75</v>
      </c>
      <c r="E108" s="20">
        <f t="shared" si="42"/>
        <v>192.25</v>
      </c>
      <c r="F108" s="20">
        <f t="shared" si="42"/>
        <v>244.63636363636363</v>
      </c>
      <c r="G108" s="20">
        <f t="shared" si="42"/>
        <v>281</v>
      </c>
      <c r="H108" s="20">
        <f t="shared" si="42"/>
        <v>293</v>
      </c>
      <c r="I108" s="20">
        <f t="shared" si="42"/>
        <v>323.89999999999998</v>
      </c>
      <c r="J108" s="20">
        <f t="shared" si="42"/>
        <v>374</v>
      </c>
      <c r="K108" s="20">
        <f t="shared" si="42"/>
        <v>404.66666666666669</v>
      </c>
      <c r="L108" s="20">
        <f t="shared" si="42"/>
        <v>370.25</v>
      </c>
      <c r="M108" s="20">
        <f t="shared" si="42"/>
        <v>332.85714285714283</v>
      </c>
      <c r="N108" s="20">
        <f t="shared" si="42"/>
        <v>357.8</v>
      </c>
      <c r="O108" s="20">
        <f t="shared" si="42"/>
        <v>431.8</v>
      </c>
      <c r="P108" s="20">
        <f t="shared" si="42"/>
        <v>460.4</v>
      </c>
      <c r="Q108" s="20">
        <f t="shared" si="42"/>
        <v>464.6</v>
      </c>
      <c r="R108" s="20">
        <f t="shared" si="42"/>
        <v>485.2</v>
      </c>
      <c r="S108" s="20">
        <f t="shared" si="42"/>
        <v>494</v>
      </c>
      <c r="T108" s="20">
        <f t="shared" si="42"/>
        <v>491.4</v>
      </c>
      <c r="U108" s="20">
        <f t="shared" si="42"/>
        <v>503.6</v>
      </c>
      <c r="V108" s="20">
        <f t="shared" si="42"/>
        <v>503.2</v>
      </c>
      <c r="W108" s="20">
        <f t="shared" si="42"/>
        <v>514.6</v>
      </c>
      <c r="X108" s="20">
        <f t="shared" si="42"/>
        <v>516</v>
      </c>
      <c r="Y108" s="20">
        <f t="shared" si="42"/>
        <v>578</v>
      </c>
      <c r="Z108" s="20">
        <f t="shared" si="42"/>
        <v>607.66666666666663</v>
      </c>
      <c r="AA108" s="20">
        <f t="shared" si="42"/>
        <v>596.66666666666663</v>
      </c>
      <c r="AB108" s="20">
        <f t="shared" si="42"/>
        <v>610</v>
      </c>
      <c r="AC108" s="20">
        <f t="shared" si="42"/>
        <v>604.66666666666663</v>
      </c>
      <c r="AD108" s="20">
        <f t="shared" si="42"/>
        <v>589.33333333333337</v>
      </c>
      <c r="AE108" s="20">
        <f t="shared" si="42"/>
        <v>586.66666666666663</v>
      </c>
      <c r="AF108" s="20">
        <f t="shared" si="42"/>
        <v>589.33333333333337</v>
      </c>
      <c r="AG108" s="20">
        <f t="shared" si="42"/>
        <v>589.33333333333337</v>
      </c>
      <c r="AH108" s="20">
        <f t="shared" si="42"/>
        <v>595</v>
      </c>
      <c r="AI108" s="20">
        <f t="shared" si="42"/>
        <v>595</v>
      </c>
      <c r="AJ108" s="20">
        <f t="shared" si="42"/>
        <v>597.66666666666663</v>
      </c>
      <c r="AK108" s="20">
        <f t="shared" si="42"/>
        <v>615.66666666666663</v>
      </c>
      <c r="AL108" s="20">
        <f t="shared" si="42"/>
        <v>631</v>
      </c>
      <c r="AM108" s="20">
        <f t="shared" si="42"/>
        <v>613</v>
      </c>
      <c r="AN108" s="20">
        <f t="shared" si="42"/>
        <v>629</v>
      </c>
      <c r="AO108" s="20">
        <f t="shared" si="42"/>
        <v>624.5</v>
      </c>
      <c r="AP108" s="20">
        <f t="shared" si="42"/>
        <v>693.5</v>
      </c>
      <c r="AQ108" s="20">
        <f t="shared" si="42"/>
        <v>611.5</v>
      </c>
      <c r="AR108" s="20">
        <f t="shared" si="42"/>
        <v>611.5</v>
      </c>
      <c r="AS108" s="20">
        <f t="shared" si="42"/>
        <v>611.5</v>
      </c>
      <c r="AT108" s="20">
        <f t="shared" si="42"/>
        <v>611.5</v>
      </c>
      <c r="AU108" s="20">
        <f t="shared" si="42"/>
        <v>611.5</v>
      </c>
      <c r="AV108" s="20">
        <f t="shared" si="42"/>
        <v>611.5</v>
      </c>
      <c r="AW108" s="20">
        <f t="shared" si="42"/>
        <v>611.5</v>
      </c>
      <c r="AX108" s="20">
        <f t="shared" si="42"/>
        <v>611.5</v>
      </c>
      <c r="AY108" s="20">
        <f t="shared" si="42"/>
        <v>611.5</v>
      </c>
      <c r="AZ108" s="20">
        <f t="shared" si="42"/>
        <v>611.5</v>
      </c>
      <c r="BA108" s="20">
        <f t="shared" si="42"/>
        <v>611.5</v>
      </c>
      <c r="BB108" s="20">
        <f t="shared" si="42"/>
        <v>643.5</v>
      </c>
      <c r="BC108" s="20">
        <f t="shared" si="42"/>
        <v>663</v>
      </c>
      <c r="BD108" s="20">
        <f t="shared" si="42"/>
        <v>663</v>
      </c>
      <c r="BE108" s="20">
        <f t="shared" si="42"/>
        <v>663</v>
      </c>
      <c r="BF108" s="20">
        <f t="shared" si="42"/>
        <v>672.5</v>
      </c>
      <c r="BG108" s="20">
        <f t="shared" si="42"/>
        <v>672.5</v>
      </c>
      <c r="BH108" s="20">
        <f t="shared" si="42"/>
        <v>648.5</v>
      </c>
      <c r="BI108" s="20">
        <f t="shared" si="42"/>
        <v>648.5</v>
      </c>
      <c r="BJ108" s="20">
        <f t="shared" si="42"/>
        <v>639.5</v>
      </c>
      <c r="BK108" s="20">
        <f t="shared" si="42"/>
        <v>639.5</v>
      </c>
      <c r="BL108" s="20">
        <f t="shared" si="42"/>
        <v>639.5</v>
      </c>
      <c r="BM108" s="20">
        <f t="shared" si="42"/>
        <v>635</v>
      </c>
      <c r="BN108" s="20">
        <f t="shared" si="42"/>
        <v>558</v>
      </c>
      <c r="BO108" s="20">
        <f t="shared" si="42"/>
        <v>652</v>
      </c>
      <c r="BP108" s="20">
        <f t="shared" ref="BP108:CE108" si="43">AVERAGE(BP96:BP107)</f>
        <v>652</v>
      </c>
      <c r="BQ108" s="20">
        <f t="shared" si="43"/>
        <v>652</v>
      </c>
      <c r="BR108" s="20">
        <f t="shared" si="43"/>
        <v>652</v>
      </c>
      <c r="BS108" s="20">
        <f t="shared" si="43"/>
        <v>652</v>
      </c>
      <c r="BT108" s="20">
        <f t="shared" si="43"/>
        <v>652</v>
      </c>
      <c r="BU108" s="20">
        <f t="shared" si="43"/>
        <v>652</v>
      </c>
      <c r="BV108" s="20">
        <f t="shared" si="43"/>
        <v>652</v>
      </c>
      <c r="BW108" s="20">
        <f t="shared" si="43"/>
        <v>652</v>
      </c>
      <c r="BX108" s="20">
        <f t="shared" si="43"/>
        <v>652</v>
      </c>
      <c r="BY108" s="20">
        <f t="shared" si="43"/>
        <v>652</v>
      </c>
      <c r="BZ108" s="20">
        <f t="shared" si="43"/>
        <v>552</v>
      </c>
      <c r="CA108" s="20">
        <f t="shared" si="43"/>
        <v>552</v>
      </c>
      <c r="CB108" s="20">
        <f t="shared" si="43"/>
        <v>552</v>
      </c>
      <c r="CC108" s="20">
        <f t="shared" si="43"/>
        <v>552</v>
      </c>
      <c r="CD108" s="20">
        <f t="shared" si="43"/>
        <v>552</v>
      </c>
      <c r="CE108" s="20">
        <f t="shared" si="43"/>
        <v>532</v>
      </c>
    </row>
    <row r="109" spans="1:83" s="20" customFormat="1" x14ac:dyDescent="0.35">
      <c r="A109" s="20" t="s">
        <v>92</v>
      </c>
      <c r="C109" s="20">
        <f>STDEV(C96:C107)</f>
        <v>98.079242853867285</v>
      </c>
      <c r="D109" s="20">
        <f t="shared" ref="D109:BO109" si="44">STDEV(D96:D107)</f>
        <v>105.32212493108939</v>
      </c>
      <c r="E109" s="20">
        <f t="shared" si="44"/>
        <v>129.48648578133549</v>
      </c>
      <c r="F109" s="20">
        <f t="shared" si="44"/>
        <v>119.78253021811879</v>
      </c>
      <c r="G109" s="20">
        <f t="shared" si="44"/>
        <v>104.93521811098502</v>
      </c>
      <c r="H109" s="20">
        <f t="shared" si="44"/>
        <v>76.198570998557599</v>
      </c>
      <c r="I109" s="20">
        <f t="shared" si="44"/>
        <v>87.093117472686103</v>
      </c>
      <c r="J109" s="20">
        <f t="shared" si="44"/>
        <v>103.39003820484834</v>
      </c>
      <c r="K109" s="20">
        <f t="shared" si="44"/>
        <v>136.35706802362685</v>
      </c>
      <c r="L109" s="20">
        <f t="shared" si="44"/>
        <v>118.19445237162601</v>
      </c>
      <c r="M109" s="20">
        <f t="shared" si="44"/>
        <v>149.25752752812679</v>
      </c>
      <c r="N109" s="20">
        <f t="shared" si="44"/>
        <v>117.92243213231319</v>
      </c>
      <c r="O109" s="20">
        <f t="shared" si="44"/>
        <v>155.62679717837804</v>
      </c>
      <c r="P109" s="20">
        <f t="shared" si="44"/>
        <v>187.36274976632893</v>
      </c>
      <c r="Q109" s="20">
        <f t="shared" si="44"/>
        <v>170.4356183431151</v>
      </c>
      <c r="R109" s="20">
        <f t="shared" si="44"/>
        <v>198.19989909180077</v>
      </c>
      <c r="S109" s="20">
        <f t="shared" si="44"/>
        <v>190.47178268709516</v>
      </c>
      <c r="T109" s="20">
        <f t="shared" si="44"/>
        <v>180.20904527797705</v>
      </c>
      <c r="U109" s="20">
        <f t="shared" si="44"/>
        <v>178.42169150638605</v>
      </c>
      <c r="V109" s="20">
        <f t="shared" si="44"/>
        <v>178.46904493496908</v>
      </c>
      <c r="W109" s="20">
        <f t="shared" si="44"/>
        <v>180.54722373938623</v>
      </c>
      <c r="X109" s="20">
        <f t="shared" si="44"/>
        <v>104.41902764024061</v>
      </c>
      <c r="Y109" s="20">
        <f t="shared" si="44"/>
        <v>52.373657500693994</v>
      </c>
      <c r="Z109" s="20">
        <f t="shared" si="44"/>
        <v>48.232077845903895</v>
      </c>
      <c r="AA109" s="20">
        <f t="shared" si="44"/>
        <v>67.278030094030939</v>
      </c>
      <c r="AB109" s="20">
        <f t="shared" si="44"/>
        <v>79.164385932059119</v>
      </c>
      <c r="AC109" s="20">
        <f t="shared" si="44"/>
        <v>52.5959440768329</v>
      </c>
      <c r="AD109" s="20">
        <f t="shared" si="44"/>
        <v>37.233497463081996</v>
      </c>
      <c r="AE109" s="20">
        <f t="shared" si="44"/>
        <v>34.443189941312539</v>
      </c>
      <c r="AF109" s="20">
        <f t="shared" si="44"/>
        <v>37.233497463081996</v>
      </c>
      <c r="AG109" s="20">
        <f t="shared" si="44"/>
        <v>37.233497463081996</v>
      </c>
      <c r="AH109" s="20">
        <f t="shared" si="44"/>
        <v>44.192759587968709</v>
      </c>
      <c r="AI109" s="20">
        <f t="shared" si="44"/>
        <v>44.192759587968709</v>
      </c>
      <c r="AJ109" s="20">
        <f t="shared" si="44"/>
        <v>47.815618090048083</v>
      </c>
      <c r="AK109" s="20">
        <f t="shared" si="44"/>
        <v>75.182001392177199</v>
      </c>
      <c r="AL109" s="20">
        <f t="shared" si="44"/>
        <v>56.55970296951709</v>
      </c>
      <c r="AM109" s="20">
        <f t="shared" si="44"/>
        <v>12.727922061357855</v>
      </c>
      <c r="AN109" s="20">
        <f t="shared" si="44"/>
        <v>7.0710678118654755</v>
      </c>
      <c r="AO109" s="20">
        <f t="shared" si="44"/>
        <v>0.70710678118654757</v>
      </c>
      <c r="AP109" s="20">
        <f t="shared" si="44"/>
        <v>17.677669529663689</v>
      </c>
      <c r="AQ109" s="20">
        <f t="shared" si="44"/>
        <v>133.64318164425748</v>
      </c>
      <c r="AR109" s="20">
        <f t="shared" si="44"/>
        <v>133.64318164425748</v>
      </c>
      <c r="AS109" s="20">
        <f t="shared" si="44"/>
        <v>133.64318164425748</v>
      </c>
      <c r="AT109" s="20">
        <f t="shared" si="44"/>
        <v>133.64318164425748</v>
      </c>
      <c r="AU109" s="20">
        <f t="shared" si="44"/>
        <v>133.64318164425748</v>
      </c>
      <c r="AV109" s="20">
        <f t="shared" si="44"/>
        <v>133.64318164425748</v>
      </c>
      <c r="AW109" s="20">
        <f t="shared" si="44"/>
        <v>133.64318164425748</v>
      </c>
      <c r="AX109" s="20">
        <f t="shared" si="44"/>
        <v>133.64318164425748</v>
      </c>
      <c r="AY109" s="20">
        <f t="shared" si="44"/>
        <v>133.64318164425748</v>
      </c>
      <c r="AZ109" s="20">
        <f t="shared" si="44"/>
        <v>133.64318164425748</v>
      </c>
      <c r="BA109" s="20">
        <f t="shared" si="44"/>
        <v>133.64318164425748</v>
      </c>
      <c r="BB109" s="20">
        <f t="shared" si="44"/>
        <v>88.388347648318444</v>
      </c>
      <c r="BC109" s="20">
        <f t="shared" si="44"/>
        <v>67.882250993908556</v>
      </c>
      <c r="BD109" s="20">
        <f t="shared" si="44"/>
        <v>67.882250993908556</v>
      </c>
      <c r="BE109" s="20">
        <f t="shared" si="44"/>
        <v>67.882250993908556</v>
      </c>
      <c r="BF109" s="20">
        <f t="shared" si="44"/>
        <v>54.447222151364159</v>
      </c>
      <c r="BG109" s="20">
        <f t="shared" si="44"/>
        <v>54.447222151364159</v>
      </c>
      <c r="BH109" s="20">
        <f t="shared" si="44"/>
        <v>88.388347648318444</v>
      </c>
      <c r="BI109" s="20">
        <f t="shared" si="44"/>
        <v>88.388347648318444</v>
      </c>
      <c r="BJ109" s="20">
        <f t="shared" si="44"/>
        <v>101.1162697096763</v>
      </c>
      <c r="BK109" s="20">
        <f t="shared" si="44"/>
        <v>101.1162697096763</v>
      </c>
      <c r="BL109" s="20">
        <f t="shared" si="44"/>
        <v>101.1162697096763</v>
      </c>
      <c r="BM109" s="20">
        <f t="shared" si="44"/>
        <v>101.82337649086284</v>
      </c>
      <c r="BN109" s="20">
        <f t="shared" si="44"/>
        <v>210.71782079359116</v>
      </c>
      <c r="BO109" s="20" t="e">
        <f t="shared" si="44"/>
        <v>#DIV/0!</v>
      </c>
      <c r="BP109" s="20" t="e">
        <f t="shared" ref="BP109:CE109" si="45">STDEV(BP96:BP107)</f>
        <v>#DIV/0!</v>
      </c>
      <c r="BQ109" s="20" t="e">
        <f t="shared" si="45"/>
        <v>#DIV/0!</v>
      </c>
      <c r="BR109" s="20" t="e">
        <f t="shared" si="45"/>
        <v>#DIV/0!</v>
      </c>
      <c r="BS109" s="20" t="e">
        <f t="shared" si="45"/>
        <v>#DIV/0!</v>
      </c>
      <c r="BT109" s="20" t="e">
        <f t="shared" si="45"/>
        <v>#DIV/0!</v>
      </c>
      <c r="BU109" s="20" t="e">
        <f t="shared" si="45"/>
        <v>#DIV/0!</v>
      </c>
      <c r="BV109" s="20" t="e">
        <f t="shared" si="45"/>
        <v>#DIV/0!</v>
      </c>
      <c r="BW109" s="20" t="e">
        <f t="shared" si="45"/>
        <v>#DIV/0!</v>
      </c>
      <c r="BX109" s="20" t="e">
        <f t="shared" si="45"/>
        <v>#DIV/0!</v>
      </c>
      <c r="BY109" s="20" t="e">
        <f t="shared" si="45"/>
        <v>#DIV/0!</v>
      </c>
      <c r="BZ109" s="20" t="e">
        <f t="shared" si="45"/>
        <v>#DIV/0!</v>
      </c>
      <c r="CA109" s="20" t="e">
        <f t="shared" si="45"/>
        <v>#DIV/0!</v>
      </c>
      <c r="CB109" s="20" t="e">
        <f t="shared" si="45"/>
        <v>#DIV/0!</v>
      </c>
      <c r="CC109" s="20" t="e">
        <f t="shared" si="45"/>
        <v>#DIV/0!</v>
      </c>
      <c r="CD109" s="20" t="e">
        <f t="shared" si="45"/>
        <v>#DIV/0!</v>
      </c>
      <c r="CE109" s="20" t="e">
        <f t="shared" si="45"/>
        <v>#DIV/0!</v>
      </c>
    </row>
    <row r="110" spans="1:83" s="20" customFormat="1" x14ac:dyDescent="0.35">
      <c r="A110" s="20" t="s">
        <v>99</v>
      </c>
      <c r="C110" s="20">
        <f>C109/C108</f>
        <v>0.80668328598108807</v>
      </c>
      <c r="D110" s="20">
        <f t="shared" ref="D110:BO110" si="46">D109/D108</f>
        <v>0.71769761452190384</v>
      </c>
      <c r="E110" s="20">
        <f t="shared" si="46"/>
        <v>0.67353178559862414</v>
      </c>
      <c r="F110" s="20">
        <f t="shared" si="46"/>
        <v>0.48963501761401218</v>
      </c>
      <c r="G110" s="20">
        <f t="shared" si="46"/>
        <v>0.37343493989674387</v>
      </c>
      <c r="H110" s="20">
        <f t="shared" si="46"/>
        <v>0.26006338224763687</v>
      </c>
      <c r="I110" s="20">
        <f t="shared" si="46"/>
        <v>0.26888890852944153</v>
      </c>
      <c r="J110" s="20">
        <f t="shared" si="46"/>
        <v>0.27644395241938058</v>
      </c>
      <c r="K110" s="20">
        <f t="shared" si="46"/>
        <v>0.33696145310616188</v>
      </c>
      <c r="L110" s="20">
        <f t="shared" si="46"/>
        <v>0.31922877075388523</v>
      </c>
      <c r="M110" s="20">
        <f t="shared" si="46"/>
        <v>0.44841317283128224</v>
      </c>
      <c r="N110" s="20">
        <f t="shared" si="46"/>
        <v>0.32957638941395523</v>
      </c>
      <c r="O110" s="20">
        <f t="shared" si="46"/>
        <v>0.3604140740583095</v>
      </c>
      <c r="P110" s="20">
        <f t="shared" si="46"/>
        <v>0.40695645040471101</v>
      </c>
      <c r="Q110" s="20">
        <f t="shared" si="46"/>
        <v>0.36684377602908974</v>
      </c>
      <c r="R110" s="20">
        <f t="shared" si="46"/>
        <v>0.40849113580338164</v>
      </c>
      <c r="S110" s="20">
        <f t="shared" si="46"/>
        <v>0.38557041029776346</v>
      </c>
      <c r="T110" s="20">
        <f t="shared" si="46"/>
        <v>0.36672577386645722</v>
      </c>
      <c r="U110" s="20">
        <f t="shared" si="46"/>
        <v>0.354292477177097</v>
      </c>
      <c r="V110" s="20">
        <f t="shared" si="46"/>
        <v>0.35466821330478754</v>
      </c>
      <c r="W110" s="20">
        <f t="shared" si="46"/>
        <v>0.35084963804777736</v>
      </c>
      <c r="X110" s="20">
        <f t="shared" si="46"/>
        <v>0.20236245666713298</v>
      </c>
      <c r="Y110" s="20">
        <f t="shared" si="46"/>
        <v>9.0611864188051894E-2</v>
      </c>
      <c r="Z110" s="20">
        <f t="shared" si="46"/>
        <v>7.9372591079381077E-2</v>
      </c>
      <c r="AA110" s="20">
        <f t="shared" si="46"/>
        <v>0.11275647501792896</v>
      </c>
      <c r="AB110" s="20">
        <f t="shared" si="46"/>
        <v>0.12977768185583463</v>
      </c>
      <c r="AC110" s="20">
        <f t="shared" si="46"/>
        <v>8.6983369476570399E-2</v>
      </c>
      <c r="AD110" s="20">
        <f t="shared" si="46"/>
        <v>6.3179011532378954E-2</v>
      </c>
      <c r="AE110" s="20">
        <f t="shared" si="46"/>
        <v>5.8709982854510012E-2</v>
      </c>
      <c r="AF110" s="20">
        <f t="shared" si="46"/>
        <v>6.3179011532378954E-2</v>
      </c>
      <c r="AG110" s="20">
        <f t="shared" si="46"/>
        <v>6.3179011532378954E-2</v>
      </c>
      <c r="AH110" s="20">
        <f t="shared" si="46"/>
        <v>7.4273545525997825E-2</v>
      </c>
      <c r="AI110" s="20">
        <f t="shared" si="46"/>
        <v>7.4273545525997825E-2</v>
      </c>
      <c r="AJ110" s="20">
        <f t="shared" si="46"/>
        <v>8.0003822794280116E-2</v>
      </c>
      <c r="AK110" s="20">
        <f t="shared" si="46"/>
        <v>0.12211478298675237</v>
      </c>
      <c r="AL110" s="20">
        <f t="shared" si="46"/>
        <v>8.9635028477840079E-2</v>
      </c>
      <c r="AM110" s="20">
        <f t="shared" si="46"/>
        <v>2.0763331258332553E-2</v>
      </c>
      <c r="AN110" s="20">
        <f t="shared" si="46"/>
        <v>1.1241761227131122E-2</v>
      </c>
      <c r="AO110" s="20">
        <f t="shared" si="46"/>
        <v>1.1322766712354645E-3</v>
      </c>
      <c r="AP110" s="20">
        <f t="shared" si="46"/>
        <v>2.5490511217972155E-2</v>
      </c>
      <c r="AQ110" s="20">
        <f t="shared" si="46"/>
        <v>0.21854976556706049</v>
      </c>
      <c r="AR110" s="20">
        <f t="shared" si="46"/>
        <v>0.21854976556706049</v>
      </c>
      <c r="AS110" s="20">
        <f t="shared" si="46"/>
        <v>0.21854976556706049</v>
      </c>
      <c r="AT110" s="20">
        <f t="shared" si="46"/>
        <v>0.21854976556706049</v>
      </c>
      <c r="AU110" s="20">
        <f t="shared" si="46"/>
        <v>0.21854976556706049</v>
      </c>
      <c r="AV110" s="20">
        <f t="shared" si="46"/>
        <v>0.21854976556706049</v>
      </c>
      <c r="AW110" s="20">
        <f t="shared" si="46"/>
        <v>0.21854976556706049</v>
      </c>
      <c r="AX110" s="20">
        <f t="shared" si="46"/>
        <v>0.21854976556706049</v>
      </c>
      <c r="AY110" s="20">
        <f t="shared" si="46"/>
        <v>0.21854976556706049</v>
      </c>
      <c r="AZ110" s="20">
        <f t="shared" si="46"/>
        <v>0.21854976556706049</v>
      </c>
      <c r="BA110" s="20">
        <f t="shared" si="46"/>
        <v>0.21854976556706049</v>
      </c>
      <c r="BB110" s="20">
        <f t="shared" si="46"/>
        <v>0.13735562960111647</v>
      </c>
      <c r="BC110" s="20">
        <f t="shared" si="46"/>
        <v>0.10238650225325574</v>
      </c>
      <c r="BD110" s="20">
        <f t="shared" si="46"/>
        <v>0.10238650225325574</v>
      </c>
      <c r="BE110" s="20">
        <f t="shared" si="46"/>
        <v>0.10238650225325574</v>
      </c>
      <c r="BF110" s="20">
        <f t="shared" si="46"/>
        <v>8.0962412120987592E-2</v>
      </c>
      <c r="BG110" s="20">
        <f t="shared" si="46"/>
        <v>8.0962412120987592E-2</v>
      </c>
      <c r="BH110" s="20">
        <f t="shared" si="46"/>
        <v>0.13629660392955811</v>
      </c>
      <c r="BI110" s="20">
        <f t="shared" si="46"/>
        <v>0.13629660392955811</v>
      </c>
      <c r="BJ110" s="20">
        <f t="shared" si="46"/>
        <v>0.15811770087517796</v>
      </c>
      <c r="BK110" s="20">
        <f t="shared" si="46"/>
        <v>0.15811770087517796</v>
      </c>
      <c r="BL110" s="20">
        <f t="shared" si="46"/>
        <v>0.15811770087517796</v>
      </c>
      <c r="BM110" s="20">
        <f t="shared" si="46"/>
        <v>0.1603517740013588</v>
      </c>
      <c r="BN110" s="20">
        <f t="shared" si="46"/>
        <v>0.37763050321432107</v>
      </c>
      <c r="BO110" s="20" t="e">
        <f t="shared" si="46"/>
        <v>#DIV/0!</v>
      </c>
      <c r="BP110" s="20" t="e">
        <f t="shared" ref="BP110:CE110" si="47">BP109/BP108</f>
        <v>#DIV/0!</v>
      </c>
      <c r="BQ110" s="20" t="e">
        <f t="shared" si="47"/>
        <v>#DIV/0!</v>
      </c>
      <c r="BR110" s="20" t="e">
        <f t="shared" si="47"/>
        <v>#DIV/0!</v>
      </c>
      <c r="BS110" s="20" t="e">
        <f t="shared" si="47"/>
        <v>#DIV/0!</v>
      </c>
      <c r="BT110" s="20" t="e">
        <f t="shared" si="47"/>
        <v>#DIV/0!</v>
      </c>
      <c r="BU110" s="20" t="e">
        <f t="shared" si="47"/>
        <v>#DIV/0!</v>
      </c>
      <c r="BV110" s="20" t="e">
        <f t="shared" si="47"/>
        <v>#DIV/0!</v>
      </c>
      <c r="BW110" s="20" t="e">
        <f t="shared" si="47"/>
        <v>#DIV/0!</v>
      </c>
      <c r="BX110" s="20" t="e">
        <f t="shared" si="47"/>
        <v>#DIV/0!</v>
      </c>
      <c r="BY110" s="20" t="e">
        <f t="shared" si="47"/>
        <v>#DIV/0!</v>
      </c>
      <c r="BZ110" s="20" t="e">
        <f t="shared" si="47"/>
        <v>#DIV/0!</v>
      </c>
      <c r="CA110" s="20" t="e">
        <f t="shared" si="47"/>
        <v>#DIV/0!</v>
      </c>
      <c r="CB110" s="20" t="e">
        <f t="shared" si="47"/>
        <v>#DIV/0!</v>
      </c>
      <c r="CC110" s="20" t="e">
        <f t="shared" si="47"/>
        <v>#DIV/0!</v>
      </c>
      <c r="CD110" s="20" t="e">
        <f t="shared" si="47"/>
        <v>#DIV/0!</v>
      </c>
      <c r="CE110" s="20" t="e">
        <f t="shared" si="47"/>
        <v>#DIV/0!</v>
      </c>
    </row>
    <row r="111" spans="1:83" s="20" customFormat="1" x14ac:dyDescent="0.35">
      <c r="A111" s="20" t="s">
        <v>94</v>
      </c>
      <c r="C111" s="20">
        <f>MIN(C96:C107)</f>
        <v>44</v>
      </c>
      <c r="D111" s="20">
        <f t="shared" ref="D111:BO111" si="48">MIN(D96:D107)</f>
        <v>54</v>
      </c>
      <c r="E111" s="20">
        <f t="shared" si="48"/>
        <v>54</v>
      </c>
      <c r="F111" s="20">
        <f t="shared" si="48"/>
        <v>73</v>
      </c>
      <c r="G111" s="20">
        <f t="shared" si="48"/>
        <v>73</v>
      </c>
      <c r="H111" s="20">
        <f t="shared" si="48"/>
        <v>147</v>
      </c>
      <c r="I111" s="20">
        <f t="shared" si="48"/>
        <v>147</v>
      </c>
      <c r="J111" s="20">
        <f t="shared" si="48"/>
        <v>168</v>
      </c>
      <c r="K111" s="20">
        <f t="shared" si="48"/>
        <v>181</v>
      </c>
      <c r="L111" s="20">
        <f t="shared" si="48"/>
        <v>181</v>
      </c>
      <c r="M111" s="20">
        <f t="shared" si="48"/>
        <v>95</v>
      </c>
      <c r="N111" s="20">
        <f t="shared" si="48"/>
        <v>229</v>
      </c>
      <c r="O111" s="20">
        <f t="shared" si="48"/>
        <v>260</v>
      </c>
      <c r="P111" s="20">
        <f t="shared" si="48"/>
        <v>260</v>
      </c>
      <c r="Q111" s="20">
        <f t="shared" si="48"/>
        <v>260</v>
      </c>
      <c r="R111" s="20">
        <f t="shared" si="48"/>
        <v>229</v>
      </c>
      <c r="S111" s="20">
        <f t="shared" si="48"/>
        <v>229</v>
      </c>
      <c r="T111" s="20">
        <f t="shared" si="48"/>
        <v>229</v>
      </c>
      <c r="U111" s="20">
        <f t="shared" si="48"/>
        <v>229</v>
      </c>
      <c r="V111" s="20">
        <f t="shared" si="48"/>
        <v>229</v>
      </c>
      <c r="W111" s="20">
        <f t="shared" si="48"/>
        <v>229</v>
      </c>
      <c r="X111" s="20">
        <f t="shared" si="48"/>
        <v>389</v>
      </c>
      <c r="Y111" s="20">
        <f t="shared" si="48"/>
        <v>537</v>
      </c>
      <c r="Z111" s="20">
        <f t="shared" si="48"/>
        <v>552</v>
      </c>
      <c r="AA111" s="20">
        <f t="shared" si="48"/>
        <v>519</v>
      </c>
      <c r="AB111" s="20">
        <f t="shared" si="48"/>
        <v>519</v>
      </c>
      <c r="AC111" s="20">
        <f t="shared" si="48"/>
        <v>547</v>
      </c>
      <c r="AD111" s="20">
        <f t="shared" si="48"/>
        <v>547</v>
      </c>
      <c r="AE111" s="20">
        <f t="shared" si="48"/>
        <v>547</v>
      </c>
      <c r="AF111" s="20">
        <f t="shared" si="48"/>
        <v>547</v>
      </c>
      <c r="AG111" s="20">
        <f t="shared" si="48"/>
        <v>547</v>
      </c>
      <c r="AH111" s="20">
        <f t="shared" si="48"/>
        <v>547</v>
      </c>
      <c r="AI111" s="20">
        <f t="shared" si="48"/>
        <v>547</v>
      </c>
      <c r="AJ111" s="20">
        <f t="shared" si="48"/>
        <v>547</v>
      </c>
      <c r="AK111" s="20">
        <f t="shared" si="48"/>
        <v>547</v>
      </c>
      <c r="AL111" s="20">
        <f t="shared" si="48"/>
        <v>593</v>
      </c>
      <c r="AM111" s="20">
        <f t="shared" si="48"/>
        <v>604</v>
      </c>
      <c r="AN111" s="20">
        <f t="shared" si="48"/>
        <v>624</v>
      </c>
      <c r="AO111" s="20">
        <f t="shared" si="48"/>
        <v>624</v>
      </c>
      <c r="AP111" s="20">
        <f t="shared" si="48"/>
        <v>681</v>
      </c>
      <c r="AQ111" s="20">
        <f t="shared" si="48"/>
        <v>517</v>
      </c>
      <c r="AR111" s="20">
        <f t="shared" si="48"/>
        <v>517</v>
      </c>
      <c r="AS111" s="20">
        <f t="shared" si="48"/>
        <v>517</v>
      </c>
      <c r="AT111" s="20">
        <f t="shared" si="48"/>
        <v>517</v>
      </c>
      <c r="AU111" s="20">
        <f t="shared" si="48"/>
        <v>517</v>
      </c>
      <c r="AV111" s="20">
        <f t="shared" si="48"/>
        <v>517</v>
      </c>
      <c r="AW111" s="20">
        <f t="shared" si="48"/>
        <v>517</v>
      </c>
      <c r="AX111" s="20">
        <f t="shared" si="48"/>
        <v>517</v>
      </c>
      <c r="AY111" s="20">
        <f t="shared" si="48"/>
        <v>517</v>
      </c>
      <c r="AZ111" s="20">
        <f t="shared" si="48"/>
        <v>517</v>
      </c>
      <c r="BA111" s="20">
        <f t="shared" si="48"/>
        <v>517</v>
      </c>
      <c r="BB111" s="20">
        <f t="shared" si="48"/>
        <v>581</v>
      </c>
      <c r="BC111" s="20">
        <f t="shared" si="48"/>
        <v>615</v>
      </c>
      <c r="BD111" s="20">
        <f t="shared" si="48"/>
        <v>615</v>
      </c>
      <c r="BE111" s="20">
        <f t="shared" si="48"/>
        <v>615</v>
      </c>
      <c r="BF111" s="20">
        <f t="shared" si="48"/>
        <v>634</v>
      </c>
      <c r="BG111" s="20">
        <f t="shared" si="48"/>
        <v>634</v>
      </c>
      <c r="BH111" s="20">
        <f t="shared" si="48"/>
        <v>586</v>
      </c>
      <c r="BI111" s="20">
        <f t="shared" si="48"/>
        <v>586</v>
      </c>
      <c r="BJ111" s="20">
        <f t="shared" si="48"/>
        <v>568</v>
      </c>
      <c r="BK111" s="20">
        <f t="shared" si="48"/>
        <v>568</v>
      </c>
      <c r="BL111" s="20">
        <f t="shared" si="48"/>
        <v>568</v>
      </c>
      <c r="BM111" s="20">
        <f t="shared" si="48"/>
        <v>563</v>
      </c>
      <c r="BN111" s="20">
        <f t="shared" si="48"/>
        <v>409</v>
      </c>
      <c r="BO111" s="20">
        <f t="shared" si="48"/>
        <v>652</v>
      </c>
      <c r="BP111" s="20">
        <f t="shared" ref="BP111:CE111" si="49">MIN(BP96:BP107)</f>
        <v>652</v>
      </c>
      <c r="BQ111" s="20">
        <f t="shared" si="49"/>
        <v>652</v>
      </c>
      <c r="BR111" s="20">
        <f t="shared" si="49"/>
        <v>652</v>
      </c>
      <c r="BS111" s="20">
        <f t="shared" si="49"/>
        <v>652</v>
      </c>
      <c r="BT111" s="20">
        <f t="shared" si="49"/>
        <v>652</v>
      </c>
      <c r="BU111" s="20">
        <f t="shared" si="49"/>
        <v>652</v>
      </c>
      <c r="BV111" s="20">
        <f t="shared" si="49"/>
        <v>652</v>
      </c>
      <c r="BW111" s="20">
        <f t="shared" si="49"/>
        <v>652</v>
      </c>
      <c r="BX111" s="20">
        <f t="shared" si="49"/>
        <v>652</v>
      </c>
      <c r="BY111" s="20">
        <f t="shared" si="49"/>
        <v>652</v>
      </c>
      <c r="BZ111" s="20">
        <f t="shared" si="49"/>
        <v>552</v>
      </c>
      <c r="CA111" s="20">
        <f t="shared" si="49"/>
        <v>552</v>
      </c>
      <c r="CB111" s="20">
        <f t="shared" si="49"/>
        <v>552</v>
      </c>
      <c r="CC111" s="20">
        <f t="shared" si="49"/>
        <v>552</v>
      </c>
      <c r="CD111" s="20">
        <f t="shared" si="49"/>
        <v>552</v>
      </c>
      <c r="CE111" s="20">
        <f t="shared" si="49"/>
        <v>532</v>
      </c>
    </row>
    <row r="112" spans="1:83" s="20" customFormat="1" x14ac:dyDescent="0.35">
      <c r="A112" s="20" t="s">
        <v>95</v>
      </c>
      <c r="C112" s="20">
        <f>MAX(C96:C107)</f>
        <v>391</v>
      </c>
      <c r="D112" s="20">
        <f t="shared" ref="D112:BO112" si="50">MAX(D96:D107)</f>
        <v>389</v>
      </c>
      <c r="E112" s="20">
        <f t="shared" si="50"/>
        <v>414</v>
      </c>
      <c r="F112" s="20">
        <f t="shared" si="50"/>
        <v>442</v>
      </c>
      <c r="G112" s="20">
        <f t="shared" si="50"/>
        <v>442</v>
      </c>
      <c r="H112" s="20">
        <f t="shared" si="50"/>
        <v>386</v>
      </c>
      <c r="I112" s="20">
        <f t="shared" si="50"/>
        <v>453</v>
      </c>
      <c r="J112" s="20">
        <f t="shared" si="50"/>
        <v>460</v>
      </c>
      <c r="K112" s="20">
        <f t="shared" si="50"/>
        <v>655</v>
      </c>
      <c r="L112" s="20">
        <f t="shared" si="50"/>
        <v>516</v>
      </c>
      <c r="M112" s="20">
        <f t="shared" si="50"/>
        <v>516</v>
      </c>
      <c r="N112" s="20">
        <f t="shared" si="50"/>
        <v>516</v>
      </c>
      <c r="O112" s="20">
        <f t="shared" si="50"/>
        <v>637</v>
      </c>
      <c r="P112" s="20">
        <f t="shared" si="50"/>
        <v>673</v>
      </c>
      <c r="Q112" s="20">
        <f t="shared" si="50"/>
        <v>637</v>
      </c>
      <c r="R112" s="20">
        <f t="shared" si="50"/>
        <v>712</v>
      </c>
      <c r="S112" s="20">
        <f t="shared" si="50"/>
        <v>712</v>
      </c>
      <c r="T112" s="20">
        <f t="shared" si="50"/>
        <v>681</v>
      </c>
      <c r="U112" s="20">
        <f t="shared" si="50"/>
        <v>686</v>
      </c>
      <c r="V112" s="20">
        <f t="shared" si="50"/>
        <v>686</v>
      </c>
      <c r="W112" s="20">
        <f t="shared" si="50"/>
        <v>689</v>
      </c>
      <c r="X112" s="20">
        <f t="shared" si="50"/>
        <v>637</v>
      </c>
      <c r="Y112" s="20">
        <f t="shared" si="50"/>
        <v>637</v>
      </c>
      <c r="Z112" s="20">
        <f t="shared" si="50"/>
        <v>637</v>
      </c>
      <c r="AA112" s="20">
        <f t="shared" si="50"/>
        <v>637</v>
      </c>
      <c r="AB112" s="20">
        <f t="shared" si="50"/>
        <v>663</v>
      </c>
      <c r="AC112" s="20">
        <f t="shared" si="50"/>
        <v>650</v>
      </c>
      <c r="AD112" s="20">
        <f t="shared" si="50"/>
        <v>617</v>
      </c>
      <c r="AE112" s="20">
        <f t="shared" si="50"/>
        <v>609</v>
      </c>
      <c r="AF112" s="20">
        <f t="shared" si="50"/>
        <v>617</v>
      </c>
      <c r="AG112" s="20">
        <f t="shared" si="50"/>
        <v>617</v>
      </c>
      <c r="AH112" s="20">
        <f t="shared" si="50"/>
        <v>634</v>
      </c>
      <c r="AI112" s="20">
        <f t="shared" si="50"/>
        <v>634</v>
      </c>
      <c r="AJ112" s="20">
        <f t="shared" si="50"/>
        <v>642</v>
      </c>
      <c r="AK112" s="20">
        <f t="shared" si="50"/>
        <v>696</v>
      </c>
      <c r="AL112" s="20">
        <f t="shared" si="50"/>
        <v>696</v>
      </c>
      <c r="AM112" s="20">
        <f t="shared" si="50"/>
        <v>622</v>
      </c>
      <c r="AN112" s="20">
        <f t="shared" si="50"/>
        <v>634</v>
      </c>
      <c r="AO112" s="20">
        <f t="shared" si="50"/>
        <v>625</v>
      </c>
      <c r="AP112" s="20">
        <f t="shared" si="50"/>
        <v>706</v>
      </c>
      <c r="AQ112" s="20">
        <f t="shared" si="50"/>
        <v>706</v>
      </c>
      <c r="AR112" s="20">
        <f t="shared" si="50"/>
        <v>706</v>
      </c>
      <c r="AS112" s="20">
        <f t="shared" si="50"/>
        <v>706</v>
      </c>
      <c r="AT112" s="20">
        <f t="shared" si="50"/>
        <v>706</v>
      </c>
      <c r="AU112" s="20">
        <f t="shared" si="50"/>
        <v>706</v>
      </c>
      <c r="AV112" s="20">
        <f t="shared" si="50"/>
        <v>706</v>
      </c>
      <c r="AW112" s="20">
        <f t="shared" si="50"/>
        <v>706</v>
      </c>
      <c r="AX112" s="20">
        <f t="shared" si="50"/>
        <v>706</v>
      </c>
      <c r="AY112" s="20">
        <f t="shared" si="50"/>
        <v>706</v>
      </c>
      <c r="AZ112" s="20">
        <f t="shared" si="50"/>
        <v>706</v>
      </c>
      <c r="BA112" s="20">
        <f t="shared" si="50"/>
        <v>706</v>
      </c>
      <c r="BB112" s="20">
        <f t="shared" si="50"/>
        <v>706</v>
      </c>
      <c r="BC112" s="20">
        <f t="shared" si="50"/>
        <v>711</v>
      </c>
      <c r="BD112" s="20">
        <f t="shared" si="50"/>
        <v>711</v>
      </c>
      <c r="BE112" s="20">
        <f t="shared" si="50"/>
        <v>711</v>
      </c>
      <c r="BF112" s="20">
        <f t="shared" si="50"/>
        <v>711</v>
      </c>
      <c r="BG112" s="20">
        <f t="shared" si="50"/>
        <v>711</v>
      </c>
      <c r="BH112" s="20">
        <f t="shared" si="50"/>
        <v>711</v>
      </c>
      <c r="BI112" s="20">
        <f t="shared" si="50"/>
        <v>711</v>
      </c>
      <c r="BJ112" s="20">
        <f t="shared" si="50"/>
        <v>711</v>
      </c>
      <c r="BK112" s="20">
        <f t="shared" si="50"/>
        <v>711</v>
      </c>
      <c r="BL112" s="20">
        <f t="shared" si="50"/>
        <v>711</v>
      </c>
      <c r="BM112" s="20">
        <f t="shared" si="50"/>
        <v>707</v>
      </c>
      <c r="BN112" s="20">
        <f t="shared" si="50"/>
        <v>707</v>
      </c>
      <c r="BO112" s="20">
        <f t="shared" si="50"/>
        <v>652</v>
      </c>
      <c r="BP112" s="20">
        <f t="shared" ref="BP112:CE112" si="51">MAX(BP96:BP107)</f>
        <v>652</v>
      </c>
      <c r="BQ112" s="20">
        <f t="shared" si="51"/>
        <v>652</v>
      </c>
      <c r="BR112" s="20">
        <f t="shared" si="51"/>
        <v>652</v>
      </c>
      <c r="BS112" s="20">
        <f t="shared" si="51"/>
        <v>652</v>
      </c>
      <c r="BT112" s="20">
        <f t="shared" si="51"/>
        <v>652</v>
      </c>
      <c r="BU112" s="20">
        <f t="shared" si="51"/>
        <v>652</v>
      </c>
      <c r="BV112" s="20">
        <f t="shared" si="51"/>
        <v>652</v>
      </c>
      <c r="BW112" s="20">
        <f t="shared" si="51"/>
        <v>652</v>
      </c>
      <c r="BX112" s="20">
        <f t="shared" si="51"/>
        <v>652</v>
      </c>
      <c r="BY112" s="20">
        <f t="shared" si="51"/>
        <v>652</v>
      </c>
      <c r="BZ112" s="20">
        <f t="shared" si="51"/>
        <v>552</v>
      </c>
      <c r="CA112" s="20">
        <f t="shared" si="51"/>
        <v>552</v>
      </c>
      <c r="CB112" s="20">
        <f t="shared" si="51"/>
        <v>552</v>
      </c>
      <c r="CC112" s="20">
        <f t="shared" si="51"/>
        <v>552</v>
      </c>
      <c r="CD112" s="20">
        <f t="shared" si="51"/>
        <v>552</v>
      </c>
      <c r="CE112" s="20">
        <f t="shared" si="51"/>
        <v>532</v>
      </c>
    </row>
    <row r="114" spans="1:83" x14ac:dyDescent="0.35">
      <c r="A114" s="20" t="s">
        <v>110</v>
      </c>
      <c r="C114">
        <f>MIN(C53,C71)</f>
        <v>58</v>
      </c>
      <c r="D114">
        <f t="shared" ref="D114:BO114" si="52">MIN(D53,D71)</f>
        <v>58</v>
      </c>
      <c r="E114">
        <f t="shared" si="52"/>
        <v>58</v>
      </c>
      <c r="F114">
        <f t="shared" si="52"/>
        <v>72</v>
      </c>
      <c r="G114">
        <f t="shared" si="52"/>
        <v>80</v>
      </c>
      <c r="H114">
        <f t="shared" si="52"/>
        <v>80</v>
      </c>
      <c r="I114">
        <f t="shared" si="52"/>
        <v>80</v>
      </c>
      <c r="J114">
        <f t="shared" si="52"/>
        <v>123</v>
      </c>
      <c r="K114">
        <f t="shared" si="52"/>
        <v>123</v>
      </c>
      <c r="L114">
        <f t="shared" si="52"/>
        <v>123</v>
      </c>
      <c r="M114">
        <f t="shared" si="52"/>
        <v>123</v>
      </c>
      <c r="N114">
        <f t="shared" si="52"/>
        <v>123</v>
      </c>
      <c r="O114">
        <f t="shared" si="52"/>
        <v>123</v>
      </c>
      <c r="P114">
        <f t="shared" si="52"/>
        <v>108</v>
      </c>
      <c r="Q114">
        <f t="shared" si="52"/>
        <v>108</v>
      </c>
      <c r="R114">
        <f t="shared" si="52"/>
        <v>94</v>
      </c>
      <c r="S114">
        <f t="shared" si="52"/>
        <v>94</v>
      </c>
      <c r="T114">
        <f t="shared" si="52"/>
        <v>92</v>
      </c>
      <c r="U114">
        <f t="shared" si="52"/>
        <v>89</v>
      </c>
      <c r="V114">
        <f t="shared" si="52"/>
        <v>89</v>
      </c>
      <c r="W114">
        <f t="shared" si="52"/>
        <v>87</v>
      </c>
      <c r="X114">
        <f t="shared" si="52"/>
        <v>95</v>
      </c>
      <c r="Y114">
        <f t="shared" si="52"/>
        <v>95</v>
      </c>
      <c r="Z114">
        <f t="shared" si="52"/>
        <v>102</v>
      </c>
      <c r="AA114">
        <f t="shared" si="52"/>
        <v>108</v>
      </c>
      <c r="AB114">
        <f t="shared" si="52"/>
        <v>117</v>
      </c>
      <c r="AC114">
        <f t="shared" si="52"/>
        <v>112</v>
      </c>
      <c r="AD114">
        <f t="shared" si="52"/>
        <v>112</v>
      </c>
      <c r="AE114">
        <f t="shared" si="52"/>
        <v>112</v>
      </c>
      <c r="AF114">
        <f t="shared" si="52"/>
        <v>131</v>
      </c>
      <c r="AG114">
        <f t="shared" si="52"/>
        <v>131</v>
      </c>
      <c r="AH114">
        <f t="shared" si="52"/>
        <v>174</v>
      </c>
      <c r="AI114">
        <f t="shared" si="52"/>
        <v>174</v>
      </c>
      <c r="AJ114">
        <f t="shared" si="52"/>
        <v>174</v>
      </c>
      <c r="AK114">
        <f t="shared" si="52"/>
        <v>174</v>
      </c>
      <c r="AL114">
        <f t="shared" si="52"/>
        <v>174</v>
      </c>
      <c r="AM114">
        <f t="shared" si="52"/>
        <v>174</v>
      </c>
      <c r="AN114">
        <f t="shared" si="52"/>
        <v>174</v>
      </c>
      <c r="AO114">
        <f t="shared" si="52"/>
        <v>172</v>
      </c>
      <c r="AP114">
        <f t="shared" si="52"/>
        <v>174</v>
      </c>
      <c r="AQ114">
        <f t="shared" si="52"/>
        <v>166</v>
      </c>
      <c r="AR114">
        <f t="shared" si="52"/>
        <v>166</v>
      </c>
      <c r="AS114">
        <f t="shared" si="52"/>
        <v>166</v>
      </c>
      <c r="AT114">
        <f t="shared" si="52"/>
        <v>166</v>
      </c>
      <c r="AU114">
        <f t="shared" si="52"/>
        <v>166</v>
      </c>
      <c r="AV114">
        <f t="shared" si="52"/>
        <v>166</v>
      </c>
      <c r="AW114">
        <f t="shared" si="52"/>
        <v>166</v>
      </c>
      <c r="AX114">
        <f t="shared" si="52"/>
        <v>166</v>
      </c>
      <c r="AY114">
        <f t="shared" si="52"/>
        <v>166</v>
      </c>
      <c r="AZ114">
        <f t="shared" si="52"/>
        <v>166</v>
      </c>
      <c r="BA114">
        <f t="shared" si="52"/>
        <v>166</v>
      </c>
      <c r="BB114">
        <f t="shared" si="52"/>
        <v>166</v>
      </c>
      <c r="BC114">
        <f t="shared" si="52"/>
        <v>166</v>
      </c>
      <c r="BD114">
        <f t="shared" si="52"/>
        <v>166</v>
      </c>
      <c r="BE114">
        <f t="shared" si="52"/>
        <v>166</v>
      </c>
      <c r="BF114">
        <f t="shared" si="52"/>
        <v>166</v>
      </c>
      <c r="BG114">
        <f t="shared" si="52"/>
        <v>166</v>
      </c>
      <c r="BH114">
        <f t="shared" si="52"/>
        <v>166</v>
      </c>
      <c r="BI114">
        <f t="shared" si="52"/>
        <v>166</v>
      </c>
      <c r="BJ114">
        <f t="shared" si="52"/>
        <v>166</v>
      </c>
      <c r="BK114">
        <f t="shared" si="52"/>
        <v>167</v>
      </c>
      <c r="BL114">
        <f t="shared" si="52"/>
        <v>194</v>
      </c>
      <c r="BM114">
        <f t="shared" si="52"/>
        <v>192</v>
      </c>
      <c r="BN114">
        <f t="shared" si="52"/>
        <v>149</v>
      </c>
      <c r="BO114">
        <f t="shared" si="52"/>
        <v>149</v>
      </c>
      <c r="BP114">
        <f t="shared" ref="BP114:CE114" si="53">MIN(BP53,BP71)</f>
        <v>149</v>
      </c>
      <c r="BQ114">
        <f t="shared" si="53"/>
        <v>149</v>
      </c>
      <c r="BR114">
        <f t="shared" si="53"/>
        <v>149</v>
      </c>
      <c r="BS114">
        <f t="shared" si="53"/>
        <v>149</v>
      </c>
      <c r="BT114">
        <f t="shared" si="53"/>
        <v>149</v>
      </c>
      <c r="BU114">
        <f t="shared" si="53"/>
        <v>149</v>
      </c>
      <c r="BV114">
        <f t="shared" si="53"/>
        <v>149</v>
      </c>
      <c r="BW114">
        <f t="shared" si="53"/>
        <v>149</v>
      </c>
      <c r="BX114">
        <f t="shared" si="53"/>
        <v>149</v>
      </c>
      <c r="BY114">
        <f t="shared" si="53"/>
        <v>153</v>
      </c>
      <c r="BZ114">
        <f t="shared" si="53"/>
        <v>153</v>
      </c>
      <c r="CA114">
        <f t="shared" si="53"/>
        <v>153</v>
      </c>
      <c r="CB114">
        <f t="shared" si="53"/>
        <v>153</v>
      </c>
      <c r="CC114">
        <f t="shared" si="53"/>
        <v>167</v>
      </c>
      <c r="CD114">
        <f t="shared" si="53"/>
        <v>169</v>
      </c>
      <c r="CE114">
        <f t="shared" si="53"/>
        <v>175</v>
      </c>
    </row>
    <row r="115" spans="1:83" x14ac:dyDescent="0.35">
      <c r="A115" s="20" t="s">
        <v>111</v>
      </c>
      <c r="C115">
        <f>MAX(C54,C72)</f>
        <v>351</v>
      </c>
      <c r="D115">
        <f t="shared" ref="D115:BO115" si="54">MAX(D54,D72)</f>
        <v>433</v>
      </c>
      <c r="E115">
        <f t="shared" si="54"/>
        <v>433</v>
      </c>
      <c r="F115">
        <f t="shared" si="54"/>
        <v>433</v>
      </c>
      <c r="G115">
        <f t="shared" si="54"/>
        <v>447</v>
      </c>
      <c r="H115">
        <f t="shared" si="54"/>
        <v>461</v>
      </c>
      <c r="I115">
        <f t="shared" si="54"/>
        <v>472</v>
      </c>
      <c r="J115">
        <f t="shared" si="54"/>
        <v>472</v>
      </c>
      <c r="K115">
        <f t="shared" si="54"/>
        <v>472</v>
      </c>
      <c r="L115">
        <f t="shared" si="54"/>
        <v>519</v>
      </c>
      <c r="M115">
        <f t="shared" si="54"/>
        <v>593</v>
      </c>
      <c r="N115">
        <f t="shared" si="54"/>
        <v>564</v>
      </c>
      <c r="O115">
        <f t="shared" si="54"/>
        <v>564</v>
      </c>
      <c r="P115">
        <f t="shared" si="54"/>
        <v>564</v>
      </c>
      <c r="Q115">
        <f t="shared" si="54"/>
        <v>611</v>
      </c>
      <c r="R115">
        <f t="shared" si="54"/>
        <v>611</v>
      </c>
      <c r="S115">
        <f t="shared" si="54"/>
        <v>636</v>
      </c>
      <c r="T115">
        <f t="shared" si="54"/>
        <v>634</v>
      </c>
      <c r="U115">
        <f t="shared" si="54"/>
        <v>636</v>
      </c>
      <c r="V115">
        <f t="shared" si="54"/>
        <v>633</v>
      </c>
      <c r="W115">
        <f t="shared" si="54"/>
        <v>649</v>
      </c>
      <c r="X115">
        <f t="shared" si="54"/>
        <v>644</v>
      </c>
      <c r="Y115">
        <f t="shared" si="54"/>
        <v>610</v>
      </c>
      <c r="Z115">
        <f t="shared" si="54"/>
        <v>618</v>
      </c>
      <c r="AA115">
        <f t="shared" si="54"/>
        <v>623</v>
      </c>
      <c r="AB115">
        <f t="shared" si="54"/>
        <v>623</v>
      </c>
      <c r="AC115">
        <f t="shared" si="54"/>
        <v>646</v>
      </c>
      <c r="AD115">
        <f t="shared" si="54"/>
        <v>649</v>
      </c>
      <c r="AE115">
        <f t="shared" si="54"/>
        <v>667</v>
      </c>
      <c r="AF115">
        <f t="shared" si="54"/>
        <v>670</v>
      </c>
      <c r="AG115">
        <f t="shared" si="54"/>
        <v>664</v>
      </c>
      <c r="AH115">
        <f t="shared" si="54"/>
        <v>664</v>
      </c>
      <c r="AI115">
        <f t="shared" si="54"/>
        <v>585</v>
      </c>
      <c r="AJ115">
        <f t="shared" si="54"/>
        <v>462</v>
      </c>
      <c r="AK115">
        <f t="shared" si="54"/>
        <v>444</v>
      </c>
      <c r="AL115">
        <f t="shared" si="54"/>
        <v>444</v>
      </c>
      <c r="AM115">
        <f t="shared" si="54"/>
        <v>454</v>
      </c>
      <c r="AN115">
        <f t="shared" si="54"/>
        <v>454</v>
      </c>
      <c r="AO115">
        <f t="shared" si="54"/>
        <v>444</v>
      </c>
      <c r="AP115">
        <f t="shared" si="54"/>
        <v>469</v>
      </c>
      <c r="AQ115">
        <f t="shared" si="54"/>
        <v>488</v>
      </c>
      <c r="AR115">
        <f t="shared" si="54"/>
        <v>487</v>
      </c>
      <c r="AS115">
        <f t="shared" si="54"/>
        <v>511</v>
      </c>
      <c r="AT115">
        <f t="shared" si="54"/>
        <v>519</v>
      </c>
      <c r="AU115">
        <f t="shared" si="54"/>
        <v>506</v>
      </c>
      <c r="AV115">
        <f t="shared" si="54"/>
        <v>536</v>
      </c>
      <c r="AW115">
        <f t="shared" si="54"/>
        <v>529</v>
      </c>
      <c r="AX115">
        <f t="shared" si="54"/>
        <v>580</v>
      </c>
      <c r="AY115">
        <f t="shared" si="54"/>
        <v>578</v>
      </c>
      <c r="AZ115">
        <f t="shared" si="54"/>
        <v>590</v>
      </c>
      <c r="BA115">
        <f t="shared" si="54"/>
        <v>590</v>
      </c>
      <c r="BB115">
        <f t="shared" si="54"/>
        <v>582</v>
      </c>
      <c r="BC115">
        <f t="shared" si="54"/>
        <v>444</v>
      </c>
      <c r="BD115">
        <f t="shared" si="54"/>
        <v>614</v>
      </c>
      <c r="BE115">
        <f t="shared" si="54"/>
        <v>614</v>
      </c>
      <c r="BF115">
        <f t="shared" si="54"/>
        <v>614</v>
      </c>
      <c r="BG115">
        <f t="shared" si="54"/>
        <v>614</v>
      </c>
      <c r="BH115">
        <f t="shared" si="54"/>
        <v>562</v>
      </c>
      <c r="BI115">
        <f t="shared" si="54"/>
        <v>562</v>
      </c>
      <c r="BJ115">
        <f t="shared" si="54"/>
        <v>562</v>
      </c>
      <c r="BK115">
        <f t="shared" si="54"/>
        <v>521</v>
      </c>
      <c r="BL115">
        <f t="shared" si="54"/>
        <v>457</v>
      </c>
      <c r="BM115">
        <f t="shared" si="54"/>
        <v>575</v>
      </c>
      <c r="BN115">
        <f t="shared" si="54"/>
        <v>575</v>
      </c>
      <c r="BO115">
        <f t="shared" si="54"/>
        <v>575</v>
      </c>
      <c r="BP115">
        <f t="shared" ref="BP115:CE115" si="55">MAX(BP54,BP72)</f>
        <v>564</v>
      </c>
      <c r="BQ115">
        <f t="shared" si="55"/>
        <v>564</v>
      </c>
      <c r="BR115">
        <f t="shared" si="55"/>
        <v>564</v>
      </c>
      <c r="BS115">
        <f t="shared" si="55"/>
        <v>542</v>
      </c>
      <c r="BT115">
        <f t="shared" si="55"/>
        <v>542</v>
      </c>
      <c r="BU115">
        <f t="shared" si="55"/>
        <v>542</v>
      </c>
      <c r="BV115">
        <f t="shared" si="55"/>
        <v>505</v>
      </c>
      <c r="BW115">
        <f t="shared" si="55"/>
        <v>410</v>
      </c>
      <c r="BX115">
        <f t="shared" si="55"/>
        <v>433</v>
      </c>
      <c r="BY115">
        <f t="shared" si="55"/>
        <v>434</v>
      </c>
      <c r="BZ115">
        <f t="shared" si="55"/>
        <v>449</v>
      </c>
      <c r="CA115">
        <f t="shared" si="55"/>
        <v>475</v>
      </c>
      <c r="CB115">
        <f t="shared" si="55"/>
        <v>479</v>
      </c>
      <c r="CC115">
        <f t="shared" si="55"/>
        <v>452</v>
      </c>
      <c r="CD115">
        <f t="shared" si="55"/>
        <v>477</v>
      </c>
      <c r="CE115">
        <f t="shared" si="55"/>
        <v>461</v>
      </c>
    </row>
    <row r="116" spans="1:83" x14ac:dyDescent="0.35">
      <c r="A116" s="20" t="s">
        <v>112</v>
      </c>
      <c r="C116" s="20">
        <f>C115-C114</f>
        <v>293</v>
      </c>
      <c r="D116" s="20">
        <f t="shared" ref="D116:BO116" si="56">D115-D114</f>
        <v>375</v>
      </c>
      <c r="E116" s="20">
        <f t="shared" si="56"/>
        <v>375</v>
      </c>
      <c r="F116" s="20">
        <f t="shared" si="56"/>
        <v>361</v>
      </c>
      <c r="G116" s="20">
        <f t="shared" si="56"/>
        <v>367</v>
      </c>
      <c r="H116" s="20">
        <f t="shared" si="56"/>
        <v>381</v>
      </c>
      <c r="I116" s="20">
        <f t="shared" si="56"/>
        <v>392</v>
      </c>
      <c r="J116" s="20">
        <f t="shared" si="56"/>
        <v>349</v>
      </c>
      <c r="K116" s="20">
        <f t="shared" si="56"/>
        <v>349</v>
      </c>
      <c r="L116" s="20">
        <f t="shared" si="56"/>
        <v>396</v>
      </c>
      <c r="M116" s="20">
        <f t="shared" si="56"/>
        <v>470</v>
      </c>
      <c r="N116" s="20">
        <f t="shared" si="56"/>
        <v>441</v>
      </c>
      <c r="O116" s="20">
        <f t="shared" si="56"/>
        <v>441</v>
      </c>
      <c r="P116" s="20">
        <f t="shared" si="56"/>
        <v>456</v>
      </c>
      <c r="Q116" s="20">
        <f t="shared" si="56"/>
        <v>503</v>
      </c>
      <c r="R116" s="20">
        <f t="shared" si="56"/>
        <v>517</v>
      </c>
      <c r="S116" s="20">
        <f t="shared" si="56"/>
        <v>542</v>
      </c>
      <c r="T116" s="20">
        <f t="shared" si="56"/>
        <v>542</v>
      </c>
      <c r="U116" s="20">
        <f t="shared" si="56"/>
        <v>547</v>
      </c>
      <c r="V116" s="20">
        <f t="shared" si="56"/>
        <v>544</v>
      </c>
      <c r="W116" s="20">
        <f t="shared" si="56"/>
        <v>562</v>
      </c>
      <c r="X116" s="20">
        <f t="shared" si="56"/>
        <v>549</v>
      </c>
      <c r="Y116" s="20">
        <f t="shared" si="56"/>
        <v>515</v>
      </c>
      <c r="Z116" s="20">
        <f t="shared" si="56"/>
        <v>516</v>
      </c>
      <c r="AA116" s="20">
        <f t="shared" si="56"/>
        <v>515</v>
      </c>
      <c r="AB116" s="20">
        <f t="shared" si="56"/>
        <v>506</v>
      </c>
      <c r="AC116" s="20">
        <f t="shared" si="56"/>
        <v>534</v>
      </c>
      <c r="AD116" s="20">
        <f t="shared" si="56"/>
        <v>537</v>
      </c>
      <c r="AE116" s="20">
        <f t="shared" si="56"/>
        <v>555</v>
      </c>
      <c r="AF116" s="20">
        <f t="shared" si="56"/>
        <v>539</v>
      </c>
      <c r="AG116" s="20">
        <f t="shared" si="56"/>
        <v>533</v>
      </c>
      <c r="AH116" s="20">
        <f t="shared" si="56"/>
        <v>490</v>
      </c>
      <c r="AI116" s="20">
        <f t="shared" si="56"/>
        <v>411</v>
      </c>
      <c r="AJ116" s="20">
        <f t="shared" si="56"/>
        <v>288</v>
      </c>
      <c r="AK116" s="20">
        <f t="shared" si="56"/>
        <v>270</v>
      </c>
      <c r="AL116" s="20">
        <f t="shared" si="56"/>
        <v>270</v>
      </c>
      <c r="AM116" s="20">
        <f t="shared" si="56"/>
        <v>280</v>
      </c>
      <c r="AN116" s="20">
        <f t="shared" si="56"/>
        <v>280</v>
      </c>
      <c r="AO116" s="20">
        <f t="shared" si="56"/>
        <v>272</v>
      </c>
      <c r="AP116" s="20">
        <f t="shared" si="56"/>
        <v>295</v>
      </c>
      <c r="AQ116" s="20">
        <f t="shared" si="56"/>
        <v>322</v>
      </c>
      <c r="AR116" s="20">
        <f t="shared" si="56"/>
        <v>321</v>
      </c>
      <c r="AS116" s="20">
        <f t="shared" si="56"/>
        <v>345</v>
      </c>
      <c r="AT116" s="20">
        <f t="shared" si="56"/>
        <v>353</v>
      </c>
      <c r="AU116" s="20">
        <f t="shared" si="56"/>
        <v>340</v>
      </c>
      <c r="AV116" s="20">
        <f t="shared" si="56"/>
        <v>370</v>
      </c>
      <c r="AW116" s="20">
        <f t="shared" si="56"/>
        <v>363</v>
      </c>
      <c r="AX116" s="20">
        <f t="shared" si="56"/>
        <v>414</v>
      </c>
      <c r="AY116" s="20">
        <f t="shared" si="56"/>
        <v>412</v>
      </c>
      <c r="AZ116" s="20">
        <f t="shared" si="56"/>
        <v>424</v>
      </c>
      <c r="BA116" s="20">
        <f t="shared" si="56"/>
        <v>424</v>
      </c>
      <c r="BB116" s="20">
        <f t="shared" si="56"/>
        <v>416</v>
      </c>
      <c r="BC116" s="20">
        <f t="shared" si="56"/>
        <v>278</v>
      </c>
      <c r="BD116" s="20">
        <f t="shared" si="56"/>
        <v>448</v>
      </c>
      <c r="BE116" s="20">
        <f t="shared" si="56"/>
        <v>448</v>
      </c>
      <c r="BF116" s="20">
        <f t="shared" si="56"/>
        <v>448</v>
      </c>
      <c r="BG116" s="20">
        <f t="shared" si="56"/>
        <v>448</v>
      </c>
      <c r="BH116" s="20">
        <f t="shared" si="56"/>
        <v>396</v>
      </c>
      <c r="BI116" s="20">
        <f t="shared" si="56"/>
        <v>396</v>
      </c>
      <c r="BJ116" s="20">
        <f t="shared" si="56"/>
        <v>396</v>
      </c>
      <c r="BK116" s="20">
        <f t="shared" si="56"/>
        <v>354</v>
      </c>
      <c r="BL116" s="20">
        <f t="shared" si="56"/>
        <v>263</v>
      </c>
      <c r="BM116" s="20">
        <f t="shared" si="56"/>
        <v>383</v>
      </c>
      <c r="BN116" s="20">
        <f t="shared" si="56"/>
        <v>426</v>
      </c>
      <c r="BO116" s="20">
        <f t="shared" si="56"/>
        <v>426</v>
      </c>
      <c r="BP116" s="20">
        <f t="shared" ref="BP116:CE116" si="57">BP115-BP114</f>
        <v>415</v>
      </c>
      <c r="BQ116" s="20">
        <f t="shared" si="57"/>
        <v>415</v>
      </c>
      <c r="BR116" s="20">
        <f t="shared" si="57"/>
        <v>415</v>
      </c>
      <c r="BS116" s="20">
        <f t="shared" si="57"/>
        <v>393</v>
      </c>
      <c r="BT116" s="20">
        <f t="shared" si="57"/>
        <v>393</v>
      </c>
      <c r="BU116" s="20">
        <f t="shared" si="57"/>
        <v>393</v>
      </c>
      <c r="BV116" s="20">
        <f t="shared" si="57"/>
        <v>356</v>
      </c>
      <c r="BW116" s="20">
        <f t="shared" si="57"/>
        <v>261</v>
      </c>
      <c r="BX116" s="20">
        <f t="shared" si="57"/>
        <v>284</v>
      </c>
      <c r="BY116" s="20">
        <f t="shared" si="57"/>
        <v>281</v>
      </c>
      <c r="BZ116" s="20">
        <f t="shared" si="57"/>
        <v>296</v>
      </c>
      <c r="CA116" s="20">
        <f t="shared" si="57"/>
        <v>322</v>
      </c>
      <c r="CB116" s="20">
        <f t="shared" si="57"/>
        <v>326</v>
      </c>
      <c r="CC116" s="20">
        <f t="shared" si="57"/>
        <v>285</v>
      </c>
      <c r="CD116" s="20">
        <f t="shared" si="57"/>
        <v>308</v>
      </c>
      <c r="CE116" s="20">
        <f t="shared" si="57"/>
        <v>286</v>
      </c>
    </row>
    <row r="118" spans="1:83" x14ac:dyDescent="0.35">
      <c r="A118" s="20" t="s">
        <v>113</v>
      </c>
      <c r="C118">
        <f>MIN(C93,C111)</f>
        <v>44</v>
      </c>
      <c r="D118">
        <f t="shared" ref="D118:BO118" si="58">MIN(D93,D111)</f>
        <v>54</v>
      </c>
      <c r="E118">
        <f t="shared" si="58"/>
        <v>54</v>
      </c>
      <c r="F118">
        <f t="shared" si="58"/>
        <v>73</v>
      </c>
      <c r="G118">
        <f t="shared" si="58"/>
        <v>73</v>
      </c>
      <c r="H118">
        <f t="shared" si="58"/>
        <v>147</v>
      </c>
      <c r="I118">
        <f t="shared" si="58"/>
        <v>147</v>
      </c>
      <c r="J118">
        <f t="shared" si="58"/>
        <v>108</v>
      </c>
      <c r="K118">
        <f t="shared" si="58"/>
        <v>42</v>
      </c>
      <c r="L118">
        <f t="shared" si="58"/>
        <v>101</v>
      </c>
      <c r="M118">
        <f t="shared" si="58"/>
        <v>95</v>
      </c>
      <c r="N118">
        <f t="shared" si="58"/>
        <v>101</v>
      </c>
      <c r="O118">
        <f t="shared" si="58"/>
        <v>101</v>
      </c>
      <c r="P118">
        <f t="shared" si="58"/>
        <v>101</v>
      </c>
      <c r="Q118">
        <f t="shared" si="58"/>
        <v>101</v>
      </c>
      <c r="R118">
        <f t="shared" si="58"/>
        <v>101</v>
      </c>
      <c r="S118">
        <f t="shared" si="58"/>
        <v>101</v>
      </c>
      <c r="T118">
        <f t="shared" si="58"/>
        <v>77</v>
      </c>
      <c r="U118">
        <f t="shared" si="58"/>
        <v>41</v>
      </c>
      <c r="V118">
        <f t="shared" si="58"/>
        <v>101</v>
      </c>
      <c r="W118">
        <f t="shared" si="58"/>
        <v>101</v>
      </c>
      <c r="X118">
        <f t="shared" si="58"/>
        <v>101</v>
      </c>
      <c r="Y118">
        <f t="shared" si="58"/>
        <v>101</v>
      </c>
      <c r="Z118">
        <f t="shared" si="58"/>
        <v>101</v>
      </c>
      <c r="AA118">
        <f t="shared" si="58"/>
        <v>101</v>
      </c>
      <c r="AB118">
        <f t="shared" si="58"/>
        <v>101</v>
      </c>
      <c r="AC118">
        <f t="shared" si="58"/>
        <v>101</v>
      </c>
      <c r="AD118">
        <f t="shared" si="58"/>
        <v>101</v>
      </c>
      <c r="AE118">
        <f t="shared" si="58"/>
        <v>101</v>
      </c>
      <c r="AF118">
        <f t="shared" si="58"/>
        <v>109</v>
      </c>
      <c r="AG118">
        <f t="shared" si="58"/>
        <v>514</v>
      </c>
      <c r="AH118">
        <f t="shared" si="58"/>
        <v>532</v>
      </c>
      <c r="AI118">
        <f t="shared" si="58"/>
        <v>532</v>
      </c>
      <c r="AJ118">
        <f t="shared" si="58"/>
        <v>547</v>
      </c>
      <c r="AK118">
        <f t="shared" si="58"/>
        <v>547</v>
      </c>
      <c r="AL118">
        <f t="shared" si="58"/>
        <v>561</v>
      </c>
      <c r="AM118">
        <f t="shared" si="58"/>
        <v>493</v>
      </c>
      <c r="AN118">
        <f t="shared" si="58"/>
        <v>493</v>
      </c>
      <c r="AO118">
        <f t="shared" si="58"/>
        <v>493</v>
      </c>
      <c r="AP118">
        <f t="shared" si="58"/>
        <v>493</v>
      </c>
      <c r="AQ118">
        <f t="shared" si="58"/>
        <v>493</v>
      </c>
      <c r="AR118">
        <f t="shared" si="58"/>
        <v>493</v>
      </c>
      <c r="AS118">
        <f t="shared" si="58"/>
        <v>493</v>
      </c>
      <c r="AT118">
        <f t="shared" si="58"/>
        <v>493</v>
      </c>
      <c r="AU118">
        <f t="shared" si="58"/>
        <v>493</v>
      </c>
      <c r="AV118">
        <f t="shared" si="58"/>
        <v>493</v>
      </c>
      <c r="AW118">
        <f t="shared" si="58"/>
        <v>493</v>
      </c>
      <c r="AX118">
        <f t="shared" si="58"/>
        <v>493</v>
      </c>
      <c r="AY118">
        <f t="shared" si="58"/>
        <v>493</v>
      </c>
      <c r="AZ118">
        <f t="shared" si="58"/>
        <v>493</v>
      </c>
      <c r="BA118">
        <f t="shared" si="58"/>
        <v>308</v>
      </c>
      <c r="BB118">
        <f t="shared" si="58"/>
        <v>52</v>
      </c>
      <c r="BC118">
        <f t="shared" si="58"/>
        <v>493</v>
      </c>
      <c r="BD118">
        <f t="shared" si="58"/>
        <v>493</v>
      </c>
      <c r="BE118">
        <f t="shared" si="58"/>
        <v>493</v>
      </c>
      <c r="BF118">
        <f t="shared" si="58"/>
        <v>493</v>
      </c>
      <c r="BG118">
        <f t="shared" si="58"/>
        <v>493</v>
      </c>
      <c r="BH118">
        <f t="shared" si="58"/>
        <v>493</v>
      </c>
      <c r="BI118">
        <f t="shared" si="58"/>
        <v>493</v>
      </c>
      <c r="BJ118">
        <f t="shared" si="58"/>
        <v>493</v>
      </c>
      <c r="BK118">
        <f t="shared" si="58"/>
        <v>493</v>
      </c>
      <c r="BL118">
        <f t="shared" si="58"/>
        <v>493</v>
      </c>
      <c r="BM118">
        <f t="shared" si="58"/>
        <v>493</v>
      </c>
      <c r="BN118">
        <f t="shared" si="58"/>
        <v>409</v>
      </c>
      <c r="BO118">
        <f t="shared" si="58"/>
        <v>493</v>
      </c>
      <c r="BP118">
        <f t="shared" ref="BP118:CE118" si="59">MIN(BP93,BP111)</f>
        <v>493</v>
      </c>
      <c r="BQ118">
        <f t="shared" si="59"/>
        <v>493</v>
      </c>
      <c r="BR118">
        <f t="shared" si="59"/>
        <v>493</v>
      </c>
      <c r="BS118">
        <f t="shared" si="59"/>
        <v>493</v>
      </c>
      <c r="BT118">
        <f t="shared" si="59"/>
        <v>493</v>
      </c>
      <c r="BU118">
        <f t="shared" si="59"/>
        <v>498</v>
      </c>
      <c r="BV118">
        <f t="shared" si="59"/>
        <v>498</v>
      </c>
      <c r="BW118">
        <f t="shared" si="59"/>
        <v>498</v>
      </c>
      <c r="BX118">
        <f t="shared" si="59"/>
        <v>498</v>
      </c>
      <c r="BY118">
        <f t="shared" si="59"/>
        <v>652</v>
      </c>
      <c r="BZ118">
        <f t="shared" si="59"/>
        <v>552</v>
      </c>
      <c r="CA118">
        <f t="shared" si="59"/>
        <v>552</v>
      </c>
      <c r="CB118">
        <f t="shared" si="59"/>
        <v>552</v>
      </c>
      <c r="CC118">
        <f t="shared" si="59"/>
        <v>552</v>
      </c>
      <c r="CD118">
        <f t="shared" si="59"/>
        <v>552</v>
      </c>
      <c r="CE118">
        <f t="shared" si="59"/>
        <v>532</v>
      </c>
    </row>
    <row r="119" spans="1:83" x14ac:dyDescent="0.35">
      <c r="A119" s="20" t="s">
        <v>114</v>
      </c>
      <c r="C119">
        <f>MAX(C94,C112)</f>
        <v>391</v>
      </c>
      <c r="D119">
        <f t="shared" ref="D119:BO119" si="60">MAX(D94,D112)</f>
        <v>389</v>
      </c>
      <c r="E119">
        <f t="shared" si="60"/>
        <v>565</v>
      </c>
      <c r="F119">
        <f t="shared" si="60"/>
        <v>565</v>
      </c>
      <c r="G119">
        <f t="shared" si="60"/>
        <v>565</v>
      </c>
      <c r="H119">
        <f t="shared" si="60"/>
        <v>565</v>
      </c>
      <c r="I119">
        <f t="shared" si="60"/>
        <v>571</v>
      </c>
      <c r="J119">
        <f t="shared" si="60"/>
        <v>706</v>
      </c>
      <c r="K119">
        <f t="shared" si="60"/>
        <v>655</v>
      </c>
      <c r="L119">
        <f t="shared" si="60"/>
        <v>565</v>
      </c>
      <c r="M119">
        <f t="shared" si="60"/>
        <v>575</v>
      </c>
      <c r="N119">
        <f t="shared" si="60"/>
        <v>614</v>
      </c>
      <c r="O119">
        <f t="shared" si="60"/>
        <v>637</v>
      </c>
      <c r="P119">
        <f t="shared" si="60"/>
        <v>673</v>
      </c>
      <c r="Q119">
        <f t="shared" si="60"/>
        <v>637</v>
      </c>
      <c r="R119">
        <f t="shared" si="60"/>
        <v>712</v>
      </c>
      <c r="S119">
        <f t="shared" si="60"/>
        <v>712</v>
      </c>
      <c r="T119">
        <f t="shared" si="60"/>
        <v>681</v>
      </c>
      <c r="U119">
        <f t="shared" si="60"/>
        <v>686</v>
      </c>
      <c r="V119">
        <f t="shared" si="60"/>
        <v>689</v>
      </c>
      <c r="W119">
        <f t="shared" si="60"/>
        <v>689</v>
      </c>
      <c r="X119">
        <f t="shared" si="60"/>
        <v>725</v>
      </c>
      <c r="Y119">
        <f t="shared" si="60"/>
        <v>725</v>
      </c>
      <c r="Z119">
        <f t="shared" si="60"/>
        <v>725</v>
      </c>
      <c r="AA119">
        <f t="shared" si="60"/>
        <v>637</v>
      </c>
      <c r="AB119">
        <f t="shared" si="60"/>
        <v>663</v>
      </c>
      <c r="AC119">
        <f t="shared" si="60"/>
        <v>650</v>
      </c>
      <c r="AD119">
        <f t="shared" si="60"/>
        <v>617</v>
      </c>
      <c r="AE119">
        <f t="shared" si="60"/>
        <v>609</v>
      </c>
      <c r="AF119">
        <f t="shared" si="60"/>
        <v>617</v>
      </c>
      <c r="AG119">
        <f t="shared" si="60"/>
        <v>617</v>
      </c>
      <c r="AH119">
        <f t="shared" si="60"/>
        <v>634</v>
      </c>
      <c r="AI119">
        <f t="shared" si="60"/>
        <v>634</v>
      </c>
      <c r="AJ119">
        <f t="shared" si="60"/>
        <v>642</v>
      </c>
      <c r="AK119">
        <f t="shared" si="60"/>
        <v>696</v>
      </c>
      <c r="AL119">
        <f t="shared" si="60"/>
        <v>696</v>
      </c>
      <c r="AM119">
        <f t="shared" si="60"/>
        <v>622</v>
      </c>
      <c r="AN119">
        <f t="shared" si="60"/>
        <v>634</v>
      </c>
      <c r="AO119">
        <f t="shared" si="60"/>
        <v>625</v>
      </c>
      <c r="AP119">
        <f t="shared" si="60"/>
        <v>706</v>
      </c>
      <c r="AQ119">
        <f t="shared" si="60"/>
        <v>706</v>
      </c>
      <c r="AR119">
        <f t="shared" si="60"/>
        <v>706</v>
      </c>
      <c r="AS119">
        <f t="shared" si="60"/>
        <v>706</v>
      </c>
      <c r="AT119">
        <f t="shared" si="60"/>
        <v>706</v>
      </c>
      <c r="AU119">
        <f t="shared" si="60"/>
        <v>706</v>
      </c>
      <c r="AV119">
        <f t="shared" si="60"/>
        <v>706</v>
      </c>
      <c r="AW119">
        <f t="shared" si="60"/>
        <v>706</v>
      </c>
      <c r="AX119">
        <f t="shared" si="60"/>
        <v>706</v>
      </c>
      <c r="AY119">
        <f t="shared" si="60"/>
        <v>706</v>
      </c>
      <c r="AZ119">
        <f t="shared" si="60"/>
        <v>706</v>
      </c>
      <c r="BA119">
        <f t="shared" si="60"/>
        <v>706</v>
      </c>
      <c r="BB119">
        <f t="shared" si="60"/>
        <v>706</v>
      </c>
      <c r="BC119">
        <f t="shared" si="60"/>
        <v>711</v>
      </c>
      <c r="BD119">
        <f t="shared" si="60"/>
        <v>711</v>
      </c>
      <c r="BE119">
        <f t="shared" si="60"/>
        <v>711</v>
      </c>
      <c r="BF119">
        <f t="shared" si="60"/>
        <v>711</v>
      </c>
      <c r="BG119">
        <f t="shared" si="60"/>
        <v>711</v>
      </c>
      <c r="BH119">
        <f t="shared" si="60"/>
        <v>711</v>
      </c>
      <c r="BI119">
        <f t="shared" si="60"/>
        <v>711</v>
      </c>
      <c r="BJ119">
        <f t="shared" si="60"/>
        <v>711</v>
      </c>
      <c r="BK119">
        <f t="shared" si="60"/>
        <v>711</v>
      </c>
      <c r="BL119">
        <f t="shared" si="60"/>
        <v>711</v>
      </c>
      <c r="BM119">
        <f t="shared" si="60"/>
        <v>707</v>
      </c>
      <c r="BN119">
        <f t="shared" si="60"/>
        <v>707</v>
      </c>
      <c r="BO119">
        <f t="shared" si="60"/>
        <v>652</v>
      </c>
      <c r="BP119">
        <f t="shared" ref="BP119:CE119" si="61">MAX(BP94,BP112)</f>
        <v>652</v>
      </c>
      <c r="BQ119">
        <f t="shared" si="61"/>
        <v>652</v>
      </c>
      <c r="BR119">
        <f t="shared" si="61"/>
        <v>652</v>
      </c>
      <c r="BS119">
        <f t="shared" si="61"/>
        <v>652</v>
      </c>
      <c r="BT119">
        <f t="shared" si="61"/>
        <v>652</v>
      </c>
      <c r="BU119">
        <f t="shared" si="61"/>
        <v>652</v>
      </c>
      <c r="BV119">
        <f t="shared" si="61"/>
        <v>652</v>
      </c>
      <c r="BW119">
        <f t="shared" si="61"/>
        <v>652</v>
      </c>
      <c r="BX119">
        <f t="shared" si="61"/>
        <v>652</v>
      </c>
      <c r="BY119">
        <f t="shared" si="61"/>
        <v>652</v>
      </c>
      <c r="BZ119">
        <f t="shared" si="61"/>
        <v>552</v>
      </c>
      <c r="CA119">
        <f t="shared" si="61"/>
        <v>552</v>
      </c>
      <c r="CB119">
        <f t="shared" si="61"/>
        <v>552</v>
      </c>
      <c r="CC119">
        <f t="shared" si="61"/>
        <v>552</v>
      </c>
      <c r="CD119">
        <f t="shared" si="61"/>
        <v>552</v>
      </c>
      <c r="CE119">
        <f t="shared" si="61"/>
        <v>532</v>
      </c>
    </row>
    <row r="120" spans="1:83" x14ac:dyDescent="0.35">
      <c r="A120" s="20" t="s">
        <v>115</v>
      </c>
      <c r="C120" s="20">
        <f>C119-C118</f>
        <v>347</v>
      </c>
      <c r="D120" s="20">
        <f t="shared" ref="D120:BO120" si="62">D119-D118</f>
        <v>335</v>
      </c>
      <c r="E120" s="20">
        <f t="shared" si="62"/>
        <v>511</v>
      </c>
      <c r="F120" s="20">
        <f t="shared" si="62"/>
        <v>492</v>
      </c>
      <c r="G120" s="20">
        <f t="shared" si="62"/>
        <v>492</v>
      </c>
      <c r="H120" s="20">
        <f t="shared" si="62"/>
        <v>418</v>
      </c>
      <c r="I120" s="20">
        <f t="shared" si="62"/>
        <v>424</v>
      </c>
      <c r="J120" s="20">
        <f t="shared" si="62"/>
        <v>598</v>
      </c>
      <c r="K120" s="20">
        <f t="shared" si="62"/>
        <v>613</v>
      </c>
      <c r="L120" s="20">
        <f t="shared" si="62"/>
        <v>464</v>
      </c>
      <c r="M120" s="20">
        <f t="shared" si="62"/>
        <v>480</v>
      </c>
      <c r="N120" s="20">
        <f t="shared" si="62"/>
        <v>513</v>
      </c>
      <c r="O120" s="20">
        <f t="shared" si="62"/>
        <v>536</v>
      </c>
      <c r="P120" s="20">
        <f t="shared" si="62"/>
        <v>572</v>
      </c>
      <c r="Q120" s="20">
        <f t="shared" si="62"/>
        <v>536</v>
      </c>
      <c r="R120" s="20">
        <f t="shared" si="62"/>
        <v>611</v>
      </c>
      <c r="S120" s="20">
        <f t="shared" si="62"/>
        <v>611</v>
      </c>
      <c r="T120" s="20">
        <f t="shared" si="62"/>
        <v>604</v>
      </c>
      <c r="U120" s="20">
        <f t="shared" si="62"/>
        <v>645</v>
      </c>
      <c r="V120" s="20">
        <f t="shared" si="62"/>
        <v>588</v>
      </c>
      <c r="W120" s="20">
        <f t="shared" si="62"/>
        <v>588</v>
      </c>
      <c r="X120" s="20">
        <f t="shared" si="62"/>
        <v>624</v>
      </c>
      <c r="Y120" s="20">
        <f t="shared" si="62"/>
        <v>624</v>
      </c>
      <c r="Z120" s="20">
        <f t="shared" si="62"/>
        <v>624</v>
      </c>
      <c r="AA120" s="20">
        <f t="shared" si="62"/>
        <v>536</v>
      </c>
      <c r="AB120" s="20">
        <f t="shared" si="62"/>
        <v>562</v>
      </c>
      <c r="AC120" s="20">
        <f t="shared" si="62"/>
        <v>549</v>
      </c>
      <c r="AD120" s="20">
        <f t="shared" si="62"/>
        <v>516</v>
      </c>
      <c r="AE120" s="20">
        <f t="shared" si="62"/>
        <v>508</v>
      </c>
      <c r="AF120" s="20">
        <f t="shared" si="62"/>
        <v>508</v>
      </c>
      <c r="AG120" s="20">
        <f t="shared" si="62"/>
        <v>103</v>
      </c>
      <c r="AH120" s="20">
        <f t="shared" si="62"/>
        <v>102</v>
      </c>
      <c r="AI120" s="20">
        <f t="shared" si="62"/>
        <v>102</v>
      </c>
      <c r="AJ120" s="20">
        <f t="shared" si="62"/>
        <v>95</v>
      </c>
      <c r="AK120" s="20">
        <f t="shared" si="62"/>
        <v>149</v>
      </c>
      <c r="AL120" s="20">
        <f t="shared" si="62"/>
        <v>135</v>
      </c>
      <c r="AM120" s="20">
        <f t="shared" si="62"/>
        <v>129</v>
      </c>
      <c r="AN120" s="20">
        <f t="shared" si="62"/>
        <v>141</v>
      </c>
      <c r="AO120" s="20">
        <f t="shared" si="62"/>
        <v>132</v>
      </c>
      <c r="AP120" s="20">
        <f t="shared" si="62"/>
        <v>213</v>
      </c>
      <c r="AQ120" s="20">
        <f t="shared" si="62"/>
        <v>213</v>
      </c>
      <c r="AR120" s="20">
        <f t="shared" si="62"/>
        <v>213</v>
      </c>
      <c r="AS120" s="20">
        <f t="shared" si="62"/>
        <v>213</v>
      </c>
      <c r="AT120" s="20">
        <f t="shared" si="62"/>
        <v>213</v>
      </c>
      <c r="AU120" s="20">
        <f t="shared" si="62"/>
        <v>213</v>
      </c>
      <c r="AV120" s="20">
        <f t="shared" si="62"/>
        <v>213</v>
      </c>
      <c r="AW120" s="20">
        <f t="shared" si="62"/>
        <v>213</v>
      </c>
      <c r="AX120" s="20">
        <f t="shared" si="62"/>
        <v>213</v>
      </c>
      <c r="AY120" s="20">
        <f t="shared" si="62"/>
        <v>213</v>
      </c>
      <c r="AZ120" s="20">
        <f t="shared" si="62"/>
        <v>213</v>
      </c>
      <c r="BA120" s="20">
        <f t="shared" si="62"/>
        <v>398</v>
      </c>
      <c r="BB120" s="20">
        <f t="shared" si="62"/>
        <v>654</v>
      </c>
      <c r="BC120" s="20">
        <f t="shared" si="62"/>
        <v>218</v>
      </c>
      <c r="BD120" s="20">
        <f t="shared" si="62"/>
        <v>218</v>
      </c>
      <c r="BE120" s="20">
        <f t="shared" si="62"/>
        <v>218</v>
      </c>
      <c r="BF120" s="20">
        <f t="shared" si="62"/>
        <v>218</v>
      </c>
      <c r="BG120" s="20">
        <f t="shared" si="62"/>
        <v>218</v>
      </c>
      <c r="BH120" s="20">
        <f t="shared" si="62"/>
        <v>218</v>
      </c>
      <c r="BI120" s="20">
        <f t="shared" si="62"/>
        <v>218</v>
      </c>
      <c r="BJ120" s="20">
        <f t="shared" si="62"/>
        <v>218</v>
      </c>
      <c r="BK120" s="20">
        <f t="shared" si="62"/>
        <v>218</v>
      </c>
      <c r="BL120" s="20">
        <f t="shared" si="62"/>
        <v>218</v>
      </c>
      <c r="BM120" s="20">
        <f t="shared" si="62"/>
        <v>214</v>
      </c>
      <c r="BN120" s="20">
        <f t="shared" si="62"/>
        <v>298</v>
      </c>
      <c r="BO120" s="20">
        <f t="shared" si="62"/>
        <v>159</v>
      </c>
      <c r="BP120" s="20">
        <f t="shared" ref="BP120:CE120" si="63">BP119-BP118</f>
        <v>159</v>
      </c>
      <c r="BQ120" s="20">
        <f t="shared" si="63"/>
        <v>159</v>
      </c>
      <c r="BR120" s="20">
        <f t="shared" si="63"/>
        <v>159</v>
      </c>
      <c r="BS120" s="20">
        <f t="shared" si="63"/>
        <v>159</v>
      </c>
      <c r="BT120" s="20">
        <f t="shared" si="63"/>
        <v>159</v>
      </c>
      <c r="BU120" s="20">
        <f t="shared" si="63"/>
        <v>154</v>
      </c>
      <c r="BV120" s="20">
        <f t="shared" si="63"/>
        <v>154</v>
      </c>
      <c r="BW120" s="20">
        <f t="shared" si="63"/>
        <v>154</v>
      </c>
      <c r="BX120" s="20">
        <f t="shared" si="63"/>
        <v>154</v>
      </c>
      <c r="BY120" s="20">
        <f t="shared" si="63"/>
        <v>0</v>
      </c>
      <c r="BZ120" s="20">
        <f t="shared" si="63"/>
        <v>0</v>
      </c>
      <c r="CA120" s="20">
        <f t="shared" si="63"/>
        <v>0</v>
      </c>
      <c r="CB120" s="20">
        <f t="shared" si="63"/>
        <v>0</v>
      </c>
      <c r="CC120" s="20">
        <f t="shared" si="63"/>
        <v>0</v>
      </c>
      <c r="CD120" s="20">
        <f t="shared" si="63"/>
        <v>0</v>
      </c>
      <c r="CE120" s="20">
        <f t="shared" si="63"/>
        <v>0</v>
      </c>
    </row>
    <row r="197" spans="29:29" x14ac:dyDescent="0.35">
      <c r="AC197" s="21">
        <v>1.2259999999999999E-9</v>
      </c>
    </row>
    <row r="198" spans="29:29" x14ac:dyDescent="0.35">
      <c r="AC198" s="21">
        <v>4.8659999999999998E-5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D7A5A-F6A7-44C3-9DB1-BE978215E838}">
  <dimension ref="A1:BH61"/>
  <sheetViews>
    <sheetView topLeftCell="A30" workbookViewId="0">
      <selection activeCell="G55" sqref="G55"/>
    </sheetView>
  </sheetViews>
  <sheetFormatPr defaultRowHeight="14.5" x14ac:dyDescent="0.35"/>
  <cols>
    <col min="1" max="1" width="18.08984375" customWidth="1"/>
    <col min="2" max="2" width="14" customWidth="1"/>
    <col min="3" max="3" width="15.453125" customWidth="1"/>
    <col min="5" max="5" width="9.90625" customWidth="1"/>
    <col min="6" max="6" width="10.81640625" customWidth="1"/>
    <col min="7" max="7" width="12" customWidth="1"/>
    <col min="9" max="9" width="12.08984375" customWidth="1"/>
    <col min="10" max="10" width="14.81640625" customWidth="1"/>
    <col min="11" max="11" width="10.81640625" customWidth="1"/>
    <col min="16" max="16" width="11.08984375" customWidth="1"/>
    <col min="17" max="17" width="11.453125" customWidth="1"/>
  </cols>
  <sheetData>
    <row r="1" spans="1:60" s="22" customFormat="1" ht="58" x14ac:dyDescent="0.35">
      <c r="A1" s="22" t="s">
        <v>0</v>
      </c>
      <c r="B1" s="22" t="s">
        <v>116</v>
      </c>
      <c r="C1" s="22" t="s">
        <v>117</v>
      </c>
      <c r="D1" s="22" t="s">
        <v>118</v>
      </c>
      <c r="E1" s="22" t="s">
        <v>119</v>
      </c>
      <c r="F1" s="22" t="s">
        <v>120</v>
      </c>
      <c r="G1" s="22" t="s">
        <v>121</v>
      </c>
      <c r="H1" s="22" t="s">
        <v>122</v>
      </c>
      <c r="I1" s="22" t="s">
        <v>123</v>
      </c>
      <c r="J1" s="22" t="s">
        <v>124</v>
      </c>
      <c r="K1" s="22" t="s">
        <v>125</v>
      </c>
      <c r="L1" s="22" t="s">
        <v>126</v>
      </c>
      <c r="M1" s="22" t="s">
        <v>127</v>
      </c>
      <c r="N1" s="22" t="s">
        <v>128</v>
      </c>
      <c r="O1" s="22" t="s">
        <v>129</v>
      </c>
      <c r="P1" s="22" t="s">
        <v>130</v>
      </c>
      <c r="Q1" s="22" t="s">
        <v>131</v>
      </c>
      <c r="R1" s="22" t="s">
        <v>132</v>
      </c>
      <c r="S1" s="22" t="s">
        <v>133</v>
      </c>
      <c r="T1" s="22" t="s">
        <v>134</v>
      </c>
      <c r="U1" s="22" t="s">
        <v>135</v>
      </c>
      <c r="V1" s="22" t="s">
        <v>136</v>
      </c>
      <c r="W1" s="22" t="s">
        <v>137</v>
      </c>
      <c r="X1" s="22" t="s">
        <v>138</v>
      </c>
      <c r="Y1" s="22" t="s">
        <v>139</v>
      </c>
      <c r="Z1" s="22" t="s">
        <v>140</v>
      </c>
      <c r="AA1" s="22" t="s">
        <v>141</v>
      </c>
      <c r="AB1" s="22" t="s">
        <v>142</v>
      </c>
      <c r="AC1" s="22" t="s">
        <v>143</v>
      </c>
      <c r="AD1" s="22" t="s">
        <v>144</v>
      </c>
      <c r="AE1" s="22" t="s">
        <v>145</v>
      </c>
      <c r="AF1" s="22" t="s">
        <v>146</v>
      </c>
      <c r="AG1" s="22" t="s">
        <v>147</v>
      </c>
      <c r="AH1" s="22" t="s">
        <v>148</v>
      </c>
      <c r="AI1" s="22" t="s">
        <v>149</v>
      </c>
      <c r="AJ1" s="22" t="s">
        <v>150</v>
      </c>
      <c r="AK1" s="22" t="s">
        <v>151</v>
      </c>
      <c r="AL1" s="22" t="s">
        <v>152</v>
      </c>
      <c r="AM1" s="22" t="s">
        <v>153</v>
      </c>
      <c r="AN1" s="22" t="s">
        <v>154</v>
      </c>
      <c r="AO1" s="22" t="s">
        <v>155</v>
      </c>
      <c r="AP1" s="22" t="s">
        <v>156</v>
      </c>
      <c r="AQ1" s="22" t="s">
        <v>157</v>
      </c>
      <c r="AR1" s="22" t="s">
        <v>158</v>
      </c>
      <c r="AS1" s="22" t="s">
        <v>159</v>
      </c>
      <c r="AT1" s="22" t="s">
        <v>160</v>
      </c>
      <c r="AU1" s="22" t="s">
        <v>161</v>
      </c>
      <c r="AV1" s="22" t="s">
        <v>162</v>
      </c>
      <c r="AW1" s="22" t="s">
        <v>163</v>
      </c>
      <c r="AX1" s="22" t="s">
        <v>164</v>
      </c>
      <c r="AY1" s="22" t="s">
        <v>165</v>
      </c>
      <c r="AZ1" s="22" t="s">
        <v>166</v>
      </c>
      <c r="BA1" s="22" t="s">
        <v>167</v>
      </c>
      <c r="BB1" s="22" t="s">
        <v>168</v>
      </c>
      <c r="BC1" s="22" t="s">
        <v>169</v>
      </c>
      <c r="BD1" s="22" t="s">
        <v>170</v>
      </c>
      <c r="BE1" s="22" t="s">
        <v>171</v>
      </c>
      <c r="BF1" s="22" t="s">
        <v>172</v>
      </c>
      <c r="BG1" s="22" t="s">
        <v>173</v>
      </c>
      <c r="BH1" s="22" t="s">
        <v>174</v>
      </c>
    </row>
    <row r="2" spans="1:60" x14ac:dyDescent="0.35">
      <c r="A2" t="s">
        <v>175</v>
      </c>
      <c r="B2">
        <v>386.69</v>
      </c>
      <c r="C2">
        <v>16.865600000000001</v>
      </c>
      <c r="D2">
        <v>22.927700000000002</v>
      </c>
      <c r="E2" s="23">
        <f>C49</f>
        <v>0.60820895522388063</v>
      </c>
      <c r="F2">
        <v>574.46010000000001</v>
      </c>
      <c r="G2">
        <v>20.6233</v>
      </c>
      <c r="H2">
        <v>64.789900000000003</v>
      </c>
      <c r="I2">
        <v>0.35899999999999999</v>
      </c>
      <c r="J2">
        <f>F2/E2</f>
        <v>944.51108466257665</v>
      </c>
      <c r="K2">
        <v>0.58099999999999996</v>
      </c>
      <c r="L2">
        <v>2539</v>
      </c>
      <c r="M2">
        <v>2666</v>
      </c>
      <c r="N2">
        <v>285</v>
      </c>
      <c r="O2">
        <v>10</v>
      </c>
      <c r="P2" t="s">
        <v>176</v>
      </c>
      <c r="Q2">
        <v>574.24390000000005</v>
      </c>
      <c r="R2">
        <v>479.46379999999999</v>
      </c>
      <c r="S2">
        <v>74.866799999999998</v>
      </c>
      <c r="T2">
        <v>4.7068000000000003</v>
      </c>
      <c r="U2">
        <v>7.4188999999999998</v>
      </c>
      <c r="V2">
        <v>6.8699000000000003</v>
      </c>
      <c r="W2">
        <v>0.91759999999999997</v>
      </c>
      <c r="X2">
        <v>0</v>
      </c>
      <c r="Y2">
        <v>0</v>
      </c>
      <c r="Z2">
        <v>0</v>
      </c>
      <c r="AA2">
        <v>0</v>
      </c>
      <c r="AB2">
        <v>59.424300000000002</v>
      </c>
      <c r="AC2">
        <v>32.779499999999999</v>
      </c>
      <c r="AD2">
        <v>15.2341</v>
      </c>
      <c r="AE2">
        <v>1.7422</v>
      </c>
      <c r="AF2">
        <v>4.1905999999999999</v>
      </c>
      <c r="AG2">
        <v>4.7225999999999999</v>
      </c>
      <c r="AH2">
        <v>0.75539999999999996</v>
      </c>
      <c r="AI2">
        <v>0</v>
      </c>
      <c r="AJ2">
        <v>0</v>
      </c>
      <c r="AK2">
        <v>0</v>
      </c>
      <c r="AL2">
        <v>0</v>
      </c>
      <c r="AM2">
        <v>18.915299999999998</v>
      </c>
      <c r="AN2">
        <v>10.433999999999999</v>
      </c>
      <c r="AO2">
        <v>4.8491999999999997</v>
      </c>
      <c r="AP2">
        <v>0.55459999999999998</v>
      </c>
      <c r="AQ2">
        <v>1.3339000000000001</v>
      </c>
      <c r="AR2">
        <v>1.5032000000000001</v>
      </c>
      <c r="AS2">
        <v>0.2404</v>
      </c>
      <c r="AT2">
        <v>0</v>
      </c>
      <c r="AU2">
        <v>0</v>
      </c>
      <c r="AV2">
        <v>0</v>
      </c>
      <c r="AW2">
        <v>0</v>
      </c>
      <c r="AX2">
        <v>1.0367</v>
      </c>
      <c r="AY2">
        <v>0.2319</v>
      </c>
      <c r="AZ2">
        <v>0.25430000000000003</v>
      </c>
      <c r="BA2">
        <v>5.2200000000000003E-2</v>
      </c>
      <c r="BB2">
        <v>0.1893</v>
      </c>
      <c r="BC2">
        <v>0.25940000000000002</v>
      </c>
      <c r="BD2">
        <v>4.9500000000000002E-2</v>
      </c>
      <c r="BE2">
        <v>0</v>
      </c>
      <c r="BF2">
        <v>0</v>
      </c>
      <c r="BG2">
        <v>0</v>
      </c>
      <c r="BH2">
        <v>0</v>
      </c>
    </row>
    <row r="3" spans="1:60" x14ac:dyDescent="0.35">
      <c r="A3" t="s">
        <v>177</v>
      </c>
      <c r="B3">
        <v>231.5625</v>
      </c>
      <c r="C3">
        <v>14.1563</v>
      </c>
      <c r="D3">
        <v>16.357600000000001</v>
      </c>
      <c r="E3" s="23">
        <f>C47</f>
        <v>0.61009825637530535</v>
      </c>
      <c r="F3">
        <v>105.9542</v>
      </c>
      <c r="G3">
        <v>28.0047</v>
      </c>
      <c r="H3">
        <v>87.979299999999995</v>
      </c>
      <c r="I3">
        <v>2.6431</v>
      </c>
      <c r="J3">
        <f t="shared" ref="J3:J41" si="0">F3/E3</f>
        <v>173.6674361757587</v>
      </c>
      <c r="K3">
        <v>5.8129999999999997</v>
      </c>
      <c r="L3">
        <v>435</v>
      </c>
      <c r="M3">
        <v>386</v>
      </c>
      <c r="N3">
        <v>3</v>
      </c>
      <c r="O3">
        <v>10</v>
      </c>
      <c r="P3" t="s">
        <v>176</v>
      </c>
      <c r="Q3">
        <v>105.9542</v>
      </c>
      <c r="R3">
        <v>23.052700000000002</v>
      </c>
      <c r="S3">
        <v>5.8921000000000001</v>
      </c>
      <c r="T3">
        <v>2.1227999999999998</v>
      </c>
      <c r="U3">
        <v>2.1141000000000001</v>
      </c>
      <c r="V3">
        <v>3.7848999999999999</v>
      </c>
      <c r="W3">
        <v>13.6555</v>
      </c>
      <c r="X3">
        <v>8.1196000000000002</v>
      </c>
      <c r="Y3">
        <v>29.966000000000001</v>
      </c>
      <c r="Z3">
        <v>16.339300000000001</v>
      </c>
      <c r="AA3">
        <v>0.90710000000000002</v>
      </c>
      <c r="AB3">
        <v>85.935900000000004</v>
      </c>
      <c r="AC3">
        <v>1.3991</v>
      </c>
      <c r="AD3">
        <v>1.411</v>
      </c>
      <c r="AE3">
        <v>0.8034</v>
      </c>
      <c r="AF3">
        <v>1.1303000000000001</v>
      </c>
      <c r="AG3">
        <v>2.8264</v>
      </c>
      <c r="AH3">
        <v>11.948700000000001</v>
      </c>
      <c r="AI3">
        <v>8.3086000000000002</v>
      </c>
      <c r="AJ3">
        <v>35.441099999999999</v>
      </c>
      <c r="AK3">
        <v>21.289400000000001</v>
      </c>
      <c r="AL3">
        <v>1.3777999999999999</v>
      </c>
      <c r="AM3">
        <v>27.354199999999999</v>
      </c>
      <c r="AN3">
        <v>0.44529999999999997</v>
      </c>
      <c r="AO3">
        <v>0.4491</v>
      </c>
      <c r="AP3">
        <v>0.25569999999999998</v>
      </c>
      <c r="AQ3">
        <v>0.35980000000000001</v>
      </c>
      <c r="AR3">
        <v>0.89970000000000006</v>
      </c>
      <c r="AS3">
        <v>3.8033999999999999</v>
      </c>
      <c r="AT3">
        <v>2.6446999999999998</v>
      </c>
      <c r="AU3">
        <v>11.2813</v>
      </c>
      <c r="AV3">
        <v>6.7766000000000002</v>
      </c>
      <c r="AW3">
        <v>0.43859999999999999</v>
      </c>
      <c r="AX3">
        <v>7.5072999999999999</v>
      </c>
      <c r="AY3">
        <v>9.9000000000000008E-3</v>
      </c>
      <c r="AZ3">
        <v>2.7699999999999999E-2</v>
      </c>
      <c r="BA3">
        <v>2.4500000000000001E-2</v>
      </c>
      <c r="BB3">
        <v>4.8300000000000003E-2</v>
      </c>
      <c r="BC3">
        <v>0.16839999999999999</v>
      </c>
      <c r="BD3">
        <v>0.83399999999999996</v>
      </c>
      <c r="BE3">
        <v>0.67800000000000005</v>
      </c>
      <c r="BF3">
        <v>3.3401000000000001</v>
      </c>
      <c r="BG3">
        <v>2.2088000000000001</v>
      </c>
      <c r="BH3">
        <v>0.1676</v>
      </c>
    </row>
    <row r="4" spans="1:60" x14ac:dyDescent="0.35">
      <c r="A4" t="s">
        <v>178</v>
      </c>
      <c r="B4">
        <v>392.11959999999999</v>
      </c>
      <c r="C4">
        <v>17.542899999999999</v>
      </c>
      <c r="D4">
        <v>22.352</v>
      </c>
      <c r="E4" s="23">
        <f>E3</f>
        <v>0.61009825637530535</v>
      </c>
      <c r="F4">
        <v>970.98350000000005</v>
      </c>
      <c r="G4">
        <v>45.918700000000001</v>
      </c>
      <c r="H4">
        <v>144.2578</v>
      </c>
      <c r="I4">
        <v>0.47289999999999999</v>
      </c>
      <c r="J4">
        <f t="shared" si="0"/>
        <v>1591.51987381307</v>
      </c>
      <c r="K4">
        <v>1.706</v>
      </c>
      <c r="L4">
        <v>3920</v>
      </c>
      <c r="M4">
        <v>5841</v>
      </c>
      <c r="N4">
        <v>550</v>
      </c>
      <c r="O4">
        <v>10</v>
      </c>
      <c r="P4" t="s">
        <v>176</v>
      </c>
      <c r="Q4">
        <v>970.59810000000004</v>
      </c>
      <c r="R4">
        <v>725.19669999999996</v>
      </c>
      <c r="S4">
        <v>119.2483</v>
      </c>
      <c r="T4">
        <v>77.085800000000006</v>
      </c>
      <c r="U4">
        <v>36.240400000000001</v>
      </c>
      <c r="V4">
        <v>11.7422</v>
      </c>
      <c r="W4">
        <v>0.96660000000000001</v>
      </c>
      <c r="X4">
        <v>0.10009999999999999</v>
      </c>
      <c r="Y4">
        <v>1.7999999999999999E-2</v>
      </c>
      <c r="Z4">
        <v>0</v>
      </c>
      <c r="AA4">
        <v>0</v>
      </c>
      <c r="AB4">
        <v>133.9581</v>
      </c>
      <c r="AC4">
        <v>49.651800000000001</v>
      </c>
      <c r="AD4">
        <v>24.447800000000001</v>
      </c>
      <c r="AE4">
        <v>31.032</v>
      </c>
      <c r="AF4">
        <v>19.810300000000002</v>
      </c>
      <c r="AG4">
        <v>8.0835000000000008</v>
      </c>
      <c r="AH4">
        <v>0.80989999999999995</v>
      </c>
      <c r="AI4">
        <v>0.1026</v>
      </c>
      <c r="AJ4">
        <v>2.01E-2</v>
      </c>
      <c r="AK4">
        <v>0</v>
      </c>
      <c r="AL4">
        <v>0</v>
      </c>
      <c r="AM4">
        <v>42.6402</v>
      </c>
      <c r="AN4">
        <v>15.8047</v>
      </c>
      <c r="AO4">
        <v>7.782</v>
      </c>
      <c r="AP4">
        <v>9.8778000000000006</v>
      </c>
      <c r="AQ4">
        <v>6.3057999999999996</v>
      </c>
      <c r="AR4">
        <v>2.5731000000000002</v>
      </c>
      <c r="AS4">
        <v>0.25779999999999997</v>
      </c>
      <c r="AT4">
        <v>3.27E-2</v>
      </c>
      <c r="AU4">
        <v>6.4000000000000003E-3</v>
      </c>
      <c r="AV4">
        <v>0</v>
      </c>
      <c r="AW4">
        <v>0</v>
      </c>
      <c r="AX4">
        <v>3.1541000000000001</v>
      </c>
      <c r="AY4">
        <v>0.35630000000000001</v>
      </c>
      <c r="AZ4">
        <v>0.41320000000000001</v>
      </c>
      <c r="BA4">
        <v>1.0071000000000001</v>
      </c>
      <c r="BB4">
        <v>0.86829999999999996</v>
      </c>
      <c r="BC4">
        <v>0.44479999999999997</v>
      </c>
      <c r="BD4">
        <v>5.4100000000000002E-2</v>
      </c>
      <c r="BE4">
        <v>8.3999999999999995E-3</v>
      </c>
      <c r="BF4">
        <v>1.8E-3</v>
      </c>
      <c r="BG4">
        <v>0</v>
      </c>
      <c r="BH4">
        <v>0</v>
      </c>
    </row>
    <row r="5" spans="1:60" x14ac:dyDescent="0.35">
      <c r="A5" t="s">
        <v>179</v>
      </c>
      <c r="B5">
        <v>101.82640000000001</v>
      </c>
      <c r="C5">
        <v>11.607799999999999</v>
      </c>
      <c r="D5">
        <v>11.785600000000001</v>
      </c>
      <c r="E5" s="23">
        <f>C48</f>
        <v>0.60349985887665814</v>
      </c>
      <c r="F5">
        <v>56.388399999999997</v>
      </c>
      <c r="G5">
        <v>18.145900000000001</v>
      </c>
      <c r="H5">
        <v>57.007100000000001</v>
      </c>
      <c r="I5">
        <v>3.218</v>
      </c>
      <c r="J5">
        <f t="shared" si="0"/>
        <v>93.435647366944167</v>
      </c>
      <c r="K5">
        <v>4.5860000000000003</v>
      </c>
      <c r="L5">
        <v>186</v>
      </c>
      <c r="M5">
        <v>212</v>
      </c>
      <c r="N5">
        <v>3</v>
      </c>
      <c r="O5">
        <v>10</v>
      </c>
      <c r="P5" t="s">
        <v>176</v>
      </c>
      <c r="Q5">
        <v>56.388399999999997</v>
      </c>
      <c r="R5">
        <v>12.168200000000001</v>
      </c>
      <c r="S5">
        <v>1.1778</v>
      </c>
      <c r="T5">
        <v>1.0456000000000001</v>
      </c>
      <c r="U5">
        <v>0.13689999999999999</v>
      </c>
      <c r="V5">
        <v>1.3647</v>
      </c>
      <c r="W5">
        <v>8.4952000000000005</v>
      </c>
      <c r="X5">
        <v>2.3052000000000001</v>
      </c>
      <c r="Y5">
        <v>10.5753</v>
      </c>
      <c r="Z5">
        <v>3.3944999999999999</v>
      </c>
      <c r="AA5">
        <v>15.725099999999999</v>
      </c>
      <c r="AB5">
        <v>57.875</v>
      </c>
      <c r="AC5">
        <v>0.72929999999999995</v>
      </c>
      <c r="AD5">
        <v>0.26129999999999998</v>
      </c>
      <c r="AE5">
        <v>0.40910000000000002</v>
      </c>
      <c r="AF5">
        <v>6.8000000000000005E-2</v>
      </c>
      <c r="AG5">
        <v>1.0146999999999999</v>
      </c>
      <c r="AH5">
        <v>7.2836999999999996</v>
      </c>
      <c r="AI5">
        <v>2.4422999999999999</v>
      </c>
      <c r="AJ5">
        <v>12.4961</v>
      </c>
      <c r="AK5">
        <v>4.4875999999999996</v>
      </c>
      <c r="AL5">
        <v>28.6829</v>
      </c>
      <c r="AM5">
        <v>18.4222</v>
      </c>
      <c r="AN5">
        <v>0.2321</v>
      </c>
      <c r="AO5">
        <v>8.3199999999999996E-2</v>
      </c>
      <c r="AP5">
        <v>0.13020000000000001</v>
      </c>
      <c r="AQ5">
        <v>2.1600000000000001E-2</v>
      </c>
      <c r="AR5">
        <v>0.32300000000000001</v>
      </c>
      <c r="AS5">
        <v>2.3184999999999998</v>
      </c>
      <c r="AT5">
        <v>0.77739999999999998</v>
      </c>
      <c r="AU5">
        <v>3.9775999999999998</v>
      </c>
      <c r="AV5">
        <v>1.4283999999999999</v>
      </c>
      <c r="AW5">
        <v>9.1301000000000005</v>
      </c>
      <c r="AX5">
        <v>6.6265000000000001</v>
      </c>
      <c r="AY5">
        <v>5.0000000000000001E-3</v>
      </c>
      <c r="AZ5">
        <v>4.7999999999999996E-3</v>
      </c>
      <c r="BA5">
        <v>1.2999999999999999E-2</v>
      </c>
      <c r="BB5">
        <v>2.7000000000000001E-3</v>
      </c>
      <c r="BC5">
        <v>6.0199999999999997E-2</v>
      </c>
      <c r="BD5">
        <v>0.4975</v>
      </c>
      <c r="BE5">
        <v>0.20619999999999999</v>
      </c>
      <c r="BF5">
        <v>1.1765000000000001</v>
      </c>
      <c r="BG5">
        <v>0.4728</v>
      </c>
      <c r="BH5">
        <v>4.1879</v>
      </c>
    </row>
    <row r="6" spans="1:60" x14ac:dyDescent="0.35">
      <c r="A6" t="s">
        <v>180</v>
      </c>
      <c r="B6">
        <v>400.68740000000003</v>
      </c>
      <c r="C6">
        <v>17.271999999999998</v>
      </c>
      <c r="D6">
        <v>23.198699999999999</v>
      </c>
      <c r="E6" s="23">
        <f>E5</f>
        <v>0.60349985887665814</v>
      </c>
      <c r="F6">
        <v>1158.3921</v>
      </c>
      <c r="G6">
        <v>60.2866</v>
      </c>
      <c r="H6">
        <v>189.39580000000001</v>
      </c>
      <c r="I6">
        <v>0.52039999999999997</v>
      </c>
      <c r="J6">
        <f t="shared" si="0"/>
        <v>1919.4571182770558</v>
      </c>
      <c r="K6">
        <v>2.464</v>
      </c>
      <c r="L6">
        <v>4898</v>
      </c>
      <c r="M6">
        <v>8168</v>
      </c>
      <c r="N6">
        <v>665</v>
      </c>
      <c r="O6">
        <v>10</v>
      </c>
      <c r="P6" t="s">
        <v>176</v>
      </c>
      <c r="Q6">
        <v>1157.9168999999999</v>
      </c>
      <c r="R6">
        <v>830.11649999999997</v>
      </c>
      <c r="S6">
        <v>192.50890000000001</v>
      </c>
      <c r="T6">
        <v>59.005200000000002</v>
      </c>
      <c r="U6">
        <v>35.787199999999999</v>
      </c>
      <c r="V6">
        <v>27.398</v>
      </c>
      <c r="W6">
        <v>11.8489</v>
      </c>
      <c r="X6">
        <v>1.0512999999999999</v>
      </c>
      <c r="Y6">
        <v>0.2009</v>
      </c>
      <c r="Z6">
        <v>0</v>
      </c>
      <c r="AA6">
        <v>0</v>
      </c>
      <c r="AB6">
        <v>175.19749999999999</v>
      </c>
      <c r="AC6">
        <v>61.490900000000003</v>
      </c>
      <c r="AD6">
        <v>40.705599999999997</v>
      </c>
      <c r="AE6">
        <v>22.7227</v>
      </c>
      <c r="AF6">
        <v>19.519300000000001</v>
      </c>
      <c r="AG6">
        <v>19.4084</v>
      </c>
      <c r="AH6">
        <v>10.085599999999999</v>
      </c>
      <c r="AI6">
        <v>1.0329999999999999</v>
      </c>
      <c r="AJ6">
        <v>0.23219999999999999</v>
      </c>
      <c r="AK6">
        <v>0</v>
      </c>
      <c r="AL6">
        <v>0</v>
      </c>
      <c r="AM6">
        <v>55.767099999999999</v>
      </c>
      <c r="AN6">
        <v>19.5732</v>
      </c>
      <c r="AO6">
        <v>12.957000000000001</v>
      </c>
      <c r="AP6">
        <v>7.2328999999999999</v>
      </c>
      <c r="AQ6">
        <v>6.2131999999999996</v>
      </c>
      <c r="AR6">
        <v>6.1779000000000002</v>
      </c>
      <c r="AS6">
        <v>3.2103000000000002</v>
      </c>
      <c r="AT6">
        <v>0.32879999999999998</v>
      </c>
      <c r="AU6">
        <v>7.3899999999999993E-2</v>
      </c>
      <c r="AV6">
        <v>0</v>
      </c>
      <c r="AW6">
        <v>0</v>
      </c>
      <c r="AX6">
        <v>4.6227999999999998</v>
      </c>
      <c r="AY6">
        <v>0.46589999999999998</v>
      </c>
      <c r="AZ6">
        <v>0.71150000000000002</v>
      </c>
      <c r="BA6">
        <v>0.70650000000000002</v>
      </c>
      <c r="BB6">
        <v>0.85329999999999995</v>
      </c>
      <c r="BC6">
        <v>1.0981000000000001</v>
      </c>
      <c r="BD6">
        <v>0.68510000000000004</v>
      </c>
      <c r="BE6">
        <v>8.09E-2</v>
      </c>
      <c r="BF6">
        <v>2.1399999999999999E-2</v>
      </c>
      <c r="BG6">
        <v>0</v>
      </c>
      <c r="BH6">
        <v>0</v>
      </c>
    </row>
    <row r="7" spans="1:60" x14ac:dyDescent="0.35">
      <c r="A7" t="s">
        <v>181</v>
      </c>
      <c r="B7">
        <v>192.08029999999999</v>
      </c>
      <c r="C7">
        <v>13.1403</v>
      </c>
      <c r="D7">
        <v>21.166699999999999</v>
      </c>
      <c r="E7" s="23">
        <f>C50</f>
        <v>0.61014710297208041</v>
      </c>
      <c r="F7">
        <v>105.99290000000001</v>
      </c>
      <c r="G7">
        <v>46.074199999999998</v>
      </c>
      <c r="H7">
        <v>144.74629999999999</v>
      </c>
      <c r="I7">
        <v>4.3468999999999998</v>
      </c>
      <c r="J7">
        <f t="shared" si="0"/>
        <v>173.71696019484355</v>
      </c>
      <c r="K7">
        <v>15.73</v>
      </c>
      <c r="L7">
        <v>446</v>
      </c>
      <c r="M7">
        <v>355</v>
      </c>
      <c r="N7">
        <v>10</v>
      </c>
      <c r="O7">
        <v>10</v>
      </c>
      <c r="P7" t="s">
        <v>176</v>
      </c>
      <c r="Q7">
        <v>105.99290000000001</v>
      </c>
      <c r="R7">
        <v>32.000799999999998</v>
      </c>
      <c r="S7">
        <v>2.1894</v>
      </c>
      <c r="T7">
        <v>1.3383</v>
      </c>
      <c r="U7">
        <v>1.2376</v>
      </c>
      <c r="V7">
        <v>0.7954</v>
      </c>
      <c r="W7">
        <v>1.1763999999999999</v>
      </c>
      <c r="X7">
        <v>1.67</v>
      </c>
      <c r="Y7">
        <v>14.242800000000001</v>
      </c>
      <c r="Z7">
        <v>3.0217000000000001</v>
      </c>
      <c r="AA7">
        <v>48.320399999999999</v>
      </c>
      <c r="AB7">
        <v>139.48169999999999</v>
      </c>
      <c r="AC7">
        <v>1.6565000000000001</v>
      </c>
      <c r="AD7">
        <v>0.51800000000000002</v>
      </c>
      <c r="AE7">
        <v>0.53280000000000005</v>
      </c>
      <c r="AF7">
        <v>0.7036</v>
      </c>
      <c r="AG7">
        <v>0.56810000000000005</v>
      </c>
      <c r="AH7">
        <v>1.0125999999999999</v>
      </c>
      <c r="AI7">
        <v>1.7030000000000001</v>
      </c>
      <c r="AJ7">
        <v>16.686699999999998</v>
      </c>
      <c r="AK7">
        <v>3.9291999999999998</v>
      </c>
      <c r="AL7">
        <v>112.1711</v>
      </c>
      <c r="AM7">
        <v>44.398400000000002</v>
      </c>
      <c r="AN7">
        <v>0.52729999999999999</v>
      </c>
      <c r="AO7">
        <v>0.16489999999999999</v>
      </c>
      <c r="AP7">
        <v>0.1696</v>
      </c>
      <c r="AQ7">
        <v>0.224</v>
      </c>
      <c r="AR7">
        <v>0.18079999999999999</v>
      </c>
      <c r="AS7">
        <v>0.32229999999999998</v>
      </c>
      <c r="AT7">
        <v>0.54210000000000003</v>
      </c>
      <c r="AU7">
        <v>5.3114999999999997</v>
      </c>
      <c r="AV7">
        <v>1.2506999999999999</v>
      </c>
      <c r="AW7">
        <v>35.705199999999998</v>
      </c>
      <c r="AX7">
        <v>24.725100000000001</v>
      </c>
      <c r="AY7">
        <v>1.04E-2</v>
      </c>
      <c r="AZ7">
        <v>1.01E-2</v>
      </c>
      <c r="BA7">
        <v>1.72E-2</v>
      </c>
      <c r="BB7">
        <v>3.1899999999999998E-2</v>
      </c>
      <c r="BC7">
        <v>3.2399999999999998E-2</v>
      </c>
      <c r="BD7">
        <v>6.9500000000000006E-2</v>
      </c>
      <c r="BE7">
        <v>0.1386</v>
      </c>
      <c r="BF7">
        <v>1.5576000000000001</v>
      </c>
      <c r="BG7">
        <v>0.40699999999999997</v>
      </c>
      <c r="BH7">
        <v>22.450399999999998</v>
      </c>
    </row>
    <row r="8" spans="1:60" x14ac:dyDescent="0.35">
      <c r="A8" t="s">
        <v>182</v>
      </c>
      <c r="B8">
        <v>390.1687</v>
      </c>
      <c r="C8">
        <v>16.967199999999998</v>
      </c>
      <c r="D8">
        <v>22.9955</v>
      </c>
      <c r="F8">
        <v>1951.5462</v>
      </c>
      <c r="G8">
        <v>68.95</v>
      </c>
      <c r="H8">
        <v>216.6129</v>
      </c>
      <c r="I8">
        <v>0.3533</v>
      </c>
      <c r="K8">
        <v>1.913</v>
      </c>
      <c r="L8">
        <v>5400</v>
      </c>
      <c r="M8">
        <v>13159</v>
      </c>
      <c r="N8">
        <v>1591</v>
      </c>
      <c r="O8">
        <v>10</v>
      </c>
      <c r="P8" t="s">
        <v>176</v>
      </c>
      <c r="Q8">
        <v>1951.0505000000001</v>
      </c>
      <c r="R8">
        <v>1726.7927</v>
      </c>
      <c r="S8">
        <v>193.92859999999999</v>
      </c>
      <c r="T8">
        <v>14.904</v>
      </c>
      <c r="U8">
        <v>2.5387</v>
      </c>
      <c r="V8">
        <v>12.036099999999999</v>
      </c>
      <c r="W8">
        <v>0.85029999999999994</v>
      </c>
      <c r="X8">
        <v>0</v>
      </c>
      <c r="Y8">
        <v>0</v>
      </c>
      <c r="Z8">
        <v>0</v>
      </c>
      <c r="AA8">
        <v>0</v>
      </c>
      <c r="AB8">
        <v>193.64080000000001</v>
      </c>
      <c r="AC8">
        <v>138.6481</v>
      </c>
      <c r="AD8">
        <v>38.569600000000001</v>
      </c>
      <c r="AE8">
        <v>5.8555999999999999</v>
      </c>
      <c r="AF8">
        <v>1.2869999999999999</v>
      </c>
      <c r="AG8">
        <v>8.5830000000000002</v>
      </c>
      <c r="AH8">
        <v>0.6976</v>
      </c>
      <c r="AI8">
        <v>0</v>
      </c>
      <c r="AJ8">
        <v>0</v>
      </c>
      <c r="AK8">
        <v>0</v>
      </c>
      <c r="AL8">
        <v>0</v>
      </c>
      <c r="AM8">
        <v>61.637799999999999</v>
      </c>
      <c r="AN8">
        <v>44.133099999999999</v>
      </c>
      <c r="AO8">
        <v>12.277100000000001</v>
      </c>
      <c r="AP8">
        <v>1.8638999999999999</v>
      </c>
      <c r="AQ8">
        <v>0.40970000000000001</v>
      </c>
      <c r="AR8">
        <v>2.7320000000000002</v>
      </c>
      <c r="AS8">
        <v>0.22209999999999999</v>
      </c>
      <c r="AT8">
        <v>0</v>
      </c>
      <c r="AU8">
        <v>0</v>
      </c>
      <c r="AV8">
        <v>0</v>
      </c>
      <c r="AW8">
        <v>0</v>
      </c>
      <c r="AX8">
        <v>2.4672999999999998</v>
      </c>
      <c r="AY8">
        <v>1.0665</v>
      </c>
      <c r="AZ8">
        <v>0.62919999999999998</v>
      </c>
      <c r="BA8">
        <v>0.18590000000000001</v>
      </c>
      <c r="BB8">
        <v>5.21E-2</v>
      </c>
      <c r="BC8">
        <v>0.4879</v>
      </c>
      <c r="BD8">
        <v>4.5600000000000002E-2</v>
      </c>
      <c r="BE8">
        <v>0</v>
      </c>
      <c r="BF8">
        <v>0</v>
      </c>
      <c r="BG8">
        <v>0</v>
      </c>
      <c r="BH8">
        <v>0</v>
      </c>
    </row>
    <row r="9" spans="1:60" x14ac:dyDescent="0.35">
      <c r="A9" t="s">
        <v>183</v>
      </c>
      <c r="B9">
        <v>405.74430000000001</v>
      </c>
      <c r="C9">
        <v>17.644500000000001</v>
      </c>
      <c r="D9">
        <v>22.9955</v>
      </c>
      <c r="F9">
        <v>1578.3466000000001</v>
      </c>
      <c r="G9">
        <v>65.388800000000003</v>
      </c>
      <c r="H9">
        <v>205.42490000000001</v>
      </c>
      <c r="I9">
        <v>0.4143</v>
      </c>
      <c r="K9">
        <v>2.1280000000000001</v>
      </c>
      <c r="L9">
        <v>4480</v>
      </c>
      <c r="M9">
        <v>10817</v>
      </c>
      <c r="N9">
        <v>950</v>
      </c>
      <c r="O9">
        <v>10</v>
      </c>
      <c r="P9" t="s">
        <v>176</v>
      </c>
      <c r="Q9">
        <v>1577.9018000000001</v>
      </c>
      <c r="R9">
        <v>1245.5082</v>
      </c>
      <c r="S9">
        <v>286.5915</v>
      </c>
      <c r="T9">
        <v>32.699800000000003</v>
      </c>
      <c r="U9">
        <v>6.2026000000000003</v>
      </c>
      <c r="V9">
        <v>5.9423000000000004</v>
      </c>
      <c r="W9">
        <v>0.80510000000000004</v>
      </c>
      <c r="X9">
        <v>0.1522</v>
      </c>
      <c r="Y9">
        <v>0</v>
      </c>
      <c r="Z9">
        <v>0</v>
      </c>
      <c r="AA9">
        <v>0</v>
      </c>
      <c r="AB9">
        <v>185.17269999999999</v>
      </c>
      <c r="AC9">
        <v>104.0586</v>
      </c>
      <c r="AD9">
        <v>60.991100000000003</v>
      </c>
      <c r="AE9">
        <v>11.8781</v>
      </c>
      <c r="AF9">
        <v>3.3418000000000001</v>
      </c>
      <c r="AG9">
        <v>4.0768000000000004</v>
      </c>
      <c r="AH9">
        <v>0.67600000000000005</v>
      </c>
      <c r="AI9">
        <v>0.15029999999999999</v>
      </c>
      <c r="AJ9">
        <v>0</v>
      </c>
      <c r="AK9">
        <v>0</v>
      </c>
      <c r="AL9">
        <v>0</v>
      </c>
      <c r="AM9">
        <v>58.942300000000003</v>
      </c>
      <c r="AN9">
        <v>33.122900000000001</v>
      </c>
      <c r="AO9">
        <v>19.414100000000001</v>
      </c>
      <c r="AP9">
        <v>3.7808999999999999</v>
      </c>
      <c r="AQ9">
        <v>1.0637000000000001</v>
      </c>
      <c r="AR9">
        <v>1.2977000000000001</v>
      </c>
      <c r="AS9">
        <v>0.2152</v>
      </c>
      <c r="AT9">
        <v>4.7800000000000002E-2</v>
      </c>
      <c r="AU9">
        <v>0</v>
      </c>
      <c r="AV9">
        <v>0</v>
      </c>
      <c r="AW9">
        <v>0</v>
      </c>
      <c r="AX9">
        <v>2.6646000000000001</v>
      </c>
      <c r="AY9">
        <v>0.82269999999999999</v>
      </c>
      <c r="AZ9">
        <v>1.0691999999999999</v>
      </c>
      <c r="BA9">
        <v>0.34789999999999999</v>
      </c>
      <c r="BB9">
        <v>0.14430000000000001</v>
      </c>
      <c r="BC9">
        <v>0.22339999999999999</v>
      </c>
      <c r="BD9">
        <v>4.53E-2</v>
      </c>
      <c r="BE9">
        <v>1.18E-2</v>
      </c>
      <c r="BF9">
        <v>0</v>
      </c>
      <c r="BG9">
        <v>0</v>
      </c>
      <c r="BH9">
        <v>0</v>
      </c>
    </row>
    <row r="10" spans="1:60" s="24" customFormat="1" x14ac:dyDescent="0.35">
      <c r="A10" s="24" t="s">
        <v>184</v>
      </c>
      <c r="B10" s="24">
        <f>B8+B9</f>
        <v>795.91300000000001</v>
      </c>
      <c r="E10" s="25">
        <f>E7</f>
        <v>0.61014710297208041</v>
      </c>
      <c r="F10" s="24">
        <f t="shared" ref="F10:BH10" si="1">F8+F9</f>
        <v>3529.8928000000001</v>
      </c>
      <c r="G10" s="24">
        <f t="shared" si="1"/>
        <v>134.33879999999999</v>
      </c>
      <c r="H10" s="24">
        <f t="shared" si="1"/>
        <v>422.0378</v>
      </c>
      <c r="I10" s="24">
        <f>AVERAGE(I8:I9)</f>
        <v>0.38380000000000003</v>
      </c>
      <c r="J10">
        <f t="shared" si="0"/>
        <v>5785.3143656760485</v>
      </c>
      <c r="K10" s="24">
        <f t="shared" si="1"/>
        <v>4.0410000000000004</v>
      </c>
      <c r="L10" s="24">
        <f t="shared" si="1"/>
        <v>9880</v>
      </c>
      <c r="M10" s="24">
        <f t="shared" si="1"/>
        <v>23976</v>
      </c>
      <c r="N10" s="24">
        <f t="shared" si="1"/>
        <v>2541</v>
      </c>
      <c r="Q10" s="24">
        <f t="shared" si="1"/>
        <v>3528.9522999999999</v>
      </c>
      <c r="R10" s="24">
        <f t="shared" si="1"/>
        <v>2972.3009000000002</v>
      </c>
      <c r="S10" s="24">
        <f t="shared" si="1"/>
        <v>480.52009999999996</v>
      </c>
      <c r="T10" s="24">
        <f t="shared" si="1"/>
        <v>47.603800000000007</v>
      </c>
      <c r="U10" s="24">
        <f t="shared" si="1"/>
        <v>8.7413000000000007</v>
      </c>
      <c r="V10" s="24">
        <f t="shared" si="1"/>
        <v>17.978400000000001</v>
      </c>
      <c r="W10" s="24">
        <f t="shared" si="1"/>
        <v>1.6554</v>
      </c>
      <c r="X10" s="24">
        <f t="shared" si="1"/>
        <v>0.1522</v>
      </c>
      <c r="Y10" s="24">
        <f t="shared" si="1"/>
        <v>0</v>
      </c>
      <c r="Z10" s="24">
        <f t="shared" si="1"/>
        <v>0</v>
      </c>
      <c r="AA10" s="24">
        <f t="shared" si="1"/>
        <v>0</v>
      </c>
      <c r="AB10" s="24">
        <f t="shared" si="1"/>
        <v>378.81349999999998</v>
      </c>
      <c r="AC10" s="24">
        <f t="shared" si="1"/>
        <v>242.70670000000001</v>
      </c>
      <c r="AD10" s="24">
        <f t="shared" si="1"/>
        <v>99.560699999999997</v>
      </c>
      <c r="AE10" s="24">
        <f t="shared" si="1"/>
        <v>17.733699999999999</v>
      </c>
      <c r="AF10" s="24">
        <f t="shared" si="1"/>
        <v>4.6288</v>
      </c>
      <c r="AG10" s="24">
        <f t="shared" si="1"/>
        <v>12.659800000000001</v>
      </c>
      <c r="AH10" s="24">
        <f t="shared" si="1"/>
        <v>1.3736000000000002</v>
      </c>
      <c r="AI10" s="24">
        <f t="shared" si="1"/>
        <v>0.15029999999999999</v>
      </c>
      <c r="AJ10" s="24">
        <f t="shared" si="1"/>
        <v>0</v>
      </c>
      <c r="AK10" s="24">
        <f t="shared" si="1"/>
        <v>0</v>
      </c>
      <c r="AL10" s="24">
        <f t="shared" si="1"/>
        <v>0</v>
      </c>
      <c r="AM10" s="24">
        <f t="shared" si="1"/>
        <v>120.5801</v>
      </c>
      <c r="AN10" s="24">
        <f t="shared" si="1"/>
        <v>77.256</v>
      </c>
      <c r="AO10" s="24">
        <f t="shared" si="1"/>
        <v>31.691200000000002</v>
      </c>
      <c r="AP10" s="24">
        <f t="shared" si="1"/>
        <v>5.6448</v>
      </c>
      <c r="AQ10" s="24">
        <f t="shared" si="1"/>
        <v>1.4734</v>
      </c>
      <c r="AR10" s="24">
        <f t="shared" si="1"/>
        <v>4.0297000000000001</v>
      </c>
      <c r="AS10" s="24">
        <f t="shared" si="1"/>
        <v>0.43730000000000002</v>
      </c>
      <c r="AT10" s="24">
        <f t="shared" si="1"/>
        <v>4.7800000000000002E-2</v>
      </c>
      <c r="AU10" s="24">
        <f t="shared" si="1"/>
        <v>0</v>
      </c>
      <c r="AV10" s="24">
        <f t="shared" si="1"/>
        <v>0</v>
      </c>
      <c r="AW10" s="24">
        <f t="shared" si="1"/>
        <v>0</v>
      </c>
      <c r="AX10" s="24">
        <f t="shared" si="1"/>
        <v>5.1318999999999999</v>
      </c>
      <c r="AY10" s="24">
        <f t="shared" si="1"/>
        <v>1.8892</v>
      </c>
      <c r="AZ10" s="24">
        <f t="shared" si="1"/>
        <v>1.6983999999999999</v>
      </c>
      <c r="BA10" s="24">
        <f t="shared" si="1"/>
        <v>0.53380000000000005</v>
      </c>
      <c r="BB10" s="24">
        <f t="shared" si="1"/>
        <v>0.19640000000000002</v>
      </c>
      <c r="BC10" s="24">
        <f t="shared" si="1"/>
        <v>0.71130000000000004</v>
      </c>
      <c r="BD10" s="24">
        <f t="shared" si="1"/>
        <v>9.0900000000000009E-2</v>
      </c>
      <c r="BE10" s="24">
        <f t="shared" si="1"/>
        <v>1.18E-2</v>
      </c>
      <c r="BF10" s="24">
        <f t="shared" si="1"/>
        <v>0</v>
      </c>
      <c r="BG10" s="24">
        <f t="shared" si="1"/>
        <v>0</v>
      </c>
      <c r="BH10" s="24">
        <f t="shared" si="1"/>
        <v>0</v>
      </c>
    </row>
    <row r="11" spans="1:60" x14ac:dyDescent="0.35">
      <c r="A11" t="s">
        <v>185</v>
      </c>
      <c r="B11">
        <v>414.9015</v>
      </c>
      <c r="C11">
        <v>17.576799999999999</v>
      </c>
      <c r="D11">
        <v>23.6051</v>
      </c>
      <c r="E11" s="23">
        <f>C51</f>
        <v>0.66935093242915955</v>
      </c>
      <c r="F11">
        <v>2053.8272999999999</v>
      </c>
      <c r="G11">
        <v>77.751099999999994</v>
      </c>
      <c r="H11">
        <v>244.26220000000001</v>
      </c>
      <c r="I11">
        <v>0.37859999999999999</v>
      </c>
      <c r="J11">
        <f t="shared" si="0"/>
        <v>3068.386403147897</v>
      </c>
      <c r="K11">
        <v>2.3119999999999998</v>
      </c>
      <c r="L11">
        <v>7210</v>
      </c>
      <c r="M11">
        <v>15452</v>
      </c>
      <c r="N11">
        <v>1784</v>
      </c>
      <c r="O11">
        <v>10</v>
      </c>
      <c r="P11" t="s">
        <v>176</v>
      </c>
      <c r="Q11">
        <v>2053.0513999999998</v>
      </c>
      <c r="R11">
        <v>1728.4096</v>
      </c>
      <c r="S11">
        <v>240.0557</v>
      </c>
      <c r="T11">
        <v>37.99</v>
      </c>
      <c r="U11">
        <v>25.704799999999999</v>
      </c>
      <c r="V11">
        <v>16.594100000000001</v>
      </c>
      <c r="W11">
        <v>3.03</v>
      </c>
      <c r="X11">
        <v>1.1436999999999999</v>
      </c>
      <c r="Y11">
        <v>0.1234</v>
      </c>
      <c r="Z11">
        <v>0</v>
      </c>
      <c r="AA11">
        <v>0</v>
      </c>
      <c r="AB11">
        <v>219.2012</v>
      </c>
      <c r="AC11">
        <v>125.864</v>
      </c>
      <c r="AD11">
        <v>49.666899999999998</v>
      </c>
      <c r="AE11">
        <v>14.3935</v>
      </c>
      <c r="AF11">
        <v>13.8797</v>
      </c>
      <c r="AG11">
        <v>11.537000000000001</v>
      </c>
      <c r="AH11">
        <v>2.5731999999999999</v>
      </c>
      <c r="AI11">
        <v>1.1474</v>
      </c>
      <c r="AJ11">
        <v>0.1396</v>
      </c>
      <c r="AK11">
        <v>0</v>
      </c>
      <c r="AL11">
        <v>0</v>
      </c>
      <c r="AM11">
        <v>69.773899999999998</v>
      </c>
      <c r="AN11">
        <v>40.063699999999997</v>
      </c>
      <c r="AO11">
        <v>15.8095</v>
      </c>
      <c r="AP11">
        <v>4.5815999999999999</v>
      </c>
      <c r="AQ11">
        <v>4.4180000000000001</v>
      </c>
      <c r="AR11">
        <v>3.6722999999999999</v>
      </c>
      <c r="AS11">
        <v>0.81910000000000005</v>
      </c>
      <c r="AT11">
        <v>0.36520000000000002</v>
      </c>
      <c r="AU11">
        <v>4.4400000000000002E-2</v>
      </c>
      <c r="AV11">
        <v>0</v>
      </c>
      <c r="AW11">
        <v>0</v>
      </c>
      <c r="AX11">
        <v>3.7218</v>
      </c>
      <c r="AY11">
        <v>0.91559999999999997</v>
      </c>
      <c r="AZ11">
        <v>0.84730000000000005</v>
      </c>
      <c r="BA11">
        <v>0.44019999999999998</v>
      </c>
      <c r="BB11">
        <v>0.5998</v>
      </c>
      <c r="BC11">
        <v>0.6401</v>
      </c>
      <c r="BD11">
        <v>0.1744</v>
      </c>
      <c r="BE11">
        <v>9.1800000000000007E-2</v>
      </c>
      <c r="BF11">
        <v>1.26E-2</v>
      </c>
      <c r="BG11">
        <v>0</v>
      </c>
      <c r="BH11">
        <v>0</v>
      </c>
    </row>
    <row r="12" spans="1:60" x14ac:dyDescent="0.35">
      <c r="A12" t="s">
        <v>186</v>
      </c>
      <c r="B12">
        <v>108.81950000000001</v>
      </c>
      <c r="C12">
        <v>11.548500000000001</v>
      </c>
      <c r="D12">
        <v>12.5984</v>
      </c>
      <c r="E12" s="23">
        <f>C54</f>
        <v>0.58585352269562785</v>
      </c>
      <c r="F12">
        <v>44.660499999999999</v>
      </c>
      <c r="G12">
        <v>12.765599999999999</v>
      </c>
      <c r="H12">
        <v>40.104199999999999</v>
      </c>
      <c r="I12">
        <v>2.8584000000000001</v>
      </c>
      <c r="J12">
        <f t="shared" si="0"/>
        <v>76.231512263523157</v>
      </c>
      <c r="K12">
        <v>2.8660000000000001</v>
      </c>
      <c r="L12">
        <v>110</v>
      </c>
      <c r="M12">
        <v>70</v>
      </c>
      <c r="N12">
        <v>3</v>
      </c>
      <c r="O12">
        <v>10</v>
      </c>
      <c r="P12" t="s">
        <v>176</v>
      </c>
      <c r="Q12">
        <v>44.660499999999999</v>
      </c>
      <c r="R12">
        <v>9.0101999999999993</v>
      </c>
      <c r="S12">
        <v>2.1943999999999999</v>
      </c>
      <c r="T12">
        <v>5.11E-2</v>
      </c>
      <c r="U12">
        <v>0.6381</v>
      </c>
      <c r="V12">
        <v>0.23980000000000001</v>
      </c>
      <c r="W12">
        <v>0.44869999999999999</v>
      </c>
      <c r="X12">
        <v>7.9202000000000004</v>
      </c>
      <c r="Y12">
        <v>22.0901</v>
      </c>
      <c r="Z12">
        <v>1.4240999999999999</v>
      </c>
      <c r="AA12">
        <v>0.64370000000000005</v>
      </c>
      <c r="AB12">
        <v>39.100499999999997</v>
      </c>
      <c r="AC12">
        <v>0.68389999999999995</v>
      </c>
      <c r="AD12">
        <v>0.45950000000000002</v>
      </c>
      <c r="AE12">
        <v>1.9400000000000001E-2</v>
      </c>
      <c r="AF12">
        <v>0.3775</v>
      </c>
      <c r="AG12">
        <v>0.1623</v>
      </c>
      <c r="AH12">
        <v>0.39050000000000001</v>
      </c>
      <c r="AI12">
        <v>8.3901000000000003</v>
      </c>
      <c r="AJ12">
        <v>25.6844</v>
      </c>
      <c r="AK12">
        <v>1.8309</v>
      </c>
      <c r="AL12">
        <v>1.1017999999999999</v>
      </c>
      <c r="AM12">
        <v>12.446099999999999</v>
      </c>
      <c r="AN12">
        <v>0.2177</v>
      </c>
      <c r="AO12">
        <v>0.14630000000000001</v>
      </c>
      <c r="AP12">
        <v>6.1999999999999998E-3</v>
      </c>
      <c r="AQ12">
        <v>0.1202</v>
      </c>
      <c r="AR12">
        <v>5.1700000000000003E-2</v>
      </c>
      <c r="AS12">
        <v>0.12429999999999999</v>
      </c>
      <c r="AT12">
        <v>2.6707000000000001</v>
      </c>
      <c r="AU12">
        <v>8.1755999999999993</v>
      </c>
      <c r="AV12">
        <v>0.58279999999999998</v>
      </c>
      <c r="AW12">
        <v>0.35070000000000001</v>
      </c>
      <c r="AX12">
        <v>3.4952000000000001</v>
      </c>
      <c r="AY12">
        <v>5.7000000000000002E-3</v>
      </c>
      <c r="AZ12">
        <v>7.7999999999999996E-3</v>
      </c>
      <c r="BA12">
        <v>5.9999999999999995E-4</v>
      </c>
      <c r="BB12">
        <v>1.78E-2</v>
      </c>
      <c r="BC12">
        <v>8.6999999999999994E-3</v>
      </c>
      <c r="BD12">
        <v>2.7099999999999999E-2</v>
      </c>
      <c r="BE12">
        <v>0.70779999999999998</v>
      </c>
      <c r="BF12">
        <v>2.3793000000000002</v>
      </c>
      <c r="BG12">
        <v>0.18740000000000001</v>
      </c>
      <c r="BH12">
        <v>0.15310000000000001</v>
      </c>
    </row>
    <row r="13" spans="1:60" x14ac:dyDescent="0.35">
      <c r="A13" t="s">
        <v>187</v>
      </c>
      <c r="B13">
        <v>369.50639999999999</v>
      </c>
      <c r="C13">
        <v>17.3736</v>
      </c>
      <c r="D13">
        <v>21.2683</v>
      </c>
      <c r="E13" s="23">
        <f>E12</f>
        <v>0.58585352269562785</v>
      </c>
      <c r="F13">
        <v>690.34180000000003</v>
      </c>
      <c r="G13">
        <v>28.811599999999999</v>
      </c>
      <c r="H13">
        <v>90.514300000000006</v>
      </c>
      <c r="I13">
        <v>0.41739999999999999</v>
      </c>
      <c r="J13">
        <f t="shared" si="0"/>
        <v>1178.3522215990115</v>
      </c>
      <c r="K13">
        <v>0.94399999999999995</v>
      </c>
      <c r="L13">
        <v>2324</v>
      </c>
      <c r="M13">
        <v>2904</v>
      </c>
      <c r="N13">
        <v>352</v>
      </c>
      <c r="O13">
        <v>10</v>
      </c>
      <c r="P13" t="s">
        <v>176</v>
      </c>
      <c r="Q13">
        <v>690.16669999999999</v>
      </c>
      <c r="R13">
        <v>546.68550000000005</v>
      </c>
      <c r="S13">
        <v>86.344899999999996</v>
      </c>
      <c r="T13">
        <v>29.530899999999999</v>
      </c>
      <c r="U13">
        <v>9.8101000000000003</v>
      </c>
      <c r="V13">
        <v>14.8696</v>
      </c>
      <c r="W13">
        <v>2.6303999999999998</v>
      </c>
      <c r="X13">
        <v>0.28010000000000002</v>
      </c>
      <c r="Y13">
        <v>1.52E-2</v>
      </c>
      <c r="Z13">
        <v>0</v>
      </c>
      <c r="AA13">
        <v>0</v>
      </c>
      <c r="AB13">
        <v>84.064800000000005</v>
      </c>
      <c r="AC13">
        <v>36.002800000000001</v>
      </c>
      <c r="AD13">
        <v>18.454699999999999</v>
      </c>
      <c r="AE13">
        <v>10.824299999999999</v>
      </c>
      <c r="AF13">
        <v>5.4368999999999996</v>
      </c>
      <c r="AG13">
        <v>10.8477</v>
      </c>
      <c r="AH13">
        <v>2.2004000000000001</v>
      </c>
      <c r="AI13">
        <v>0.28110000000000002</v>
      </c>
      <c r="AJ13">
        <v>1.6899999999999998E-2</v>
      </c>
      <c r="AK13">
        <v>0</v>
      </c>
      <c r="AL13">
        <v>0</v>
      </c>
      <c r="AM13">
        <v>26.758600000000001</v>
      </c>
      <c r="AN13">
        <v>11.460100000000001</v>
      </c>
      <c r="AO13">
        <v>5.8742999999999999</v>
      </c>
      <c r="AP13">
        <v>3.4455</v>
      </c>
      <c r="AQ13">
        <v>1.7305999999999999</v>
      </c>
      <c r="AR13">
        <v>3.4529000000000001</v>
      </c>
      <c r="AS13">
        <v>0.70040000000000002</v>
      </c>
      <c r="AT13">
        <v>8.9499999999999996E-2</v>
      </c>
      <c r="AU13">
        <v>5.4000000000000003E-3</v>
      </c>
      <c r="AV13">
        <v>0</v>
      </c>
      <c r="AW13">
        <v>0</v>
      </c>
      <c r="AX13">
        <v>1.9388000000000001</v>
      </c>
      <c r="AY13">
        <v>0.25119999999999998</v>
      </c>
      <c r="AZ13">
        <v>0.32500000000000001</v>
      </c>
      <c r="BA13">
        <v>0.32</v>
      </c>
      <c r="BB13">
        <v>0.2409</v>
      </c>
      <c r="BC13">
        <v>0.63090000000000002</v>
      </c>
      <c r="BD13">
        <v>0.1467</v>
      </c>
      <c r="BE13">
        <v>2.24E-2</v>
      </c>
      <c r="BF13">
        <v>1.5E-3</v>
      </c>
      <c r="BG13">
        <v>0</v>
      </c>
      <c r="BH13">
        <v>0</v>
      </c>
    </row>
    <row r="14" spans="1:60" x14ac:dyDescent="0.35">
      <c r="A14" t="s">
        <v>188</v>
      </c>
      <c r="B14">
        <v>411.4939</v>
      </c>
      <c r="C14">
        <v>17.407499999999999</v>
      </c>
      <c r="D14">
        <v>23.6389</v>
      </c>
      <c r="F14">
        <v>2635.6950000000002</v>
      </c>
      <c r="G14">
        <v>105.2859</v>
      </c>
      <c r="H14">
        <v>330.7654</v>
      </c>
      <c r="I14">
        <v>0.39950000000000002</v>
      </c>
      <c r="K14">
        <v>3.3029999999999999</v>
      </c>
      <c r="L14">
        <v>10157</v>
      </c>
      <c r="M14">
        <v>23238</v>
      </c>
      <c r="N14">
        <v>2405</v>
      </c>
      <c r="O14">
        <v>10</v>
      </c>
      <c r="P14" t="s">
        <v>176</v>
      </c>
      <c r="Q14">
        <v>2634.9875000000002</v>
      </c>
      <c r="R14">
        <v>2115.4095000000002</v>
      </c>
      <c r="S14">
        <v>400.17500000000001</v>
      </c>
      <c r="T14">
        <v>88.1434</v>
      </c>
      <c r="U14">
        <v>26.3019</v>
      </c>
      <c r="V14">
        <v>3.3875000000000002</v>
      </c>
      <c r="W14">
        <v>1.5126999999999999</v>
      </c>
      <c r="X14">
        <v>5.7500000000000002E-2</v>
      </c>
      <c r="Y14">
        <v>0</v>
      </c>
      <c r="Z14">
        <v>0</v>
      </c>
      <c r="AA14">
        <v>0</v>
      </c>
      <c r="AB14">
        <v>293.63799999999998</v>
      </c>
      <c r="AC14">
        <v>158.19229999999999</v>
      </c>
      <c r="AD14">
        <v>83.941100000000006</v>
      </c>
      <c r="AE14">
        <v>33.9741</v>
      </c>
      <c r="AF14">
        <v>13.885899999999999</v>
      </c>
      <c r="AG14">
        <v>2.2936999999999999</v>
      </c>
      <c r="AH14">
        <v>1.2955000000000001</v>
      </c>
      <c r="AI14">
        <v>5.5399999999999998E-2</v>
      </c>
      <c r="AJ14">
        <v>0</v>
      </c>
      <c r="AK14">
        <v>0</v>
      </c>
      <c r="AL14">
        <v>0</v>
      </c>
      <c r="AM14">
        <v>93.4679</v>
      </c>
      <c r="AN14">
        <v>50.354199999999999</v>
      </c>
      <c r="AO14">
        <v>26.7193</v>
      </c>
      <c r="AP14">
        <v>10.814299999999999</v>
      </c>
      <c r="AQ14">
        <v>4.42</v>
      </c>
      <c r="AR14">
        <v>0.73009999999999997</v>
      </c>
      <c r="AS14">
        <v>0.41239999999999999</v>
      </c>
      <c r="AT14">
        <v>1.7600000000000001E-2</v>
      </c>
      <c r="AU14">
        <v>0</v>
      </c>
      <c r="AV14">
        <v>0</v>
      </c>
      <c r="AW14">
        <v>0</v>
      </c>
      <c r="AX14">
        <v>4.4875999999999996</v>
      </c>
      <c r="AY14">
        <v>1.1767000000000001</v>
      </c>
      <c r="AZ14">
        <v>1.4497</v>
      </c>
      <c r="BA14">
        <v>1.0573999999999999</v>
      </c>
      <c r="BB14">
        <v>0.58689999999999998</v>
      </c>
      <c r="BC14">
        <v>0.12429999999999999</v>
      </c>
      <c r="BD14">
        <v>8.8400000000000006E-2</v>
      </c>
      <c r="BE14">
        <v>4.1999999999999997E-3</v>
      </c>
      <c r="BF14">
        <v>0</v>
      </c>
      <c r="BG14">
        <v>0</v>
      </c>
      <c r="BH14">
        <v>0</v>
      </c>
    </row>
    <row r="15" spans="1:60" x14ac:dyDescent="0.35">
      <c r="A15" t="s">
        <v>189</v>
      </c>
      <c r="B15">
        <v>417.49020000000002</v>
      </c>
      <c r="C15">
        <v>17.610700000000001</v>
      </c>
      <c r="D15">
        <v>23.706700000000001</v>
      </c>
      <c r="F15">
        <v>2513.2161999999998</v>
      </c>
      <c r="G15">
        <v>108.84269999999999</v>
      </c>
      <c r="H15">
        <v>341.9393</v>
      </c>
      <c r="I15">
        <v>0.43309999999999998</v>
      </c>
      <c r="K15">
        <v>3.702</v>
      </c>
      <c r="L15">
        <v>7255</v>
      </c>
      <c r="M15">
        <v>21114</v>
      </c>
      <c r="N15">
        <v>2157</v>
      </c>
      <c r="O15">
        <v>10</v>
      </c>
      <c r="P15" t="s">
        <v>176</v>
      </c>
      <c r="Q15">
        <v>2512.2224999999999</v>
      </c>
      <c r="R15">
        <v>1935.0369000000001</v>
      </c>
      <c r="S15">
        <v>427.82119999999998</v>
      </c>
      <c r="T15">
        <v>84.680800000000005</v>
      </c>
      <c r="U15">
        <v>39.144799999999996</v>
      </c>
      <c r="V15">
        <v>19.094000000000001</v>
      </c>
      <c r="W15">
        <v>4.1923000000000004</v>
      </c>
      <c r="X15">
        <v>1.7175</v>
      </c>
      <c r="Y15">
        <v>0.50600000000000001</v>
      </c>
      <c r="Z15">
        <v>2.8899999999999999E-2</v>
      </c>
      <c r="AA15">
        <v>0</v>
      </c>
      <c r="AB15">
        <v>308.19139999999999</v>
      </c>
      <c r="AC15">
        <v>144.0575</v>
      </c>
      <c r="AD15">
        <v>91.711299999999994</v>
      </c>
      <c r="AE15">
        <v>31.750599999999999</v>
      </c>
      <c r="AF15">
        <v>21.672599999999999</v>
      </c>
      <c r="AG15">
        <v>13.0953</v>
      </c>
      <c r="AH15">
        <v>3.5733000000000001</v>
      </c>
      <c r="AI15">
        <v>1.6937</v>
      </c>
      <c r="AJ15">
        <v>0.5988</v>
      </c>
      <c r="AK15">
        <v>3.8199999999999998E-2</v>
      </c>
      <c r="AL15">
        <v>0</v>
      </c>
      <c r="AM15">
        <v>98.100399999999993</v>
      </c>
      <c r="AN15">
        <v>45.854900000000001</v>
      </c>
      <c r="AO15">
        <v>29.192599999999999</v>
      </c>
      <c r="AP15">
        <v>10.1065</v>
      </c>
      <c r="AQ15">
        <v>6.8986000000000001</v>
      </c>
      <c r="AR15">
        <v>4.1684000000000001</v>
      </c>
      <c r="AS15">
        <v>1.1374</v>
      </c>
      <c r="AT15">
        <v>0.53910000000000002</v>
      </c>
      <c r="AU15">
        <v>0.19059999999999999</v>
      </c>
      <c r="AV15">
        <v>1.2200000000000001E-2</v>
      </c>
      <c r="AW15">
        <v>0</v>
      </c>
      <c r="AX15">
        <v>5.7483000000000004</v>
      </c>
      <c r="AY15">
        <v>1.0525</v>
      </c>
      <c r="AZ15">
        <v>1.6196999999999999</v>
      </c>
      <c r="BA15">
        <v>0.96160000000000001</v>
      </c>
      <c r="BB15">
        <v>0.96040000000000003</v>
      </c>
      <c r="BC15">
        <v>0.71760000000000002</v>
      </c>
      <c r="BD15">
        <v>0.24299999999999999</v>
      </c>
      <c r="BE15">
        <v>0.1331</v>
      </c>
      <c r="BF15">
        <v>5.6399999999999999E-2</v>
      </c>
      <c r="BG15">
        <v>4.0000000000000001E-3</v>
      </c>
      <c r="BH15">
        <v>0</v>
      </c>
    </row>
    <row r="16" spans="1:60" s="24" customFormat="1" x14ac:dyDescent="0.35">
      <c r="A16" s="24" t="s">
        <v>190</v>
      </c>
      <c r="B16" s="24">
        <f>B14+B15</f>
        <v>828.98410000000001</v>
      </c>
      <c r="E16" s="25">
        <f>C55</f>
        <v>0.58967897447134876</v>
      </c>
      <c r="F16" s="24">
        <f t="shared" ref="F16:BH16" si="2">F14+F15</f>
        <v>5148.9112000000005</v>
      </c>
      <c r="G16" s="24">
        <f t="shared" si="2"/>
        <v>214.12860000000001</v>
      </c>
      <c r="H16" s="24">
        <f t="shared" si="2"/>
        <v>672.7047</v>
      </c>
      <c r="I16" s="24">
        <f>AVERAGE(I14:I15)</f>
        <v>0.4163</v>
      </c>
      <c r="J16">
        <f t="shared" si="0"/>
        <v>8731.7191606094402</v>
      </c>
      <c r="K16" s="24">
        <f t="shared" si="2"/>
        <v>7.0049999999999999</v>
      </c>
      <c r="L16" s="24">
        <f t="shared" si="2"/>
        <v>17412</v>
      </c>
      <c r="M16" s="24">
        <f t="shared" si="2"/>
        <v>44352</v>
      </c>
      <c r="N16" s="24">
        <f t="shared" si="2"/>
        <v>4562</v>
      </c>
      <c r="Q16" s="24">
        <f t="shared" si="2"/>
        <v>5147.21</v>
      </c>
      <c r="R16" s="24">
        <f t="shared" si="2"/>
        <v>4050.4464000000003</v>
      </c>
      <c r="S16" s="24">
        <f t="shared" si="2"/>
        <v>827.99620000000004</v>
      </c>
      <c r="T16" s="24">
        <f t="shared" si="2"/>
        <v>172.82420000000002</v>
      </c>
      <c r="U16" s="24">
        <f t="shared" si="2"/>
        <v>65.446699999999993</v>
      </c>
      <c r="V16" s="24">
        <f t="shared" si="2"/>
        <v>22.4815</v>
      </c>
      <c r="W16" s="24">
        <f t="shared" si="2"/>
        <v>5.7050000000000001</v>
      </c>
      <c r="X16" s="24">
        <f t="shared" si="2"/>
        <v>1.7750000000000001</v>
      </c>
      <c r="Y16" s="24">
        <f t="shared" si="2"/>
        <v>0.50600000000000001</v>
      </c>
      <c r="Z16" s="24">
        <f t="shared" si="2"/>
        <v>2.8899999999999999E-2</v>
      </c>
      <c r="AA16" s="24">
        <f t="shared" si="2"/>
        <v>0</v>
      </c>
      <c r="AB16" s="24">
        <f t="shared" si="2"/>
        <v>601.82939999999996</v>
      </c>
      <c r="AC16" s="24">
        <f t="shared" si="2"/>
        <v>302.24979999999999</v>
      </c>
      <c r="AD16" s="24">
        <f t="shared" si="2"/>
        <v>175.6524</v>
      </c>
      <c r="AE16" s="24">
        <f t="shared" si="2"/>
        <v>65.724699999999999</v>
      </c>
      <c r="AF16" s="24">
        <f t="shared" si="2"/>
        <v>35.558499999999995</v>
      </c>
      <c r="AG16" s="24">
        <f t="shared" si="2"/>
        <v>15.388999999999999</v>
      </c>
      <c r="AH16" s="24">
        <f t="shared" si="2"/>
        <v>4.8688000000000002</v>
      </c>
      <c r="AI16" s="24">
        <f t="shared" si="2"/>
        <v>1.7490999999999999</v>
      </c>
      <c r="AJ16" s="24">
        <f t="shared" si="2"/>
        <v>0.5988</v>
      </c>
      <c r="AK16" s="24">
        <f t="shared" si="2"/>
        <v>3.8199999999999998E-2</v>
      </c>
      <c r="AL16" s="24">
        <f t="shared" si="2"/>
        <v>0</v>
      </c>
      <c r="AM16" s="24">
        <f t="shared" si="2"/>
        <v>191.56829999999999</v>
      </c>
      <c r="AN16" s="24">
        <f t="shared" si="2"/>
        <v>96.209100000000007</v>
      </c>
      <c r="AO16" s="24">
        <f t="shared" si="2"/>
        <v>55.911900000000003</v>
      </c>
      <c r="AP16" s="24">
        <f t="shared" si="2"/>
        <v>20.9208</v>
      </c>
      <c r="AQ16" s="24">
        <f t="shared" si="2"/>
        <v>11.3186</v>
      </c>
      <c r="AR16" s="24">
        <f t="shared" si="2"/>
        <v>4.8985000000000003</v>
      </c>
      <c r="AS16" s="24">
        <f t="shared" si="2"/>
        <v>1.5497999999999998</v>
      </c>
      <c r="AT16" s="24">
        <f t="shared" si="2"/>
        <v>0.55669999999999997</v>
      </c>
      <c r="AU16" s="24">
        <f t="shared" si="2"/>
        <v>0.19059999999999999</v>
      </c>
      <c r="AV16" s="24">
        <f t="shared" si="2"/>
        <v>1.2200000000000001E-2</v>
      </c>
      <c r="AW16" s="24">
        <f t="shared" si="2"/>
        <v>0</v>
      </c>
      <c r="AX16" s="24">
        <f t="shared" si="2"/>
        <v>10.235900000000001</v>
      </c>
      <c r="AY16" s="24">
        <f t="shared" si="2"/>
        <v>2.2292000000000001</v>
      </c>
      <c r="AZ16" s="24">
        <f t="shared" si="2"/>
        <v>3.0693999999999999</v>
      </c>
      <c r="BA16" s="24">
        <f t="shared" si="2"/>
        <v>2.0190000000000001</v>
      </c>
      <c r="BB16" s="24">
        <f t="shared" si="2"/>
        <v>1.5472999999999999</v>
      </c>
      <c r="BC16" s="24">
        <f t="shared" si="2"/>
        <v>0.84189999999999998</v>
      </c>
      <c r="BD16" s="24">
        <f t="shared" si="2"/>
        <v>0.33140000000000003</v>
      </c>
      <c r="BE16" s="24">
        <f t="shared" si="2"/>
        <v>0.13730000000000001</v>
      </c>
      <c r="BF16" s="24">
        <f t="shared" si="2"/>
        <v>5.6399999999999999E-2</v>
      </c>
      <c r="BG16" s="24">
        <f t="shared" si="2"/>
        <v>4.0000000000000001E-3</v>
      </c>
      <c r="BH16" s="24">
        <f t="shared" si="2"/>
        <v>0</v>
      </c>
    </row>
    <row r="17" spans="1:60" x14ac:dyDescent="0.35">
      <c r="A17" t="s">
        <v>191</v>
      </c>
      <c r="B17">
        <v>127.7503</v>
      </c>
      <c r="C17">
        <v>12.564500000000001</v>
      </c>
      <c r="D17">
        <v>16.933299999999999</v>
      </c>
      <c r="E17" s="23">
        <f>C52</f>
        <v>0.61185968172842364</v>
      </c>
      <c r="F17">
        <v>60.155099999999997</v>
      </c>
      <c r="G17">
        <v>22.8445</v>
      </c>
      <c r="H17">
        <v>71.768199999999993</v>
      </c>
      <c r="I17">
        <v>3.7976000000000001</v>
      </c>
      <c r="J17">
        <f t="shared" si="0"/>
        <v>98.315188590412916</v>
      </c>
      <c r="K17">
        <v>6.8140000000000001</v>
      </c>
      <c r="L17">
        <v>119</v>
      </c>
      <c r="M17">
        <v>70</v>
      </c>
      <c r="N17">
        <v>0</v>
      </c>
      <c r="O17">
        <v>10</v>
      </c>
      <c r="P17" t="s">
        <v>176</v>
      </c>
      <c r="Q17">
        <v>60.155099999999997</v>
      </c>
      <c r="R17">
        <v>8.0955999999999992</v>
      </c>
      <c r="S17">
        <v>4.7704000000000004</v>
      </c>
      <c r="T17">
        <v>0.6845</v>
      </c>
      <c r="U17">
        <v>1.2761</v>
      </c>
      <c r="V17">
        <v>1.774</v>
      </c>
      <c r="W17">
        <v>7.1858000000000004</v>
      </c>
      <c r="X17">
        <v>7.4065000000000003</v>
      </c>
      <c r="Y17">
        <v>5.4508000000000001</v>
      </c>
      <c r="Z17">
        <v>1.6879999999999999</v>
      </c>
      <c r="AA17">
        <v>21.823399999999999</v>
      </c>
      <c r="AB17">
        <v>67.894199999999998</v>
      </c>
      <c r="AC17">
        <v>0.57650000000000001</v>
      </c>
      <c r="AD17">
        <v>1.0584</v>
      </c>
      <c r="AE17">
        <v>0.23799999999999999</v>
      </c>
      <c r="AF17">
        <v>0.71819999999999995</v>
      </c>
      <c r="AG17">
        <v>1.3566</v>
      </c>
      <c r="AH17">
        <v>6.2704000000000004</v>
      </c>
      <c r="AI17">
        <v>7.5385</v>
      </c>
      <c r="AJ17">
        <v>6.3148</v>
      </c>
      <c r="AK17">
        <v>2.2517</v>
      </c>
      <c r="AL17">
        <v>41.571100000000001</v>
      </c>
      <c r="AM17">
        <v>21.6114</v>
      </c>
      <c r="AN17">
        <v>0.1835</v>
      </c>
      <c r="AO17">
        <v>0.33689999999999998</v>
      </c>
      <c r="AP17">
        <v>7.5800000000000006E-2</v>
      </c>
      <c r="AQ17">
        <v>0.2286</v>
      </c>
      <c r="AR17">
        <v>0.43180000000000002</v>
      </c>
      <c r="AS17">
        <v>1.9959</v>
      </c>
      <c r="AT17">
        <v>2.3996</v>
      </c>
      <c r="AU17">
        <v>2.0101</v>
      </c>
      <c r="AV17">
        <v>0.7167</v>
      </c>
      <c r="AW17">
        <v>13.2325</v>
      </c>
      <c r="AX17">
        <v>8.4200999999999997</v>
      </c>
      <c r="AY17">
        <v>4.4000000000000003E-3</v>
      </c>
      <c r="AZ17">
        <v>1.9099999999999999E-2</v>
      </c>
      <c r="BA17">
        <v>6.6E-3</v>
      </c>
      <c r="BB17">
        <v>3.2599999999999997E-2</v>
      </c>
      <c r="BC17">
        <v>8.2799999999999999E-2</v>
      </c>
      <c r="BD17">
        <v>0.43640000000000001</v>
      </c>
      <c r="BE17">
        <v>0.6119</v>
      </c>
      <c r="BF17">
        <v>0.58289999999999997</v>
      </c>
      <c r="BG17">
        <v>0.2394</v>
      </c>
      <c r="BH17">
        <v>6.4039000000000001</v>
      </c>
    </row>
    <row r="18" spans="1:60" x14ac:dyDescent="0.35">
      <c r="A18" t="s">
        <v>192</v>
      </c>
      <c r="B18">
        <v>397.52749999999997</v>
      </c>
      <c r="C18">
        <v>17.441299999999998</v>
      </c>
      <c r="D18">
        <v>22.792300000000001</v>
      </c>
      <c r="E18" s="23">
        <f>C52</f>
        <v>0.61185968172842364</v>
      </c>
      <c r="F18">
        <v>735.10569999999996</v>
      </c>
      <c r="G18">
        <v>59.223500000000001</v>
      </c>
      <c r="H18">
        <v>186.05609999999999</v>
      </c>
      <c r="I18">
        <v>0.80559999999999998</v>
      </c>
      <c r="J18">
        <f t="shared" si="0"/>
        <v>1201.4285659800667</v>
      </c>
      <c r="K18">
        <v>3.7469999999999999</v>
      </c>
      <c r="L18">
        <v>2958</v>
      </c>
      <c r="M18">
        <v>2939</v>
      </c>
      <c r="N18">
        <v>171</v>
      </c>
      <c r="O18">
        <v>10</v>
      </c>
      <c r="P18" t="s">
        <v>176</v>
      </c>
      <c r="Q18">
        <v>735.03570000000002</v>
      </c>
      <c r="R18">
        <v>380.30959999999999</v>
      </c>
      <c r="S18">
        <v>158.1977</v>
      </c>
      <c r="T18">
        <v>82.066000000000003</v>
      </c>
      <c r="U18">
        <v>33.9709</v>
      </c>
      <c r="V18">
        <v>65.031999999999996</v>
      </c>
      <c r="W18">
        <v>14.4457</v>
      </c>
      <c r="X18">
        <v>0.9708</v>
      </c>
      <c r="Y18">
        <v>4.2999999999999997E-2</v>
      </c>
      <c r="Z18">
        <v>0</v>
      </c>
      <c r="AA18">
        <v>0</v>
      </c>
      <c r="AB18">
        <v>177.32300000000001</v>
      </c>
      <c r="AC18">
        <v>30.697600000000001</v>
      </c>
      <c r="AD18">
        <v>36.735500000000002</v>
      </c>
      <c r="AE18">
        <v>31.571400000000001</v>
      </c>
      <c r="AF18">
        <v>18.931999999999999</v>
      </c>
      <c r="AG18">
        <v>46.241300000000003</v>
      </c>
      <c r="AH18">
        <v>12.1174</v>
      </c>
      <c r="AI18">
        <v>0.97989999999999999</v>
      </c>
      <c r="AJ18">
        <v>4.7899999999999998E-2</v>
      </c>
      <c r="AK18">
        <v>0</v>
      </c>
      <c r="AL18">
        <v>0</v>
      </c>
      <c r="AM18">
        <v>56.4437</v>
      </c>
      <c r="AN18">
        <v>9.7713999999999999</v>
      </c>
      <c r="AO18">
        <v>11.693300000000001</v>
      </c>
      <c r="AP18">
        <v>10.0495</v>
      </c>
      <c r="AQ18">
        <v>6.0263</v>
      </c>
      <c r="AR18">
        <v>14.718999999999999</v>
      </c>
      <c r="AS18">
        <v>3.8571</v>
      </c>
      <c r="AT18">
        <v>0.31190000000000001</v>
      </c>
      <c r="AU18">
        <v>1.5299999999999999E-2</v>
      </c>
      <c r="AV18">
        <v>0</v>
      </c>
      <c r="AW18">
        <v>0</v>
      </c>
      <c r="AX18">
        <v>6.2960000000000003</v>
      </c>
      <c r="AY18">
        <v>0.24460000000000001</v>
      </c>
      <c r="AZ18">
        <v>0.70499999999999996</v>
      </c>
      <c r="BA18">
        <v>0.98089999999999999</v>
      </c>
      <c r="BB18">
        <v>0.84530000000000005</v>
      </c>
      <c r="BC18">
        <v>2.6269</v>
      </c>
      <c r="BD18">
        <v>0.81030000000000002</v>
      </c>
      <c r="BE18">
        <v>7.8799999999999995E-2</v>
      </c>
      <c r="BF18">
        <v>4.3E-3</v>
      </c>
      <c r="BG18">
        <v>0</v>
      </c>
      <c r="BH18">
        <v>0</v>
      </c>
    </row>
    <row r="19" spans="1:60" x14ac:dyDescent="0.35">
      <c r="A19" t="s">
        <v>193</v>
      </c>
      <c r="B19">
        <v>127.0986</v>
      </c>
      <c r="C19">
        <v>11.6501</v>
      </c>
      <c r="D19">
        <v>16.459199999999999</v>
      </c>
      <c r="E19" s="23">
        <f>C53</f>
        <v>0.62915493801281686</v>
      </c>
      <c r="F19">
        <v>55.646700000000003</v>
      </c>
      <c r="G19">
        <v>15.202</v>
      </c>
      <c r="H19">
        <v>47.758499999999998</v>
      </c>
      <c r="I19">
        <v>2.7319</v>
      </c>
      <c r="J19">
        <f t="shared" si="0"/>
        <v>88.446734878629201</v>
      </c>
      <c r="K19">
        <v>3.262</v>
      </c>
      <c r="L19">
        <v>171</v>
      </c>
      <c r="M19">
        <v>133</v>
      </c>
      <c r="N19">
        <v>1</v>
      </c>
      <c r="O19">
        <v>10</v>
      </c>
      <c r="P19" t="s">
        <v>176</v>
      </c>
      <c r="Q19">
        <v>55.646700000000003</v>
      </c>
      <c r="R19">
        <v>10.987399999999999</v>
      </c>
      <c r="S19">
        <v>1.2622</v>
      </c>
      <c r="T19">
        <v>4.7794999999999996</v>
      </c>
      <c r="U19">
        <v>1.0111000000000001</v>
      </c>
      <c r="V19">
        <v>1.9016</v>
      </c>
      <c r="W19">
        <v>5.1531000000000002</v>
      </c>
      <c r="X19">
        <v>8.6903000000000006</v>
      </c>
      <c r="Y19">
        <v>8.0869999999999997</v>
      </c>
      <c r="Z19">
        <v>11.5558</v>
      </c>
      <c r="AA19">
        <v>2.2185999999999999</v>
      </c>
      <c r="AB19">
        <v>46.812800000000003</v>
      </c>
      <c r="AC19">
        <v>0.74019999999999997</v>
      </c>
      <c r="AD19">
        <v>0.25469999999999998</v>
      </c>
      <c r="AE19">
        <v>1.8654999999999999</v>
      </c>
      <c r="AF19">
        <v>0.55420000000000003</v>
      </c>
      <c r="AG19">
        <v>1.3687</v>
      </c>
      <c r="AH19">
        <v>4.6006</v>
      </c>
      <c r="AI19">
        <v>8.7293000000000003</v>
      </c>
      <c r="AJ19">
        <v>9.6359999999999992</v>
      </c>
      <c r="AK19">
        <v>15.514200000000001</v>
      </c>
      <c r="AL19">
        <v>3.5493000000000001</v>
      </c>
      <c r="AM19">
        <v>14.901</v>
      </c>
      <c r="AN19">
        <v>0.2356</v>
      </c>
      <c r="AO19">
        <v>8.1100000000000005E-2</v>
      </c>
      <c r="AP19">
        <v>0.59379999999999999</v>
      </c>
      <c r="AQ19">
        <v>0.1764</v>
      </c>
      <c r="AR19">
        <v>0.43569999999999998</v>
      </c>
      <c r="AS19">
        <v>1.4643999999999999</v>
      </c>
      <c r="AT19">
        <v>2.7786</v>
      </c>
      <c r="AU19">
        <v>3.0672000000000001</v>
      </c>
      <c r="AV19">
        <v>4.9382999999999999</v>
      </c>
      <c r="AW19">
        <v>1.1297999999999999</v>
      </c>
      <c r="AX19">
        <v>4.2323000000000004</v>
      </c>
      <c r="AY19">
        <v>5.7999999999999996E-3</v>
      </c>
      <c r="AZ19">
        <v>4.1999999999999997E-3</v>
      </c>
      <c r="BA19">
        <v>5.8299999999999998E-2</v>
      </c>
      <c r="BB19">
        <v>2.4500000000000001E-2</v>
      </c>
      <c r="BC19">
        <v>7.8600000000000003E-2</v>
      </c>
      <c r="BD19">
        <v>0.3276</v>
      </c>
      <c r="BE19">
        <v>0.69910000000000005</v>
      </c>
      <c r="BF19">
        <v>0.91469999999999996</v>
      </c>
      <c r="BG19">
        <v>1.6593</v>
      </c>
      <c r="BH19">
        <v>0.46029999999999999</v>
      </c>
    </row>
    <row r="20" spans="1:60" x14ac:dyDescent="0.35">
      <c r="A20" t="s">
        <v>194</v>
      </c>
      <c r="B20">
        <v>402.44220000000001</v>
      </c>
      <c r="C20">
        <v>17.271999999999998</v>
      </c>
      <c r="D20">
        <v>23.3003</v>
      </c>
      <c r="E20" s="23">
        <f>C53</f>
        <v>0.62915493801281686</v>
      </c>
      <c r="F20">
        <v>721.82299999999998</v>
      </c>
      <c r="G20">
        <v>35.176000000000002</v>
      </c>
      <c r="H20">
        <v>110.50879999999999</v>
      </c>
      <c r="I20">
        <v>0.48730000000000001</v>
      </c>
      <c r="J20">
        <f t="shared" si="0"/>
        <v>1147.2897316515941</v>
      </c>
      <c r="K20">
        <v>1.3460000000000001</v>
      </c>
      <c r="L20">
        <v>2271</v>
      </c>
      <c r="M20">
        <v>3100</v>
      </c>
      <c r="N20">
        <v>245</v>
      </c>
      <c r="O20">
        <v>10</v>
      </c>
      <c r="P20" t="s">
        <v>176</v>
      </c>
      <c r="Q20">
        <v>721.72580000000005</v>
      </c>
      <c r="R20">
        <v>525.43899999999996</v>
      </c>
      <c r="S20">
        <v>139.84280000000001</v>
      </c>
      <c r="T20">
        <v>13.446</v>
      </c>
      <c r="U20">
        <v>14.681800000000001</v>
      </c>
      <c r="V20">
        <v>26.671900000000001</v>
      </c>
      <c r="W20">
        <v>1.4999</v>
      </c>
      <c r="X20">
        <v>0.14460000000000001</v>
      </c>
      <c r="Y20">
        <v>0</v>
      </c>
      <c r="Z20">
        <v>0</v>
      </c>
      <c r="AA20">
        <v>0</v>
      </c>
      <c r="AB20">
        <v>103.2657</v>
      </c>
      <c r="AC20">
        <v>40.874400000000001</v>
      </c>
      <c r="AD20">
        <v>29.325399999999998</v>
      </c>
      <c r="AE20">
        <v>4.8437999999999999</v>
      </c>
      <c r="AF20">
        <v>8.3245000000000005</v>
      </c>
      <c r="AG20">
        <v>18.5063</v>
      </c>
      <c r="AH20">
        <v>1.2458</v>
      </c>
      <c r="AI20">
        <v>0.14549999999999999</v>
      </c>
      <c r="AJ20">
        <v>0</v>
      </c>
      <c r="AK20">
        <v>0</v>
      </c>
      <c r="AL20">
        <v>0</v>
      </c>
      <c r="AM20">
        <v>32.8705</v>
      </c>
      <c r="AN20">
        <v>13.0107</v>
      </c>
      <c r="AO20">
        <v>9.3346</v>
      </c>
      <c r="AP20">
        <v>1.5418000000000001</v>
      </c>
      <c r="AQ20">
        <v>2.6497999999999999</v>
      </c>
      <c r="AR20">
        <v>5.8907999999999996</v>
      </c>
      <c r="AS20">
        <v>0.39650000000000002</v>
      </c>
      <c r="AT20">
        <v>4.6300000000000001E-2</v>
      </c>
      <c r="AU20">
        <v>0</v>
      </c>
      <c r="AV20">
        <v>0</v>
      </c>
      <c r="AW20">
        <v>0</v>
      </c>
      <c r="AX20">
        <v>2.4559000000000002</v>
      </c>
      <c r="AY20">
        <v>0.31390000000000001</v>
      </c>
      <c r="AZ20">
        <v>0.50590000000000002</v>
      </c>
      <c r="BA20">
        <v>0.1404</v>
      </c>
      <c r="BB20">
        <v>0.37680000000000002</v>
      </c>
      <c r="BC20">
        <v>1.0246999999999999</v>
      </c>
      <c r="BD20">
        <v>8.2600000000000007E-2</v>
      </c>
      <c r="BE20">
        <v>1.17E-2</v>
      </c>
      <c r="BF20">
        <v>0</v>
      </c>
      <c r="BG20">
        <v>0</v>
      </c>
      <c r="BH20">
        <v>0</v>
      </c>
    </row>
    <row r="21" spans="1:60" x14ac:dyDescent="0.35">
      <c r="A21" t="s">
        <v>195</v>
      </c>
      <c r="B21">
        <v>124.0471</v>
      </c>
      <c r="C21">
        <v>10.16</v>
      </c>
      <c r="D21">
        <v>15.24</v>
      </c>
      <c r="E21" s="23">
        <f>C56</f>
        <v>0.64772447724477256</v>
      </c>
      <c r="F21">
        <v>66.839500000000001</v>
      </c>
      <c r="G21">
        <v>31.615400000000001</v>
      </c>
      <c r="H21">
        <v>99.322800000000001</v>
      </c>
      <c r="I21">
        <v>4.7301000000000002</v>
      </c>
      <c r="J21">
        <f t="shared" si="0"/>
        <v>103.19125237371817</v>
      </c>
      <c r="K21">
        <v>11.744999999999999</v>
      </c>
      <c r="L21">
        <v>222</v>
      </c>
      <c r="M21">
        <v>166</v>
      </c>
      <c r="N21">
        <v>0</v>
      </c>
      <c r="O21">
        <v>10</v>
      </c>
      <c r="P21" t="s">
        <v>176</v>
      </c>
      <c r="Q21">
        <v>66.839500000000001</v>
      </c>
      <c r="R21">
        <v>15.0665</v>
      </c>
      <c r="S21">
        <v>4.9353999999999996</v>
      </c>
      <c r="T21">
        <v>0.85570000000000002</v>
      </c>
      <c r="U21">
        <v>0.56999999999999995</v>
      </c>
      <c r="V21">
        <v>0.92030000000000001</v>
      </c>
      <c r="W21">
        <v>13.007899999999999</v>
      </c>
      <c r="X21">
        <v>11.829599999999999</v>
      </c>
      <c r="Y21">
        <v>3.0352999999999999</v>
      </c>
      <c r="Z21">
        <v>0.87529999999999997</v>
      </c>
      <c r="AA21">
        <v>15.743499999999999</v>
      </c>
      <c r="AB21">
        <v>94.6494</v>
      </c>
      <c r="AC21">
        <v>0.98829999999999996</v>
      </c>
      <c r="AD21">
        <v>1.0657000000000001</v>
      </c>
      <c r="AE21">
        <v>0.32090000000000002</v>
      </c>
      <c r="AF21">
        <v>0.29859999999999998</v>
      </c>
      <c r="AG21">
        <v>0.68640000000000001</v>
      </c>
      <c r="AH21">
        <v>11.409599999999999</v>
      </c>
      <c r="AI21">
        <v>11.8367</v>
      </c>
      <c r="AJ21">
        <v>3.4944999999999999</v>
      </c>
      <c r="AK21">
        <v>1.1507000000000001</v>
      </c>
      <c r="AL21">
        <v>63.398099999999999</v>
      </c>
      <c r="AM21">
        <v>30.1279</v>
      </c>
      <c r="AN21">
        <v>0.31459999999999999</v>
      </c>
      <c r="AO21">
        <v>0.3392</v>
      </c>
      <c r="AP21">
        <v>0.1021</v>
      </c>
      <c r="AQ21">
        <v>9.5000000000000001E-2</v>
      </c>
      <c r="AR21">
        <v>0.2185</v>
      </c>
      <c r="AS21">
        <v>3.6318000000000001</v>
      </c>
      <c r="AT21">
        <v>3.7677</v>
      </c>
      <c r="AU21">
        <v>1.1123000000000001</v>
      </c>
      <c r="AV21">
        <v>0.36630000000000001</v>
      </c>
      <c r="AW21">
        <v>20.180199999999999</v>
      </c>
      <c r="AX21">
        <v>23.264500000000002</v>
      </c>
      <c r="AY21">
        <v>7.1000000000000004E-3</v>
      </c>
      <c r="AZ21">
        <v>1.9199999999999998E-2</v>
      </c>
      <c r="BA21">
        <v>9.7999999999999997E-3</v>
      </c>
      <c r="BB21">
        <v>1.2500000000000001E-2</v>
      </c>
      <c r="BC21">
        <v>4.0800000000000003E-2</v>
      </c>
      <c r="BD21">
        <v>0.7984</v>
      </c>
      <c r="BE21">
        <v>0.94410000000000005</v>
      </c>
      <c r="BF21">
        <v>0.32079999999999997</v>
      </c>
      <c r="BG21">
        <v>0.1205</v>
      </c>
      <c r="BH21">
        <v>20.991299999999999</v>
      </c>
    </row>
    <row r="22" spans="1:60" x14ac:dyDescent="0.35">
      <c r="A22" t="s">
        <v>196</v>
      </c>
      <c r="B22">
        <v>319.79570000000001</v>
      </c>
      <c r="C22">
        <v>16.933299999999999</v>
      </c>
      <c r="D22">
        <v>23.063199999999998</v>
      </c>
      <c r="F22">
        <v>936.01080000000002</v>
      </c>
      <c r="G22">
        <v>64.340900000000005</v>
      </c>
      <c r="H22">
        <v>202.1328</v>
      </c>
      <c r="I22">
        <v>0.68740000000000001</v>
      </c>
      <c r="K22">
        <v>3.4740000000000002</v>
      </c>
      <c r="L22">
        <v>2630</v>
      </c>
      <c r="M22">
        <v>4782</v>
      </c>
      <c r="N22">
        <v>277</v>
      </c>
      <c r="O22">
        <v>10</v>
      </c>
      <c r="P22" t="s">
        <v>176</v>
      </c>
      <c r="Q22">
        <v>935.92499999999995</v>
      </c>
      <c r="R22">
        <v>551.03650000000005</v>
      </c>
      <c r="S22">
        <v>267.36559999999997</v>
      </c>
      <c r="T22">
        <v>44.773099999999999</v>
      </c>
      <c r="U22">
        <v>22.8506</v>
      </c>
      <c r="V22">
        <v>21.4039</v>
      </c>
      <c r="W22">
        <v>15.4314</v>
      </c>
      <c r="X22">
        <v>8.4929000000000006</v>
      </c>
      <c r="Y22">
        <v>3.0914999999999999</v>
      </c>
      <c r="Z22">
        <v>1.1657</v>
      </c>
      <c r="AA22">
        <v>0.31369999999999998</v>
      </c>
      <c r="AB22">
        <v>187.4083</v>
      </c>
      <c r="AC22">
        <v>61.093600000000002</v>
      </c>
      <c r="AD22">
        <v>54.2485</v>
      </c>
      <c r="AE22">
        <v>16.771799999999999</v>
      </c>
      <c r="AF22">
        <v>12.3888</v>
      </c>
      <c r="AG22">
        <v>15.393800000000001</v>
      </c>
      <c r="AH22">
        <v>13.2227</v>
      </c>
      <c r="AI22">
        <v>8.6417000000000002</v>
      </c>
      <c r="AJ22">
        <v>3.5611000000000002</v>
      </c>
      <c r="AK22">
        <v>1.5633999999999999</v>
      </c>
      <c r="AL22">
        <v>0.52280000000000004</v>
      </c>
      <c r="AM22">
        <v>59.6539</v>
      </c>
      <c r="AN22">
        <v>19.4467</v>
      </c>
      <c r="AO22">
        <v>17.267800000000001</v>
      </c>
      <c r="AP22">
        <v>5.3385999999999996</v>
      </c>
      <c r="AQ22">
        <v>3.9434999999999998</v>
      </c>
      <c r="AR22">
        <v>4.9000000000000004</v>
      </c>
      <c r="AS22">
        <v>4.2088999999999999</v>
      </c>
      <c r="AT22">
        <v>2.7507000000000001</v>
      </c>
      <c r="AU22">
        <v>1.1335</v>
      </c>
      <c r="AV22">
        <v>0.49769999999999998</v>
      </c>
      <c r="AW22">
        <v>0.16639999999999999</v>
      </c>
      <c r="AX22">
        <v>5.6028000000000002</v>
      </c>
      <c r="AY22">
        <v>0.59940000000000004</v>
      </c>
      <c r="AZ22">
        <v>0.90669999999999995</v>
      </c>
      <c r="BA22">
        <v>0.50700000000000001</v>
      </c>
      <c r="BB22">
        <v>0.53779999999999994</v>
      </c>
      <c r="BC22">
        <v>0.88429999999999997</v>
      </c>
      <c r="BD22">
        <v>0.90390000000000004</v>
      </c>
      <c r="BE22">
        <v>0.70089999999999997</v>
      </c>
      <c r="BF22">
        <v>0.32690000000000002</v>
      </c>
      <c r="BG22">
        <v>0.16700000000000001</v>
      </c>
      <c r="BH22">
        <v>6.9000000000000006E-2</v>
      </c>
    </row>
    <row r="23" spans="1:60" x14ac:dyDescent="0.35">
      <c r="A23" t="s">
        <v>197</v>
      </c>
      <c r="B23">
        <v>366.12740000000002</v>
      </c>
      <c r="C23">
        <v>16.865600000000001</v>
      </c>
      <c r="D23">
        <v>21.708500000000001</v>
      </c>
      <c r="F23">
        <v>944.06470000000002</v>
      </c>
      <c r="G23">
        <v>49.433900000000001</v>
      </c>
      <c r="H23">
        <v>155.30109999999999</v>
      </c>
      <c r="I23">
        <v>0.52359999999999995</v>
      </c>
      <c r="K23">
        <v>2.0329999999999999</v>
      </c>
      <c r="L23">
        <v>1915</v>
      </c>
      <c r="M23">
        <v>4277</v>
      </c>
      <c r="N23">
        <v>315</v>
      </c>
      <c r="O23">
        <v>10</v>
      </c>
      <c r="P23" t="s">
        <v>176</v>
      </c>
      <c r="Q23">
        <v>943.83109999999999</v>
      </c>
      <c r="R23">
        <v>652.30460000000005</v>
      </c>
      <c r="S23">
        <v>227.76840000000001</v>
      </c>
      <c r="T23">
        <v>44.4848</v>
      </c>
      <c r="U23">
        <v>15.391</v>
      </c>
      <c r="V23">
        <v>2.7650999999999999</v>
      </c>
      <c r="W23">
        <v>0.87239999999999995</v>
      </c>
      <c r="X23">
        <v>0.16</v>
      </c>
      <c r="Y23">
        <v>6.5199999999999994E-2</v>
      </c>
      <c r="Z23">
        <v>1.9699999999999999E-2</v>
      </c>
      <c r="AA23">
        <v>0</v>
      </c>
      <c r="AB23">
        <v>142.87889999999999</v>
      </c>
      <c r="AC23">
        <v>67.872</v>
      </c>
      <c r="AD23">
        <v>46.6875</v>
      </c>
      <c r="AE23">
        <v>17.156600000000001</v>
      </c>
      <c r="AF23">
        <v>8.2019000000000002</v>
      </c>
      <c r="AG23">
        <v>1.9441999999999999</v>
      </c>
      <c r="AH23">
        <v>0.75690000000000002</v>
      </c>
      <c r="AI23">
        <v>0.161</v>
      </c>
      <c r="AJ23">
        <v>7.3800000000000004E-2</v>
      </c>
      <c r="AK23">
        <v>2.4899999999999999E-2</v>
      </c>
      <c r="AL23">
        <v>0</v>
      </c>
      <c r="AM23">
        <v>45.479799999999997</v>
      </c>
      <c r="AN23">
        <v>21.604299999999999</v>
      </c>
      <c r="AO23">
        <v>14.8611</v>
      </c>
      <c r="AP23">
        <v>5.4611000000000001</v>
      </c>
      <c r="AQ23">
        <v>2.6107</v>
      </c>
      <c r="AR23">
        <v>0.61890000000000001</v>
      </c>
      <c r="AS23">
        <v>0.2409</v>
      </c>
      <c r="AT23">
        <v>5.1299999999999998E-2</v>
      </c>
      <c r="AU23">
        <v>2.35E-2</v>
      </c>
      <c r="AV23">
        <v>7.9000000000000008E-3</v>
      </c>
      <c r="AW23">
        <v>0</v>
      </c>
      <c r="AX23">
        <v>2.4937</v>
      </c>
      <c r="AY23">
        <v>0.63660000000000005</v>
      </c>
      <c r="AZ23">
        <v>0.78959999999999997</v>
      </c>
      <c r="BA23">
        <v>0.53410000000000002</v>
      </c>
      <c r="BB23">
        <v>0.3498</v>
      </c>
      <c r="BC23">
        <v>0.1091</v>
      </c>
      <c r="BD23">
        <v>5.2299999999999999E-2</v>
      </c>
      <c r="BE23">
        <v>1.29E-2</v>
      </c>
      <c r="BF23">
        <v>6.7000000000000002E-3</v>
      </c>
      <c r="BG23">
        <v>2.5000000000000001E-3</v>
      </c>
      <c r="BH23">
        <v>0</v>
      </c>
    </row>
    <row r="24" spans="1:60" s="24" customFormat="1" x14ac:dyDescent="0.35">
      <c r="A24" s="24" t="s">
        <v>198</v>
      </c>
      <c r="B24" s="24">
        <f>B22+B23</f>
        <v>685.92309999999998</v>
      </c>
      <c r="E24" s="25">
        <f>C56</f>
        <v>0.64772447724477256</v>
      </c>
      <c r="F24" s="24">
        <f t="shared" ref="F24:BH24" si="3">F22+F23</f>
        <v>1880.0754999999999</v>
      </c>
      <c r="G24" s="24">
        <f t="shared" si="3"/>
        <v>113.7748</v>
      </c>
      <c r="H24" s="24">
        <f t="shared" si="3"/>
        <v>357.43389999999999</v>
      </c>
      <c r="I24" s="24">
        <f>AVERAGE(I22:I23)</f>
        <v>0.60549999999999993</v>
      </c>
      <c r="J24">
        <f t="shared" si="0"/>
        <v>2902.5852288264332</v>
      </c>
      <c r="K24" s="24">
        <f t="shared" si="3"/>
        <v>5.5069999999999997</v>
      </c>
      <c r="L24" s="24">
        <f t="shared" si="3"/>
        <v>4545</v>
      </c>
      <c r="M24" s="24">
        <f t="shared" si="3"/>
        <v>9059</v>
      </c>
      <c r="N24" s="24">
        <f t="shared" si="3"/>
        <v>592</v>
      </c>
      <c r="Q24" s="24">
        <f t="shared" si="3"/>
        <v>1879.7561000000001</v>
      </c>
      <c r="R24" s="24">
        <f t="shared" si="3"/>
        <v>1203.3411000000001</v>
      </c>
      <c r="S24" s="24">
        <f t="shared" si="3"/>
        <v>495.13400000000001</v>
      </c>
      <c r="T24" s="24">
        <f t="shared" si="3"/>
        <v>89.257900000000006</v>
      </c>
      <c r="U24" s="24">
        <f t="shared" si="3"/>
        <v>38.241599999999998</v>
      </c>
      <c r="V24" s="24">
        <f t="shared" si="3"/>
        <v>24.169</v>
      </c>
      <c r="W24" s="24">
        <f t="shared" si="3"/>
        <v>16.303799999999999</v>
      </c>
      <c r="X24" s="24">
        <f t="shared" si="3"/>
        <v>8.6529000000000007</v>
      </c>
      <c r="Y24" s="24">
        <f t="shared" si="3"/>
        <v>3.1566999999999998</v>
      </c>
      <c r="Z24" s="24">
        <f t="shared" si="3"/>
        <v>1.1854</v>
      </c>
      <c r="AA24" s="24">
        <f t="shared" si="3"/>
        <v>0.31369999999999998</v>
      </c>
      <c r="AB24" s="24">
        <f t="shared" si="3"/>
        <v>330.28719999999998</v>
      </c>
      <c r="AC24" s="24">
        <f t="shared" si="3"/>
        <v>128.96559999999999</v>
      </c>
      <c r="AD24" s="24">
        <f t="shared" si="3"/>
        <v>100.93600000000001</v>
      </c>
      <c r="AE24" s="24">
        <f t="shared" si="3"/>
        <v>33.928399999999996</v>
      </c>
      <c r="AF24" s="24">
        <f t="shared" si="3"/>
        <v>20.590699999999998</v>
      </c>
      <c r="AG24" s="24">
        <f t="shared" si="3"/>
        <v>17.338000000000001</v>
      </c>
      <c r="AH24" s="24">
        <f t="shared" si="3"/>
        <v>13.9796</v>
      </c>
      <c r="AI24" s="24">
        <f t="shared" si="3"/>
        <v>8.8026999999999997</v>
      </c>
      <c r="AJ24" s="24">
        <f t="shared" si="3"/>
        <v>3.6349</v>
      </c>
      <c r="AK24" s="24">
        <f t="shared" si="3"/>
        <v>1.5882999999999998</v>
      </c>
      <c r="AL24" s="24">
        <f t="shared" si="3"/>
        <v>0.52280000000000004</v>
      </c>
      <c r="AM24" s="24">
        <f t="shared" si="3"/>
        <v>105.1337</v>
      </c>
      <c r="AN24" s="24">
        <f t="shared" si="3"/>
        <v>41.051000000000002</v>
      </c>
      <c r="AO24" s="24">
        <f t="shared" si="3"/>
        <v>32.128900000000002</v>
      </c>
      <c r="AP24" s="24">
        <f t="shared" si="3"/>
        <v>10.7997</v>
      </c>
      <c r="AQ24" s="24">
        <f t="shared" si="3"/>
        <v>6.5541999999999998</v>
      </c>
      <c r="AR24" s="24">
        <f t="shared" si="3"/>
        <v>5.5189000000000004</v>
      </c>
      <c r="AS24" s="24">
        <f t="shared" si="3"/>
        <v>4.4497999999999998</v>
      </c>
      <c r="AT24" s="24">
        <f t="shared" si="3"/>
        <v>2.802</v>
      </c>
      <c r="AU24" s="24">
        <f t="shared" si="3"/>
        <v>1.157</v>
      </c>
      <c r="AV24" s="24">
        <f t="shared" si="3"/>
        <v>0.50559999999999994</v>
      </c>
      <c r="AW24" s="24">
        <f t="shared" si="3"/>
        <v>0.16639999999999999</v>
      </c>
      <c r="AX24" s="24">
        <f t="shared" si="3"/>
        <v>8.0965000000000007</v>
      </c>
      <c r="AY24" s="24">
        <f t="shared" si="3"/>
        <v>1.2360000000000002</v>
      </c>
      <c r="AZ24" s="24">
        <f t="shared" si="3"/>
        <v>1.6962999999999999</v>
      </c>
      <c r="BA24" s="24">
        <f t="shared" si="3"/>
        <v>1.0411000000000001</v>
      </c>
      <c r="BB24" s="24">
        <f t="shared" si="3"/>
        <v>0.88759999999999994</v>
      </c>
      <c r="BC24" s="24">
        <f t="shared" si="3"/>
        <v>0.99339999999999995</v>
      </c>
      <c r="BD24" s="24">
        <f t="shared" si="3"/>
        <v>0.95620000000000005</v>
      </c>
      <c r="BE24" s="24">
        <f t="shared" si="3"/>
        <v>0.71379999999999999</v>
      </c>
      <c r="BF24" s="24">
        <f t="shared" si="3"/>
        <v>0.33360000000000001</v>
      </c>
      <c r="BG24" s="24">
        <f t="shared" si="3"/>
        <v>0.16950000000000001</v>
      </c>
      <c r="BH24" s="24">
        <f t="shared" si="3"/>
        <v>6.9000000000000006E-2</v>
      </c>
    </row>
    <row r="25" spans="1:60" x14ac:dyDescent="0.35">
      <c r="A25" t="s">
        <v>199</v>
      </c>
      <c r="B25">
        <v>49.863700000000001</v>
      </c>
      <c r="C25">
        <v>7.9587000000000003</v>
      </c>
      <c r="D25">
        <v>6.2652999999999999</v>
      </c>
      <c r="E25" s="23">
        <f>C57</f>
        <v>0.67162779063223044</v>
      </c>
      <c r="F25">
        <v>19.708200000000001</v>
      </c>
      <c r="G25">
        <v>7.9377000000000004</v>
      </c>
      <c r="H25">
        <v>24.937200000000001</v>
      </c>
      <c r="I25">
        <v>4.0275999999999996</v>
      </c>
      <c r="J25">
        <f t="shared" si="0"/>
        <v>29.343931675977664</v>
      </c>
      <c r="K25">
        <v>2.5110000000000001</v>
      </c>
      <c r="L25">
        <v>94</v>
      </c>
      <c r="M25">
        <v>79</v>
      </c>
      <c r="N25">
        <v>0</v>
      </c>
      <c r="O25">
        <v>10</v>
      </c>
      <c r="P25" t="s">
        <v>176</v>
      </c>
      <c r="Q25">
        <v>19.708200000000001</v>
      </c>
      <c r="R25">
        <v>6.1463000000000001</v>
      </c>
      <c r="S25">
        <v>0.4919</v>
      </c>
      <c r="T25">
        <v>0.90159999999999996</v>
      </c>
      <c r="U25">
        <v>0.46860000000000002</v>
      </c>
      <c r="V25">
        <v>0</v>
      </c>
      <c r="W25">
        <v>0</v>
      </c>
      <c r="X25">
        <v>0</v>
      </c>
      <c r="Y25">
        <v>0</v>
      </c>
      <c r="Z25">
        <v>0</v>
      </c>
      <c r="AA25">
        <v>11.6998</v>
      </c>
      <c r="AB25">
        <v>23.6114</v>
      </c>
      <c r="AC25">
        <v>0.35649999999999998</v>
      </c>
      <c r="AD25">
        <v>0.10100000000000001</v>
      </c>
      <c r="AE25">
        <v>0.34279999999999999</v>
      </c>
      <c r="AF25">
        <v>0.27139999999999997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22.5398</v>
      </c>
      <c r="AM25">
        <v>7.5156999999999998</v>
      </c>
      <c r="AN25">
        <v>0.1135</v>
      </c>
      <c r="AO25">
        <v>3.2099999999999997E-2</v>
      </c>
      <c r="AP25">
        <v>0.1091</v>
      </c>
      <c r="AQ25">
        <v>8.6400000000000005E-2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7.1745999999999999</v>
      </c>
      <c r="AX25">
        <v>3.4672000000000001</v>
      </c>
      <c r="AY25">
        <v>2.3999999999999998E-3</v>
      </c>
      <c r="AZ25">
        <v>1.6999999999999999E-3</v>
      </c>
      <c r="BA25">
        <v>1.0500000000000001E-2</v>
      </c>
      <c r="BB25">
        <v>1.2500000000000001E-2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3.44</v>
      </c>
    </row>
    <row r="26" spans="1:60" x14ac:dyDescent="0.35">
      <c r="A26" t="s">
        <v>200</v>
      </c>
      <c r="B26">
        <v>398.9119</v>
      </c>
      <c r="C26">
        <v>17.170400000000001</v>
      </c>
      <c r="D26">
        <v>23.232500000000002</v>
      </c>
      <c r="E26" s="23">
        <f>C57</f>
        <v>0.67162779063223044</v>
      </c>
      <c r="F26">
        <v>1481.2163</v>
      </c>
      <c r="G26">
        <v>80.331199999999995</v>
      </c>
      <c r="H26">
        <v>252.36789999999999</v>
      </c>
      <c r="I26">
        <v>0.5423</v>
      </c>
      <c r="J26">
        <f t="shared" si="0"/>
        <v>2205.4124630633155</v>
      </c>
      <c r="K26">
        <v>3.4220000000000002</v>
      </c>
      <c r="L26">
        <v>4832</v>
      </c>
      <c r="M26">
        <v>9450</v>
      </c>
      <c r="N26">
        <v>605</v>
      </c>
      <c r="O26">
        <v>10</v>
      </c>
      <c r="P26" t="s">
        <v>176</v>
      </c>
      <c r="Q26">
        <v>1480.923</v>
      </c>
      <c r="R26">
        <v>957.03909999999996</v>
      </c>
      <c r="S26">
        <v>375.09269999999998</v>
      </c>
      <c r="T26">
        <v>106.50369999999999</v>
      </c>
      <c r="U26">
        <v>28.358599999999999</v>
      </c>
      <c r="V26">
        <v>10.388299999999999</v>
      </c>
      <c r="W26">
        <v>2.6558000000000002</v>
      </c>
      <c r="X26">
        <v>0.57410000000000005</v>
      </c>
      <c r="Y26">
        <v>0.21890000000000001</v>
      </c>
      <c r="Z26">
        <v>9.1999999999999998E-2</v>
      </c>
      <c r="AA26">
        <v>0</v>
      </c>
      <c r="AB26">
        <v>230.1591</v>
      </c>
      <c r="AC26">
        <v>85.024100000000004</v>
      </c>
      <c r="AD26">
        <v>79.439499999999995</v>
      </c>
      <c r="AE26">
        <v>39.854799999999997</v>
      </c>
      <c r="AF26">
        <v>15.423500000000001</v>
      </c>
      <c r="AG26">
        <v>7.2464000000000004</v>
      </c>
      <c r="AH26">
        <v>2.2229999999999999</v>
      </c>
      <c r="AI26">
        <v>0.5796</v>
      </c>
      <c r="AJ26">
        <v>0.25090000000000001</v>
      </c>
      <c r="AK26">
        <v>0.1174</v>
      </c>
      <c r="AL26">
        <v>0</v>
      </c>
      <c r="AM26">
        <v>73.261899999999997</v>
      </c>
      <c r="AN26">
        <v>27.064</v>
      </c>
      <c r="AO26">
        <v>25.2864</v>
      </c>
      <c r="AP26">
        <v>12.686199999999999</v>
      </c>
      <c r="AQ26">
        <v>4.9095000000000004</v>
      </c>
      <c r="AR26">
        <v>2.3066</v>
      </c>
      <c r="AS26">
        <v>0.70760000000000001</v>
      </c>
      <c r="AT26">
        <v>0.1845</v>
      </c>
      <c r="AU26">
        <v>7.9899999999999999E-2</v>
      </c>
      <c r="AV26">
        <v>3.7400000000000003E-2</v>
      </c>
      <c r="AW26">
        <v>0</v>
      </c>
      <c r="AX26">
        <v>4.6444000000000001</v>
      </c>
      <c r="AY26">
        <v>0.74519999999999997</v>
      </c>
      <c r="AZ26">
        <v>1.3915</v>
      </c>
      <c r="BA26">
        <v>1.2016</v>
      </c>
      <c r="BB26">
        <v>0.67179999999999995</v>
      </c>
      <c r="BC26">
        <v>0.40429999999999999</v>
      </c>
      <c r="BD26">
        <v>0.1484</v>
      </c>
      <c r="BE26">
        <v>4.6600000000000003E-2</v>
      </c>
      <c r="BF26">
        <v>2.29E-2</v>
      </c>
      <c r="BG26">
        <v>1.1900000000000001E-2</v>
      </c>
      <c r="BH26">
        <v>0</v>
      </c>
    </row>
    <row r="27" spans="1:60" x14ac:dyDescent="0.35">
      <c r="A27" t="s">
        <v>201</v>
      </c>
      <c r="B27">
        <v>377.2466</v>
      </c>
      <c r="C27">
        <v>16.5947</v>
      </c>
      <c r="D27">
        <v>22.733000000000001</v>
      </c>
      <c r="F27">
        <v>818.03890000000001</v>
      </c>
      <c r="G27">
        <v>46.007899999999999</v>
      </c>
      <c r="H27">
        <v>144.53800000000001</v>
      </c>
      <c r="I27">
        <v>0.56240000000000001</v>
      </c>
      <c r="K27">
        <v>2.032</v>
      </c>
      <c r="L27">
        <v>3640</v>
      </c>
      <c r="M27">
        <v>4779</v>
      </c>
      <c r="N27">
        <v>427</v>
      </c>
      <c r="O27">
        <v>10</v>
      </c>
      <c r="P27" t="s">
        <v>176</v>
      </c>
      <c r="Q27">
        <v>817.57719999999995</v>
      </c>
      <c r="R27">
        <v>553.54970000000003</v>
      </c>
      <c r="S27">
        <v>113.01220000000001</v>
      </c>
      <c r="T27">
        <v>87.541300000000007</v>
      </c>
      <c r="U27">
        <v>32.636200000000002</v>
      </c>
      <c r="V27">
        <v>12.638500000000001</v>
      </c>
      <c r="W27">
        <v>9.4821000000000009</v>
      </c>
      <c r="X27">
        <v>8.5411000000000001</v>
      </c>
      <c r="Y27">
        <v>0.17610000000000001</v>
      </c>
      <c r="Z27">
        <v>0</v>
      </c>
      <c r="AA27">
        <v>0</v>
      </c>
      <c r="AB27">
        <v>134.16399999999999</v>
      </c>
      <c r="AC27">
        <v>32.668700000000001</v>
      </c>
      <c r="AD27">
        <v>24.718299999999999</v>
      </c>
      <c r="AE27">
        <v>33.575099999999999</v>
      </c>
      <c r="AF27">
        <v>17.684000000000001</v>
      </c>
      <c r="AG27">
        <v>8.7919</v>
      </c>
      <c r="AH27">
        <v>8.0336999999999996</v>
      </c>
      <c r="AI27">
        <v>8.4786999999999999</v>
      </c>
      <c r="AJ27">
        <v>0.2135</v>
      </c>
      <c r="AK27">
        <v>0</v>
      </c>
      <c r="AL27">
        <v>0</v>
      </c>
      <c r="AM27">
        <v>42.7057</v>
      </c>
      <c r="AN27">
        <v>10.3988</v>
      </c>
      <c r="AO27">
        <v>7.8681000000000001</v>
      </c>
      <c r="AP27">
        <v>10.6873</v>
      </c>
      <c r="AQ27">
        <v>5.6289999999999996</v>
      </c>
      <c r="AR27">
        <v>2.7986</v>
      </c>
      <c r="AS27">
        <v>2.5571999999999999</v>
      </c>
      <c r="AT27">
        <v>2.6989000000000001</v>
      </c>
      <c r="AU27">
        <v>6.8000000000000005E-2</v>
      </c>
      <c r="AV27">
        <v>0</v>
      </c>
      <c r="AW27">
        <v>0</v>
      </c>
      <c r="AX27">
        <v>4.1932</v>
      </c>
      <c r="AY27">
        <v>0.21909999999999999</v>
      </c>
      <c r="AZ27">
        <v>0.44729999999999998</v>
      </c>
      <c r="BA27">
        <v>1.0367999999999999</v>
      </c>
      <c r="BB27">
        <v>0.76700000000000002</v>
      </c>
      <c r="BC27">
        <v>0.48909999999999998</v>
      </c>
      <c r="BD27">
        <v>0.54300000000000004</v>
      </c>
      <c r="BE27">
        <v>0.67020000000000002</v>
      </c>
      <c r="BF27">
        <v>2.06E-2</v>
      </c>
      <c r="BG27">
        <v>0</v>
      </c>
      <c r="BH27">
        <v>0</v>
      </c>
    </row>
    <row r="28" spans="1:60" x14ac:dyDescent="0.35">
      <c r="A28" t="s">
        <v>202</v>
      </c>
      <c r="B28">
        <v>379.22449999999998</v>
      </c>
      <c r="C28">
        <v>17.2043</v>
      </c>
      <c r="D28">
        <v>23.4696</v>
      </c>
      <c r="F28">
        <v>2674.6233000000002</v>
      </c>
      <c r="G28">
        <v>83.228200000000001</v>
      </c>
      <c r="H28">
        <v>261.46899999999999</v>
      </c>
      <c r="I28">
        <v>0.31119999999999998</v>
      </c>
      <c r="K28">
        <v>2.0339999999999998</v>
      </c>
      <c r="L28">
        <v>10034</v>
      </c>
      <c r="M28">
        <v>24980</v>
      </c>
      <c r="N28">
        <v>3480</v>
      </c>
      <c r="O28">
        <v>10</v>
      </c>
      <c r="P28" t="s">
        <v>176</v>
      </c>
      <c r="Q28">
        <v>2673.4668999999999</v>
      </c>
      <c r="R28">
        <v>2324.8065999999999</v>
      </c>
      <c r="S28">
        <v>287.40260000000001</v>
      </c>
      <c r="T28">
        <v>45.294899999999998</v>
      </c>
      <c r="U28">
        <v>13.8935</v>
      </c>
      <c r="V28">
        <v>1.8996</v>
      </c>
      <c r="W28">
        <v>0.1191</v>
      </c>
      <c r="X28">
        <v>2.64E-2</v>
      </c>
      <c r="Y28">
        <v>2.4299999999999999E-2</v>
      </c>
      <c r="Z28">
        <v>0</v>
      </c>
      <c r="AA28">
        <v>0</v>
      </c>
      <c r="AB28">
        <v>229.91579999999999</v>
      </c>
      <c r="AC28">
        <v>143.56659999999999</v>
      </c>
      <c r="AD28">
        <v>60.684899999999999</v>
      </c>
      <c r="AE28">
        <v>16.7898</v>
      </c>
      <c r="AF28">
        <v>7.4383999999999997</v>
      </c>
      <c r="AG28">
        <v>1.2771999999999999</v>
      </c>
      <c r="AH28">
        <v>0.1036</v>
      </c>
      <c r="AI28">
        <v>2.8400000000000002E-2</v>
      </c>
      <c r="AJ28">
        <v>2.7E-2</v>
      </c>
      <c r="AK28">
        <v>0</v>
      </c>
      <c r="AL28">
        <v>0</v>
      </c>
      <c r="AM28">
        <v>73.1845</v>
      </c>
      <c r="AN28">
        <v>45.698700000000002</v>
      </c>
      <c r="AO28">
        <v>19.316600000000001</v>
      </c>
      <c r="AP28">
        <v>5.3444000000000003</v>
      </c>
      <c r="AQ28">
        <v>2.3677000000000001</v>
      </c>
      <c r="AR28">
        <v>0.40649999999999997</v>
      </c>
      <c r="AS28">
        <v>3.3000000000000002E-2</v>
      </c>
      <c r="AT28">
        <v>8.9999999999999993E-3</v>
      </c>
      <c r="AU28">
        <v>8.6E-3</v>
      </c>
      <c r="AV28">
        <v>0</v>
      </c>
      <c r="AW28">
        <v>0</v>
      </c>
      <c r="AX28">
        <v>2.9382000000000001</v>
      </c>
      <c r="AY28">
        <v>0.97829999999999995</v>
      </c>
      <c r="AZ28">
        <v>1.0581</v>
      </c>
      <c r="BA28">
        <v>0.50239999999999996</v>
      </c>
      <c r="BB28">
        <v>0.31890000000000002</v>
      </c>
      <c r="BC28">
        <v>6.8599999999999994E-2</v>
      </c>
      <c r="BD28">
        <v>7.1999999999999998E-3</v>
      </c>
      <c r="BE28">
        <v>2.3999999999999998E-3</v>
      </c>
      <c r="BF28">
        <v>2.3999999999999998E-3</v>
      </c>
      <c r="BG28">
        <v>0</v>
      </c>
      <c r="BH28">
        <v>0</v>
      </c>
    </row>
    <row r="29" spans="1:60" s="24" customFormat="1" x14ac:dyDescent="0.35">
      <c r="A29" s="24" t="s">
        <v>203</v>
      </c>
      <c r="B29" s="24">
        <f>B27+B28</f>
        <v>756.47109999999998</v>
      </c>
      <c r="E29" s="25">
        <f>C58</f>
        <v>0.66818815772790652</v>
      </c>
      <c r="F29" s="24">
        <f t="shared" ref="F29:BH29" si="4">F27+F28</f>
        <v>3492.6622000000002</v>
      </c>
      <c r="G29" s="24">
        <f t="shared" si="4"/>
        <v>129.23609999999999</v>
      </c>
      <c r="H29" s="24">
        <f t="shared" si="4"/>
        <v>406.00700000000001</v>
      </c>
      <c r="I29" s="24">
        <f>AVERAGE(I27:I28)</f>
        <v>0.43679999999999997</v>
      </c>
      <c r="J29">
        <f t="shared" si="0"/>
        <v>5227.063903491463</v>
      </c>
      <c r="K29" s="24">
        <f t="shared" si="4"/>
        <v>4.0659999999999998</v>
      </c>
      <c r="L29" s="24">
        <f t="shared" si="4"/>
        <v>13674</v>
      </c>
      <c r="M29" s="24">
        <f t="shared" si="4"/>
        <v>29759</v>
      </c>
      <c r="N29" s="24">
        <f t="shared" si="4"/>
        <v>3907</v>
      </c>
      <c r="Q29" s="24">
        <f t="shared" si="4"/>
        <v>3491.0441000000001</v>
      </c>
      <c r="R29" s="24">
        <f t="shared" si="4"/>
        <v>2878.3562999999999</v>
      </c>
      <c r="S29" s="24">
        <f t="shared" si="4"/>
        <v>400.41480000000001</v>
      </c>
      <c r="T29" s="24">
        <f t="shared" si="4"/>
        <v>132.83620000000002</v>
      </c>
      <c r="U29" s="24">
        <f t="shared" si="4"/>
        <v>46.529700000000005</v>
      </c>
      <c r="V29" s="24">
        <f t="shared" si="4"/>
        <v>14.5381</v>
      </c>
      <c r="W29" s="24">
        <f t="shared" si="4"/>
        <v>9.6012000000000004</v>
      </c>
      <c r="X29" s="24">
        <f t="shared" si="4"/>
        <v>8.5675000000000008</v>
      </c>
      <c r="Y29" s="24">
        <f t="shared" si="4"/>
        <v>0.20039999999999999</v>
      </c>
      <c r="Z29" s="24">
        <f t="shared" si="4"/>
        <v>0</v>
      </c>
      <c r="AA29" s="24">
        <f t="shared" si="4"/>
        <v>0</v>
      </c>
      <c r="AB29" s="24">
        <f t="shared" si="4"/>
        <v>364.07979999999998</v>
      </c>
      <c r="AC29" s="24">
        <f t="shared" si="4"/>
        <v>176.2353</v>
      </c>
      <c r="AD29" s="24">
        <f t="shared" si="4"/>
        <v>85.403199999999998</v>
      </c>
      <c r="AE29" s="24">
        <f t="shared" si="4"/>
        <v>50.364899999999999</v>
      </c>
      <c r="AF29" s="24">
        <f t="shared" si="4"/>
        <v>25.122399999999999</v>
      </c>
      <c r="AG29" s="24">
        <f t="shared" si="4"/>
        <v>10.069100000000001</v>
      </c>
      <c r="AH29" s="24">
        <f t="shared" si="4"/>
        <v>8.1372999999999998</v>
      </c>
      <c r="AI29" s="24">
        <f t="shared" si="4"/>
        <v>8.5070999999999994</v>
      </c>
      <c r="AJ29" s="24">
        <f t="shared" si="4"/>
        <v>0.24049999999999999</v>
      </c>
      <c r="AK29" s="24">
        <f t="shared" si="4"/>
        <v>0</v>
      </c>
      <c r="AL29" s="24">
        <f t="shared" si="4"/>
        <v>0</v>
      </c>
      <c r="AM29" s="24">
        <f t="shared" si="4"/>
        <v>115.89019999999999</v>
      </c>
      <c r="AN29" s="24">
        <f t="shared" si="4"/>
        <v>56.097500000000004</v>
      </c>
      <c r="AO29" s="24">
        <f t="shared" si="4"/>
        <v>27.184699999999999</v>
      </c>
      <c r="AP29" s="24">
        <f t="shared" si="4"/>
        <v>16.031700000000001</v>
      </c>
      <c r="AQ29" s="24">
        <f t="shared" si="4"/>
        <v>7.9966999999999997</v>
      </c>
      <c r="AR29" s="24">
        <f t="shared" si="4"/>
        <v>3.2050999999999998</v>
      </c>
      <c r="AS29" s="24">
        <f t="shared" si="4"/>
        <v>2.5901999999999998</v>
      </c>
      <c r="AT29" s="24">
        <f t="shared" si="4"/>
        <v>2.7079</v>
      </c>
      <c r="AU29" s="24">
        <f t="shared" si="4"/>
        <v>7.6600000000000001E-2</v>
      </c>
      <c r="AV29" s="24">
        <f t="shared" si="4"/>
        <v>0</v>
      </c>
      <c r="AW29" s="24">
        <f t="shared" si="4"/>
        <v>0</v>
      </c>
      <c r="AX29" s="24">
        <f t="shared" si="4"/>
        <v>7.1314000000000002</v>
      </c>
      <c r="AY29" s="24">
        <f t="shared" si="4"/>
        <v>1.1974</v>
      </c>
      <c r="AZ29" s="24">
        <f t="shared" si="4"/>
        <v>1.5054000000000001</v>
      </c>
      <c r="BA29" s="24">
        <f t="shared" si="4"/>
        <v>1.5391999999999999</v>
      </c>
      <c r="BB29" s="24">
        <f t="shared" si="4"/>
        <v>1.0859000000000001</v>
      </c>
      <c r="BC29" s="24">
        <f t="shared" si="4"/>
        <v>0.55769999999999997</v>
      </c>
      <c r="BD29" s="24">
        <f t="shared" si="4"/>
        <v>0.55020000000000002</v>
      </c>
      <c r="BE29" s="24">
        <f t="shared" si="4"/>
        <v>0.67259999999999998</v>
      </c>
      <c r="BF29" s="24">
        <f t="shared" si="4"/>
        <v>2.3E-2</v>
      </c>
      <c r="BG29" s="24">
        <f t="shared" si="4"/>
        <v>0</v>
      </c>
      <c r="BH29" s="24">
        <f t="shared" si="4"/>
        <v>0</v>
      </c>
    </row>
    <row r="30" spans="1:60" x14ac:dyDescent="0.35">
      <c r="A30" t="s">
        <v>204</v>
      </c>
      <c r="B30">
        <v>85.734899999999996</v>
      </c>
      <c r="C30">
        <v>9.7536000000000005</v>
      </c>
      <c r="D30">
        <v>13.563599999999999</v>
      </c>
      <c r="E30" s="23">
        <f>C59</f>
        <v>0.65029445692429111</v>
      </c>
      <c r="F30">
        <v>47.606900000000003</v>
      </c>
      <c r="G30">
        <v>17.881799999999998</v>
      </c>
      <c r="H30">
        <v>56.177399999999999</v>
      </c>
      <c r="I30">
        <v>3.7561</v>
      </c>
      <c r="J30">
        <f t="shared" si="0"/>
        <v>73.20822051162358</v>
      </c>
      <c r="K30">
        <v>5.2750000000000004</v>
      </c>
      <c r="L30">
        <v>111</v>
      </c>
      <c r="M30">
        <v>140</v>
      </c>
      <c r="N30">
        <v>3</v>
      </c>
      <c r="O30">
        <v>10</v>
      </c>
      <c r="P30" t="s">
        <v>176</v>
      </c>
      <c r="Q30">
        <v>47.606900000000003</v>
      </c>
      <c r="R30">
        <v>11.206300000000001</v>
      </c>
      <c r="S30">
        <v>3.6745999999999999</v>
      </c>
      <c r="T30">
        <v>0.23880000000000001</v>
      </c>
      <c r="U30">
        <v>0.1071</v>
      </c>
      <c r="V30">
        <v>0.1653</v>
      </c>
      <c r="W30">
        <v>0.377</v>
      </c>
      <c r="X30">
        <v>3.4838</v>
      </c>
      <c r="Y30">
        <v>1.7037</v>
      </c>
      <c r="Z30">
        <v>1.6342000000000001</v>
      </c>
      <c r="AA30">
        <v>25.016100000000002</v>
      </c>
      <c r="AB30">
        <v>56.078000000000003</v>
      </c>
      <c r="AC30">
        <v>0.72209999999999996</v>
      </c>
      <c r="AD30">
        <v>0.876</v>
      </c>
      <c r="AE30">
        <v>7.9899999999999999E-2</v>
      </c>
      <c r="AF30">
        <v>5.2200000000000003E-2</v>
      </c>
      <c r="AG30">
        <v>0.11650000000000001</v>
      </c>
      <c r="AH30">
        <v>0.32590000000000002</v>
      </c>
      <c r="AI30">
        <v>3.5996999999999999</v>
      </c>
      <c r="AJ30">
        <v>1.9498</v>
      </c>
      <c r="AK30">
        <v>2.1728000000000001</v>
      </c>
      <c r="AL30">
        <v>46.183100000000003</v>
      </c>
      <c r="AM30">
        <v>17.850200000000001</v>
      </c>
      <c r="AN30">
        <v>0.2298</v>
      </c>
      <c r="AO30">
        <v>0.27879999999999999</v>
      </c>
      <c r="AP30">
        <v>2.5399999999999999E-2</v>
      </c>
      <c r="AQ30">
        <v>1.66E-2</v>
      </c>
      <c r="AR30">
        <v>3.7100000000000001E-2</v>
      </c>
      <c r="AS30">
        <v>0.1037</v>
      </c>
      <c r="AT30">
        <v>1.1457999999999999</v>
      </c>
      <c r="AU30">
        <v>0.62060000000000004</v>
      </c>
      <c r="AV30">
        <v>0.69159999999999999</v>
      </c>
      <c r="AW30">
        <v>14.7006</v>
      </c>
      <c r="AX30">
        <v>7.6302000000000003</v>
      </c>
      <c r="AY30">
        <v>5.4000000000000003E-3</v>
      </c>
      <c r="AZ30">
        <v>1.7000000000000001E-2</v>
      </c>
      <c r="BA30">
        <v>2.0999999999999999E-3</v>
      </c>
      <c r="BB30">
        <v>2E-3</v>
      </c>
      <c r="BC30">
        <v>6.4999999999999997E-3</v>
      </c>
      <c r="BD30">
        <v>2.24E-2</v>
      </c>
      <c r="BE30">
        <v>0.29630000000000001</v>
      </c>
      <c r="BF30">
        <v>0.1777</v>
      </c>
      <c r="BG30">
        <v>0.2303</v>
      </c>
      <c r="BH30">
        <v>6.8704999999999998</v>
      </c>
    </row>
    <row r="31" spans="1:60" x14ac:dyDescent="0.35">
      <c r="A31" t="s">
        <v>205</v>
      </c>
      <c r="B31">
        <v>394.98700000000002</v>
      </c>
      <c r="C31">
        <v>17.407499999999999</v>
      </c>
      <c r="D31">
        <v>22.6907</v>
      </c>
      <c r="E31" s="23">
        <f>C59</f>
        <v>0.65029445692429111</v>
      </c>
      <c r="F31">
        <v>1322.8684000000001</v>
      </c>
      <c r="G31">
        <v>36.109400000000001</v>
      </c>
      <c r="H31">
        <v>113.4409</v>
      </c>
      <c r="I31">
        <v>0.27300000000000002</v>
      </c>
      <c r="J31">
        <f t="shared" si="0"/>
        <v>2034.2606121183833</v>
      </c>
      <c r="K31">
        <v>0.77400000000000002</v>
      </c>
      <c r="L31">
        <v>11770</v>
      </c>
      <c r="M31">
        <v>6612</v>
      </c>
      <c r="N31">
        <v>966</v>
      </c>
      <c r="O31">
        <v>10</v>
      </c>
      <c r="P31" t="s">
        <v>176</v>
      </c>
      <c r="Q31">
        <v>1321.8434999999999</v>
      </c>
      <c r="R31">
        <v>1211.6120000000001</v>
      </c>
      <c r="S31">
        <v>53.622500000000002</v>
      </c>
      <c r="T31">
        <v>21.190899999999999</v>
      </c>
      <c r="U31">
        <v>16.8047</v>
      </c>
      <c r="V31">
        <v>16.935300000000002</v>
      </c>
      <c r="W31">
        <v>1.1486000000000001</v>
      </c>
      <c r="X31">
        <v>0.48649999999999999</v>
      </c>
      <c r="Y31">
        <v>0</v>
      </c>
      <c r="Z31">
        <v>4.2999999999999997E-2</v>
      </c>
      <c r="AA31">
        <v>0</v>
      </c>
      <c r="AB31">
        <v>101.3216</v>
      </c>
      <c r="AC31">
        <v>59.215000000000003</v>
      </c>
      <c r="AD31">
        <v>11.669</v>
      </c>
      <c r="AE31">
        <v>8.0196000000000005</v>
      </c>
      <c r="AF31">
        <v>9.3500999999999994</v>
      </c>
      <c r="AG31">
        <v>11.552099999999999</v>
      </c>
      <c r="AH31">
        <v>0.96809999999999996</v>
      </c>
      <c r="AI31">
        <v>0.49249999999999999</v>
      </c>
      <c r="AJ31">
        <v>0</v>
      </c>
      <c r="AK31">
        <v>5.5100000000000003E-2</v>
      </c>
      <c r="AL31">
        <v>0</v>
      </c>
      <c r="AM31">
        <v>32.2517</v>
      </c>
      <c r="AN31">
        <v>18.848700000000001</v>
      </c>
      <c r="AO31">
        <v>3.7143999999999999</v>
      </c>
      <c r="AP31">
        <v>2.5527000000000002</v>
      </c>
      <c r="AQ31">
        <v>2.9762</v>
      </c>
      <c r="AR31">
        <v>3.6770999999999998</v>
      </c>
      <c r="AS31">
        <v>0.30819999999999997</v>
      </c>
      <c r="AT31">
        <v>0.15679999999999999</v>
      </c>
      <c r="AU31">
        <v>0</v>
      </c>
      <c r="AV31">
        <v>1.7500000000000002E-2</v>
      </c>
      <c r="AW31">
        <v>0</v>
      </c>
      <c r="AX31">
        <v>1.9476</v>
      </c>
      <c r="AY31">
        <v>0.33639999999999998</v>
      </c>
      <c r="AZ31">
        <v>0.2102</v>
      </c>
      <c r="BA31">
        <v>0.2447</v>
      </c>
      <c r="BB31">
        <v>0.41649999999999998</v>
      </c>
      <c r="BC31">
        <v>0.62939999999999996</v>
      </c>
      <c r="BD31">
        <v>6.5100000000000005E-2</v>
      </c>
      <c r="BE31">
        <v>3.9800000000000002E-2</v>
      </c>
      <c r="BF31">
        <v>0</v>
      </c>
      <c r="BG31">
        <v>5.5999999999999999E-3</v>
      </c>
      <c r="BH31">
        <v>0</v>
      </c>
    </row>
    <row r="32" spans="1:60" x14ac:dyDescent="0.35">
      <c r="A32" t="s">
        <v>206</v>
      </c>
      <c r="B32">
        <v>415.50369999999998</v>
      </c>
      <c r="C32">
        <v>17.6784</v>
      </c>
      <c r="D32">
        <v>23.503499999999999</v>
      </c>
      <c r="F32">
        <v>3288.3126000000002</v>
      </c>
      <c r="G32">
        <v>71.254800000000003</v>
      </c>
      <c r="H32">
        <v>223.8536</v>
      </c>
      <c r="I32">
        <v>0.2167</v>
      </c>
      <c r="K32">
        <v>1.2130000000000001</v>
      </c>
      <c r="L32">
        <v>14106</v>
      </c>
      <c r="M32">
        <v>29939</v>
      </c>
      <c r="N32">
        <v>6190</v>
      </c>
      <c r="O32">
        <v>10</v>
      </c>
      <c r="P32" t="s">
        <v>176</v>
      </c>
      <c r="Q32">
        <v>3286.4416000000001</v>
      </c>
      <c r="R32">
        <v>3146.3054000000002</v>
      </c>
      <c r="S32">
        <v>125.26430000000001</v>
      </c>
      <c r="T32">
        <v>9.9863</v>
      </c>
      <c r="U32">
        <v>4.0877999999999997</v>
      </c>
      <c r="V32">
        <v>0.79779999999999995</v>
      </c>
      <c r="W32">
        <v>0</v>
      </c>
      <c r="X32">
        <v>0</v>
      </c>
      <c r="Y32">
        <v>0</v>
      </c>
      <c r="Z32">
        <v>0</v>
      </c>
      <c r="AA32">
        <v>0</v>
      </c>
      <c r="AB32">
        <v>192.73070000000001</v>
      </c>
      <c r="AC32">
        <v>160.89169999999999</v>
      </c>
      <c r="AD32">
        <v>25.3919</v>
      </c>
      <c r="AE32">
        <v>3.7288000000000001</v>
      </c>
      <c r="AF32">
        <v>2.1842999999999999</v>
      </c>
      <c r="AG32">
        <v>0.53390000000000004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61.348100000000002</v>
      </c>
      <c r="AN32">
        <v>51.2134</v>
      </c>
      <c r="AO32">
        <v>8.0824999999999996</v>
      </c>
      <c r="AP32">
        <v>1.1869000000000001</v>
      </c>
      <c r="AQ32">
        <v>0.69530000000000003</v>
      </c>
      <c r="AR32">
        <v>0.17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1.569</v>
      </c>
      <c r="AY32">
        <v>0.91310000000000002</v>
      </c>
      <c r="AZ32">
        <v>0.42180000000000001</v>
      </c>
      <c r="BA32">
        <v>0.11219999999999999</v>
      </c>
      <c r="BB32">
        <v>9.3399999999999997E-2</v>
      </c>
      <c r="BC32">
        <v>2.8500000000000001E-2</v>
      </c>
      <c r="BD32">
        <v>0</v>
      </c>
      <c r="BE32">
        <v>0</v>
      </c>
      <c r="BF32">
        <v>0</v>
      </c>
      <c r="BG32">
        <v>0</v>
      </c>
      <c r="BH32">
        <v>0</v>
      </c>
    </row>
    <row r="33" spans="1:60" x14ac:dyDescent="0.35">
      <c r="A33" t="s">
        <v>207</v>
      </c>
      <c r="B33">
        <v>398.53339999999997</v>
      </c>
      <c r="C33">
        <v>17.2043</v>
      </c>
      <c r="D33">
        <v>23.1648</v>
      </c>
      <c r="F33">
        <v>3411.4272999999998</v>
      </c>
      <c r="G33">
        <v>79.247699999999995</v>
      </c>
      <c r="H33">
        <v>248.9641</v>
      </c>
      <c r="I33">
        <v>0.23230000000000001</v>
      </c>
      <c r="K33">
        <v>1.446</v>
      </c>
      <c r="L33">
        <v>13302</v>
      </c>
      <c r="M33">
        <v>34276</v>
      </c>
      <c r="N33">
        <v>6787</v>
      </c>
      <c r="O33">
        <v>10</v>
      </c>
      <c r="P33" t="s">
        <v>176</v>
      </c>
      <c r="Q33">
        <v>3409.8849</v>
      </c>
      <c r="R33">
        <v>3213.8620999999998</v>
      </c>
      <c r="S33">
        <v>183.24369999999999</v>
      </c>
      <c r="T33">
        <v>12.5078</v>
      </c>
      <c r="U33">
        <v>0.27129999999999999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214.37260000000001</v>
      </c>
      <c r="AC33">
        <v>172.44239999999999</v>
      </c>
      <c r="AD33">
        <v>37.291899999999998</v>
      </c>
      <c r="AE33">
        <v>4.5046999999999997</v>
      </c>
      <c r="AF33">
        <v>0.1336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68.236900000000006</v>
      </c>
      <c r="AN33">
        <v>54.890099999999997</v>
      </c>
      <c r="AO33">
        <v>11.8704</v>
      </c>
      <c r="AP33">
        <v>1.4339</v>
      </c>
      <c r="AQ33">
        <v>4.2500000000000003E-2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1.7938000000000001</v>
      </c>
      <c r="AY33">
        <v>1.0346</v>
      </c>
      <c r="AZ33">
        <v>0.62339999999999995</v>
      </c>
      <c r="BA33">
        <v>0.13059999999999999</v>
      </c>
      <c r="BB33">
        <v>5.1999999999999998E-3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</row>
    <row r="34" spans="1:60" s="24" customFormat="1" x14ac:dyDescent="0.35">
      <c r="A34" s="24" t="s">
        <v>208</v>
      </c>
      <c r="B34" s="24">
        <f>B32+B33</f>
        <v>814.03710000000001</v>
      </c>
      <c r="E34" s="25">
        <f>C60</f>
        <v>0.6500724987916866</v>
      </c>
      <c r="F34" s="24">
        <f t="shared" ref="F34:BH34" si="5">F32+F33</f>
        <v>6699.7399000000005</v>
      </c>
      <c r="G34" s="24">
        <f t="shared" si="5"/>
        <v>150.5025</v>
      </c>
      <c r="H34" s="24">
        <f t="shared" si="5"/>
        <v>472.8177</v>
      </c>
      <c r="I34" s="24">
        <f>AVERAGE(I32:I33)</f>
        <v>0.22450000000000001</v>
      </c>
      <c r="J34">
        <f t="shared" si="0"/>
        <v>10306.142641710041</v>
      </c>
      <c r="K34" s="24">
        <f t="shared" si="5"/>
        <v>2.6589999999999998</v>
      </c>
      <c r="L34" s="24">
        <f t="shared" si="5"/>
        <v>27408</v>
      </c>
      <c r="M34" s="24">
        <f t="shared" si="5"/>
        <v>64215</v>
      </c>
      <c r="N34" s="24">
        <f t="shared" si="5"/>
        <v>12977</v>
      </c>
      <c r="Q34" s="24">
        <f t="shared" si="5"/>
        <v>6696.3265000000001</v>
      </c>
      <c r="R34" s="24">
        <f t="shared" si="5"/>
        <v>6360.1674999999996</v>
      </c>
      <c r="S34" s="24">
        <f t="shared" si="5"/>
        <v>308.50799999999998</v>
      </c>
      <c r="T34" s="24">
        <f t="shared" si="5"/>
        <v>22.4941</v>
      </c>
      <c r="U34" s="24">
        <f t="shared" si="5"/>
        <v>4.3590999999999998</v>
      </c>
      <c r="V34" s="24">
        <f t="shared" si="5"/>
        <v>0.79779999999999995</v>
      </c>
      <c r="W34" s="24">
        <f t="shared" si="5"/>
        <v>0</v>
      </c>
      <c r="X34" s="24">
        <f t="shared" si="5"/>
        <v>0</v>
      </c>
      <c r="Y34" s="24">
        <f t="shared" si="5"/>
        <v>0</v>
      </c>
      <c r="Z34" s="24">
        <f t="shared" si="5"/>
        <v>0</v>
      </c>
      <c r="AA34" s="24">
        <f t="shared" si="5"/>
        <v>0</v>
      </c>
      <c r="AB34" s="24">
        <f t="shared" si="5"/>
        <v>407.10329999999999</v>
      </c>
      <c r="AC34" s="24">
        <f t="shared" si="5"/>
        <v>333.33409999999998</v>
      </c>
      <c r="AD34" s="24">
        <f t="shared" si="5"/>
        <v>62.683799999999998</v>
      </c>
      <c r="AE34" s="24">
        <f t="shared" si="5"/>
        <v>8.2334999999999994</v>
      </c>
      <c r="AF34" s="24">
        <f t="shared" si="5"/>
        <v>2.3178999999999998</v>
      </c>
      <c r="AG34" s="24">
        <f t="shared" si="5"/>
        <v>0.53390000000000004</v>
      </c>
      <c r="AH34" s="24">
        <f t="shared" si="5"/>
        <v>0</v>
      </c>
      <c r="AI34" s="24">
        <f t="shared" si="5"/>
        <v>0</v>
      </c>
      <c r="AJ34" s="24">
        <f t="shared" si="5"/>
        <v>0</v>
      </c>
      <c r="AK34" s="24">
        <f t="shared" si="5"/>
        <v>0</v>
      </c>
      <c r="AL34" s="24">
        <f t="shared" si="5"/>
        <v>0</v>
      </c>
      <c r="AM34" s="24">
        <f t="shared" si="5"/>
        <v>129.58500000000001</v>
      </c>
      <c r="AN34" s="24">
        <f t="shared" si="5"/>
        <v>106.1035</v>
      </c>
      <c r="AO34" s="24">
        <f t="shared" si="5"/>
        <v>19.9529</v>
      </c>
      <c r="AP34" s="24">
        <f t="shared" si="5"/>
        <v>2.6208</v>
      </c>
      <c r="AQ34" s="24">
        <f t="shared" si="5"/>
        <v>0.73780000000000001</v>
      </c>
      <c r="AR34" s="24">
        <f t="shared" si="5"/>
        <v>0.17</v>
      </c>
      <c r="AS34" s="24">
        <f t="shared" si="5"/>
        <v>0</v>
      </c>
      <c r="AT34" s="24">
        <f t="shared" si="5"/>
        <v>0</v>
      </c>
      <c r="AU34" s="24">
        <f t="shared" si="5"/>
        <v>0</v>
      </c>
      <c r="AV34" s="24">
        <f t="shared" si="5"/>
        <v>0</v>
      </c>
      <c r="AW34" s="24">
        <f t="shared" si="5"/>
        <v>0</v>
      </c>
      <c r="AX34" s="24">
        <f t="shared" si="5"/>
        <v>3.3628</v>
      </c>
      <c r="AY34" s="24">
        <f t="shared" si="5"/>
        <v>1.9477</v>
      </c>
      <c r="AZ34" s="24">
        <f t="shared" si="5"/>
        <v>1.0451999999999999</v>
      </c>
      <c r="BA34" s="24">
        <f t="shared" si="5"/>
        <v>0.24279999999999999</v>
      </c>
      <c r="BB34" s="24">
        <f t="shared" si="5"/>
        <v>9.8599999999999993E-2</v>
      </c>
      <c r="BC34" s="24">
        <f t="shared" si="5"/>
        <v>2.8500000000000001E-2</v>
      </c>
      <c r="BD34" s="24">
        <f t="shared" si="5"/>
        <v>0</v>
      </c>
      <c r="BE34" s="24">
        <f t="shared" si="5"/>
        <v>0</v>
      </c>
      <c r="BF34" s="24">
        <f t="shared" si="5"/>
        <v>0</v>
      </c>
      <c r="BG34" s="24">
        <f t="shared" si="5"/>
        <v>0</v>
      </c>
      <c r="BH34" s="24">
        <f t="shared" si="5"/>
        <v>0</v>
      </c>
    </row>
    <row r="35" spans="1:60" x14ac:dyDescent="0.35">
      <c r="A35" t="s">
        <v>209</v>
      </c>
      <c r="B35">
        <v>413.10890000000001</v>
      </c>
      <c r="C35">
        <v>17.6784</v>
      </c>
      <c r="D35">
        <v>23.367999999999999</v>
      </c>
      <c r="E35" s="23">
        <f>C46</f>
        <v>0.56564268835522347</v>
      </c>
      <c r="F35">
        <v>709.14869999999996</v>
      </c>
      <c r="G35">
        <v>15.0526</v>
      </c>
      <c r="H35">
        <v>47.289200000000001</v>
      </c>
      <c r="I35">
        <v>0.21229999999999999</v>
      </c>
      <c r="J35">
        <f t="shared" si="0"/>
        <v>1253.7043518799182</v>
      </c>
      <c r="K35">
        <v>0.251</v>
      </c>
      <c r="L35">
        <v>2169</v>
      </c>
      <c r="M35">
        <v>3145</v>
      </c>
      <c r="N35">
        <v>931</v>
      </c>
      <c r="O35">
        <v>10</v>
      </c>
      <c r="P35" t="s">
        <v>176</v>
      </c>
      <c r="Q35">
        <v>709.06399999999996</v>
      </c>
      <c r="R35">
        <v>682.00469999999996</v>
      </c>
      <c r="S35">
        <v>26.935500000000001</v>
      </c>
      <c r="T35">
        <v>0.1237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42.065600000000003</v>
      </c>
      <c r="AC35">
        <v>36.875700000000002</v>
      </c>
      <c r="AD35">
        <v>5.1493000000000002</v>
      </c>
      <c r="AE35">
        <v>4.0599999999999997E-2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13.389900000000001</v>
      </c>
      <c r="AN35">
        <v>11.7379</v>
      </c>
      <c r="AO35">
        <v>1.6391</v>
      </c>
      <c r="AP35">
        <v>1.29E-2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0.2863</v>
      </c>
      <c r="AY35">
        <v>0.2054</v>
      </c>
      <c r="AZ35">
        <v>7.9799999999999996E-2</v>
      </c>
      <c r="BA35">
        <v>1.1000000000000001E-3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</row>
    <row r="36" spans="1:60" x14ac:dyDescent="0.35">
      <c r="A36" t="s">
        <v>210</v>
      </c>
      <c r="B36">
        <v>415.30529999999999</v>
      </c>
      <c r="C36">
        <v>17.644500000000001</v>
      </c>
      <c r="D36">
        <v>23.537299999999998</v>
      </c>
      <c r="F36">
        <v>4600.3734999999997</v>
      </c>
      <c r="G36">
        <v>113.69370000000001</v>
      </c>
      <c r="H36">
        <v>357.17930000000001</v>
      </c>
      <c r="I36">
        <v>0.24709999999999999</v>
      </c>
      <c r="K36">
        <v>2.2069999999999999</v>
      </c>
      <c r="L36">
        <v>14694</v>
      </c>
      <c r="M36">
        <v>45324</v>
      </c>
      <c r="N36">
        <v>9444</v>
      </c>
      <c r="O36">
        <v>10</v>
      </c>
      <c r="P36" t="s">
        <v>176</v>
      </c>
      <c r="Q36">
        <v>4598.5364</v>
      </c>
      <c r="R36">
        <v>4319.1656000000003</v>
      </c>
      <c r="S36">
        <v>264.72719999999998</v>
      </c>
      <c r="T36">
        <v>13.9672</v>
      </c>
      <c r="U36">
        <v>0.67630000000000001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309.94650000000001</v>
      </c>
      <c r="AC36">
        <v>251.23759999999999</v>
      </c>
      <c r="AD36">
        <v>53.4041</v>
      </c>
      <c r="AE36">
        <v>4.9569999999999999</v>
      </c>
      <c r="AF36">
        <v>0.3478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98.659000000000006</v>
      </c>
      <c r="AN36">
        <v>79.971400000000003</v>
      </c>
      <c r="AO36">
        <v>16.999099999999999</v>
      </c>
      <c r="AP36">
        <v>1.5778000000000001</v>
      </c>
      <c r="AQ36">
        <v>0.11070000000000001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2.5992999999999999</v>
      </c>
      <c r="AY36">
        <v>1.5598000000000001</v>
      </c>
      <c r="AZ36">
        <v>0.88370000000000004</v>
      </c>
      <c r="BA36">
        <v>0.14149999999999999</v>
      </c>
      <c r="BB36">
        <v>1.43E-2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</row>
    <row r="37" spans="1:60" x14ac:dyDescent="0.35">
      <c r="A37" t="s">
        <v>211</v>
      </c>
      <c r="B37">
        <v>405.95190000000002</v>
      </c>
      <c r="C37">
        <v>17.271999999999998</v>
      </c>
      <c r="D37">
        <v>23.503499999999999</v>
      </c>
      <c r="F37">
        <v>4769.2340999999997</v>
      </c>
      <c r="G37">
        <v>127.5234</v>
      </c>
      <c r="H37">
        <v>400.6266</v>
      </c>
      <c r="I37">
        <v>0.26740000000000003</v>
      </c>
      <c r="K37">
        <v>2.6779999999999999</v>
      </c>
      <c r="L37">
        <v>13926</v>
      </c>
      <c r="M37">
        <v>52976</v>
      </c>
      <c r="N37">
        <v>10684</v>
      </c>
      <c r="O37">
        <v>10</v>
      </c>
      <c r="P37" t="s">
        <v>176</v>
      </c>
      <c r="Q37">
        <v>4767.5396000000001</v>
      </c>
      <c r="R37">
        <v>4365.9342999999999</v>
      </c>
      <c r="S37">
        <v>366.35090000000002</v>
      </c>
      <c r="T37">
        <v>32.249699999999997</v>
      </c>
      <c r="U37">
        <v>2.8708999999999998</v>
      </c>
      <c r="V37">
        <v>0.12330000000000001</v>
      </c>
      <c r="W37">
        <v>1.06E-2</v>
      </c>
      <c r="X37">
        <v>0</v>
      </c>
      <c r="Y37">
        <v>0</v>
      </c>
      <c r="Z37">
        <v>0</v>
      </c>
      <c r="AA37">
        <v>0</v>
      </c>
      <c r="AB37">
        <v>347.67939999999999</v>
      </c>
      <c r="AC37">
        <v>259.39729999999997</v>
      </c>
      <c r="AD37">
        <v>74.871399999999994</v>
      </c>
      <c r="AE37">
        <v>11.8071</v>
      </c>
      <c r="AF37">
        <v>1.5134000000000001</v>
      </c>
      <c r="AG37">
        <v>8.1000000000000003E-2</v>
      </c>
      <c r="AH37">
        <v>8.9999999999999993E-3</v>
      </c>
      <c r="AI37">
        <v>0</v>
      </c>
      <c r="AJ37">
        <v>0</v>
      </c>
      <c r="AK37">
        <v>0</v>
      </c>
      <c r="AL37">
        <v>0</v>
      </c>
      <c r="AM37">
        <v>110.6698</v>
      </c>
      <c r="AN37">
        <v>82.568700000000007</v>
      </c>
      <c r="AO37">
        <v>23.8323</v>
      </c>
      <c r="AP37">
        <v>3.7583000000000002</v>
      </c>
      <c r="AQ37">
        <v>0.48170000000000002</v>
      </c>
      <c r="AR37">
        <v>2.58E-2</v>
      </c>
      <c r="AS37">
        <v>2.8999999999999998E-3</v>
      </c>
      <c r="AT37">
        <v>0</v>
      </c>
      <c r="AU37">
        <v>0</v>
      </c>
      <c r="AV37">
        <v>0</v>
      </c>
      <c r="AW37">
        <v>0</v>
      </c>
      <c r="AX37">
        <v>3.3252999999999999</v>
      </c>
      <c r="AY37">
        <v>1.6508</v>
      </c>
      <c r="AZ37">
        <v>1.2574000000000001</v>
      </c>
      <c r="BA37">
        <v>0.34839999999999999</v>
      </c>
      <c r="BB37">
        <v>6.3799999999999996E-2</v>
      </c>
      <c r="BC37">
        <v>4.3E-3</v>
      </c>
      <c r="BD37">
        <v>5.9999999999999995E-4</v>
      </c>
      <c r="BE37">
        <v>0</v>
      </c>
      <c r="BF37">
        <v>0</v>
      </c>
      <c r="BG37">
        <v>0</v>
      </c>
      <c r="BH37">
        <v>0</v>
      </c>
    </row>
    <row r="38" spans="1:60" s="24" customFormat="1" x14ac:dyDescent="0.35">
      <c r="A38" s="24" t="s">
        <v>212</v>
      </c>
      <c r="B38" s="24">
        <f>B36+B37</f>
        <v>821.25720000000001</v>
      </c>
      <c r="E38" s="25">
        <f>C45</f>
        <v>0.72108090148956216</v>
      </c>
      <c r="F38" s="24">
        <f t="shared" ref="F38:BH38" si="6">F36+F37</f>
        <v>9369.6075999999994</v>
      </c>
      <c r="G38" s="24">
        <f t="shared" si="6"/>
        <v>241.21710000000002</v>
      </c>
      <c r="H38" s="24">
        <f t="shared" si="6"/>
        <v>757.80590000000007</v>
      </c>
      <c r="I38" s="24">
        <f>AVERAGE(I36:I37)</f>
        <v>0.25724999999999998</v>
      </c>
      <c r="J38">
        <f t="shared" si="0"/>
        <v>12993.836864414065</v>
      </c>
      <c r="K38" s="24">
        <f t="shared" si="6"/>
        <v>4.8849999999999998</v>
      </c>
      <c r="L38" s="24">
        <f t="shared" si="6"/>
        <v>28620</v>
      </c>
      <c r="M38" s="24">
        <f t="shared" si="6"/>
        <v>98300</v>
      </c>
      <c r="N38" s="24">
        <f t="shared" si="6"/>
        <v>20128</v>
      </c>
      <c r="Q38" s="24">
        <f t="shared" si="6"/>
        <v>9366.0760000000009</v>
      </c>
      <c r="R38" s="24">
        <f t="shared" si="6"/>
        <v>8685.0999000000011</v>
      </c>
      <c r="S38" s="24">
        <f t="shared" si="6"/>
        <v>631.07809999999995</v>
      </c>
      <c r="T38" s="24">
        <f t="shared" si="6"/>
        <v>46.216899999999995</v>
      </c>
      <c r="U38" s="24">
        <f t="shared" si="6"/>
        <v>3.5471999999999997</v>
      </c>
      <c r="V38" s="24">
        <f t="shared" si="6"/>
        <v>0.12330000000000001</v>
      </c>
      <c r="W38" s="24">
        <f t="shared" si="6"/>
        <v>1.06E-2</v>
      </c>
      <c r="X38" s="24">
        <f t="shared" si="6"/>
        <v>0</v>
      </c>
      <c r="Y38" s="24">
        <f t="shared" si="6"/>
        <v>0</v>
      </c>
      <c r="Z38" s="24">
        <f t="shared" si="6"/>
        <v>0</v>
      </c>
      <c r="AA38" s="24">
        <f t="shared" si="6"/>
        <v>0</v>
      </c>
      <c r="AB38" s="24">
        <f t="shared" si="6"/>
        <v>657.6259</v>
      </c>
      <c r="AC38" s="24">
        <f t="shared" si="6"/>
        <v>510.63489999999996</v>
      </c>
      <c r="AD38" s="24">
        <f t="shared" si="6"/>
        <v>128.27549999999999</v>
      </c>
      <c r="AE38" s="24">
        <f t="shared" si="6"/>
        <v>16.764099999999999</v>
      </c>
      <c r="AF38" s="24">
        <f t="shared" si="6"/>
        <v>1.8612000000000002</v>
      </c>
      <c r="AG38" s="24">
        <f t="shared" si="6"/>
        <v>8.1000000000000003E-2</v>
      </c>
      <c r="AH38" s="24">
        <f t="shared" si="6"/>
        <v>8.9999999999999993E-3</v>
      </c>
      <c r="AI38" s="24">
        <f t="shared" si="6"/>
        <v>0</v>
      </c>
      <c r="AJ38" s="24">
        <f t="shared" si="6"/>
        <v>0</v>
      </c>
      <c r="AK38" s="24">
        <f t="shared" si="6"/>
        <v>0</v>
      </c>
      <c r="AL38" s="24">
        <f t="shared" si="6"/>
        <v>0</v>
      </c>
      <c r="AM38" s="24">
        <f t="shared" si="6"/>
        <v>209.3288</v>
      </c>
      <c r="AN38" s="24">
        <f t="shared" si="6"/>
        <v>162.5401</v>
      </c>
      <c r="AO38" s="24">
        <f t="shared" si="6"/>
        <v>40.831400000000002</v>
      </c>
      <c r="AP38" s="24">
        <f t="shared" si="6"/>
        <v>5.3361000000000001</v>
      </c>
      <c r="AQ38" s="24">
        <f t="shared" si="6"/>
        <v>0.59240000000000004</v>
      </c>
      <c r="AR38" s="24">
        <f t="shared" si="6"/>
        <v>2.58E-2</v>
      </c>
      <c r="AS38" s="24">
        <f t="shared" si="6"/>
        <v>2.8999999999999998E-3</v>
      </c>
      <c r="AT38" s="24">
        <f t="shared" si="6"/>
        <v>0</v>
      </c>
      <c r="AU38" s="24">
        <f t="shared" si="6"/>
        <v>0</v>
      </c>
      <c r="AV38" s="24">
        <f t="shared" si="6"/>
        <v>0</v>
      </c>
      <c r="AW38" s="24">
        <f t="shared" si="6"/>
        <v>0</v>
      </c>
      <c r="AX38" s="24">
        <f t="shared" si="6"/>
        <v>5.9245999999999999</v>
      </c>
      <c r="AY38" s="24">
        <f t="shared" si="6"/>
        <v>3.2106000000000003</v>
      </c>
      <c r="AZ38" s="24">
        <f t="shared" si="6"/>
        <v>2.1411000000000002</v>
      </c>
      <c r="BA38" s="24">
        <f t="shared" si="6"/>
        <v>0.4899</v>
      </c>
      <c r="BB38" s="24">
        <f t="shared" si="6"/>
        <v>7.8100000000000003E-2</v>
      </c>
      <c r="BC38" s="24">
        <f t="shared" si="6"/>
        <v>4.3E-3</v>
      </c>
      <c r="BD38" s="24">
        <f t="shared" si="6"/>
        <v>5.9999999999999995E-4</v>
      </c>
      <c r="BE38" s="24">
        <f t="shared" si="6"/>
        <v>0</v>
      </c>
      <c r="BF38" s="24">
        <f t="shared" si="6"/>
        <v>0</v>
      </c>
      <c r="BG38" s="24">
        <f t="shared" si="6"/>
        <v>0</v>
      </c>
      <c r="BH38" s="24">
        <f t="shared" si="6"/>
        <v>0</v>
      </c>
    </row>
    <row r="39" spans="1:60" x14ac:dyDescent="0.35">
      <c r="A39" t="s">
        <v>213</v>
      </c>
      <c r="B39">
        <v>404.1454</v>
      </c>
      <c r="C39">
        <v>17.170400000000001</v>
      </c>
      <c r="D39">
        <v>23.537299999999998</v>
      </c>
      <c r="E39" s="23"/>
      <c r="F39">
        <v>4264.8419999999996</v>
      </c>
      <c r="G39">
        <v>103.1058</v>
      </c>
      <c r="H39">
        <v>323.91629999999998</v>
      </c>
      <c r="I39">
        <v>0.24179999999999999</v>
      </c>
      <c r="K39">
        <v>1.958</v>
      </c>
      <c r="L39">
        <v>18425</v>
      </c>
      <c r="M39">
        <v>51652</v>
      </c>
      <c r="N39">
        <v>9763</v>
      </c>
      <c r="O39">
        <v>10</v>
      </c>
      <c r="P39" t="s">
        <v>176</v>
      </c>
      <c r="Q39">
        <v>4262.6711999999998</v>
      </c>
      <c r="R39">
        <v>4000.4450000000002</v>
      </c>
      <c r="S39">
        <v>240.01820000000001</v>
      </c>
      <c r="T39">
        <v>19.575199999999999</v>
      </c>
      <c r="U39">
        <v>2.4188999999999998</v>
      </c>
      <c r="V39">
        <v>0.1822</v>
      </c>
      <c r="W39">
        <v>3.1699999999999999E-2</v>
      </c>
      <c r="X39">
        <v>0</v>
      </c>
      <c r="Y39">
        <v>0</v>
      </c>
      <c r="Z39">
        <v>0</v>
      </c>
      <c r="AA39">
        <v>0</v>
      </c>
      <c r="AB39">
        <v>276.08890000000002</v>
      </c>
      <c r="AC39">
        <v>218.30449999999999</v>
      </c>
      <c r="AD39">
        <v>49.274099999999997</v>
      </c>
      <c r="AE39">
        <v>7.0831999999999997</v>
      </c>
      <c r="AF39">
        <v>1.2799</v>
      </c>
      <c r="AG39">
        <v>0.1201</v>
      </c>
      <c r="AH39">
        <v>2.7099999999999999E-2</v>
      </c>
      <c r="AI39">
        <v>0</v>
      </c>
      <c r="AJ39">
        <v>0</v>
      </c>
      <c r="AK39">
        <v>0</v>
      </c>
      <c r="AL39">
        <v>0</v>
      </c>
      <c r="AM39">
        <v>87.881799999999998</v>
      </c>
      <c r="AN39">
        <v>69.488500000000002</v>
      </c>
      <c r="AO39">
        <v>15.6844</v>
      </c>
      <c r="AP39">
        <v>2.2547000000000001</v>
      </c>
      <c r="AQ39">
        <v>0.40739999999999998</v>
      </c>
      <c r="AR39">
        <v>3.8199999999999998E-2</v>
      </c>
      <c r="AS39">
        <v>8.6E-3</v>
      </c>
      <c r="AT39">
        <v>0</v>
      </c>
      <c r="AU39">
        <v>0</v>
      </c>
      <c r="AV39">
        <v>0</v>
      </c>
      <c r="AW39">
        <v>0</v>
      </c>
      <c r="AX39">
        <v>2.411</v>
      </c>
      <c r="AY39">
        <v>1.3098000000000001</v>
      </c>
      <c r="AZ39">
        <v>0.83220000000000005</v>
      </c>
      <c r="BA39">
        <v>0.20660000000000001</v>
      </c>
      <c r="BB39">
        <v>5.4199999999999998E-2</v>
      </c>
      <c r="BC39">
        <v>6.3E-3</v>
      </c>
      <c r="BD39">
        <v>1.8E-3</v>
      </c>
      <c r="BE39">
        <v>0</v>
      </c>
      <c r="BF39">
        <v>0</v>
      </c>
      <c r="BG39">
        <v>0</v>
      </c>
      <c r="BH39">
        <v>0</v>
      </c>
    </row>
    <row r="40" spans="1:60" x14ac:dyDescent="0.35">
      <c r="A40" t="s">
        <v>214</v>
      </c>
      <c r="B40">
        <v>409.13580000000002</v>
      </c>
      <c r="C40">
        <v>17.407499999999999</v>
      </c>
      <c r="D40">
        <v>23.503499999999999</v>
      </c>
      <c r="F40">
        <v>4304.5105000000003</v>
      </c>
      <c r="G40">
        <v>111.7676</v>
      </c>
      <c r="H40">
        <v>351.12819999999999</v>
      </c>
      <c r="I40">
        <v>0.25969999999999999</v>
      </c>
      <c r="K40">
        <v>2.2789999999999999</v>
      </c>
      <c r="L40">
        <v>17979</v>
      </c>
      <c r="M40">
        <v>50318</v>
      </c>
      <c r="N40">
        <v>8964</v>
      </c>
      <c r="O40">
        <v>10</v>
      </c>
      <c r="P40" t="s">
        <v>176</v>
      </c>
      <c r="Q40">
        <v>4302.3334000000004</v>
      </c>
      <c r="R40">
        <v>3971.3757000000001</v>
      </c>
      <c r="S40">
        <v>284.36989999999997</v>
      </c>
      <c r="T40">
        <v>41.9148</v>
      </c>
      <c r="U40">
        <v>4.3314000000000004</v>
      </c>
      <c r="V40">
        <v>0.34150000000000003</v>
      </c>
      <c r="W40">
        <v>0</v>
      </c>
      <c r="X40">
        <v>0</v>
      </c>
      <c r="Y40">
        <v>0</v>
      </c>
      <c r="Z40">
        <v>0</v>
      </c>
      <c r="AA40">
        <v>0</v>
      </c>
      <c r="AB40">
        <v>301.44</v>
      </c>
      <c r="AC40">
        <v>223.88470000000001</v>
      </c>
      <c r="AD40">
        <v>59.729300000000002</v>
      </c>
      <c r="AE40">
        <v>15.3376</v>
      </c>
      <c r="AF40">
        <v>2.2625999999999999</v>
      </c>
      <c r="AG40">
        <v>0.2258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95.951300000000003</v>
      </c>
      <c r="AN40">
        <v>71.264700000000005</v>
      </c>
      <c r="AO40">
        <v>19.0124</v>
      </c>
      <c r="AP40">
        <v>4.8821000000000003</v>
      </c>
      <c r="AQ40">
        <v>0.72019999999999995</v>
      </c>
      <c r="AR40">
        <v>7.1900000000000006E-2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2.9634999999999998</v>
      </c>
      <c r="AY40">
        <v>1.3697999999999999</v>
      </c>
      <c r="AZ40">
        <v>1.0354000000000001</v>
      </c>
      <c r="BA40">
        <v>0.4521</v>
      </c>
      <c r="BB40">
        <v>9.4399999999999998E-2</v>
      </c>
      <c r="BC40">
        <v>1.1900000000000001E-2</v>
      </c>
      <c r="BD40">
        <v>0</v>
      </c>
      <c r="BE40">
        <v>0</v>
      </c>
      <c r="BF40">
        <v>0</v>
      </c>
      <c r="BG40">
        <v>0</v>
      </c>
      <c r="BH40">
        <v>0</v>
      </c>
    </row>
    <row r="41" spans="1:60" s="24" customFormat="1" x14ac:dyDescent="0.35">
      <c r="A41" s="24" t="s">
        <v>215</v>
      </c>
      <c r="B41" s="24">
        <f>B39+B40</f>
        <v>813.28120000000001</v>
      </c>
      <c r="E41" s="25">
        <f>C61</f>
        <v>0.66161399202209259</v>
      </c>
      <c r="F41" s="24">
        <f t="shared" ref="F41:BH41" si="7">F39+F40</f>
        <v>8569.3525000000009</v>
      </c>
      <c r="G41" s="24">
        <f t="shared" si="7"/>
        <v>214.8734</v>
      </c>
      <c r="H41" s="24">
        <f t="shared" si="7"/>
        <v>675.04449999999997</v>
      </c>
      <c r="I41" s="24">
        <f>AVERAGE(I39:I40)</f>
        <v>0.25074999999999997</v>
      </c>
      <c r="J41">
        <f t="shared" si="0"/>
        <v>12952.193580140991</v>
      </c>
      <c r="K41" s="24">
        <f t="shared" si="7"/>
        <v>4.2370000000000001</v>
      </c>
      <c r="L41" s="24">
        <f t="shared" si="7"/>
        <v>36404</v>
      </c>
      <c r="M41" s="24">
        <f t="shared" si="7"/>
        <v>101970</v>
      </c>
      <c r="N41" s="24">
        <f t="shared" si="7"/>
        <v>18727</v>
      </c>
      <c r="Q41" s="24">
        <f t="shared" si="7"/>
        <v>8565.0046000000002</v>
      </c>
      <c r="R41" s="24">
        <f t="shared" si="7"/>
        <v>7971.8207000000002</v>
      </c>
      <c r="S41" s="24">
        <f t="shared" si="7"/>
        <v>524.38810000000001</v>
      </c>
      <c r="T41" s="24">
        <f t="shared" si="7"/>
        <v>61.489999999999995</v>
      </c>
      <c r="U41" s="24">
        <f t="shared" si="7"/>
        <v>6.7503000000000002</v>
      </c>
      <c r="V41" s="24">
        <f t="shared" si="7"/>
        <v>0.52370000000000005</v>
      </c>
      <c r="W41" s="24">
        <f t="shared" si="7"/>
        <v>3.1699999999999999E-2</v>
      </c>
      <c r="X41" s="24">
        <f t="shared" si="7"/>
        <v>0</v>
      </c>
      <c r="Y41" s="24">
        <f t="shared" si="7"/>
        <v>0</v>
      </c>
      <c r="Z41" s="24">
        <f t="shared" si="7"/>
        <v>0</v>
      </c>
      <c r="AA41" s="24">
        <f t="shared" si="7"/>
        <v>0</v>
      </c>
      <c r="AB41" s="24">
        <f t="shared" si="7"/>
        <v>577.52890000000002</v>
      </c>
      <c r="AC41" s="24">
        <f t="shared" si="7"/>
        <v>442.18920000000003</v>
      </c>
      <c r="AD41" s="24">
        <f t="shared" si="7"/>
        <v>109.0034</v>
      </c>
      <c r="AE41" s="24">
        <f t="shared" si="7"/>
        <v>22.4208</v>
      </c>
      <c r="AF41" s="24">
        <f t="shared" si="7"/>
        <v>3.5425</v>
      </c>
      <c r="AG41" s="24">
        <f t="shared" si="7"/>
        <v>0.34589999999999999</v>
      </c>
      <c r="AH41" s="24">
        <f t="shared" si="7"/>
        <v>2.7099999999999999E-2</v>
      </c>
      <c r="AI41" s="24">
        <f t="shared" si="7"/>
        <v>0</v>
      </c>
      <c r="AJ41" s="24">
        <f t="shared" si="7"/>
        <v>0</v>
      </c>
      <c r="AK41" s="24">
        <f t="shared" si="7"/>
        <v>0</v>
      </c>
      <c r="AL41" s="24">
        <f t="shared" si="7"/>
        <v>0</v>
      </c>
      <c r="AM41" s="24">
        <f t="shared" si="7"/>
        <v>183.8331</v>
      </c>
      <c r="AN41" s="24">
        <f t="shared" si="7"/>
        <v>140.75319999999999</v>
      </c>
      <c r="AO41" s="24">
        <f t="shared" si="7"/>
        <v>34.696799999999996</v>
      </c>
      <c r="AP41" s="24">
        <f t="shared" si="7"/>
        <v>7.1368000000000009</v>
      </c>
      <c r="AQ41" s="24">
        <f t="shared" si="7"/>
        <v>1.1275999999999999</v>
      </c>
      <c r="AR41" s="24">
        <f t="shared" si="7"/>
        <v>0.1101</v>
      </c>
      <c r="AS41" s="24">
        <f t="shared" si="7"/>
        <v>8.6E-3</v>
      </c>
      <c r="AT41" s="24">
        <f t="shared" si="7"/>
        <v>0</v>
      </c>
      <c r="AU41" s="24">
        <f t="shared" si="7"/>
        <v>0</v>
      </c>
      <c r="AV41" s="24">
        <f t="shared" si="7"/>
        <v>0</v>
      </c>
      <c r="AW41" s="24">
        <f t="shared" si="7"/>
        <v>0</v>
      </c>
      <c r="AX41" s="24">
        <f t="shared" si="7"/>
        <v>5.3744999999999994</v>
      </c>
      <c r="AY41" s="24">
        <f t="shared" si="7"/>
        <v>2.6795999999999998</v>
      </c>
      <c r="AZ41" s="24">
        <f t="shared" si="7"/>
        <v>1.8676000000000001</v>
      </c>
      <c r="BA41" s="24">
        <f t="shared" si="7"/>
        <v>0.65870000000000006</v>
      </c>
      <c r="BB41" s="24">
        <f t="shared" si="7"/>
        <v>0.14860000000000001</v>
      </c>
      <c r="BC41" s="24">
        <f t="shared" si="7"/>
        <v>1.8200000000000001E-2</v>
      </c>
      <c r="BD41" s="24">
        <f t="shared" si="7"/>
        <v>1.8E-3</v>
      </c>
      <c r="BE41" s="24">
        <f t="shared" si="7"/>
        <v>0</v>
      </c>
      <c r="BF41" s="24">
        <f t="shared" si="7"/>
        <v>0</v>
      </c>
      <c r="BG41" s="24">
        <f t="shared" si="7"/>
        <v>0</v>
      </c>
      <c r="BH41" s="24">
        <f t="shared" si="7"/>
        <v>0</v>
      </c>
    </row>
    <row r="42" spans="1:60" s="24" customFormat="1" x14ac:dyDescent="0.35"/>
    <row r="44" spans="1:60" ht="29" x14ac:dyDescent="0.35">
      <c r="A44" s="26" t="s">
        <v>0</v>
      </c>
      <c r="B44" s="27" t="s">
        <v>216</v>
      </c>
      <c r="C44" s="27" t="s">
        <v>217</v>
      </c>
    </row>
    <row r="45" spans="1:60" x14ac:dyDescent="0.35">
      <c r="A45" s="28" t="s">
        <v>218</v>
      </c>
      <c r="B45" s="29">
        <v>721.08090148956217</v>
      </c>
      <c r="C45" s="23">
        <f>B45/1000</f>
        <v>0.72108090148956216</v>
      </c>
    </row>
    <row r="46" spans="1:60" x14ac:dyDescent="0.35">
      <c r="A46" s="28" t="s">
        <v>219</v>
      </c>
      <c r="B46" s="29">
        <v>565.64268835522341</v>
      </c>
      <c r="C46" s="23">
        <f t="shared" ref="C46:C61" si="8">B46/1000</f>
        <v>0.56564268835522347</v>
      </c>
    </row>
    <row r="47" spans="1:60" x14ac:dyDescent="0.35">
      <c r="A47" s="28" t="s">
        <v>220</v>
      </c>
      <c r="B47" s="29">
        <v>610.09825637530537</v>
      </c>
      <c r="C47" s="23">
        <f t="shared" si="8"/>
        <v>0.61009825637530535</v>
      </c>
    </row>
    <row r="48" spans="1:60" x14ac:dyDescent="0.35">
      <c r="A48" s="28" t="s">
        <v>221</v>
      </c>
      <c r="B48" s="29">
        <v>603.4998588766581</v>
      </c>
      <c r="C48" s="23">
        <f t="shared" si="8"/>
        <v>0.60349985887665814</v>
      </c>
    </row>
    <row r="49" spans="1:3" x14ac:dyDescent="0.35">
      <c r="A49" s="28" t="s">
        <v>222</v>
      </c>
      <c r="B49" s="29">
        <v>608.20895522388059</v>
      </c>
      <c r="C49" s="23">
        <f t="shared" si="8"/>
        <v>0.60820895522388063</v>
      </c>
    </row>
    <row r="50" spans="1:3" x14ac:dyDescent="0.35">
      <c r="A50" s="28" t="s">
        <v>223</v>
      </c>
      <c r="B50" s="29">
        <v>610.14710297208046</v>
      </c>
      <c r="C50" s="23">
        <f t="shared" si="8"/>
        <v>0.61014710297208041</v>
      </c>
    </row>
    <row r="51" spans="1:3" x14ac:dyDescent="0.35">
      <c r="A51" s="28" t="s">
        <v>224</v>
      </c>
      <c r="B51" s="29">
        <v>669.35093242915957</v>
      </c>
      <c r="C51" s="23">
        <f t="shared" si="8"/>
        <v>0.66935093242915955</v>
      </c>
    </row>
    <row r="52" spans="1:3" x14ac:dyDescent="0.35">
      <c r="A52" s="28" t="s">
        <v>225</v>
      </c>
      <c r="B52" s="29">
        <v>611.85968172842365</v>
      </c>
      <c r="C52" s="23">
        <f t="shared" si="8"/>
        <v>0.61185968172842364</v>
      </c>
    </row>
    <row r="53" spans="1:3" x14ac:dyDescent="0.35">
      <c r="A53" s="30" t="s">
        <v>226</v>
      </c>
      <c r="B53" s="29">
        <v>629.15493801281684</v>
      </c>
      <c r="C53" s="23">
        <f t="shared" si="8"/>
        <v>0.62915493801281686</v>
      </c>
    </row>
    <row r="54" spans="1:3" x14ac:dyDescent="0.35">
      <c r="A54" s="28" t="s">
        <v>227</v>
      </c>
      <c r="B54" s="29">
        <v>585.85352269562782</v>
      </c>
      <c r="C54" s="23">
        <f t="shared" si="8"/>
        <v>0.58585352269562785</v>
      </c>
    </row>
    <row r="55" spans="1:3" x14ac:dyDescent="0.35">
      <c r="A55" s="28" t="s">
        <v>228</v>
      </c>
      <c r="B55" s="29">
        <v>589.67897447134874</v>
      </c>
      <c r="C55" s="23">
        <f t="shared" si="8"/>
        <v>0.58967897447134876</v>
      </c>
    </row>
    <row r="56" spans="1:3" x14ac:dyDescent="0.35">
      <c r="A56" s="28" t="s">
        <v>229</v>
      </c>
      <c r="B56" s="29">
        <v>647.72447724477252</v>
      </c>
      <c r="C56" s="23">
        <f t="shared" si="8"/>
        <v>0.64772447724477256</v>
      </c>
    </row>
    <row r="57" spans="1:3" x14ac:dyDescent="0.35">
      <c r="A57" s="28" t="s">
        <v>230</v>
      </c>
      <c r="B57" s="29">
        <v>671.62779063223047</v>
      </c>
      <c r="C57" s="23">
        <f t="shared" si="8"/>
        <v>0.67162779063223044</v>
      </c>
    </row>
    <row r="58" spans="1:3" x14ac:dyDescent="0.35">
      <c r="A58" s="28" t="s">
        <v>231</v>
      </c>
      <c r="B58" s="29">
        <v>668.18815772790651</v>
      </c>
      <c r="C58" s="23">
        <f t="shared" si="8"/>
        <v>0.66818815772790652</v>
      </c>
    </row>
    <row r="59" spans="1:3" x14ac:dyDescent="0.35">
      <c r="A59" s="28" t="s">
        <v>232</v>
      </c>
      <c r="B59" s="29">
        <v>650.29445692429113</v>
      </c>
      <c r="C59" s="23">
        <f t="shared" si="8"/>
        <v>0.65029445692429111</v>
      </c>
    </row>
    <row r="60" spans="1:3" x14ac:dyDescent="0.35">
      <c r="A60" s="28" t="s">
        <v>233</v>
      </c>
      <c r="B60" s="29">
        <v>650.0724987916866</v>
      </c>
      <c r="C60" s="23">
        <f t="shared" si="8"/>
        <v>0.6500724987916866</v>
      </c>
    </row>
    <row r="61" spans="1:3" x14ac:dyDescent="0.35">
      <c r="A61" s="28" t="s">
        <v>234</v>
      </c>
      <c r="B61" s="29">
        <v>661.61399202209259</v>
      </c>
      <c r="C61" s="23">
        <f t="shared" si="8"/>
        <v>0.66161399202209259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PRmetingen</vt:lpstr>
      <vt:lpstr>WinRhizo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 Jia ter Kuile</dc:creator>
  <cp:lastModifiedBy>Jia Jia ter Kuile</cp:lastModifiedBy>
  <dcterms:created xsi:type="dcterms:W3CDTF">2024-09-06T14:51:13Z</dcterms:created>
  <dcterms:modified xsi:type="dcterms:W3CDTF">2025-01-17T12:06:28Z</dcterms:modified>
</cp:coreProperties>
</file>