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workbook>
</file>

<file path=xl/calcChain.xml><?xml version="1.0" encoding="utf-8"?>
<calcChain xmlns="http://schemas.openxmlformats.org/spreadsheetml/2006/main">
  <c r="D210" i="1"/>
  <c r="D204"/>
  <c r="D199"/>
  <c r="D195"/>
  <c r="D190"/>
  <c r="F8" i="12"/>
  <c r="F7"/>
  <c r="F6"/>
  <c r="F5"/>
  <c r="F4"/>
  <c r="F3"/>
  <c r="F2"/>
  <c r="A28" i="11"/>
  <c r="F8"/>
  <c r="F7"/>
  <c r="F6"/>
  <c r="F5"/>
  <c r="F4"/>
  <c r="F3"/>
  <c r="F2"/>
  <c r="D183" i="1"/>
  <c r="D180"/>
  <c r="D177"/>
  <c r="D167"/>
  <c r="D161"/>
  <c r="D152"/>
  <c r="D140"/>
  <c r="D134"/>
  <c r="D126"/>
  <c r="D123" l="1"/>
  <c r="D120"/>
  <c r="D115"/>
  <c r="D112"/>
  <c r="D109"/>
  <c r="D101"/>
  <c r="D92"/>
  <c r="D82"/>
  <c r="G8" i="9"/>
  <c r="G7"/>
  <c r="G6"/>
  <c r="G5"/>
  <c r="G4"/>
  <c r="G3"/>
  <c r="G2"/>
  <c r="D77" i="1"/>
  <c r="D72"/>
  <c r="D69"/>
  <c r="D66"/>
  <c r="D60"/>
  <c r="D57"/>
  <c r="D51"/>
  <c r="D48"/>
  <c r="D31"/>
  <c r="D40"/>
  <c r="D26"/>
  <c r="D16"/>
  <c r="D6"/>
  <c r="G8" i="7"/>
  <c r="G7"/>
  <c r="G6"/>
  <c r="G5"/>
  <c r="G4"/>
  <c r="G3"/>
  <c r="G2"/>
  <c r="H8" i="6"/>
  <c r="H7"/>
  <c r="H6"/>
  <c r="H5"/>
  <c r="H4"/>
  <c r="H3"/>
  <c r="H2"/>
  <c r="H8" i="5"/>
  <c r="H7"/>
  <c r="H5"/>
  <c r="H4"/>
  <c r="H3"/>
  <c r="H2"/>
  <c r="F8" i="4"/>
  <c r="F7"/>
  <c r="F6"/>
  <c r="F5"/>
  <c r="F4"/>
  <c r="F3"/>
  <c r="F2"/>
  <c r="G8" i="3"/>
  <c r="G7"/>
  <c r="G6"/>
  <c r="G5"/>
  <c r="G4"/>
  <c r="G3"/>
  <c r="G2"/>
  <c r="H8" i="2"/>
  <c r="H7"/>
  <c r="H6"/>
  <c r="H5"/>
  <c r="H4"/>
  <c r="H3"/>
  <c r="H2"/>
  <c r="D3" i="1"/>
</calcChain>
</file>

<file path=xl/sharedStrings.xml><?xml version="1.0" encoding="utf-8"?>
<sst xmlns="http://schemas.openxmlformats.org/spreadsheetml/2006/main" count="9595" uniqueCount="2804">
  <si>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</si>
  <si>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</si>
  <si>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</si>
  <si>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</si>
  <si>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</si>
  <si>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</si>
  <si>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</si>
  <si>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</si>
  <si>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</si>
  <si>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</si>
  <si>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</si>
  <si>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</si>
  <si>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</si>
  <si>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</si>
  <si>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</si>
  <si>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</si>
  <si>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</si>
  <si>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</si>
  <si>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</si>
  <si>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</si>
  <si>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</si>
  <si>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</si>
  <si>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</si>
  <si>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</si>
  <si>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</si>
  <si>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</si>
  <si>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</si>
  <si>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</si>
  <si>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</si>
  <si>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</si>
  <si>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</si>
  <si>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</si>
  <si>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</si>
  <si>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</si>
  <si>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</si>
  <si>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</si>
  <si>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</si>
  <si>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</si>
  <si>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</si>
  <si>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</si>
  <si>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</si>
  <si>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</si>
  <si>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</si>
  <si>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</si>
  <si>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</si>
  <si>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</si>
  <si>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</si>
  <si>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</si>
  <si>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</si>
  <si>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</si>
  <si>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</si>
  <si>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</si>
  <si>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</si>
  <si>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</si>
  <si>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</si>
  <si>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</si>
  <si>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</si>
  <si>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</si>
  <si>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</si>
  <si>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</si>
  <si>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</si>
  <si>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</si>
  <si>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</si>
  <si>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</si>
  <si>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</si>
  <si>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</si>
  <si>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</si>
  <si>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</si>
  <si>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</si>
  <si>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</si>
  <si>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</si>
  <si>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</si>
  <si>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</si>
  <si>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</si>
  <si>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</si>
  <si>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</si>
  <si>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</si>
  <si>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</si>
  <si>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</si>
  <si>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</si>
  <si>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</si>
  <si>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</si>
  <si>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</si>
  <si>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</si>
  <si>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</si>
  <si>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</si>
  <si>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</si>
  <si>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</si>
  <si>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</si>
  <si>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</si>
  <si>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</si>
  <si>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</si>
  <si>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</si>
  <si>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</si>
  <si>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</si>
  <si>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</si>
  <si>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</si>
  <si>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</si>
  <si>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</si>
  <si>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</si>
  <si>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</si>
  <si>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</si>
  <si>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</si>
  <si>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</si>
  <si>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</si>
  <si>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</si>
  <si>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</si>
  <si>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</si>
  <si>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</si>
  <si>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</si>
  <si>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</si>
  <si>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</si>
  <si>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</si>
  <si>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</si>
  <si>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</si>
  <si>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</si>
  <si>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</si>
  <si>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</si>
  <si>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</si>
  <si>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</si>
  <si>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</si>
  <si>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</si>
  <si>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</si>
  <si>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</si>
  <si>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</si>
  <si>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</si>
  <si>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</si>
  <si>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</si>
  <si>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</si>
  <si>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</si>
  <si>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</si>
  <si>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</si>
  <si>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</si>
  <si>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</si>
  <si>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</si>
  <si>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</si>
  <si>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</si>
  <si>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</si>
  <si>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</si>
  <si>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</si>
  <si>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</si>
  <si>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</si>
  <si>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</si>
  <si>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</si>
  <si>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</si>
  <si>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</si>
  <si>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</si>
  <si>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</si>
  <si>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</si>
  <si>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</si>
  <si>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</si>
  <si>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</si>
  <si>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</si>
  <si>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</si>
  <si>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</si>
  <si>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</si>
  <si>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</si>
  <si>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</si>
  <si>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</si>
  <si>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</si>
  <si>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</si>
  <si>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</si>
  <si>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</si>
  <si>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</si>
  <si>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</si>
  <si>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</si>
  <si>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</si>
  <si>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</si>
  <si>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</si>
  <si>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</si>
  <si>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</si>
  <si>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</si>
  <si>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</si>
  <si>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</si>
  <si>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</si>
  <si>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</si>
  <si>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</si>
  <si>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</si>
  <si>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</si>
  <si>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</si>
  <si>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</si>
  <si>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</si>
  <si>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</si>
  <si>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</si>
  <si>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</si>
  <si>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</si>
  <si>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</si>
  <si>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</si>
  <si>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</si>
  <si>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</si>
  <si>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</si>
  <si>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</si>
  <si>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</si>
  <si>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</si>
  <si>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</si>
  <si>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</si>
  <si>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</si>
  <si>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</si>
  <si>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</si>
  <si>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</si>
  <si>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</si>
  <si>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</si>
  <si>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</si>
  <si>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</si>
  <si>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</si>
  <si>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</si>
  <si>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</si>
  <si>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</si>
  <si>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</si>
  <si>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</si>
  <si>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</si>
  <si>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</si>
  <si>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</si>
  <si>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</si>
  <si>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</si>
  <si>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</si>
  <si>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</si>
  <si>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</si>
  <si>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</si>
  <si>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</si>
  <si>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</si>
  <si>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</si>
  <si>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</si>
  <si>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</si>
  <si>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</si>
  <si>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</si>
  <si>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</si>
  <si>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</si>
  <si>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</si>
  <si>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</si>
  <si>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</si>
  <si>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</si>
  <si>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</si>
  <si>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</si>
  <si>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</si>
  <si>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</si>
  <si>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</si>
  <si>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</si>
  <si>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</si>
  <si>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</si>
  <si>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</si>
  <si>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</si>
  <si>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</si>
  <si>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</si>
  <si>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</si>
  <si>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</si>
  <si>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</si>
  <si>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</si>
  <si>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</si>
  <si>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</si>
  <si>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</si>
  <si>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</si>
  <si>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</si>
  <si>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</si>
  <si>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</si>
  <si>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</si>
  <si>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</si>
  <si>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</si>
  <si>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</si>
  <si>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</si>
  <si>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</si>
  <si>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</si>
  <si>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</si>
  <si>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</si>
  <si>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</si>
  <si>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</si>
  <si>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</si>
  <si>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</si>
  <si>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</si>
  <si>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</si>
  <si>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</si>
  <si>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</si>
  <si>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</si>
  <si>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</si>
  <si>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</si>
  <si>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</si>
  <si>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</si>
  <si>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</si>
  <si>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</si>
  <si>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</si>
  <si>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</si>
  <si>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</si>
  <si>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</si>
  <si>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</si>
  <si>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</si>
  <si>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</si>
  <si>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</si>
  <si>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</si>
  <si>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</si>
  <si>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</si>
  <si>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</si>
  <si>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</si>
  <si>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</si>
  <si>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</si>
  <si>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</si>
  <si>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</si>
  <si>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</si>
  <si>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</si>
  <si>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</si>
  <si>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</si>
  <si>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</si>
  <si>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</si>
  <si>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</si>
  <si>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</si>
  <si>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</si>
  <si>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</si>
  <si>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</si>
  <si>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</si>
  <si>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</si>
  <si>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</si>
  <si>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</si>
  <si>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</si>
  <si>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</si>
  <si>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</si>
  <si>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</si>
  <si>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</si>
  <si>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</si>
  <si>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</si>
  <si>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</si>
  <si>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</si>
  <si>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</si>
  <si>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</si>
  <si>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</si>
  <si>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</si>
  <si>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</si>
  <si>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</si>
  <si>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</si>
  <si>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</si>
  <si>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</si>
  <si>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</si>
  <si>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</si>
  <si>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</si>
  <si>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</si>
  <si>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</si>
  <si>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</si>
  <si>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</si>
  <si>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</si>
  <si>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</si>
  <si>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</si>
  <si>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</si>
  <si>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</si>
  <si>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</si>
  <si>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</si>
  <si>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</si>
  <si>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</si>
  <si>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</si>
  <si>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</si>
  <si>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</si>
  <si>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</si>
  <si>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</si>
  <si>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</si>
  <si>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</si>
  <si>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</si>
  <si>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</si>
  <si>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</si>
  <si>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</si>
  <si>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</si>
  <si>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</si>
  <si>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</si>
  <si>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</si>
  <si>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</si>
  <si>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</si>
  <si>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</si>
  <si>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</si>
  <si>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</si>
  <si>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</si>
  <si>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</si>
  <si>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</si>
  <si>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</si>
  <si>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</si>
  <si>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</si>
  <si>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</si>
  <si>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</si>
  <si>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</si>
  <si>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</si>
  <si>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</si>
  <si>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</si>
  <si>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</si>
  <si>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</si>
  <si>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</si>
  <si>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</si>
  <si>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</si>
  <si>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</si>
  <si>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</si>
  <si>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</si>
  <si>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</si>
  <si>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</si>
  <si>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</si>
  <si>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</si>
  <si>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</si>
  <si>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</si>
  <si>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</si>
  <si>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</si>
  <si>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</si>
  <si>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</si>
  <si>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</si>
  <si>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</si>
  <si>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</si>
  <si>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</si>
  <si>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</si>
  <si>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</si>
  <si>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</si>
  <si>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</si>
  <si>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</si>
  <si>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</si>
  <si>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</si>
  <si>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</si>
  <si>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</si>
  <si>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</si>
  <si>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</si>
  <si>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</si>
  <si>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</si>
  <si>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</si>
  <si>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</si>
  <si>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</si>
  <si>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</si>
  <si>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</si>
  <si>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</si>
  <si>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</si>
  <si>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</si>
  <si>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</si>
  <si>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</si>
  <si>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</si>
  <si>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</si>
  <si>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</si>
  <si>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</si>
  <si>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</si>
  <si>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</si>
  <si>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</si>
  <si>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</si>
  <si>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</si>
  <si>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</si>
  <si>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</si>
  <si>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</si>
  <si>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</si>
  <si>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</si>
  <si>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</si>
  <si>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</si>
  <si>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</si>
  <si>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</si>
  <si>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</si>
  <si>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</si>
  <si>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</si>
  <si>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</si>
  <si>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</si>
  <si>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</si>
  <si>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</si>
  <si>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</si>
  <si>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</si>
  <si>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</si>
  <si>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</si>
  <si>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</si>
  <si>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</si>
  <si>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</si>
  <si>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</si>
  <si>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</si>
  <si>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</si>
  <si>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</si>
  <si>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</si>
  <si>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</si>
  <si>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</si>
  <si>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</si>
  <si>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</si>
  <si>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</si>
  <si>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</si>
  <si>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</si>
  <si>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</si>
  <si>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</si>
  <si>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</si>
  <si>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</si>
  <si>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</si>
  <si>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</si>
  <si>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</si>
  <si>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</si>
  <si>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</si>
  <si>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</si>
  <si>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</si>
  <si>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</si>
  <si>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</si>
  <si>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</si>
  <si>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</si>
  <si>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</si>
  <si>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</si>
  <si>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</si>
  <si>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</si>
  <si>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</si>
  <si>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</si>
  <si>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</si>
  <si>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</si>
  <si>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</si>
  <si>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</si>
  <si>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</si>
  <si>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</si>
  <si>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</si>
  <si>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</si>
  <si>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</si>
  <si>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</si>
  <si>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</si>
  <si>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</si>
  <si>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</si>
  <si>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</si>
  <si>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</si>
  <si>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</si>
  <si>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</si>
  <si>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</si>
  <si>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</si>
  <si>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</si>
  <si>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</si>
  <si>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</si>
  <si>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</si>
  <si>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</si>
  <si>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</si>
  <si>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</si>
  <si>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</si>
  <si>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</si>
  <si>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</si>
  <si>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</si>
  <si>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</si>
  <si>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</si>
  <si>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</si>
  <si>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</si>
  <si>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</si>
  <si>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</si>
  <si>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</si>
  <si>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</si>
  <si>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</si>
  <si>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</si>
  <si>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</si>
  <si>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</si>
  <si>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</si>
  <si>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</si>
  <si>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</si>
  <si>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</si>
  <si>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</si>
  <si>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</si>
  <si>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</si>
  <si>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</si>
  <si>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</si>
  <si>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</si>
  <si>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</si>
  <si>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</si>
  <si>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</si>
  <si>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</si>
  <si>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</si>
  <si>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</si>
  <si>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</si>
  <si>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</si>
  <si>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</si>
  <si>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</si>
  <si>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</si>
  <si>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</si>
  <si>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</si>
  <si>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</si>
  <si>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</si>
  <si>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</si>
  <si>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</si>
  <si>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</si>
  <si>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</si>
  <si>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</si>
  <si>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</si>
  <si>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</si>
  <si>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</si>
  <si>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</si>
  <si>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</si>
  <si>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</si>
  <si>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</si>
  <si>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</si>
  <si>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</si>
  <si>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</si>
  <si>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</si>
  <si>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</si>
  <si>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</si>
  <si>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</si>
  <si>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</si>
  <si>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</si>
  <si>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</si>
  <si>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</si>
  <si>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</si>
  <si>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</si>
  <si>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</si>
  <si>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</si>
  <si>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</si>
  <si>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</si>
  <si>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</si>
  <si>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</si>
  <si>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</si>
  <si>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</si>
  <si>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</si>
  <si>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</si>
  <si>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</si>
  <si>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</si>
  <si>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</si>
  <si>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</si>
  <si>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</si>
  <si>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</si>
  <si>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</si>
  <si>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</si>
  <si>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</si>
  <si>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</si>
  <si>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</si>
  <si>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</si>
  <si>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</si>
  <si>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</si>
  <si>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</si>
  <si>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</si>
  <si>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</si>
  <si>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</si>
  <si>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</si>
  <si>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</si>
  <si>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</si>
  <si>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</si>
  <si>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</si>
  <si>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</si>
  <si>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</si>
  <si>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</si>
  <si>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</si>
  <si>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</si>
  <si>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</si>
  <si>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</si>
  <si>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</si>
  <si>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</si>
  <si>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</si>
  <si>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</si>
  <si>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</si>
  <si>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</si>
  <si>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</si>
  <si>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</si>
  <si>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</si>
  <si>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</si>
  <si>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</si>
  <si>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</si>
  <si>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</si>
  <si>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</si>
  <si>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</si>
  <si>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</si>
  <si>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</si>
  <si>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</si>
  <si>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</si>
  <si>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</si>
  <si>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</si>
  <si>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</si>
  <si>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</si>
  <si>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</si>
  <si>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</si>
  <si>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</si>
  <si>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</si>
  <si>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</si>
  <si>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</si>
  <si>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</si>
  <si>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</si>
  <si>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</si>
  <si>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</si>
  <si>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</si>
  <si>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</si>
  <si>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</si>
  <si>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</si>
  <si>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</si>
  <si>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</si>
  <si>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</si>
  <si>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</si>
  <si>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</si>
  <si>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</si>
  <si>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</si>
  <si>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</si>
  <si>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</si>
  <si>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</si>
  <si>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</si>
  <si>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</si>
  <si>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</si>
  <si>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</si>
  <si>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</si>
  <si>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</si>
  <si>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</si>
  <si>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</si>
  <si>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</si>
  <si>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</si>
  <si>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</si>
  <si>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</si>
  <si>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</si>
  <si>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</si>
  <si>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</si>
  <si>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</si>
  <si>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</si>
  <si>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</si>
  <si>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</si>
  <si>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</si>
  <si>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</si>
  <si>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</si>
  <si>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</si>
  <si>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</si>
  <si>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</si>
  <si>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</si>
  <si>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</si>
  <si>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</si>
  <si>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</si>
  <si>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</si>
  <si>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</si>
  <si>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</si>
  <si>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</si>
  <si>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</si>
  <si>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</si>
  <si>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</si>
  <si>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</si>
  <si>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</si>
  <si>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</si>
  <si>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</si>
  <si>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</si>
  <si>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</si>
  <si>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</si>
  <si>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</si>
  <si>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</si>
  <si>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</si>
  <si>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</si>
  <si>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</si>
  <si>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</si>
  <si>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</si>
  <si>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</si>
  <si>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</si>
  <si>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</si>
  <si>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</si>
  <si>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</si>
  <si>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</si>
  <si>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</si>
  <si>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</si>
  <si>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</si>
  <si>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</si>
  <si>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</si>
  <si>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</si>
  <si>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</si>
  <si>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</si>
  <si>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</si>
  <si>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</si>
  <si>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</si>
  <si>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</si>
  <si>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</si>
  <si>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</si>
  <si>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</si>
  <si>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</si>
  <si>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</si>
  <si>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</si>
  <si>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</si>
  <si>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</si>
  <si>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</si>
  <si>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</si>
  <si>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</si>
  <si>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</si>
  <si>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</si>
  <si>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</si>
  <si>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</si>
  <si>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</si>
  <si>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</si>
  <si>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</si>
  <si>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</si>
  <si>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</si>
  <si>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</si>
  <si>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</si>
  <si>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</si>
  <si>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</si>
  <si>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</si>
  <si>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</si>
  <si>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</si>
  <si>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</si>
  <si>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</si>
  <si>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</si>
  <si>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</si>
  <si>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</si>
  <si>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</si>
  <si>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</si>
  <si>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</si>
  <si>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</si>
  <si>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</si>
  <si>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</si>
  <si>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</si>
  <si>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</si>
  <si>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</si>
  <si>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</si>
  <si>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</si>
  <si>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</si>
  <si>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</si>
  <si>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</si>
  <si>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</si>
  <si>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</si>
  <si>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</si>
  <si>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</si>
  <si>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</si>
  <si>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</si>
  <si>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</si>
  <si>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</si>
  <si>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</si>
  <si>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</si>
  <si>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</si>
  <si>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</si>
  <si>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</si>
  <si>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</si>
  <si>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</si>
  <si>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</si>
  <si>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</si>
  <si>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</si>
  <si>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</si>
  <si>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</si>
  <si>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</si>
  <si>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</si>
  <si>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</si>
  <si>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</si>
  <si>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</si>
  <si>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</si>
  <si>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</si>
  <si>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</si>
  <si>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</si>
  <si>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</si>
  <si>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</si>
  <si>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</si>
  <si>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</si>
  <si>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</si>
  <si>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</si>
  <si>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</si>
  <si>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</si>
  <si>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</si>
  <si>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</si>
  <si>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</si>
  <si>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</si>
  <si>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</si>
  <si>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</si>
  <si>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</si>
  <si>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</si>
  <si>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</si>
  <si>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</si>
  <si>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</si>
  <si>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</si>
  <si>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</si>
  <si>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</si>
  <si>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</si>
  <si>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</si>
  <si>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</si>
  <si>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</si>
  <si>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</si>
  <si>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</si>
  <si>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</si>
  <si>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</si>
  <si>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</si>
  <si>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</si>
  <si>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</si>
  <si>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</si>
  <si>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</si>
  <si>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</si>
  <si>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</si>
  <si>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</si>
  <si>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</si>
  <si>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</si>
  <si>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</si>
  <si>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</si>
  <si>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</si>
  <si>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</si>
  <si>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</si>
  <si>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</si>
  <si>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</si>
  <si>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</si>
  <si>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</si>
  <si>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</si>
  <si>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</si>
  <si>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</si>
  <si>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</si>
  <si>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</si>
  <si>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</si>
  <si>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</si>
  <si>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</si>
  <si>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</si>
  <si>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</si>
  <si>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</si>
  <si>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</si>
  <si>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</si>
  <si>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</si>
  <si>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</si>
  <si>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</si>
  <si>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</si>
  <si>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</si>
  <si>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</si>
  <si>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</si>
  <si>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</si>
  <si>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</si>
  <si>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</si>
  <si>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</si>
  <si>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</si>
  <si>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</si>
  <si>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</si>
  <si>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</si>
  <si>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</si>
  <si>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</si>
  <si>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</si>
  <si>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</si>
  <si>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</si>
  <si>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</si>
  <si>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</si>
  <si>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</si>
  <si>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</si>
  <si>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</si>
  <si>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</si>
  <si>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</si>
  <si>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</si>
  <si>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</si>
  <si>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</si>
  <si>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</si>
  <si>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</si>
  <si>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</si>
  <si>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</si>
  <si>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</si>
  <si>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</si>
  <si>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</si>
  <si>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</si>
  <si>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</si>
  <si>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</si>
  <si>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</si>
  <si>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</si>
  <si>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</si>
  <si>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</si>
  <si>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</si>
  <si>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</si>
  <si>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</si>
  <si>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</si>
  <si>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</si>
  <si>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</si>
  <si>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</si>
  <si>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</si>
  <si>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</si>
  <si>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</si>
  <si>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</si>
  <si>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</si>
  <si>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</si>
  <si>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</si>
  <si>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</si>
  <si>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</si>
  <si>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</si>
  <si>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</si>
  <si>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</si>
  <si>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</si>
  <si>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</si>
  <si>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</si>
  <si>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</si>
  <si>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</si>
  <si>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</si>
  <si>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</si>
  <si>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</si>
  <si>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</si>
  <si>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</si>
  <si>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</si>
  <si>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</si>
  <si>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</si>
  <si>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</si>
  <si>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</si>
  <si>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</si>
  <si>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</si>
  <si>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</si>
  <si>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</si>
  <si>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</si>
  <si>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</si>
  <si>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</si>
  <si>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</si>
  <si>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</si>
  <si>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</si>
  <si>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</si>
  <si>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</si>
  <si>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</si>
  <si>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</si>
  <si>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</si>
  <si>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</si>
  <si>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</si>
  <si>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</si>
  <si>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</si>
  <si>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</si>
  <si>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</si>
  <si>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</si>
  <si>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</si>
  <si>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</si>
  <si>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</si>
  <si>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</si>
  <si>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</si>
  <si>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</si>
  <si>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</si>
  <si>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</si>
  <si>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</si>
  <si>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</si>
  <si>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</si>
  <si>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</si>
  <si>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</si>
  <si>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</si>
  <si>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</si>
  <si>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</si>
  <si>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</si>
  <si>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</si>
  <si>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</si>
  <si>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</si>
  <si>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</si>
  <si>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</si>
  <si>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</si>
  <si>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</si>
  <si>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</si>
  <si>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</si>
  <si>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</si>
  <si>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</si>
  <si>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</si>
  <si>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</si>
  <si>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</si>
  <si>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</si>
  <si>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</si>
  <si>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</si>
  <si>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</si>
  <si>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</si>
  <si>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</si>
  <si>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</si>
  <si>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</si>
  <si>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</si>
  <si>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</si>
  <si>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</si>
  <si>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</si>
  <si>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</si>
  <si>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</si>
  <si>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</si>
  <si>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</si>
  <si>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</si>
  <si>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</si>
  <si>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</si>
  <si>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</si>
  <si>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</si>
  <si>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</si>
  <si>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</si>
  <si>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</si>
  <si>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</si>
  <si>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</si>
  <si>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</si>
  <si>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</si>
  <si>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</si>
  <si>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</si>
  <si>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</si>
  <si>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</si>
  <si>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</si>
  <si>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</si>
  <si>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</si>
  <si>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</si>
  <si>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</si>
  <si>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</si>
  <si>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</si>
  <si>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</si>
  <si>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</si>
  <si>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</si>
  <si>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</si>
  <si>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</si>
  <si>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</si>
  <si>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</si>
  <si>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</si>
  <si>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</si>
  <si>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</si>
  <si>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</si>
  <si>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</si>
  <si>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</si>
  <si>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</si>
  <si>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</si>
  <si>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</si>
  <si>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</si>
  <si>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</si>
  <si>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</si>
  <si>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</si>
  <si>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</si>
  <si>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</si>
  <si>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</si>
  <si>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</si>
  <si>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</si>
  <si>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</si>
  <si>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</si>
  <si>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</si>
  <si>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</si>
  <si>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</si>
  <si>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</si>
  <si>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</si>
  <si>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</si>
  <si>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</si>
  <si>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</si>
  <si>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</si>
  <si>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</si>
  <si>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</si>
  <si>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</si>
  <si>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</si>
  <si>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</si>
  <si>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</si>
  <si>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</si>
  <si>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</si>
  <si>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</si>
  <si>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</si>
  <si>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</si>
  <si>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</si>
  <si>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</si>
  <si>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</si>
  <si>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</si>
  <si>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</si>
  <si>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</si>
  <si>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</si>
  <si>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</si>
  <si>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</si>
  <si>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</si>
  <si>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</si>
  <si>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</si>
  <si>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</si>
  <si>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</si>
  <si>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</si>
  <si>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</si>
  <si>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</si>
  <si>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</si>
  <si>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</si>
  <si>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</si>
  <si>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</si>
  <si>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</si>
  <si>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</si>
  <si>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</si>
  <si>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</si>
  <si>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</si>
  <si>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</si>
  <si>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</si>
  <si>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</si>
  <si>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</si>
  <si>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</si>
  <si>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</si>
  <si>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</si>
  <si>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</si>
  <si>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</si>
  <si>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</si>
  <si>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</si>
  <si>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</si>
  <si>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</si>
  <si>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</si>
  <si>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</si>
  <si>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</si>
  <si>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</si>
  <si>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</si>
  <si>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</si>
  <si>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</si>
  <si>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</si>
  <si>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</si>
  <si>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</si>
  <si>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</si>
  <si>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</si>
  <si>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</si>
  <si>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</si>
  <si>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</si>
  <si>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</si>
  <si>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</si>
  <si>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</si>
  <si>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</si>
  <si>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</si>
  <si>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</si>
  <si>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</si>
  <si>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</si>
  <si>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</si>
  <si>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</si>
  <si>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</si>
  <si>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</si>
  <si>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</si>
  <si>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</si>
  <si>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</si>
  <si>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</si>
  <si>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</si>
  <si>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</si>
  <si>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</si>
  <si>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</si>
  <si>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</si>
  <si>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</si>
  <si>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</si>
  <si>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</si>
  <si>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</si>
  <si>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</si>
  <si>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</si>
  <si>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</si>
  <si>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</si>
  <si>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</si>
  <si>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</si>
  <si>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</si>
  <si>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</si>
  <si>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</si>
  <si>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</si>
  <si>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</si>
  <si>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</si>
  <si>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</si>
  <si>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</si>
  <si>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</si>
  <si>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</si>
  <si>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</si>
  <si>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</si>
  <si>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</si>
  <si>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</si>
  <si>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</si>
  <si>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</si>
  <si>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</si>
  <si>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</si>
  <si>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</si>
  <si>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</si>
  <si>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</si>
  <si>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</si>
  <si>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</si>
  <si>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</si>
  <si>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</si>
  <si>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</si>
  <si>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</si>
  <si>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</si>
  <si>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</si>
  <si>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</si>
  <si>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</si>
  <si>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</si>
  <si>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</si>
  <si>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</si>
  <si>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</si>
  <si>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</si>
  <si>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</si>
  <si>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</si>
  <si>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</si>
  <si>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</si>
  <si>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</si>
  <si>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</si>
  <si>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</si>
  <si>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</si>
  <si>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</si>
  <si>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</si>
  <si>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</si>
  <si>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</si>
  <si>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</si>
  <si>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</si>
  <si>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</si>
  <si>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</si>
  <si>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</si>
  <si>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</si>
  <si>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</si>
  <si>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</si>
  <si>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</si>
  <si>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</si>
  <si>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</si>
  <si>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</si>
  <si>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</si>
  <si>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</si>
  <si>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</si>
  <si>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</si>
  <si>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</si>
  <si>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</si>
  <si>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</si>
  <si>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</si>
  <si>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</si>
  <si>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</si>
  <si>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</si>
  <si>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</si>
  <si>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</si>
  <si>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</si>
  <si>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</si>
  <si>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</si>
  <si>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</si>
  <si>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</si>
  <si>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</si>
  <si>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</si>
  <si>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</si>
  <si>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</si>
  <si>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</si>
  <si>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</si>
  <si>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</si>
  <si>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</si>
  <si>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</si>
  <si>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</si>
  <si>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</si>
  <si>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</si>
  <si>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</si>
  <si>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</si>
  <si>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</si>
  <si>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</si>
  <si>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</si>
  <si>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</si>
  <si>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</si>
  <si>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</si>
  <si>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</si>
  <si>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</si>
  <si>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</si>
  <si>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</si>
  <si>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</si>
  <si>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</si>
  <si>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</si>
  <si>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</si>
  <si>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</si>
  <si>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</si>
  <si>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</si>
  <si>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</si>
  <si>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</si>
  <si>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</si>
  <si>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</si>
  <si>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</si>
  <si>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</si>
  <si>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</si>
  <si>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</si>
  <si>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</si>
  <si>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</si>
  <si>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</si>
  <si>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</si>
  <si>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</si>
  <si>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</si>
  <si>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</si>
  <si>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</si>
  <si>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</si>
  <si>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</si>
  <si>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</si>
  <si>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</si>
  <si>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</si>
  <si>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</si>
  <si>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</si>
  <si>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</si>
  <si>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</si>
  <si>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</si>
  <si>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</si>
  <si>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</si>
  <si>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</si>
  <si>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</si>
  <si>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</si>
  <si>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</si>
  <si>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</si>
  <si>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</si>
  <si>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</si>
  <si>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</si>
  <si>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</si>
  <si>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</si>
  <si>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</si>
  <si>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</si>
  <si>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</si>
  <si>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</si>
  <si>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</si>
  <si>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</si>
  <si>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</si>
  <si>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</si>
  <si>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</si>
  <si>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</si>
  <si>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</si>
  <si>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</si>
  <si>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</si>
  <si>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</si>
  <si>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</si>
  <si>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</si>
  <si>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</si>
  <si>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</si>
  <si>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</si>
  <si>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</si>
  <si>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</si>
  <si>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</si>
  <si>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</si>
  <si>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</si>
  <si>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</si>
  <si>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</si>
  <si>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</si>
  <si>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</si>
  <si>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</si>
  <si>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</si>
  <si>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</si>
  <si>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</si>
  <si>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</si>
  <si>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</si>
  <si>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</si>
  <si>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</si>
  <si>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</si>
  <si>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</si>
  <si>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</si>
  <si>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</si>
  <si>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</si>
  <si>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</si>
  <si>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</si>
  <si>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</si>
  <si>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</si>
  <si>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</si>
  <si>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</si>
  <si>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</si>
  <si>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</si>
  <si>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</si>
  <si>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</si>
  <si>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</si>
  <si>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</si>
  <si>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</si>
  <si>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</si>
  <si>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</si>
  <si>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</si>
  <si>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</si>
  <si>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</si>
  <si>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</si>
  <si>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</si>
  <si>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</si>
  <si>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</si>
  <si>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</si>
  <si>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</si>
  <si>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</si>
  <si>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</si>
  <si>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</si>
  <si>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</si>
  <si>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</si>
  <si>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</si>
  <si>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</si>
  <si>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</si>
  <si>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</si>
  <si>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</si>
  <si>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</si>
  <si>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</si>
  <si>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</si>
  <si>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</si>
  <si>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</si>
  <si>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</si>
  <si>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</si>
  <si>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</si>
  <si>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</si>
  <si>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</si>
  <si>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</si>
  <si>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</si>
  <si>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</si>
  <si>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</si>
  <si>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</si>
  <si>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</si>
  <si>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</si>
  <si>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</si>
  <si>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</si>
  <si>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</si>
  <si>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</si>
  <si>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</si>
  <si>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</si>
  <si>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</si>
  <si>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</si>
  <si>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</si>
  <si>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</si>
  <si>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</si>
  <si>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</si>
  <si>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</si>
  <si>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</si>
  <si>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</si>
  <si>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</si>
  <si>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</si>
  <si>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</si>
  <si>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</si>
  <si>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</si>
  <si>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</si>
  <si>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</si>
  <si>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</si>
  <si>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</si>
  <si>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</si>
  <si>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</si>
  <si>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</si>
  <si>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</si>
  <si>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</si>
  <si>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</si>
  <si>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</si>
  <si>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</si>
  <si>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</si>
  <si>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</si>
  <si>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</si>
  <si>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</si>
  <si>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</si>
  <si>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</si>
  <si>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</si>
  <si>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</si>
  <si>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</si>
  <si>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</si>
  <si>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</si>
  <si>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</si>
  <si>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</si>
  <si>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</si>
  <si>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</si>
  <si>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</si>
  <si>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</si>
  <si>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</si>
  <si>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</si>
  <si>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</si>
  <si>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</si>
  <si>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</si>
  <si>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</si>
  <si>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</si>
  <si>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</si>
  <si>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</si>
  <si>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</si>
  <si>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</si>
  <si>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</si>
  <si>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</si>
  <si>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</si>
  <si>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</si>
  <si>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</si>
  <si>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</si>
  <si>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</si>
  <si>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</si>
  <si>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</si>
  <si>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</si>
  <si>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</si>
  <si>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</si>
  <si>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</si>
  <si>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</si>
  <si>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</si>
  <si>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</si>
  <si>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</si>
  <si>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</si>
  <si>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</si>
  <si>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</si>
  <si>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</si>
  <si>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</si>
  <si>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</si>
  <si>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</si>
  <si>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</si>
  <si>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</si>
  <si>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</si>
  <si>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</si>
  <si>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</si>
  <si>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</si>
  <si>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</si>
  <si>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</si>
  <si>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</si>
  <si>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</si>
  <si>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</si>
  <si>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</si>
  <si>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</si>
  <si>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</si>
  <si>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</si>
  <si>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</si>
  <si>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</si>
  <si>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</si>
  <si>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</si>
  <si>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</si>
  <si>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</si>
  <si>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</si>
  <si>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</si>
  <si>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</si>
  <si>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</si>
  <si>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</si>
  <si>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</si>
  <si>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</si>
  <si>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</si>
  <si>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</si>
  <si>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</si>
  <si>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</si>
  <si>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</si>
  <si>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</si>
  <si>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</si>
  <si>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</si>
  <si>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</si>
  <si>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</si>
  <si>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</si>
  <si>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</si>
  <si>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</si>
  <si>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</si>
  <si>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</si>
  <si>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</si>
  <si>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</si>
  <si>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</si>
  <si>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</si>
  <si>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</si>
  <si>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</si>
  <si>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</si>
  <si>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</si>
  <si>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</si>
  <si>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</si>
  <si>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</si>
  <si>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</si>
  <si>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</si>
  <si>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</si>
  <si>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</si>
  <si>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</si>
  <si>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</si>
  <si>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</si>
  <si>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</si>
  <si>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</si>
  <si>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</si>
  <si>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</si>
  <si>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</si>
  <si>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</si>
  <si>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</si>
  <si>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</si>
  <si>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</si>
  <si>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</si>
  <si>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</si>
  <si>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</si>
  <si>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</si>
  <si>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</si>
  <si>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</si>
  <si>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</si>
  <si>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</si>
  <si>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</si>
  <si>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</si>
  <si>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</si>
  <si>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</si>
  <si>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</si>
  <si>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</si>
  <si>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</si>
  <si>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</si>
  <si>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</si>
  <si>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</si>
  <si>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</si>
  <si>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</si>
  <si>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</si>
  <si>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</si>
  <si>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</si>
  <si>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</si>
  <si>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</si>
  <si>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</si>
  <si>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</si>
  <si>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</si>
  <si>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</si>
  <si>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</si>
  <si>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</si>
  <si>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</si>
  <si>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</si>
  <si>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</si>
  <si>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</si>
  <si>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</si>
  <si>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</si>
  <si>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</si>
  <si>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</si>
  <si>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</si>
  <si>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</si>
  <si>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</si>
  <si>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</si>
  <si>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</si>
  <si>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</si>
  <si>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</si>
  <si>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</si>
  <si>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</si>
  <si>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</si>
  <si>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</si>
  <si>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</si>
  <si>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</si>
  <si>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</si>
  <si>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</si>
  <si>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</si>
  <si>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</si>
  <si>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</si>
  <si>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</si>
  <si>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</si>
  <si>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</si>
  <si>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</si>
  <si>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</si>
  <si>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</si>
  <si>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</si>
  <si>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</si>
  <si>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</si>
  <si>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</si>
  <si>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</si>
  <si>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</si>
  <si>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</si>
  <si>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</si>
  <si>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</si>
  <si>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</si>
  <si>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</si>
  <si>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</si>
  <si>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</si>
  <si>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</si>
  <si>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</si>
  <si>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</si>
  <si>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</si>
  <si>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</si>
  <si>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</si>
  <si>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</si>
  <si>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</si>
  <si>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</si>
  <si>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</si>
  <si>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</si>
  <si>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</si>
  <si>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</si>
  <si>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</si>
  <si>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</si>
  <si>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</si>
  <si>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</si>
  <si>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</si>
  <si>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</si>
  <si>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</si>
  <si>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</si>
  <si>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</si>
  <si>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</si>
  <si>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</si>
  <si>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</si>
  <si>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</si>
  <si>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</si>
  <si>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</si>
  <si>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</si>
  <si>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</si>
  <si>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</si>
  <si>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</si>
  <si>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</si>
  <si>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</si>
  <si>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</si>
  <si>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</si>
  <si>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</si>
  <si>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</si>
  <si>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</si>
  <si>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</si>
  <si>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</si>
  <si>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</si>
  <si>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</si>
  <si>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</si>
  <si>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</si>
  <si>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</si>
  <si>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</si>
  <si>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</si>
  <si>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</si>
  <si>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</si>
  <si>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</si>
  <si>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</si>
  <si>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</si>
  <si>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</si>
  <si>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</si>
  <si>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</si>
  <si>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</si>
  <si>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</si>
  <si>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</si>
  <si>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</si>
  <si>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</si>
  <si>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</si>
  <si>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</si>
  <si>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</si>
  <si>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</si>
  <si>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</si>
  <si>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</si>
  <si>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</si>
  <si>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</si>
  <si>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</si>
  <si>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</si>
  <si>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</si>
  <si>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</si>
  <si>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</si>
  <si>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</si>
  <si>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</si>
  <si>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</si>
  <si>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</si>
  <si>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</si>
  <si>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</si>
  <si>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</si>
  <si>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</si>
  <si>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</si>
  <si>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</si>
  <si>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</si>
  <si>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</si>
  <si>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</si>
  <si>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</si>
  <si>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</si>
  <si>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</si>
  <si>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</si>
  <si>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</si>
  <si>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</si>
  <si>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</si>
  <si>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</si>
  <si>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</si>
  <si>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</si>
  <si>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</si>
  <si>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</si>
  <si>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</si>
  <si>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</si>
  <si>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</si>
  <si>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</si>
  <si>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</si>
  <si>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</si>
  <si>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</si>
  <si>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</si>
  <si>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</si>
  <si>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</si>
  <si>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</si>
  <si>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</si>
  <si>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</si>
  <si>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</si>
  <si>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</si>
  <si>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</si>
  <si>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</si>
  <si>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</si>
  <si>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</si>
  <si>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</si>
  <si>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</si>
  <si>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</si>
  <si>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</si>
  <si>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</si>
  <si>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</si>
  <si>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</si>
  <si>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</si>
  <si>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</si>
  <si>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</si>
  <si>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</si>
  <si>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</si>
  <si>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</si>
  <si>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</si>
  <si>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</si>
  <si>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</si>
  <si>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</si>
  <si>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</si>
  <si>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</si>
  <si>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</si>
  <si>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</si>
  <si>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</si>
  <si>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</si>
  <si>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</si>
  <si>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</si>
  <si>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</si>
  <si>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</si>
  <si>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</si>
  <si>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</si>
  <si>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</si>
  <si>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</si>
  <si>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</si>
  <si>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</si>
  <si>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</si>
  <si>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</si>
  <si>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</si>
  <si>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</si>
  <si>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</si>
  <si>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</si>
  <si>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</si>
  <si>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</si>
  <si>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</si>
  <si>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</si>
  <si>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</si>
  <si>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</si>
  <si>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</si>
  <si>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</si>
  <si>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</si>
  <si>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</si>
  <si>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</si>
  <si>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</si>
  <si>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</si>
  <si>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</si>
  <si>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</si>
  <si>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</si>
  <si>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</si>
  <si>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</si>
  <si>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</si>
  <si>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</si>
  <si>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</si>
  <si>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</si>
  <si>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</si>
  <si>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</si>
  <si>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</si>
  <si>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</si>
  <si>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</si>
  <si>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</si>
  <si>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</si>
  <si>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</si>
  <si>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</si>
  <si>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</si>
  <si>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</si>
  <si>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</si>
  <si>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</si>
  <si>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</si>
  <si>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</si>
  <si>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</si>
  <si>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</si>
  <si>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</si>
  <si>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</si>
  <si>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</si>
  <si>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</si>
  <si>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</si>
  <si>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</si>
  <si>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</si>
  <si>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</si>
  <si>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</si>
  <si>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</si>
  <si>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</si>
  <si>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</si>
  <si>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</si>
  <si>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</si>
  <si>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</si>
  <si>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</si>
  <si>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</si>
  <si>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</si>
  <si>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</si>
  <si>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</si>
  <si>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</si>
  <si>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</si>
  <si>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</si>
  <si>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</si>
  <si>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</si>
  <si>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</si>
  <si>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</si>
  <si>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</si>
  <si>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</si>
  <si>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</si>
  <si>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</si>
  <si>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</si>
  <si>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</si>
  <si>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</si>
  <si>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</si>
  <si>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</si>
  <si>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</si>
  <si>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</si>
  <si>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</si>
  <si>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</si>
  <si>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</si>
  <si>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</si>
  <si>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</si>
  <si>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</si>
  <si>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</si>
  <si>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</si>
  <si>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</si>
  <si>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</si>
  <si>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</si>
  <si>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</si>
  <si>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</si>
  <si>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</si>
  <si>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</si>
  <si>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</si>
  <si>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</si>
  <si>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</si>
  <si>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</si>
  <si>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</si>
  <si>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</si>
  <si>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</si>
  <si>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</si>
  <si>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</si>
  <si>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</si>
  <si>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</si>
  <si>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</si>
  <si>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</si>
  <si>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</si>
  <si>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</si>
  <si>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</si>
  <si>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</si>
  <si>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</si>
  <si>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</si>
  <si>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</si>
  <si>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</si>
  <si>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</si>
  <si>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</si>
  <si>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</si>
  <si>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</si>
  <si>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</si>
  <si>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</si>
  <si>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</si>
  <si>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</si>
  <si>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</si>
  <si>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</si>
  <si>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</si>
  <si>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</si>
  <si>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</si>
  <si>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</si>
  <si>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</si>
  <si>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</si>
  <si>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</si>
  <si>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</si>
  <si>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</si>
  <si>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</si>
  <si>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</si>
  <si>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</si>
  <si>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</si>
  <si>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</si>
  <si>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</si>
  <si>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</si>
  <si>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</si>
  <si>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</si>
  <si>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</si>
  <si>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</si>
  <si>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</si>
  <si>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</si>
  <si>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</si>
  <si>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</si>
  <si>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</si>
  <si>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</si>
  <si>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</si>
  <si>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</si>
  <si>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</si>
  <si>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</si>
  <si>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</si>
  <si>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</si>
  <si>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</si>
  <si>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</si>
  <si>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</si>
  <si>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</si>
  <si>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</si>
  <si>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</si>
  <si>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</si>
  <si>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</si>
  <si>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</si>
  <si>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</si>
  <si>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</si>
  <si>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</si>
  <si>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</si>
  <si>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</si>
  <si>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</si>
  <si>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</si>
  <si>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</si>
  <si>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</si>
  <si>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</si>
  <si>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</si>
  <si>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</si>
  <si>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</si>
  <si>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</si>
  <si>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</si>
  <si>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</si>
  <si>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</si>
  <si>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</si>
  <si>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</si>
  <si>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</si>
  <si>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</si>
  <si>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</si>
  <si>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</si>
  <si>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</si>
  <si>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</si>
  <si>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</si>
  <si>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</si>
  <si>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</si>
  <si>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</si>
  <si>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</si>
  <si>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</si>
  <si>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</si>
  <si>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</si>
  <si>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</si>
  <si>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</si>
  <si>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</si>
  <si>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</si>
  <si>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</si>
  <si>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</si>
  <si>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</si>
  <si>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</si>
  <si>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</si>
  <si>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</si>
  <si>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</si>
  <si>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</si>
  <si>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</si>
  <si>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</si>
  <si>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</si>
  <si>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</si>
  <si>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</si>
  <si>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</si>
  <si>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</si>
  <si>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</si>
  <si>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</si>
  <si>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</si>
  <si>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</si>
  <si>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</si>
  <si>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</si>
  <si>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</si>
  <si>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</si>
  <si>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</si>
  <si>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</si>
  <si>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</si>
  <si>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</si>
  <si>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</si>
  <si>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</si>
  <si>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</si>
  <si>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</si>
  <si>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</si>
  <si>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</si>
  <si>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</si>
  <si>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</si>
  <si>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</si>
  <si>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</si>
  <si>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</si>
  <si>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</si>
  <si>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</si>
  <si>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</si>
  <si>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</si>
  <si>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</si>
  <si>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</si>
  <si>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</si>
  <si>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</si>
  <si>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</si>
  <si>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</si>
  <si>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</si>
  <si>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</si>
  <si>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</si>
  <si>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</si>
  <si>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</si>
  <si>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</si>
  <si>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</si>
  <si>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</si>
  <si>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</si>
  <si>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</si>
  <si>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</si>
  <si>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</si>
  <si>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</si>
  <si>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</si>
  <si>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</si>
  <si>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</si>
  <si>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</si>
  <si>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</si>
  <si>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</si>
  <si>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</si>
  <si>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</si>
  <si>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</si>
  <si>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</si>
  <si>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</si>
  <si>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</si>
  <si>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</si>
  <si>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</si>
  <si>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</si>
  <si>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</si>
  <si>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</si>
  <si>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</si>
  <si>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</si>
  <si>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</si>
  <si>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</si>
  <si>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</si>
  <si>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</si>
  <si>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</si>
  <si>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</si>
  <si>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</si>
  <si>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</si>
  <si>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</si>
  <si>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</si>
  <si>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</si>
  <si>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</si>
  <si>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</si>
  <si>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</si>
  <si>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</si>
  <si>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</si>
  <si>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</si>
  <si>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</si>
  <si>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</si>
  <si>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</si>
  <si>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</si>
  <si>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</si>
  <si>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</si>
  <si>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</si>
  <si>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</si>
  <si>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</si>
  <si>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</si>
  <si>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</si>
  <si>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</si>
  <si>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</si>
  <si>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</si>
  <si>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</si>
  <si>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</si>
  <si>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</si>
  <si>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</si>
  <si>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</si>
  <si>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</si>
  <si>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</si>
  <si>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</si>
  <si>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</si>
  <si>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</si>
  <si>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</si>
  <si>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</si>
  <si>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</si>
  <si>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</si>
  <si>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</si>
  <si>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</si>
  <si>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</si>
  <si>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</si>
  <si>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</si>
  <si>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</si>
  <si>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</si>
  <si>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</si>
  <si>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</si>
  <si>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</si>
  <si>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</si>
  <si>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</si>
  <si>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</si>
  <si>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</si>
  <si>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</si>
  <si>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</si>
  <si>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</si>
  <si>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</si>
  <si>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</si>
  <si>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</si>
  <si>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</si>
  <si>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</si>
  <si>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</si>
  <si>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</si>
  <si>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</si>
  <si>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</si>
  <si>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</si>
  <si>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</si>
  <si>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</si>
  <si>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</si>
  <si>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</si>
  <si>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</si>
  <si>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</si>
  <si>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</si>
  <si>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</si>
  <si>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</si>
  <si>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</si>
  <si>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</si>
  <si>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</si>
  <si>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</si>
  <si>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</si>
  <si>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</si>
  <si>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</si>
  <si>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</si>
  <si>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</si>
  <si>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</si>
  <si>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</si>
  <si>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</si>
  <si>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</si>
  <si>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</si>
  <si>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</si>
  <si>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</si>
  <si>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</si>
  <si>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</si>
  <si>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</si>
  <si>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</si>
  <si>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</si>
  <si>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</si>
  <si>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</si>
  <si>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</si>
  <si>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</si>
  <si>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</si>
  <si>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</si>
  <si>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</si>
  <si>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</si>
  <si>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</si>
  <si>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</si>
  <si>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</si>
  <si>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</si>
  <si>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</si>
  <si>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</si>
  <si>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</si>
  <si>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</si>
  <si>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</si>
  <si>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</si>
  <si>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</si>
  <si>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</si>
  <si>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</si>
  <si>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</si>
  <si>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</si>
  <si>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</si>
  <si>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</si>
  <si>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</si>
  <si>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</si>
  <si>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</si>
  <si>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</si>
  <si>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</si>
  <si>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</si>
  <si>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</si>
  <si>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</si>
  <si>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</si>
  <si>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</si>
  <si>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</si>
  <si>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</si>
  <si>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</si>
  <si>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</si>
  <si>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</si>
  <si>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</si>
  <si>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</si>
  <si>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</si>
  <si>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</si>
  <si>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</si>
  <si>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</si>
  <si>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</si>
  <si>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</si>
  <si>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</si>
  <si>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</si>
  <si>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</si>
  <si>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</si>
  <si>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</si>
  <si>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</si>
  <si>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</si>
  <si>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</si>
  <si>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</si>
  <si>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</si>
  <si>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</si>
  <si>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</si>
  <si>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</si>
  <si>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</si>
  <si>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</si>
  <si>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</si>
  <si>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</si>
  <si>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</si>
  <si>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</si>
  <si>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</si>
  <si>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</si>
  <si>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</si>
  <si>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</si>
  <si>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</si>
  <si>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</si>
  <si>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</si>
  <si>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</si>
  <si>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</si>
  <si>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</si>
  <si>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</si>
  <si>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</si>
  <si>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</si>
  <si>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</si>
  <si>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</si>
  <si>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</si>
  <si>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</si>
  <si>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</si>
  <si>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</si>
  <si>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</si>
  <si>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</si>
  <si>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</si>
  <si>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</si>
  <si>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</si>
  <si>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</si>
  <si>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</si>
  <si>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</si>
  <si>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</si>
  <si>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</si>
  <si>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</si>
  <si>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</si>
  <si>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</si>
  <si>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</si>
  <si>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</si>
  <si>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</si>
  <si>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</si>
  <si>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</si>
  <si>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</si>
  <si>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</si>
  <si>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</si>
  <si>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</si>
  <si>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</si>
  <si>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</si>
  <si>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</si>
  <si>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</si>
  <si>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</si>
  <si>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</si>
  <si>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</si>
  <si>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</si>
  <si>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</si>
  <si>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</si>
  <si>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</si>
  <si>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</si>
  <si>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</si>
  <si>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</si>
  <si>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</si>
  <si>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</si>
  <si>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</si>
  <si>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</si>
  <si>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</si>
  <si>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</si>
  <si>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</si>
  <si>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</si>
  <si>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</si>
  <si>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</si>
  <si>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</si>
  <si>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</si>
  <si>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</si>
  <si>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</si>
  <si>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</si>
  <si>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</si>
  <si>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</si>
  <si>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</si>
  <si>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</si>
  <si>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</si>
  <si>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</si>
  <si>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</si>
  <si>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</si>
  <si>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</si>
  <si>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</si>
  <si>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</si>
  <si>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</si>
  <si>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</si>
  <si>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</si>
  <si>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</si>
  <si>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</si>
  <si>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</si>
  <si>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</si>
  <si>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</si>
  <si>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</si>
  <si>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</si>
  <si>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</si>
  <si>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</si>
  <si>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</si>
  <si>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</si>
  <si>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</si>
  <si>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</si>
  <si>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</si>
  <si>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</si>
  <si>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</si>
  <si>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</si>
  <si>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</si>
  <si>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</si>
  <si>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</si>
  <si>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</si>
  <si>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</si>
  <si>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</si>
  <si>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</si>
  <si>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</si>
  <si>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</si>
  <si>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</si>
  <si>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</si>
  <si>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</si>
  <si>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</si>
  <si>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</si>
  <si>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</si>
  <si>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</si>
  <si>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</si>
  <si>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</si>
  <si>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</si>
  <si>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</si>
  <si>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</si>
  <si>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</si>
  <si>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</si>
  <si>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</si>
  <si>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</si>
  <si>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</si>
  <si>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</si>
  <si>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</si>
  <si>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</si>
  <si>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</si>
  <si>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</si>
  <si>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</si>
  <si>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</si>
  <si>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</si>
  <si>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</si>
  <si>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</si>
  <si>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</si>
  <si>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</si>
  <si>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</si>
  <si>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</si>
  <si>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</si>
  <si>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</si>
  <si>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</si>
  <si>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</si>
  <si>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</si>
  <si>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</si>
  <si>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</si>
  <si>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</si>
  <si>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</si>
  <si>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</si>
  <si>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</si>
  <si>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</si>
  <si>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</si>
  <si>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</si>
  <si>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</si>
  <si>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</si>
  <si>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</si>
  <si>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</si>
  <si>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</si>
  <si>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</si>
  <si>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</si>
  <si>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</si>
  <si>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</si>
  <si>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</si>
  <si>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</si>
  <si>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</si>
  <si>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</si>
  <si>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</si>
  <si>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</si>
  <si>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</si>
  <si>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</si>
  <si>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</si>
  <si>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</si>
  <si>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</si>
  <si>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</si>
  <si>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</si>
  <si>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</si>
  <si>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</si>
  <si>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</si>
  <si>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</si>
  <si>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</si>
  <si>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</si>
  <si>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</si>
  <si>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</si>
  <si>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</si>
  <si>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</si>
  <si>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</si>
  <si>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</si>
  <si>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</si>
  <si>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</si>
  <si>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</si>
  <si>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</si>
  <si>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</si>
  <si>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</si>
  <si>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</si>
  <si>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</si>
  <si>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</si>
  <si>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</si>
  <si>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</si>
  <si>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</si>
  <si>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</si>
  <si>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</si>
  <si>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</si>
  <si>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</si>
  <si>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</si>
  <si>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</si>
  <si>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</si>
  <si>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</si>
  <si>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</si>
  <si>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</si>
  <si>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</si>
  <si>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</si>
  <si>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</si>
  <si>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</si>
  <si>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</si>
  <si>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</si>
  <si>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</si>
  <si>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</si>
  <si>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</si>
  <si>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</si>
  <si>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</si>
  <si>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</si>
  <si>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</si>
  <si>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</si>
  <si>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</si>
  <si>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</si>
  <si>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</si>
  <si>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</si>
  <si>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</si>
  <si>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</si>
  <si>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</si>
  <si>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</si>
  <si>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</si>
  <si>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</si>
  <si>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</si>
  <si>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</si>
  <si>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</si>
  <si>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</si>
  <si>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</si>
  <si>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</si>
  <si>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</si>
  <si>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</si>
  <si>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</si>
  <si>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</si>
  <si>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</si>
  <si>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</si>
  <si>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</si>
  <si>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</si>
  <si>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</si>
  <si>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</si>
  <si>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</si>
  <si>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</si>
  <si>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</si>
  <si>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</si>
  <si>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</si>
  <si>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</si>
  <si>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</si>
  <si>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</si>
  <si>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</si>
  <si>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</si>
  <si>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</si>
  <si>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</si>
  <si>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</si>
  <si>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</si>
  <si>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</si>
  <si>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</si>
  <si>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</si>
  <si>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</si>
  <si>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</si>
  <si>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</si>
  <si>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</si>
  <si>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</si>
  <si>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</si>
  <si>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</si>
  <si>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</si>
  <si>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</si>
  <si>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</si>
  <si>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</si>
  <si>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</si>
  <si>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</si>
  <si>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</si>
  <si>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</si>
  <si>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</si>
  <si>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</si>
  <si>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</si>
  <si>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</si>
  <si>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</si>
  <si>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</si>
  <si>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</si>
  <si>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</si>
  <si>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</si>
  <si>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</si>
  <si>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</si>
  <si>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</si>
  <si>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</si>
  <si>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</si>
  <si>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</si>
  <si>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</si>
  <si>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</si>
  <si>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</si>
  <si>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</si>
  <si>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</si>
  <si>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</si>
  <si>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</si>
  <si>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</si>
  <si>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</si>
  <si>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</si>
  <si>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</si>
  <si>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</si>
  <si>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</si>
  <si>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</si>
  <si>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</si>
  <si>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</si>
  <si>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</si>
  <si>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</si>
  <si>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</si>
  <si>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</si>
  <si>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</si>
  <si>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</si>
  <si>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</si>
  <si>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</si>
  <si>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</si>
  <si>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</si>
  <si>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</si>
  <si>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</si>
  <si>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</si>
  <si>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</si>
  <si>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</si>
  <si>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</si>
  <si>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</si>
  <si>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</si>
  <si>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</si>
  <si>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</si>
  <si>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</si>
  <si>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</si>
  <si>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</si>
  <si>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</si>
  <si>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</si>
  <si>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</si>
  <si>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</si>
  <si>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</si>
  <si>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</si>
  <si>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</si>
  <si>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</si>
  <si>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</si>
  <si>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</si>
  <si>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</si>
  <si>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</si>
  <si>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</si>
  <si>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</si>
  <si>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</si>
  <si>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</si>
  <si>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</si>
  <si>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</si>
  <si>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</si>
  <si>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</si>
  <si>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</si>
  <si>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</si>
  <si>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</si>
  <si>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</si>
  <si>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</si>
  <si>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</si>
  <si>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</si>
  <si>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</si>
  <si>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</si>
  <si>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</si>
  <si>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</si>
  <si>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</si>
  <si>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</si>
  <si>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</si>
  <si>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</si>
  <si>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</si>
  <si>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</si>
  <si>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</si>
  <si>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</si>
  <si>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</si>
  <si>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</si>
  <si>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</si>
  <si>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</si>
  <si>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</si>
  <si>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</si>
  <si>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</si>
  <si>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</si>
  <si>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</si>
  <si>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</si>
  <si>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</si>
  <si>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</si>
  <si>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</si>
  <si>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</si>
  <si>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</si>
  <si>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</si>
  <si>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</si>
  <si>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</si>
  <si>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</si>
  <si>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</si>
  <si>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</si>
  <si>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</si>
  <si>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</si>
  <si>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</si>
  <si>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</si>
  <si>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</si>
  <si>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</si>
  <si>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</si>
  <si>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</si>
  <si>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</si>
  <si>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</si>
  <si>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</si>
  <si>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</si>
  <si>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</si>
  <si>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</si>
  <si>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</si>
  <si>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</si>
  <si>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</si>
  <si>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</si>
  <si>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</si>
  <si>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</si>
  <si>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</si>
  <si>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</si>
  <si>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</si>
  <si>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</si>
  <si>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</si>
  <si>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</si>
  <si>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</si>
  <si>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</si>
  <si>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</si>
  <si>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</si>
  <si>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</si>
  <si>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</si>
  <si>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</si>
  <si>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</si>
  <si>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</si>
  <si>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</si>
  <si>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</si>
  <si>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</si>
  <si>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</si>
  <si>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</si>
  <si>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</si>
  <si>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</si>
  <si>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</si>
  <si>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</si>
  <si>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</si>
  <si>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</si>
  <si>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</si>
  <si>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</si>
  <si>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</si>
  <si>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</si>
  <si>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</si>
  <si>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</si>
  <si>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</si>
  <si>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</si>
  <si>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</si>
  <si>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</si>
  <si>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</si>
  <si>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</si>
  <si>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</si>
  <si>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</si>
  <si>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</si>
  <si>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</si>
  <si>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</si>
  <si>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</si>
  <si>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</si>
  <si>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</si>
  <si>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</si>
  <si>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</si>
  <si>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</si>
  <si>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</si>
  <si>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</si>
  <si>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</si>
  <si>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</si>
  <si>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</si>
  <si>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</si>
  <si>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</si>
  <si>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</si>
  <si>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</si>
  <si>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</si>
  <si>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</si>
  <si>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</si>
  <si>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</si>
  <si>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</si>
  <si>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</si>
  <si>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</si>
  <si>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</si>
  <si>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</si>
  <si>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</si>
  <si>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QF DBCl Fail</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</si>
  <si>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</si>
  <si>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</si>
  <si>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</si>
  <si>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</si>
  <si>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</si>
  <si>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</si>
  <si>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</si>
  <si>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</si>
  <si>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</si>
  <si>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</si>
  <si>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pmuadc --sel cpmu --read ildo4</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</si>
  <si>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</si>
  <si>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</si>
  <si>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</si>
  <si>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</si>
  <si>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</si>
  <si>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</si>
  <si>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</si>
  <si>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</si>
  <si>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</si>
  <si>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</si>
  <si>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</si>
  <si>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</si>
  <si>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</si>
  <si>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</si>
  <si>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</si>
  <si>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</si>
  <si>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</si>
  <si>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</si>
  <si>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</si>
  <si>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</si>
  <si>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</si>
  <si>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</si>
  <si>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</si>
  <si>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</si>
  <si>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</si>
  <si>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</si>
  <si>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</si>
  <si>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</si>
  <si>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</si>
  <si>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[-1,3]</t>
  </si>
  <si>
    <t>[-1,3]</t>
    <phoneticPr fontId="27"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</si>
  <si>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</si>
  <si>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</si>
  <si>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</si>
  <si>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</si>
  <si>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</si>
  <si>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</si>
  <si>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</si>
  <si>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</si>
  <si>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MAMABEAR_CAP_VALUE
MAMABEAR_CAP_STATUS</t>
    <phoneticPr fontId="22" type="noConversion"/>
  </si>
  <si>
    <t>FaultStatus</t>
    <phoneticPr fontId="22" type="noConversion"/>
  </si>
  <si>
    <t xml:space="preserve">CC State 0x1C,0xF0
RigelState_CC
FaultStatus
RigelState
RunI2cRead
MamaBear
MamaBear_Armed_State
Device status:Fault Status 0x7C,0x7E,0x80,0x82,0x84 </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</si>
  <si>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</si>
  <si>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</si>
  <si>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</si>
  <si>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Firing_Validateconfig_Results</t>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</si>
  <si>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</si>
  <si>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</si>
  <si>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</si>
  <si>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led_ALS1ON(mode1)
led_ALS1OFF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</si>
  <si>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</si>
  <si>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</si>
  <si>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</si>
  <si>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</si>
  <si>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sensor --sel als2 --init
sensor --sel als2 --set gain 16
sensor --sel als2 --set integration_cycles 148
sensor --sel als2 --sample 3 --stream
sensor --sel als1,als2 --turnoff</t>
    <phoneticPr fontId="28" type="noConversion"/>
  </si>
  <si>
    <t>[10545,11600]</t>
    <phoneticPr fontId="22" type="noConversion"/>
  </si>
  <si>
    <t>[8435,12650]</t>
    <phoneticPr fontId="22" type="noConversion"/>
  </si>
  <si>
    <t>1. Update NCC limit to [10545,11600] and FCC limit to [8435,12650]</t>
    <phoneticPr fontId="22"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</si>
</sst>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50">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right style="thin">
        <color indexed="64"/>
      </right>
      <top style="medium">
        <color indexed="64"/>
      </top>
      <bottom style="thin">
        <color indexed="64"/>
      </bottom>
      <diagonal/>
    </border>
    <border>
      <left/>
      <right style="thin">
        <color auto="1"/>
      </right>
      <top style="thin">
        <color auto="1"/>
      </top>
      <bottom/>
      <diagonal/>
    </border>
    <border>
      <left style="thin">
        <color indexed="9"/>
      </left>
      <right style="thin">
        <color indexed="9"/>
      </right>
      <top/>
      <bottom style="thin">
        <color indexed="9"/>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3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91"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92" xfId="4" applyFont="1" applyFill="1" applyBorder="1" applyAlignment="1">
      <alignment horizontal="center" vertical="center"/>
    </xf>
    <xf numFmtId="0" fontId="7" fillId="4" borderId="93" xfId="4" applyFont="1" applyFill="1" applyBorder="1" applyAlignment="1">
      <alignment horizontal="center" vertical="center"/>
    </xf>
    <xf numFmtId="0" fontId="7" fillId="4" borderId="94"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5" xfId="4" applyNumberFormat="1" applyFont="1" applyFill="1" applyBorder="1" applyAlignment="1">
      <alignment horizontal="center" vertical="center" wrapText="1"/>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0"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1"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2" xfId="2" applyNumberFormat="1" applyFont="1" applyFill="1" applyBorder="1" applyAlignment="1">
      <alignment horizontal="center" vertical="center"/>
    </xf>
    <xf numFmtId="0" fontId="37" fillId="24" borderId="103" xfId="8" applyFont="1" applyFill="1" applyBorder="1" applyAlignment="1">
      <alignment horizontal="center" vertical="center" wrapText="1"/>
    </xf>
    <xf numFmtId="0" fontId="36" fillId="23" borderId="103"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4" xfId="5" applyFont="1" applyBorder="1" applyAlignment="1">
      <alignment horizontal="center" vertical="center"/>
    </xf>
    <xf numFmtId="0" fontId="7" fillId="22" borderId="104" xfId="2" applyNumberFormat="1" applyFont="1" applyFill="1" applyBorder="1" applyAlignment="1">
      <alignment horizontal="center" vertical="center" wrapText="1"/>
    </xf>
    <xf numFmtId="0" fontId="26" fillId="0" borderId="104" xfId="5" applyFont="1" applyBorder="1">
      <alignment vertical="center"/>
    </xf>
    <xf numFmtId="0" fontId="26" fillId="0" borderId="104" xfId="5" applyFont="1" applyBorder="1" applyAlignment="1">
      <alignment vertical="top"/>
    </xf>
    <xf numFmtId="0" fontId="26" fillId="0" borderId="105" xfId="5" applyFont="1" applyBorder="1" applyAlignment="1">
      <alignment vertical="center" wrapText="1"/>
    </xf>
    <xf numFmtId="0" fontId="26" fillId="0" borderId="106" xfId="5" applyFont="1" applyBorder="1" applyAlignment="1">
      <alignment horizontal="center" vertical="center"/>
    </xf>
    <xf numFmtId="0" fontId="26" fillId="18" borderId="104" xfId="8" applyFont="1" applyFill="1" applyBorder="1" applyAlignment="1">
      <alignment horizontal="center" vertical="center"/>
    </xf>
    <xf numFmtId="0" fontId="26" fillId="0" borderId="104" xfId="9" applyFont="1" applyBorder="1" applyAlignment="1">
      <alignment horizontal="center" vertical="center"/>
    </xf>
    <xf numFmtId="0" fontId="26" fillId="0" borderId="104" xfId="9" applyFont="1" applyBorder="1">
      <alignment vertical="center"/>
    </xf>
    <xf numFmtId="0" fontId="26" fillId="0" borderId="104" xfId="9" applyFont="1" applyBorder="1" applyAlignment="1">
      <alignment vertical="top" wrapText="1"/>
    </xf>
    <xf numFmtId="0" fontId="26" fillId="0" borderId="105" xfId="9" applyFont="1" applyBorder="1" applyAlignment="1">
      <alignment vertical="center" wrapText="1"/>
    </xf>
    <xf numFmtId="0" fontId="26" fillId="0" borderId="17" xfId="9" applyFont="1">
      <alignment vertical="center"/>
    </xf>
    <xf numFmtId="0" fontId="26" fillId="0" borderId="104"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4" xfId="7" applyFont="1" applyBorder="1" applyAlignment="1">
      <alignment horizontal="center" vertical="center"/>
    </xf>
    <xf numFmtId="0" fontId="26" fillId="0" borderId="104" xfId="9" applyFont="1" applyBorder="1" applyAlignment="1">
      <alignment vertical="top"/>
    </xf>
    <xf numFmtId="0" fontId="26" fillId="0" borderId="105" xfId="9" applyFont="1" applyBorder="1" applyAlignment="1">
      <alignment vertical="top" wrapText="1"/>
    </xf>
    <xf numFmtId="0" fontId="7" fillId="0" borderId="104" xfId="2" applyNumberFormat="1" applyFont="1" applyFill="1" applyBorder="1" applyAlignment="1">
      <alignment horizontal="left" vertical="top" wrapText="1"/>
    </xf>
    <xf numFmtId="0" fontId="26" fillId="0" borderId="104" xfId="10" applyFont="1" applyBorder="1" applyAlignment="1">
      <alignment horizontal="center" vertical="center"/>
    </xf>
    <xf numFmtId="0" fontId="26" fillId="0" borderId="104" xfId="10" applyFont="1" applyBorder="1">
      <alignment vertical="center"/>
    </xf>
    <xf numFmtId="0" fontId="26" fillId="0" borderId="104"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05" xfId="9" applyFont="1" applyFill="1" applyBorder="1" applyAlignment="1">
      <alignment vertical="top" wrapText="1"/>
    </xf>
    <xf numFmtId="0" fontId="26" fillId="0" borderId="105" xfId="9" applyFont="1" applyBorder="1">
      <alignment vertical="center"/>
    </xf>
    <xf numFmtId="0" fontId="26" fillId="0" borderId="104" xfId="8" applyFont="1" applyBorder="1" applyAlignment="1">
      <alignment horizontal="center" vertical="center"/>
    </xf>
    <xf numFmtId="49" fontId="7" fillId="4" borderId="104" xfId="4" applyNumberFormat="1" applyFont="1" applyFill="1" applyBorder="1" applyAlignment="1">
      <alignment vertical="center"/>
    </xf>
    <xf numFmtId="0" fontId="26" fillId="0" borderId="104" xfId="1" applyFont="1" applyBorder="1" applyAlignment="1">
      <alignment horizontal="center" vertical="center"/>
    </xf>
    <xf numFmtId="0" fontId="40" fillId="0" borderId="104" xfId="1" applyFont="1" applyBorder="1">
      <alignment vertical="center"/>
    </xf>
    <xf numFmtId="0" fontId="26" fillId="0" borderId="104" xfId="1" applyFont="1" applyBorder="1">
      <alignment vertical="center"/>
    </xf>
    <xf numFmtId="0" fontId="26" fillId="0" borderId="104" xfId="1" applyFont="1" applyFill="1" applyBorder="1" applyAlignment="1">
      <alignment vertical="top" wrapText="1"/>
    </xf>
    <xf numFmtId="0" fontId="26" fillId="0" borderId="105" xfId="1" applyFont="1" applyBorder="1">
      <alignment vertical="center"/>
    </xf>
    <xf numFmtId="49" fontId="7" fillId="17" borderId="104" xfId="4" applyNumberFormat="1" applyFont="1" applyFill="1" applyBorder="1" applyAlignment="1">
      <alignment vertical="center"/>
    </xf>
    <xf numFmtId="0" fontId="26" fillId="0" borderId="101"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5" xfId="9" applyFont="1" applyFill="1" applyBorder="1" applyAlignment="1">
      <alignment horizontal="left" vertical="top" wrapText="1"/>
    </xf>
    <xf numFmtId="0" fontId="26" fillId="0" borderId="102" xfId="5" applyFont="1" applyBorder="1" applyAlignment="1">
      <alignment vertical="top" wrapText="1"/>
    </xf>
    <xf numFmtId="0" fontId="26" fillId="0" borderId="109" xfId="5" applyFont="1" applyFill="1" applyBorder="1" applyAlignment="1">
      <alignment vertical="top" wrapText="1"/>
    </xf>
    <xf numFmtId="0" fontId="26" fillId="0" borderId="17" xfId="5" applyFont="1" applyFill="1" applyBorder="1" applyAlignment="1">
      <alignment vertical="center" wrapText="1"/>
    </xf>
    <xf numFmtId="0" fontId="26" fillId="0" borderId="104"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4"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0" xfId="5" applyFont="1" applyBorder="1">
      <alignment vertical="center"/>
    </xf>
    <xf numFmtId="0" fontId="26" fillId="0" borderId="111"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4"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4" xfId="1" applyFont="1" applyFill="1" applyBorder="1" applyAlignment="1">
      <alignment horizontal="center" vertical="center"/>
    </xf>
    <xf numFmtId="0" fontId="26" fillId="17" borderId="104" xfId="1" applyFont="1" applyFill="1" applyBorder="1">
      <alignment vertical="center"/>
    </xf>
    <xf numFmtId="0" fontId="26" fillId="17" borderId="105"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4" xfId="9" applyFont="1" applyBorder="1" applyAlignment="1">
      <alignment vertical="center" wrapText="1"/>
    </xf>
    <xf numFmtId="0" fontId="26" fillId="0" borderId="105" xfId="9" applyFont="1" applyFill="1" applyBorder="1">
      <alignment vertical="center"/>
    </xf>
    <xf numFmtId="0" fontId="7" fillId="17" borderId="104" xfId="3" applyNumberFormat="1" applyFont="1" applyFill="1" applyBorder="1" applyAlignment="1">
      <alignment horizontal="left" vertical="top" wrapText="1"/>
    </xf>
    <xf numFmtId="0" fontId="26" fillId="17" borderId="105" xfId="5" applyFont="1" applyFill="1" applyBorder="1" applyAlignment="1">
      <alignment vertical="center" wrapText="1"/>
    </xf>
    <xf numFmtId="0" fontId="41" fillId="0" borderId="104" xfId="8" applyFont="1" applyBorder="1">
      <alignment vertical="center"/>
    </xf>
    <xf numFmtId="0" fontId="41" fillId="0" borderId="104" xfId="8" applyFont="1" applyBorder="1" applyAlignment="1">
      <alignment horizontal="center" vertical="center"/>
    </xf>
    <xf numFmtId="0" fontId="41" fillId="0" borderId="111" xfId="8" applyFont="1" applyBorder="1" applyAlignment="1">
      <alignment vertical="top"/>
    </xf>
    <xf numFmtId="0" fontId="41" fillId="17" borderId="105"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05" xfId="8" applyFont="1" applyFill="1" applyBorder="1" applyAlignment="1">
      <alignment vertical="top"/>
    </xf>
    <xf numFmtId="0" fontId="26" fillId="0" borderId="17" xfId="5" applyFont="1" applyFill="1" applyBorder="1" applyAlignment="1">
      <alignment horizontal="center" vertical="center" wrapText="1"/>
    </xf>
    <xf numFmtId="49" fontId="7" fillId="4" borderId="116" xfId="4" applyNumberFormat="1" applyFont="1" applyFill="1" applyBorder="1" applyAlignment="1">
      <alignment vertical="center"/>
    </xf>
    <xf numFmtId="0" fontId="26" fillId="0" borderId="116" xfId="5" applyFont="1" applyBorder="1" applyAlignment="1">
      <alignment horizontal="center" vertical="center"/>
    </xf>
    <xf numFmtId="0" fontId="7" fillId="22" borderId="116" xfId="2" applyNumberFormat="1" applyFont="1" applyFill="1" applyBorder="1" applyAlignment="1">
      <alignment horizontal="center" vertical="center" wrapText="1"/>
    </xf>
    <xf numFmtId="0" fontId="26" fillId="0" borderId="116" xfId="5" applyFont="1" applyBorder="1">
      <alignment vertical="center"/>
    </xf>
    <xf numFmtId="0" fontId="26" fillId="0" borderId="116" xfId="5" applyFont="1" applyBorder="1" applyAlignment="1">
      <alignment vertical="top"/>
    </xf>
    <xf numFmtId="0" fontId="26" fillId="0" borderId="117"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25" borderId="102"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4" xfId="4" applyNumberFormat="1" applyFont="1" applyFill="1" applyBorder="1" applyAlignment="1">
      <alignment horizontal="left" vertical="center"/>
    </xf>
    <xf numFmtId="49" fontId="7" fillId="4" borderId="116"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4" xfId="1" applyFont="1" applyFill="1" applyBorder="1">
      <alignment vertical="center"/>
    </xf>
    <xf numFmtId="0" fontId="26" fillId="0" borderId="105" xfId="1" applyFont="1" applyFill="1" applyBorder="1">
      <alignment vertical="center"/>
    </xf>
    <xf numFmtId="0" fontId="26" fillId="0" borderId="104"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4"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4"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22" xfId="1" applyFont="1" applyBorder="1" applyAlignment="1">
      <alignment horizontal="center" vertical="center"/>
    </xf>
    <xf numFmtId="0" fontId="26" fillId="0" borderId="122" xfId="1" applyFont="1" applyFill="1" applyBorder="1" applyAlignment="1">
      <alignment vertical="top"/>
    </xf>
    <xf numFmtId="0" fontId="26" fillId="0" borderId="123" xfId="1" applyFont="1" applyFill="1" applyBorder="1">
      <alignment vertical="center"/>
    </xf>
    <xf numFmtId="0" fontId="26" fillId="0" borderId="122"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25" xfId="1" applyFont="1" applyBorder="1" applyAlignment="1">
      <alignment horizontal="center" vertical="center"/>
    </xf>
    <xf numFmtId="0" fontId="26" fillId="0" borderId="125" xfId="1" applyFont="1" applyFill="1" applyBorder="1" applyAlignment="1">
      <alignment vertical="top"/>
    </xf>
    <xf numFmtId="0" fontId="26" fillId="0" borderId="125" xfId="1" applyFont="1" applyFill="1" applyBorder="1">
      <alignment vertical="center"/>
    </xf>
    <xf numFmtId="0" fontId="26" fillId="0" borderId="125" xfId="1" applyFont="1" applyFill="1" applyBorder="1" applyAlignment="1">
      <alignment vertical="top" wrapText="1"/>
    </xf>
    <xf numFmtId="0" fontId="26" fillId="0" borderId="123" xfId="1" applyFont="1" applyFill="1" applyBorder="1" applyAlignment="1">
      <alignment horizontal="left" vertical="center"/>
    </xf>
    <xf numFmtId="0" fontId="26" fillId="0" borderId="122" xfId="1" applyFont="1" applyBorder="1" applyAlignment="1">
      <alignment vertical="top" wrapText="1"/>
    </xf>
    <xf numFmtId="0" fontId="26" fillId="4" borderId="15" xfId="0" applyNumberFormat="1" applyFont="1" applyFill="1" applyBorder="1" applyAlignment="1">
      <alignment vertical="top" wrapText="1"/>
    </xf>
    <xf numFmtId="0" fontId="41" fillId="0" borderId="122" xfId="0" applyFont="1" applyBorder="1" applyAlignment="1">
      <alignment horizontal="center" vertical="center"/>
    </xf>
    <xf numFmtId="0" fontId="26" fillId="17" borderId="122" xfId="0" applyFont="1" applyFill="1" applyBorder="1">
      <alignment vertical="center"/>
    </xf>
    <xf numFmtId="0" fontId="26" fillId="17" borderId="122" xfId="0" applyFont="1" applyFill="1" applyBorder="1" applyAlignment="1">
      <alignment horizontal="left" vertical="center"/>
    </xf>
    <xf numFmtId="0" fontId="26" fillId="0" borderId="122" xfId="0" applyFont="1" applyBorder="1" applyAlignment="1">
      <alignment horizontal="center" vertical="center"/>
    </xf>
    <xf numFmtId="0" fontId="41" fillId="0" borderId="122" xfId="0" applyFont="1" applyBorder="1">
      <alignment vertical="center"/>
    </xf>
    <xf numFmtId="0" fontId="41" fillId="0" borderId="122" xfId="0" applyFont="1" applyBorder="1" applyAlignment="1">
      <alignment vertical="top"/>
    </xf>
    <xf numFmtId="0" fontId="41" fillId="0" borderId="122" xfId="0" applyFont="1" applyBorder="1" applyAlignment="1">
      <alignment vertical="center" wrapText="1"/>
    </xf>
    <xf numFmtId="0" fontId="41" fillId="0" borderId="119" xfId="0" applyFont="1" applyFill="1" applyBorder="1" applyAlignment="1">
      <alignment horizontal="left" vertical="top" wrapText="1"/>
    </xf>
    <xf numFmtId="0" fontId="41" fillId="0" borderId="17" xfId="0" applyFont="1" applyBorder="1">
      <alignment vertical="center"/>
    </xf>
    <xf numFmtId="0" fontId="41" fillId="17" borderId="122" xfId="0" applyFont="1" applyFill="1" applyBorder="1" applyAlignment="1">
      <alignment horizontal="center" vertical="center"/>
    </xf>
    <xf numFmtId="49" fontId="4" fillId="3" borderId="95" xfId="0" applyNumberFormat="1" applyFont="1" applyFill="1" applyBorder="1" applyAlignment="1">
      <alignment horizontal="center" vertical="center"/>
    </xf>
    <xf numFmtId="0" fontId="4" fillId="3" borderId="98" xfId="0" applyFont="1" applyFill="1" applyBorder="1" applyAlignment="1">
      <alignment horizontal="center" vertical="center"/>
    </xf>
    <xf numFmtId="14" fontId="4" fillId="3" borderId="98" xfId="0" applyNumberFormat="1" applyFont="1" applyFill="1" applyBorder="1" applyAlignment="1">
      <alignment horizontal="center" vertical="center"/>
    </xf>
    <xf numFmtId="49" fontId="4" fillId="3" borderId="129" xfId="0" applyNumberFormat="1" applyFont="1" applyFill="1" applyBorder="1" applyAlignment="1">
      <alignment horizontal="center" vertical="center"/>
    </xf>
    <xf numFmtId="0" fontId="30" fillId="0" borderId="125" xfId="0" applyNumberFormat="1" applyFont="1" applyBorder="1" applyAlignment="1">
      <alignment vertical="center"/>
    </xf>
    <xf numFmtId="0" fontId="0" fillId="0" borderId="125" xfId="0" applyNumberFormat="1" applyFont="1" applyBorder="1" applyAlignment="1">
      <alignment vertical="center"/>
    </xf>
    <xf numFmtId="0" fontId="29" fillId="0" borderId="81" xfId="0" applyFont="1" applyFill="1" applyBorder="1" applyAlignment="1">
      <alignment horizontal="center" vertical="center"/>
    </xf>
    <xf numFmtId="0" fontId="30" fillId="0" borderId="126" xfId="0" applyNumberFormat="1" applyFont="1" applyBorder="1" applyAlignment="1">
      <alignment vertical="center"/>
    </xf>
    <xf numFmtId="0" fontId="0" fillId="0" borderId="126" xfId="0" applyNumberFormat="1" applyFont="1" applyBorder="1" applyAlignment="1">
      <alignment vertical="center"/>
    </xf>
    <xf numFmtId="49" fontId="4" fillId="3" borderId="125" xfId="0" applyNumberFormat="1" applyFont="1" applyFill="1" applyBorder="1" applyAlignment="1">
      <alignment horizontal="center" vertical="center"/>
    </xf>
    <xf numFmtId="0" fontId="4" fillId="3" borderId="125" xfId="0" applyFont="1" applyFill="1" applyBorder="1" applyAlignment="1">
      <alignment horizontal="center" vertical="center"/>
    </xf>
    <xf numFmtId="14" fontId="4" fillId="3" borderId="125"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5" fillId="0" borderId="125"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24" xfId="0" applyNumberFormat="1" applyFont="1" applyFill="1" applyBorder="1" applyAlignment="1">
      <alignment horizontal="center" vertical="center"/>
    </xf>
    <xf numFmtId="0" fontId="7" fillId="4" borderId="11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22" xfId="0" applyFont="1" applyFill="1" applyBorder="1" applyAlignment="1">
      <alignment horizontal="center" vertical="center"/>
    </xf>
    <xf numFmtId="0" fontId="29" fillId="17" borderId="122" xfId="0" applyFont="1" applyFill="1" applyBorder="1" applyAlignment="1">
      <alignment horizontal="center" vertical="center"/>
    </xf>
    <xf numFmtId="0" fontId="41" fillId="0" borderId="122" xfId="10" applyFont="1" applyBorder="1" applyAlignment="1">
      <alignment horizontal="center" vertical="center"/>
    </xf>
    <xf numFmtId="0" fontId="41" fillId="0" borderId="122" xfId="10" applyFont="1" applyFill="1" applyBorder="1" applyAlignment="1">
      <alignment horizontal="center" vertical="center"/>
    </xf>
    <xf numFmtId="0" fontId="41" fillId="0" borderId="122" xfId="0" applyFont="1" applyFill="1" applyBorder="1" applyAlignment="1">
      <alignment horizontal="center" vertical="center"/>
    </xf>
    <xf numFmtId="0" fontId="29" fillId="0" borderId="122" xfId="0" applyFont="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4" xfId="5" applyNumberFormat="1" applyFont="1" applyBorder="1" applyAlignment="1">
      <alignment horizontal="left" vertical="top"/>
    </xf>
    <xf numFmtId="0" fontId="26" fillId="0" borderId="104" xfId="9" applyNumberFormat="1" applyFont="1" applyBorder="1" applyAlignment="1">
      <alignment horizontal="left" vertical="top" wrapText="1"/>
    </xf>
    <xf numFmtId="0" fontId="26" fillId="0" borderId="104" xfId="5" applyNumberFormat="1" applyFont="1" applyBorder="1" applyAlignment="1">
      <alignment horizontal="left" vertical="top" wrapText="1"/>
    </xf>
    <xf numFmtId="0" fontId="26" fillId="0" borderId="104" xfId="9" applyNumberFormat="1" applyFont="1" applyBorder="1" applyAlignment="1">
      <alignment vertical="top" wrapText="1"/>
    </xf>
    <xf numFmtId="0" fontId="26" fillId="0" borderId="104" xfId="9" applyNumberFormat="1" applyFont="1" applyBorder="1" applyAlignment="1">
      <alignment vertical="top"/>
    </xf>
    <xf numFmtId="0" fontId="26" fillId="0" borderId="104" xfId="9" applyNumberFormat="1" applyFont="1" applyFill="1" applyBorder="1" applyAlignment="1">
      <alignment vertical="top"/>
    </xf>
    <xf numFmtId="0" fontId="26" fillId="0" borderId="104" xfId="9" applyNumberFormat="1" applyFont="1" applyFill="1" applyBorder="1" applyAlignment="1">
      <alignment vertical="top" wrapText="1"/>
    </xf>
    <xf numFmtId="0" fontId="26" fillId="0" borderId="104" xfId="1" applyNumberFormat="1" applyFont="1" applyFill="1" applyBorder="1" applyAlignment="1">
      <alignment vertical="top" wrapText="1"/>
    </xf>
    <xf numFmtId="0" fontId="26" fillId="0" borderId="104" xfId="1" applyNumberFormat="1" applyFont="1" applyBorder="1" applyAlignment="1">
      <alignment vertical="top" wrapText="1"/>
    </xf>
    <xf numFmtId="0" fontId="26" fillId="0" borderId="104" xfId="9" applyNumberFormat="1" applyFont="1" applyBorder="1">
      <alignment vertical="center"/>
    </xf>
    <xf numFmtId="0" fontId="26" fillId="17" borderId="104" xfId="9" applyNumberFormat="1" applyFont="1" applyFill="1" applyBorder="1" applyAlignment="1">
      <alignment vertical="top" wrapText="1"/>
    </xf>
    <xf numFmtId="0" fontId="26" fillId="0" borderId="104" xfId="5" applyNumberFormat="1" applyFont="1" applyFill="1" applyBorder="1" applyAlignment="1">
      <alignment horizontal="left" vertical="top" wrapText="1"/>
    </xf>
    <xf numFmtId="0" fontId="26" fillId="0" borderId="111"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16"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26" fillId="17" borderId="104" xfId="3" applyFont="1" applyFill="1" applyBorder="1">
      <alignment vertical="center"/>
    </xf>
    <xf numFmtId="0" fontId="26" fillId="0" borderId="104" xfId="0" applyFont="1" applyFill="1" applyBorder="1">
      <alignment vertical="center"/>
    </xf>
    <xf numFmtId="0" fontId="26" fillId="0" borderId="110" xfId="0" applyFont="1" applyFill="1" applyBorder="1" applyAlignment="1">
      <alignment horizontal="center" vertical="center"/>
    </xf>
    <xf numFmtId="0" fontId="7" fillId="4" borderId="130" xfId="0" applyFont="1" applyFill="1" applyBorder="1" applyAlignment="1">
      <alignment horizontal="center" vertical="center" wrapText="1"/>
    </xf>
    <xf numFmtId="0" fontId="26" fillId="0" borderId="104" xfId="0" applyFont="1" applyFill="1" applyBorder="1" applyAlignment="1">
      <alignment horizontal="center" vertical="center"/>
    </xf>
    <xf numFmtId="0" fontId="26" fillId="0" borderId="104" xfId="0" applyFont="1" applyFill="1" applyBorder="1" applyAlignment="1">
      <alignment vertical="top"/>
    </xf>
    <xf numFmtId="0" fontId="23" fillId="0" borderId="102" xfId="3" applyNumberFormat="1" applyFont="1" applyFill="1" applyBorder="1" applyAlignment="1">
      <alignment horizontal="left" vertical="top" wrapText="1"/>
    </xf>
    <xf numFmtId="0" fontId="26" fillId="0" borderId="104" xfId="0" applyFont="1" applyFill="1" applyBorder="1" applyAlignment="1">
      <alignment vertical="center" wrapText="1"/>
    </xf>
    <xf numFmtId="49" fontId="7" fillId="7" borderId="130"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47" fillId="0" borderId="104" xfId="9" applyNumberFormat="1" applyFont="1" applyBorder="1" applyAlignment="1">
      <alignment vertical="top" wrapText="1"/>
    </xf>
    <xf numFmtId="0" fontId="47" fillId="0" borderId="68" xfId="1" applyNumberFormat="1" applyFont="1" applyFill="1" applyBorder="1" applyAlignment="1">
      <alignment vertical="top" wrapText="1"/>
    </xf>
    <xf numFmtId="0" fontId="47" fillId="0" borderId="84" xfId="1" applyNumberFormat="1" applyFont="1" applyFill="1" applyBorder="1" applyAlignment="1">
      <alignment vertical="top" wrapText="1"/>
    </xf>
    <xf numFmtId="0" fontId="47" fillId="0" borderId="104" xfId="1" applyNumberFormat="1" applyFont="1" applyFill="1" applyBorder="1" applyAlignment="1">
      <alignment vertical="top" wrapText="1"/>
    </xf>
    <xf numFmtId="0" fontId="47" fillId="0" borderId="104" xfId="5" applyNumberFormat="1" applyFont="1" applyFill="1" applyBorder="1" applyAlignment="1">
      <alignment horizontal="left" vertical="top" wrapText="1"/>
    </xf>
    <xf numFmtId="0" fontId="47" fillId="17" borderId="68" xfId="1" applyNumberFormat="1" applyFont="1" applyFill="1" applyBorder="1" applyAlignment="1">
      <alignment vertical="top" wrapText="1"/>
    </xf>
    <xf numFmtId="0" fontId="26" fillId="17" borderId="104"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6" xfId="0" applyNumberFormat="1" applyFont="1" applyFill="1" applyBorder="1" applyAlignment="1">
      <alignment vertical="top" wrapText="1"/>
    </xf>
    <xf numFmtId="0" fontId="26" fillId="17" borderId="104" xfId="0" applyFont="1" applyFill="1" applyBorder="1" applyAlignment="1">
      <alignment horizontal="left" vertical="center"/>
    </xf>
    <xf numFmtId="0" fontId="41" fillId="0" borderId="104" xfId="0" applyFont="1" applyBorder="1">
      <alignment vertical="center"/>
    </xf>
    <xf numFmtId="0" fontId="41" fillId="0" borderId="104" xfId="0" applyFont="1" applyBorder="1" applyAlignment="1">
      <alignment vertical="top"/>
    </xf>
    <xf numFmtId="49" fontId="23" fillId="17" borderId="15" xfId="0" applyNumberFormat="1" applyFont="1" applyFill="1" applyBorder="1" applyAlignment="1">
      <alignment horizontal="center" vertical="center"/>
    </xf>
    <xf numFmtId="49" fontId="7" fillId="4" borderId="133" xfId="0" applyNumberFormat="1" applyFont="1" applyFill="1" applyBorder="1" applyAlignment="1">
      <alignment horizontal="center" vertical="center"/>
    </xf>
    <xf numFmtId="0" fontId="29" fillId="17" borderId="111"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horizontal="center" vertical="center"/>
    </xf>
    <xf numFmtId="49" fontId="7" fillId="9" borderId="134" xfId="0" applyNumberFormat="1" applyFont="1" applyFill="1" applyBorder="1" applyAlignment="1">
      <alignment horizontal="center" vertical="center" wrapText="1"/>
    </xf>
    <xf numFmtId="49" fontId="7" fillId="9" borderId="125" xfId="0" applyNumberFormat="1" applyFont="1" applyFill="1" applyBorder="1" applyAlignment="1">
      <alignment horizontal="center" vertical="center" wrapText="1"/>
    </xf>
    <xf numFmtId="0" fontId="7" fillId="4" borderId="57" xfId="0" applyNumberFormat="1" applyFont="1" applyFill="1" applyBorder="1" applyAlignment="1">
      <alignment horizontal="left" vertical="top" wrapText="1"/>
    </xf>
    <xf numFmtId="0" fontId="7" fillId="4" borderId="135" xfId="4" applyFont="1" applyFill="1" applyBorder="1" applyAlignment="1">
      <alignment horizontal="center" vertical="center"/>
    </xf>
    <xf numFmtId="0" fontId="30" fillId="4" borderId="136" xfId="4" applyFont="1" applyFill="1" applyBorder="1" applyAlignment="1">
      <alignment vertical="center"/>
    </xf>
    <xf numFmtId="1" fontId="4" fillId="4" borderId="130" xfId="4" applyNumberFormat="1" applyFont="1" applyFill="1" applyBorder="1" applyAlignment="1">
      <alignment horizontal="center" vertical="center" wrapText="1"/>
    </xf>
    <xf numFmtId="49" fontId="7" fillId="4" borderId="130" xfId="4" applyNumberFormat="1" applyFont="1" applyFill="1" applyBorder="1" applyAlignment="1">
      <alignment horizontal="center" vertical="center"/>
    </xf>
    <xf numFmtId="0" fontId="17" fillId="4" borderId="139" xfId="4" applyFont="1" applyFill="1" applyBorder="1" applyAlignment="1">
      <alignment vertical="center" wrapText="1"/>
    </xf>
    <xf numFmtId="0" fontId="17" fillId="4" borderId="137" xfId="4" applyFont="1" applyFill="1" applyBorder="1" applyAlignment="1">
      <alignment vertical="center" wrapText="1"/>
    </xf>
    <xf numFmtId="0" fontId="17" fillId="4" borderId="140" xfId="4" applyFont="1" applyFill="1" applyBorder="1" applyAlignment="1">
      <alignment vertical="top" wrapText="1"/>
    </xf>
    <xf numFmtId="49" fontId="7" fillId="5" borderId="130" xfId="4" applyNumberFormat="1" applyFont="1" applyFill="1" applyBorder="1" applyAlignment="1">
      <alignment horizontal="center" vertical="center" wrapText="1"/>
    </xf>
    <xf numFmtId="0" fontId="7" fillId="4" borderId="130" xfId="4" applyNumberFormat="1" applyFont="1" applyFill="1" applyBorder="1" applyAlignment="1">
      <alignment horizontal="center" vertical="center"/>
    </xf>
    <xf numFmtId="49" fontId="7" fillId="2" borderId="130" xfId="4" applyNumberFormat="1" applyFont="1" applyFill="1" applyBorder="1" applyAlignment="1">
      <alignment horizontal="center" vertical="center"/>
    </xf>
    <xf numFmtId="49" fontId="7" fillId="7" borderId="130" xfId="4" applyNumberFormat="1" applyFont="1" applyFill="1" applyBorder="1" applyAlignment="1">
      <alignment horizontal="center" vertical="center" wrapText="1"/>
    </xf>
    <xf numFmtId="0" fontId="7" fillId="4" borderId="135" xfId="4" applyFont="1" applyFill="1" applyBorder="1" applyAlignment="1">
      <alignment vertical="center"/>
    </xf>
    <xf numFmtId="49" fontId="7" fillId="6" borderId="130" xfId="4" applyNumberFormat="1" applyFont="1" applyFill="1" applyBorder="1" applyAlignment="1">
      <alignment horizontal="center" vertical="center" wrapText="1"/>
    </xf>
    <xf numFmtId="49" fontId="7" fillId="12" borderId="130" xfId="4" applyNumberFormat="1" applyFont="1" applyFill="1" applyBorder="1" applyAlignment="1">
      <alignment horizontal="center" vertical="center" wrapText="1"/>
    </xf>
    <xf numFmtId="49" fontId="7" fillId="9" borderId="130" xfId="4" applyNumberFormat="1" applyFont="1" applyFill="1" applyBorder="1" applyAlignment="1">
      <alignment horizontal="center" vertical="center" wrapText="1"/>
    </xf>
    <xf numFmtId="0" fontId="7" fillId="4" borderId="141" xfId="4" applyFont="1" applyFill="1" applyBorder="1" applyAlignment="1">
      <alignment horizontal="center" vertical="center"/>
    </xf>
    <xf numFmtId="0" fontId="30" fillId="4" borderId="142" xfId="4" applyFont="1" applyFill="1" applyBorder="1" applyAlignment="1">
      <alignment vertical="center"/>
    </xf>
    <xf numFmtId="49" fontId="7" fillId="10" borderId="130"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8" fillId="11" borderId="134"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center"/>
    </xf>
    <xf numFmtId="49" fontId="4" fillId="4" borderId="125" xfId="4" applyNumberFormat="1" applyFont="1" applyFill="1" applyBorder="1" applyAlignment="1">
      <alignment vertical="center"/>
    </xf>
    <xf numFmtId="49" fontId="7" fillId="9" borderId="12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top" wrapText="1"/>
    </xf>
    <xf numFmtId="0" fontId="7" fillId="4" borderId="125" xfId="4" applyFont="1" applyFill="1" applyBorder="1" applyAlignment="1">
      <alignment vertical="center"/>
    </xf>
    <xf numFmtId="49" fontId="7" fillId="4" borderId="143" xfId="4" applyNumberFormat="1" applyFont="1" applyFill="1" applyBorder="1" applyAlignment="1">
      <alignment vertical="center" wrapText="1"/>
    </xf>
    <xf numFmtId="0" fontId="30" fillId="0" borderId="125" xfId="4" applyNumberFormat="1" applyFont="1" applyBorder="1" applyAlignment="1">
      <alignment vertical="center"/>
    </xf>
    <xf numFmtId="0" fontId="30" fillId="0" borderId="125" xfId="4" applyFont="1" applyBorder="1">
      <alignment vertical="center"/>
    </xf>
    <xf numFmtId="49" fontId="31" fillId="4" borderId="125" xfId="4" applyNumberFormat="1" applyFont="1" applyFill="1" applyBorder="1" applyAlignment="1">
      <alignment horizontal="center" vertical="center"/>
    </xf>
    <xf numFmtId="0" fontId="7" fillId="4" borderId="125" xfId="4" applyFont="1" applyFill="1" applyBorder="1" applyAlignment="1">
      <alignment horizontal="center" vertical="top" wrapText="1"/>
    </xf>
    <xf numFmtId="49" fontId="7" fillId="4" borderId="143" xfId="4" applyNumberFormat="1" applyFont="1" applyFill="1" applyBorder="1" applyAlignment="1">
      <alignment vertical="top" wrapText="1"/>
    </xf>
    <xf numFmtId="0" fontId="7" fillId="4" borderId="125" xfId="4" applyFont="1" applyFill="1" applyBorder="1" applyAlignment="1">
      <alignment horizontal="center" vertical="top"/>
    </xf>
    <xf numFmtId="0" fontId="7" fillId="4" borderId="125" xfId="4" applyFont="1" applyFill="1" applyBorder="1" applyAlignment="1">
      <alignment vertical="top" wrapText="1"/>
    </xf>
    <xf numFmtId="0" fontId="7" fillId="4" borderId="143" xfId="4" applyFont="1" applyFill="1" applyBorder="1" applyAlignment="1">
      <alignment vertical="top" wrapText="1"/>
    </xf>
    <xf numFmtId="0" fontId="32" fillId="0" borderId="125" xfId="4" applyFont="1" applyBorder="1" applyAlignment="1">
      <alignment horizontal="center" vertical="center"/>
    </xf>
    <xf numFmtId="0" fontId="30" fillId="0" borderId="125" xfId="4" applyBorder="1">
      <alignment vertical="center"/>
    </xf>
    <xf numFmtId="0" fontId="30" fillId="4" borderId="125" xfId="4" applyFont="1" applyFill="1" applyBorder="1" applyAlignment="1">
      <alignment horizontal="center" vertical="center"/>
    </xf>
    <xf numFmtId="0" fontId="30" fillId="4" borderId="125" xfId="4" applyFont="1" applyFill="1" applyBorder="1" applyAlignment="1">
      <alignment vertical="center"/>
    </xf>
    <xf numFmtId="0" fontId="30" fillId="4" borderId="143" xfId="4" applyFont="1" applyFill="1" applyBorder="1" applyAlignment="1">
      <alignment vertical="center"/>
    </xf>
    <xf numFmtId="49" fontId="31" fillId="17" borderId="125" xfId="4" applyNumberFormat="1" applyFont="1" applyFill="1" applyBorder="1" applyAlignment="1">
      <alignment horizontal="center" vertical="center"/>
    </xf>
    <xf numFmtId="49" fontId="8" fillId="11" borderId="125" xfId="4" applyNumberFormat="1" applyFont="1" applyFill="1" applyBorder="1" applyAlignment="1">
      <alignment horizontal="center" vertical="center" wrapText="1"/>
    </xf>
    <xf numFmtId="49" fontId="7" fillId="4" borderId="143" xfId="4" applyNumberFormat="1" applyFont="1" applyFill="1" applyBorder="1" applyAlignment="1">
      <alignment horizontal="center" vertical="center"/>
    </xf>
    <xf numFmtId="49" fontId="7" fillId="4" borderId="144" xfId="4" applyNumberFormat="1" applyFont="1" applyFill="1" applyBorder="1" applyAlignment="1">
      <alignment horizontal="center" vertical="center"/>
    </xf>
    <xf numFmtId="49" fontId="7" fillId="4" borderId="125" xfId="4" applyNumberFormat="1" applyFont="1" applyFill="1" applyBorder="1" applyAlignment="1">
      <alignment vertical="center" wrapText="1"/>
    </xf>
    <xf numFmtId="0" fontId="7" fillId="4" borderId="125" xfId="4" applyFont="1" applyFill="1" applyBorder="1" applyAlignment="1">
      <alignment vertical="center" wrapText="1"/>
    </xf>
    <xf numFmtId="49" fontId="7" fillId="4" borderId="125" xfId="4"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0" fontId="7" fillId="4" borderId="130" xfId="0" applyFont="1" applyFill="1" applyBorder="1" applyAlignment="1">
      <alignment horizontal="center" vertical="center"/>
    </xf>
    <xf numFmtId="0" fontId="7" fillId="4" borderId="130" xfId="0" applyFont="1" applyFill="1" applyBorder="1" applyAlignment="1">
      <alignment vertical="center"/>
    </xf>
    <xf numFmtId="0" fontId="7" fillId="4" borderId="86" xfId="0" applyFont="1" applyFill="1" applyBorder="1" applyAlignment="1">
      <alignment horizontal="center" vertical="center" wrapText="1"/>
    </xf>
    <xf numFmtId="0" fontId="29" fillId="4" borderId="130" xfId="0" applyNumberFormat="1" applyFont="1" applyFill="1" applyBorder="1" applyAlignment="1">
      <alignment vertical="top" wrapText="1"/>
    </xf>
    <xf numFmtId="0" fontId="29" fillId="4" borderId="15" xfId="0" applyNumberFormat="1" applyFont="1" applyFill="1" applyBorder="1" applyAlignment="1">
      <alignment vertical="top" wrapText="1"/>
    </xf>
    <xf numFmtId="0" fontId="7" fillId="4" borderId="133" xfId="0" applyFont="1" applyFill="1" applyBorder="1" applyAlignment="1">
      <alignment horizontal="center" vertical="center"/>
    </xf>
    <xf numFmtId="49" fontId="7" fillId="9" borderId="146" xfId="0" applyNumberFormat="1" applyFont="1" applyFill="1" applyBorder="1" applyAlignment="1">
      <alignment horizontal="center" vertical="center" wrapText="1"/>
    </xf>
    <xf numFmtId="49" fontId="7" fillId="4" borderId="135" xfId="0" applyNumberFormat="1" applyFont="1" applyFill="1" applyBorder="1" applyAlignment="1">
      <alignment vertical="center"/>
    </xf>
    <xf numFmtId="0" fontId="7" fillId="4" borderId="135" xfId="0" applyFont="1" applyFill="1" applyBorder="1" applyAlignment="1">
      <alignment vertical="center"/>
    </xf>
    <xf numFmtId="49" fontId="8" fillId="11" borderId="147" xfId="0" applyNumberFormat="1" applyFont="1" applyFill="1" applyBorder="1" applyAlignment="1">
      <alignment horizontal="center" vertical="center" wrapText="1"/>
    </xf>
    <xf numFmtId="49" fontId="7" fillId="4" borderId="110" xfId="0" applyNumberFormat="1" applyFont="1" applyFill="1" applyBorder="1" applyAlignment="1">
      <alignment horizontal="center" vertical="center"/>
    </xf>
    <xf numFmtId="49" fontId="7" fillId="4" borderId="148" xfId="0" applyNumberFormat="1" applyFont="1" applyFill="1" applyBorder="1" applyAlignment="1">
      <alignment horizontal="center" vertical="center"/>
    </xf>
    <xf numFmtId="0" fontId="7" fillId="4" borderId="149" xfId="0" applyFont="1" applyFill="1" applyBorder="1" applyAlignment="1">
      <alignmen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0" fontId="7" fillId="4" borderId="15" xfId="0" applyNumberFormat="1" applyFont="1" applyFill="1" applyBorder="1" applyAlignment="1">
      <alignment horizontal="left" vertical="top" wrapText="1"/>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26" xfId="1" applyNumberFormat="1" applyFont="1" applyFill="1" applyBorder="1" applyAlignment="1">
      <alignment horizontal="left" vertical="center" wrapText="1"/>
    </xf>
    <xf numFmtId="0" fontId="29" fillId="17" borderId="99"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51"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29" fillId="4" borderId="128" xfId="0" applyFont="1" applyFill="1" applyBorder="1" applyAlignment="1">
      <alignment vertical="center" wrapText="1"/>
    </xf>
    <xf numFmtId="0" fontId="7" fillId="4" borderId="121" xfId="0" applyFont="1" applyFill="1" applyBorder="1" applyAlignment="1">
      <alignment vertical="center" wrapText="1"/>
    </xf>
    <xf numFmtId="0" fontId="7" fillId="4" borderId="55" xfId="0" applyFont="1" applyFill="1" applyBorder="1" applyAlignment="1">
      <alignment vertical="center" wrapText="1"/>
    </xf>
    <xf numFmtId="49" fontId="7" fillId="4" borderId="128" xfId="0" applyNumberFormat="1" applyFont="1" applyFill="1" applyBorder="1" applyAlignment="1">
      <alignment horizontal="left" vertical="center" wrapText="1"/>
    </xf>
    <xf numFmtId="49" fontId="7" fillId="4" borderId="121"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21" xfId="0" applyFont="1" applyFill="1" applyBorder="1" applyAlignment="1">
      <alignment horizontal="left" vertical="center" wrapText="1"/>
    </xf>
    <xf numFmtId="0" fontId="29"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30" fillId="4" borderId="125" xfId="4" applyFont="1" applyFill="1" applyBorder="1" applyAlignment="1">
      <alignment horizontal="center" vertical="center"/>
    </xf>
    <xf numFmtId="0" fontId="30" fillId="0" borderId="126" xfId="4" applyNumberFormat="1" applyFont="1" applyBorder="1" applyAlignment="1">
      <alignment horizontal="center" vertical="center"/>
    </xf>
    <xf numFmtId="0" fontId="30" fillId="0" borderId="84" xfId="4" applyNumberFormat="1" applyFont="1" applyBorder="1" applyAlignment="1">
      <alignment horizontal="center" vertical="center"/>
    </xf>
    <xf numFmtId="0" fontId="7" fillId="4" borderId="125" xfId="4" applyFont="1" applyFill="1" applyBorder="1" applyAlignment="1">
      <alignment horizontal="center" vertical="center"/>
    </xf>
    <xf numFmtId="0" fontId="7" fillId="4" borderId="125" xfId="4" applyNumberFormat="1" applyFont="1" applyFill="1" applyBorder="1" applyAlignment="1">
      <alignment horizontal="center" vertical="center"/>
    </xf>
    <xf numFmtId="49" fontId="5" fillId="4" borderId="137" xfId="4" applyNumberFormat="1" applyFont="1" applyFill="1" applyBorder="1" applyAlignment="1">
      <alignment horizontal="center" vertical="center" wrapText="1"/>
    </xf>
    <xf numFmtId="49" fontId="5" fillId="4" borderId="13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0" borderId="126" xfId="4" applyNumberFormat="1" applyFont="1" applyBorder="1" applyAlignment="1">
      <alignment horizontal="center" vertical="center" wrapText="1"/>
    </xf>
    <xf numFmtId="0" fontId="30" fillId="0" borderId="145" xfId="4" applyNumberFormat="1" applyFont="1" applyBorder="1" applyAlignment="1">
      <alignment horizontal="center" vertical="center" wrapText="1"/>
    </xf>
    <xf numFmtId="0" fontId="30" fillId="0" borderId="84" xfId="4" applyNumberFormat="1" applyFont="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45"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5" fillId="4" borderId="13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4"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4"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2" xfId="1" applyNumberFormat="1" applyFont="1" applyFill="1" applyBorder="1" applyAlignment="1">
      <alignment horizontal="left" vertical="center" wrapText="1"/>
    </xf>
    <xf numFmtId="0" fontId="7" fillId="4" borderId="107" xfId="0" applyFont="1" applyFill="1" applyBorder="1" applyAlignment="1">
      <alignment horizontal="left" vertical="center" wrapText="1"/>
    </xf>
    <xf numFmtId="0" fontId="7" fillId="4" borderId="131" xfId="0" applyFont="1" applyFill="1" applyBorder="1" applyAlignment="1">
      <alignment horizontal="left" vertical="center"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52" xfId="0"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20"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27" xfId="0" applyFont="1" applyBorder="1" applyAlignment="1">
      <alignment horizontal="left" vertical="center" wrapText="1"/>
    </xf>
    <xf numFmtId="0" fontId="41" fillId="0" borderId="119" xfId="0" applyFont="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47" fillId="4" borderId="64"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7" xfId="10" applyFont="1" applyFill="1" applyBorder="1" applyAlignment="1">
      <alignment horizontal="center" vertical="center" wrapText="1"/>
    </xf>
    <xf numFmtId="0" fontId="26" fillId="0" borderId="108" xfId="10" applyFont="1" applyFill="1" applyBorder="1" applyAlignment="1">
      <alignment horizontal="center" vertical="center" wrapText="1"/>
    </xf>
    <xf numFmtId="0" fontId="26" fillId="0" borderId="104" xfId="9" applyNumberFormat="1" applyFont="1" applyBorder="1" applyAlignment="1">
      <alignment horizontal="left" vertical="top" wrapText="1"/>
    </xf>
    <xf numFmtId="0" fontId="26" fillId="0" borderId="104" xfId="1" applyNumberFormat="1" applyFont="1" applyBorder="1" applyAlignment="1">
      <alignment horizontal="left" vertical="center" wrapText="1"/>
    </xf>
    <xf numFmtId="49" fontId="24" fillId="4" borderId="112" xfId="4" applyNumberFormat="1" applyFont="1" applyFill="1" applyBorder="1" applyAlignment="1">
      <alignment horizontal="left" vertical="center" wrapText="1"/>
    </xf>
    <xf numFmtId="49" fontId="24" fillId="4" borderId="113" xfId="4" applyNumberFormat="1" applyFont="1" applyFill="1" applyBorder="1" applyAlignment="1">
      <alignment horizontal="left" vertical="center"/>
    </xf>
    <xf numFmtId="49" fontId="24" fillId="4" borderId="115" xfId="4" applyNumberFormat="1" applyFont="1" applyFill="1" applyBorder="1" applyAlignment="1">
      <alignment horizontal="left" vertical="center"/>
    </xf>
    <xf numFmtId="0" fontId="47" fillId="0" borderId="102" xfId="10" applyNumberFormat="1" applyFont="1" applyBorder="1" applyAlignment="1">
      <alignment horizontal="left" vertical="center" wrapText="1"/>
    </xf>
    <xf numFmtId="0" fontId="47" fillId="0" borderId="99" xfId="10" applyNumberFormat="1" applyFont="1" applyBorder="1" applyAlignment="1">
      <alignment horizontal="left" vertical="center" wrapText="1"/>
    </xf>
    <xf numFmtId="0" fontId="47" fillId="0" borderId="119" xfId="10" applyNumberFormat="1" applyFont="1" applyBorder="1" applyAlignment="1">
      <alignment horizontal="left" vertical="center" wrapText="1"/>
    </xf>
    <xf numFmtId="0" fontId="47" fillId="17" borderId="102" xfId="1" applyNumberFormat="1" applyFont="1" applyFill="1" applyBorder="1" applyAlignment="1">
      <alignment horizontal="left" vertical="center" wrapText="1"/>
    </xf>
    <xf numFmtId="0" fontId="47" fillId="17" borderId="99" xfId="1" applyNumberFormat="1" applyFont="1" applyFill="1" applyBorder="1" applyAlignment="1">
      <alignment horizontal="left" vertical="center" wrapText="1"/>
    </xf>
    <xf numFmtId="0" fontId="47" fillId="17" borderId="84" xfId="1" applyNumberFormat="1" applyFont="1" applyFill="1" applyBorder="1" applyAlignment="1">
      <alignment horizontal="left" vertical="center" wrapText="1"/>
    </xf>
    <xf numFmtId="0" fontId="26" fillId="0" borderId="107" xfId="9" applyFont="1" applyBorder="1" applyAlignment="1">
      <alignment horizontal="left" vertical="top" wrapText="1"/>
    </xf>
    <xf numFmtId="0" fontId="26" fillId="0" borderId="108" xfId="9" applyFont="1" applyBorder="1" applyAlignment="1">
      <alignment horizontal="left" vertical="top" wrapText="1"/>
    </xf>
    <xf numFmtId="0" fontId="26" fillId="0" borderId="131" xfId="9" applyFont="1" applyBorder="1" applyAlignment="1">
      <alignment horizontal="left" vertical="top" wrapText="1"/>
    </xf>
    <xf numFmtId="0" fontId="26" fillId="0" borderId="102" xfId="9" applyNumberFormat="1" applyFont="1" applyFill="1" applyBorder="1" applyAlignment="1">
      <alignment horizontal="left" vertical="center"/>
    </xf>
    <xf numFmtId="0" fontId="26" fillId="0" borderId="99" xfId="9" applyNumberFormat="1" applyFont="1" applyFill="1" applyBorder="1" applyAlignment="1">
      <alignment horizontal="left" vertical="center"/>
    </xf>
    <xf numFmtId="0" fontId="26" fillId="0" borderId="119" xfId="9" applyNumberFormat="1" applyFont="1" applyFill="1" applyBorder="1" applyAlignment="1">
      <alignment horizontal="left" vertical="center"/>
    </xf>
    <xf numFmtId="0" fontId="26" fillId="0" borderId="107" xfId="9" applyFont="1" applyBorder="1" applyAlignment="1">
      <alignment horizontal="left" vertical="center" wrapText="1"/>
    </xf>
    <xf numFmtId="0" fontId="26" fillId="0" borderId="108" xfId="9" applyFont="1" applyBorder="1" applyAlignment="1">
      <alignment horizontal="left" vertical="center" wrapText="1"/>
    </xf>
    <xf numFmtId="0" fontId="26" fillId="0" borderId="131" xfId="9" applyFont="1" applyBorder="1" applyAlignment="1">
      <alignment horizontal="left" vertical="center" wrapText="1"/>
    </xf>
    <xf numFmtId="0" fontId="26" fillId="0" borderId="104" xfId="1" applyNumberFormat="1" applyFont="1" applyFill="1" applyBorder="1" applyAlignment="1">
      <alignment horizontal="left" vertical="center" wrapText="1"/>
    </xf>
    <xf numFmtId="0" fontId="26" fillId="0" borderId="102" xfId="5" applyNumberFormat="1" applyFont="1" applyBorder="1" applyAlignment="1">
      <alignment horizontal="left" vertical="center" wrapText="1"/>
    </xf>
    <xf numFmtId="0" fontId="26" fillId="0" borderId="83" xfId="5" applyNumberFormat="1" applyFont="1" applyBorder="1" applyAlignment="1">
      <alignment horizontal="left" vertical="center" wrapText="1"/>
    </xf>
    <xf numFmtId="0" fontId="26" fillId="0" borderId="132" xfId="5" applyNumberFormat="1" applyFont="1" applyBorder="1" applyAlignment="1">
      <alignment horizontal="left" vertical="center" wrapText="1"/>
    </xf>
    <xf numFmtId="0" fontId="23" fillId="17" borderId="102" xfId="1" applyNumberFormat="1" applyFont="1" applyFill="1" applyBorder="1" applyAlignment="1">
      <alignment horizontal="left" vertical="center" wrapText="1"/>
    </xf>
    <xf numFmtId="0" fontId="23" fillId="17" borderId="99" xfId="1" applyNumberFormat="1" applyFont="1" applyFill="1" applyBorder="1" applyAlignment="1">
      <alignment horizontal="left" vertical="center" wrapText="1"/>
    </xf>
    <xf numFmtId="0" fontId="23" fillId="17" borderId="84" xfId="1" applyNumberFormat="1" applyFont="1" applyFill="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1@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printerSettings" Target="../printerSettings/printerSettings2.bin"/><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V217"/>
  <sheetViews>
    <sheetView showGridLines="0" tabSelected="1" topLeftCell="A190" workbookViewId="0">
      <selection activeCell="A211" sqref="A211:A217"/>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1724</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1554</v>
      </c>
      <c r="B6" s="10"/>
      <c r="C6" s="10"/>
      <c r="D6" s="11">
        <f>DATE(2020,1,6)</f>
        <v>43836</v>
      </c>
      <c r="E6" s="12" t="s">
        <v>1724</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3" t="s">
        <v>1555</v>
      </c>
      <c r="B7" s="16"/>
      <c r="C7" s="16"/>
      <c r="D7" s="16"/>
      <c r="E7" s="16"/>
    </row>
    <row r="8" spans="1:256" ht="17.100000000000001" customHeight="1">
      <c r="A8" s="264" t="s">
        <v>1558</v>
      </c>
      <c r="B8" s="16"/>
      <c r="C8" s="16"/>
      <c r="D8" s="16"/>
      <c r="E8" s="16"/>
    </row>
    <row r="9" spans="1:256" ht="17.100000000000001" customHeight="1">
      <c r="A9" s="263" t="s">
        <v>1559</v>
      </c>
      <c r="B9" s="16"/>
      <c r="C9" s="16"/>
      <c r="D9" s="16"/>
      <c r="E9" s="16"/>
    </row>
    <row r="10" spans="1:256" ht="16.350000000000001" customHeight="1">
      <c r="A10" s="263" t="s">
        <v>1556</v>
      </c>
      <c r="B10" s="16"/>
      <c r="C10" s="16"/>
      <c r="D10" s="16"/>
      <c r="E10" s="16"/>
    </row>
    <row r="11" spans="1:256" ht="16.350000000000001" customHeight="1">
      <c r="A11" s="263" t="s">
        <v>1557</v>
      </c>
      <c r="B11" s="16"/>
      <c r="C11" s="16"/>
      <c r="D11" s="16"/>
      <c r="E11" s="16"/>
    </row>
    <row r="12" spans="1:256" ht="16.350000000000001" customHeight="1">
      <c r="A12" s="263" t="s">
        <v>1560</v>
      </c>
      <c r="B12" s="16"/>
      <c r="C12" s="16"/>
      <c r="D12" s="16"/>
      <c r="E12" s="16"/>
    </row>
    <row r="13" spans="1:256" ht="16.350000000000001" customHeight="1">
      <c r="A13" s="263" t="s">
        <v>1564</v>
      </c>
      <c r="B13" s="16"/>
      <c r="C13" s="16"/>
      <c r="D13" s="16"/>
      <c r="E13" s="16"/>
    </row>
    <row r="14" spans="1:256" ht="16.350000000000001" customHeight="1">
      <c r="A14" s="263" t="s">
        <v>1562</v>
      </c>
      <c r="B14" s="16"/>
      <c r="C14" s="16"/>
      <c r="D14" s="16"/>
      <c r="E14" s="16"/>
    </row>
    <row r="15" spans="1:256" ht="16.350000000000001" customHeight="1" thickBot="1">
      <c r="A15" s="263" t="s">
        <v>1563</v>
      </c>
      <c r="B15" s="16"/>
      <c r="C15" s="16"/>
      <c r="D15" s="16"/>
      <c r="E15" s="16"/>
    </row>
    <row r="16" spans="1:256" ht="16.350000000000001" customHeight="1" thickBot="1">
      <c r="A16" s="9" t="s">
        <v>1554</v>
      </c>
      <c r="B16" s="10"/>
      <c r="C16" s="10"/>
      <c r="D16" s="11">
        <f>DATE(2020,1,6)</f>
        <v>43836</v>
      </c>
      <c r="E16" s="12" t="s">
        <v>1724</v>
      </c>
    </row>
    <row r="17" spans="1:256" ht="16.350000000000001" customHeight="1">
      <c r="A17" s="263" t="s">
        <v>1555</v>
      </c>
      <c r="B17" s="16"/>
      <c r="C17" s="16"/>
      <c r="D17" s="16"/>
      <c r="E17" s="16"/>
    </row>
    <row r="18" spans="1:256" ht="16.350000000000001" customHeight="1">
      <c r="A18" s="264" t="s">
        <v>1558</v>
      </c>
      <c r="B18" s="16"/>
      <c r="C18" s="16"/>
      <c r="D18" s="16"/>
      <c r="E18" s="16"/>
    </row>
    <row r="19" spans="1:256" ht="16.350000000000001" customHeight="1">
      <c r="A19" s="263" t="s">
        <v>1571</v>
      </c>
      <c r="B19" s="16"/>
      <c r="C19" s="16"/>
      <c r="D19" s="16"/>
      <c r="E19" s="16"/>
    </row>
    <row r="20" spans="1:256" ht="16.350000000000001" customHeight="1">
      <c r="A20" s="263" t="s">
        <v>1572</v>
      </c>
      <c r="B20" s="16"/>
      <c r="C20" s="16"/>
      <c r="D20" s="16"/>
      <c r="E20" s="16"/>
    </row>
    <row r="21" spans="1:256" ht="16.350000000000001" customHeight="1">
      <c r="A21" s="275" t="s">
        <v>1573</v>
      </c>
      <c r="B21" s="16"/>
      <c r="C21" s="16"/>
      <c r="D21" s="16"/>
      <c r="E21" s="16"/>
    </row>
    <row r="22" spans="1:256" ht="16.350000000000001" customHeight="1">
      <c r="A22" s="263" t="s">
        <v>1574</v>
      </c>
      <c r="B22" s="16"/>
      <c r="C22" s="16"/>
      <c r="D22" s="16"/>
      <c r="E22" s="16"/>
    </row>
    <row r="23" spans="1:256" ht="16.350000000000001" customHeight="1">
      <c r="A23" s="276" t="s">
        <v>1579</v>
      </c>
      <c r="B23" s="277"/>
      <c r="C23" s="277"/>
      <c r="D23" s="277"/>
      <c r="E23" s="277"/>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3" t="s">
        <v>1575</v>
      </c>
      <c r="B24" s="16"/>
      <c r="C24" s="16"/>
      <c r="D24" s="16"/>
      <c r="E24" s="16"/>
    </row>
    <row r="25" spans="1:256" ht="16.350000000000001" customHeight="1" thickBot="1">
      <c r="A25" s="263" t="s">
        <v>1576</v>
      </c>
      <c r="B25" s="16"/>
      <c r="C25" s="16"/>
      <c r="D25" s="16"/>
      <c r="E25" s="16"/>
    </row>
    <row r="26" spans="1:256" ht="16.350000000000001" customHeight="1" thickBot="1">
      <c r="A26" s="9" t="s">
        <v>1658</v>
      </c>
      <c r="B26" s="10"/>
      <c r="C26" s="10"/>
      <c r="D26" s="11">
        <f>DATE(2020,1,9)</f>
        <v>43839</v>
      </c>
      <c r="E26" s="12" t="s">
        <v>1724</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3" t="s">
        <v>1659</v>
      </c>
      <c r="B27" s="16"/>
      <c r="C27" s="16"/>
      <c r="D27" s="16"/>
      <c r="E27" s="16"/>
    </row>
    <row r="28" spans="1:256" ht="16.350000000000001" customHeight="1">
      <c r="A28" s="275" t="s">
        <v>1660</v>
      </c>
    </row>
    <row r="29" spans="1:256" ht="16.350000000000001" customHeight="1">
      <c r="A29" s="275" t="s">
        <v>1661</v>
      </c>
    </row>
    <row r="30" spans="1:256" ht="16.350000000000001" customHeight="1" thickBot="1">
      <c r="A30" s="275" t="s">
        <v>1662</v>
      </c>
    </row>
    <row r="31" spans="1:256" ht="16.350000000000001" customHeight="1" thickBot="1">
      <c r="A31" s="9" t="s">
        <v>1668</v>
      </c>
      <c r="B31" s="10"/>
      <c r="C31" s="10"/>
      <c r="D31" s="11">
        <f>DATE(2020,1,10)</f>
        <v>43840</v>
      </c>
      <c r="E31" s="12" t="s">
        <v>1724</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1669</v>
      </c>
      <c r="B32" s="16"/>
      <c r="C32" s="16"/>
      <c r="D32" s="16"/>
      <c r="E32" s="16"/>
    </row>
    <row r="33" spans="1:256" ht="16.350000000000001" customHeight="1">
      <c r="A33" s="16" t="s">
        <v>1670</v>
      </c>
      <c r="B33" s="16"/>
      <c r="C33" s="16"/>
      <c r="D33" s="16"/>
      <c r="E33" s="16"/>
    </row>
    <row r="34" spans="1:256" ht="16.350000000000001" customHeight="1">
      <c r="A34" s="16" t="s">
        <v>1671</v>
      </c>
      <c r="B34" s="16"/>
      <c r="C34" s="16"/>
      <c r="D34" s="16"/>
      <c r="E34" s="16"/>
    </row>
    <row r="35" spans="1:256" ht="16.350000000000001" customHeight="1">
      <c r="A35" s="263" t="s">
        <v>1562</v>
      </c>
      <c r="B35" s="16"/>
      <c r="C35" s="16"/>
      <c r="D35" s="16"/>
      <c r="E35" s="16"/>
    </row>
    <row r="36" spans="1:256" ht="16.350000000000001" customHeight="1">
      <c r="A36" s="16" t="s">
        <v>1674</v>
      </c>
      <c r="B36" s="16"/>
      <c r="C36" s="16"/>
      <c r="D36" s="16"/>
      <c r="E36" s="16"/>
    </row>
    <row r="37" spans="1:256" ht="16.350000000000001" customHeight="1">
      <c r="A37" s="16" t="s">
        <v>1675</v>
      </c>
      <c r="B37" s="16"/>
      <c r="C37" s="16"/>
      <c r="D37" s="16"/>
      <c r="E37" s="16"/>
    </row>
    <row r="38" spans="1:256" ht="16.350000000000001" customHeight="1">
      <c r="A38" s="16" t="s">
        <v>1676</v>
      </c>
      <c r="B38" s="16"/>
      <c r="C38" s="16"/>
      <c r="D38" s="16"/>
      <c r="E38" s="16"/>
    </row>
    <row r="39" spans="1:256" ht="16.350000000000001" customHeight="1" thickBot="1">
      <c r="A39" s="16" t="s">
        <v>1678</v>
      </c>
      <c r="B39" s="16"/>
      <c r="C39" s="16"/>
      <c r="D39" s="16"/>
      <c r="E39" s="16"/>
    </row>
    <row r="40" spans="1:256" ht="16.350000000000001" customHeight="1" thickBot="1">
      <c r="A40" s="9" t="s">
        <v>1682</v>
      </c>
      <c r="B40" s="10"/>
      <c r="C40" s="10"/>
      <c r="D40" s="11">
        <f>DATE(2020,1,11)</f>
        <v>43841</v>
      </c>
      <c r="E40" s="12" t="s">
        <v>1724</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3" t="s">
        <v>1560</v>
      </c>
      <c r="B41" s="16"/>
      <c r="C41" s="16"/>
      <c r="D41" s="16"/>
      <c r="E41" s="16"/>
    </row>
    <row r="42" spans="1:256" ht="16.350000000000001" customHeight="1">
      <c r="A42" s="263" t="s">
        <v>1684</v>
      </c>
      <c r="B42" s="16"/>
      <c r="C42" s="16"/>
      <c r="D42" s="16"/>
      <c r="E42" s="16"/>
    </row>
    <row r="43" spans="1:256" ht="16.350000000000001" customHeight="1">
      <c r="A43" s="263" t="s">
        <v>1683</v>
      </c>
      <c r="B43" s="16"/>
      <c r="C43" s="16"/>
      <c r="D43" s="16"/>
      <c r="E43" s="16"/>
    </row>
    <row r="44" spans="1:256" ht="16.350000000000001" customHeight="1">
      <c r="A44" s="263" t="s">
        <v>1685</v>
      </c>
      <c r="B44" s="16"/>
      <c r="C44" s="16"/>
      <c r="D44" s="16"/>
      <c r="E44" s="16"/>
    </row>
    <row r="45" spans="1:256" ht="16.350000000000001" customHeight="1">
      <c r="A45" s="263" t="s">
        <v>1686</v>
      </c>
      <c r="B45" s="16"/>
      <c r="C45" s="16"/>
      <c r="D45" s="16"/>
      <c r="E45" s="16"/>
    </row>
    <row r="46" spans="1:256" ht="16.350000000000001" customHeight="1">
      <c r="A46" s="263" t="s">
        <v>1575</v>
      </c>
      <c r="B46" s="16"/>
      <c r="C46" s="16"/>
      <c r="D46" s="16"/>
      <c r="E46" s="16"/>
    </row>
    <row r="47" spans="1:256" ht="16.5" customHeight="1" thickBot="1">
      <c r="A47" s="263" t="s">
        <v>1687</v>
      </c>
      <c r="B47" s="16"/>
      <c r="C47" s="16"/>
      <c r="D47" s="16"/>
      <c r="E47" s="16"/>
    </row>
    <row r="48" spans="1:256" ht="16.350000000000001" customHeight="1" thickBot="1">
      <c r="A48" s="9" t="s">
        <v>1693</v>
      </c>
      <c r="B48" s="10"/>
      <c r="C48" s="10"/>
      <c r="D48" s="11">
        <f>DATE(2020,1,11)</f>
        <v>43841</v>
      </c>
      <c r="E48" s="12" t="s">
        <v>1724</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3" t="s">
        <v>1718</v>
      </c>
      <c r="B49" s="16"/>
      <c r="C49" s="16"/>
      <c r="D49" s="16"/>
      <c r="E49" s="16"/>
    </row>
    <row r="50" spans="1:256" ht="16.350000000000001" customHeight="1" thickBot="1">
      <c r="A50" s="263" t="s">
        <v>1727</v>
      </c>
      <c r="B50" s="16"/>
      <c r="C50" s="16"/>
      <c r="D50" s="16"/>
      <c r="E50" s="16"/>
    </row>
    <row r="51" spans="1:256" ht="16.350000000000001" customHeight="1" thickBot="1">
      <c r="A51" s="9" t="s">
        <v>1701</v>
      </c>
      <c r="B51" s="10"/>
      <c r="C51" s="10"/>
      <c r="D51" s="11">
        <f>DATE(2020,1,13)</f>
        <v>43843</v>
      </c>
      <c r="E51" s="12" t="s">
        <v>1724</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3" t="s">
        <v>1719</v>
      </c>
      <c r="B52" s="16"/>
      <c r="C52" s="16"/>
      <c r="D52" s="16"/>
      <c r="E52" s="16"/>
    </row>
    <row r="53" spans="1:256" ht="16.350000000000001" customHeight="1">
      <c r="A53" s="263" t="s">
        <v>1720</v>
      </c>
      <c r="B53" s="16"/>
      <c r="C53" s="16"/>
      <c r="D53" s="16"/>
      <c r="E53" s="16"/>
    </row>
    <row r="54" spans="1:256" ht="16.350000000000001" customHeight="1">
      <c r="A54" s="263" t="s">
        <v>1721</v>
      </c>
      <c r="B54" s="16"/>
      <c r="C54" s="16"/>
      <c r="D54" s="16"/>
      <c r="E54" s="16"/>
    </row>
    <row r="55" spans="1:256" ht="16.350000000000001" customHeight="1">
      <c r="A55" s="263" t="s">
        <v>1722</v>
      </c>
      <c r="B55" s="16"/>
      <c r="C55" s="16"/>
      <c r="D55" s="16"/>
      <c r="E55" s="16"/>
    </row>
    <row r="56" spans="1:256" ht="16.350000000000001" customHeight="1" thickBot="1">
      <c r="A56" s="263" t="s">
        <v>1723</v>
      </c>
      <c r="B56" s="16"/>
      <c r="C56" s="16"/>
      <c r="D56" s="16"/>
      <c r="E56" s="16"/>
    </row>
    <row r="57" spans="1:256" ht="16.350000000000001" customHeight="1" thickBot="1">
      <c r="A57" s="9" t="s">
        <v>1716</v>
      </c>
      <c r="B57" s="10"/>
      <c r="C57" s="10"/>
      <c r="D57" s="11">
        <f>DATE(2020,1,13)</f>
        <v>43843</v>
      </c>
      <c r="E57" s="12" t="s">
        <v>1724</v>
      </c>
    </row>
    <row r="58" spans="1:256" ht="16.350000000000001" customHeight="1">
      <c r="A58" s="263" t="s">
        <v>1575</v>
      </c>
      <c r="B58" s="16"/>
      <c r="C58" s="16"/>
      <c r="D58" s="16"/>
      <c r="E58" s="16"/>
    </row>
    <row r="59" spans="1:256" ht="16.350000000000001" customHeight="1" thickBot="1">
      <c r="A59" s="263" t="s">
        <v>1717</v>
      </c>
      <c r="B59" s="16"/>
      <c r="C59" s="263" t="s">
        <v>1732</v>
      </c>
      <c r="D59" s="16"/>
      <c r="E59" s="16"/>
    </row>
    <row r="60" spans="1:256" ht="16.350000000000001" customHeight="1" thickBot="1">
      <c r="A60" s="9" t="s">
        <v>1731</v>
      </c>
      <c r="B60" s="10"/>
      <c r="C60" s="10"/>
      <c r="D60" s="11">
        <f>DATE(2020,1,14)</f>
        <v>43844</v>
      </c>
      <c r="E60" s="12" t="s">
        <v>1724</v>
      </c>
    </row>
    <row r="61" spans="1:256" ht="16.350000000000001" customHeight="1">
      <c r="A61" s="263" t="s">
        <v>1560</v>
      </c>
      <c r="B61" s="16"/>
      <c r="C61" s="16"/>
      <c r="D61" s="16"/>
      <c r="E61" s="16"/>
    </row>
    <row r="62" spans="1:256" ht="16.350000000000001" customHeight="1">
      <c r="A62" s="263" t="s">
        <v>1734</v>
      </c>
      <c r="B62" s="16"/>
      <c r="C62" s="263" t="s">
        <v>1737</v>
      </c>
      <c r="D62" s="16"/>
      <c r="E62" s="16"/>
    </row>
    <row r="63" spans="1:256" ht="16.350000000000001" customHeight="1">
      <c r="A63" s="263" t="s">
        <v>1562</v>
      </c>
      <c r="B63" s="16"/>
      <c r="C63" s="16"/>
      <c r="D63" s="16"/>
      <c r="E63" s="16"/>
    </row>
    <row r="64" spans="1:256" ht="16.350000000000001" customHeight="1">
      <c r="A64" s="263" t="s">
        <v>1735</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3" t="s">
        <v>1736</v>
      </c>
      <c r="B65" s="16"/>
      <c r="C65" s="16"/>
      <c r="D65" s="16"/>
      <c r="E65" s="16"/>
    </row>
    <row r="66" spans="1:256" ht="16.350000000000001" customHeight="1" thickBot="1">
      <c r="A66" s="9" t="s">
        <v>1755</v>
      </c>
      <c r="B66" s="10"/>
      <c r="C66" s="10"/>
      <c r="D66" s="11">
        <f>DATE(2020,1,16)</f>
        <v>43846</v>
      </c>
      <c r="E66" s="12" t="s">
        <v>1724</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3" t="s">
        <v>1933</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3" t="s">
        <v>1759</v>
      </c>
      <c r="B68" s="16"/>
      <c r="C68" s="263"/>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1766</v>
      </c>
      <c r="B69" s="10"/>
      <c r="C69" s="10"/>
      <c r="D69" s="11">
        <f>DATE(2020,1,16)</f>
        <v>43846</v>
      </c>
      <c r="E69" s="12" t="s">
        <v>1724</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3" t="s">
        <v>1934</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3" t="s">
        <v>1935</v>
      </c>
      <c r="B71" s="16"/>
      <c r="C71" s="263"/>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1774</v>
      </c>
      <c r="B72" s="10"/>
      <c r="C72" s="10"/>
      <c r="D72" s="11">
        <f>DATE(2020,1,18)</f>
        <v>43848</v>
      </c>
      <c r="E72" s="12" t="s">
        <v>1724</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1675</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1777</v>
      </c>
      <c r="B74" s="16"/>
      <c r="C74" s="16" t="s">
        <v>1781</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1683</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1780</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1782</v>
      </c>
      <c r="B77" s="10"/>
      <c r="C77" s="10"/>
      <c r="D77" s="11">
        <f>DATE(2020,1,20)</f>
        <v>43850</v>
      </c>
      <c r="E77" s="12" t="s">
        <v>1724</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1560</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1931</v>
      </c>
      <c r="B79" s="16"/>
      <c r="C79" s="16" t="s">
        <v>1783</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1932</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1800</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1784</v>
      </c>
      <c r="B82" s="10"/>
      <c r="C82" s="10"/>
      <c r="D82" s="11">
        <f>DATE(2020,3,14)</f>
        <v>43904</v>
      </c>
      <c r="E82" s="12" t="s">
        <v>1724</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1919</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1918</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1920</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1921</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1929</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1930</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1945</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3" t="s">
        <v>1948</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1946</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1969</v>
      </c>
      <c r="B92" s="10"/>
      <c r="C92" s="10"/>
      <c r="D92" s="11">
        <f>DATE(2020,3,17)</f>
        <v>43907</v>
      </c>
      <c r="E92" s="12" t="s">
        <v>1724</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1956</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1970</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1991</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3" t="s">
        <v>1959</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1992</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1971</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1990</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3" t="s">
        <v>1993</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1997</v>
      </c>
      <c r="B101" s="10"/>
      <c r="C101" s="10"/>
      <c r="D101" s="11">
        <f>DATE(2020,3,18)</f>
        <v>43908</v>
      </c>
      <c r="E101" s="12" t="s">
        <v>1724</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2040</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3" t="s">
        <v>2037</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2038</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2039</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3" t="s">
        <v>1998</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2050</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3" t="s">
        <v>2051</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2106</v>
      </c>
      <c r="B109" s="10"/>
      <c r="C109" s="10"/>
      <c r="D109" s="11">
        <f>DATE(2020,3,21)</f>
        <v>43911</v>
      </c>
      <c r="E109" s="12" t="s">
        <v>1724</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75" t="s">
        <v>2110</v>
      </c>
    </row>
    <row r="111" spans="1:256" ht="16.350000000000001" customHeight="1" thickBot="1">
      <c r="A111" s="275" t="s">
        <v>2107</v>
      </c>
    </row>
    <row r="112" spans="1:256" ht="16.350000000000001" customHeight="1" thickBot="1">
      <c r="A112" s="9" t="s">
        <v>2199</v>
      </c>
      <c r="B112" s="10"/>
      <c r="C112" s="10"/>
      <c r="D112" s="11">
        <f>DATE(2020,3,23)</f>
        <v>43913</v>
      </c>
      <c r="E112" s="12" t="s">
        <v>1724</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75" t="s">
        <v>2200</v>
      </c>
    </row>
    <row r="114" spans="1:256" ht="16.350000000000001" customHeight="1" thickBot="1">
      <c r="A114" s="275" t="s">
        <v>2201</v>
      </c>
    </row>
    <row r="115" spans="1:256" ht="16.350000000000001" customHeight="1">
      <c r="A115" s="544" t="s">
        <v>2204</v>
      </c>
      <c r="B115" s="545"/>
      <c r="C115" s="545"/>
      <c r="D115" s="546">
        <f>DATE(2020,3,25)</f>
        <v>43915</v>
      </c>
      <c r="E115" s="547" t="s">
        <v>1724</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548" t="s">
        <v>2205</v>
      </c>
      <c r="B116" s="549"/>
      <c r="C116" s="549"/>
      <c r="D116" s="549"/>
      <c r="E116" s="549"/>
    </row>
    <row r="117" spans="1:256" ht="16.350000000000001" customHeight="1">
      <c r="A117" s="548" t="s">
        <v>2207</v>
      </c>
      <c r="B117" s="549"/>
      <c r="C117" s="549"/>
      <c r="D117" s="549"/>
      <c r="E117" s="549"/>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548" t="s">
        <v>2214</v>
      </c>
      <c r="B118" s="549"/>
      <c r="C118" s="549"/>
      <c r="D118" s="549"/>
      <c r="E118" s="549"/>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551" t="s">
        <v>2215</v>
      </c>
      <c r="B119" s="552"/>
      <c r="C119" s="552"/>
      <c r="D119" s="552"/>
      <c r="E119" s="552"/>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553" t="s">
        <v>2223</v>
      </c>
      <c r="B120" s="554"/>
      <c r="C120" s="554"/>
      <c r="D120" s="555">
        <f>DATE(2020,3,26)</f>
        <v>43916</v>
      </c>
      <c r="E120" s="553" t="s">
        <v>1724</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548" t="s">
        <v>1659</v>
      </c>
      <c r="B121" s="549"/>
      <c r="C121" s="549"/>
      <c r="D121" s="549"/>
      <c r="E121" s="549"/>
    </row>
    <row r="122" spans="1:256" ht="16.350000000000001" customHeight="1">
      <c r="A122" s="548" t="s">
        <v>2224</v>
      </c>
      <c r="B122" s="549"/>
      <c r="C122" s="548" t="s">
        <v>2225</v>
      </c>
      <c r="D122" s="549"/>
      <c r="E122" s="549"/>
    </row>
    <row r="123" spans="1:256" ht="16.350000000000001" customHeight="1">
      <c r="A123" s="553" t="s">
        <v>2232</v>
      </c>
      <c r="B123" s="554"/>
      <c r="C123" s="554"/>
      <c r="D123" s="555">
        <f>DATE(2020,3,27)</f>
        <v>43917</v>
      </c>
      <c r="E123" s="553" t="s">
        <v>2231</v>
      </c>
    </row>
    <row r="124" spans="1:256" ht="16.350000000000001" customHeight="1">
      <c r="A124" s="548" t="s">
        <v>2226</v>
      </c>
      <c r="B124" s="549"/>
      <c r="C124" s="549"/>
      <c r="D124" s="549"/>
      <c r="E124" s="549"/>
    </row>
    <row r="125" spans="1:256" ht="16.350000000000001" customHeight="1">
      <c r="A125" s="558" t="s">
        <v>2230</v>
      </c>
      <c r="B125" s="549"/>
      <c r="C125" s="549"/>
      <c r="D125" s="549"/>
      <c r="E125" s="549"/>
    </row>
    <row r="126" spans="1:256" ht="16.350000000000001" customHeight="1">
      <c r="A126" s="553" t="s">
        <v>2236</v>
      </c>
      <c r="B126" s="554"/>
      <c r="C126" s="554"/>
      <c r="D126" s="555">
        <f>DATE(2020,3,27)</f>
        <v>43917</v>
      </c>
      <c r="E126" s="553" t="s">
        <v>2231</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548" t="s">
        <v>2040</v>
      </c>
      <c r="B127" s="549"/>
      <c r="C127" s="549"/>
      <c r="D127" s="549"/>
      <c r="E127" s="549"/>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558" t="s">
        <v>2254</v>
      </c>
      <c r="B128" s="549"/>
      <c r="C128" s="549"/>
      <c r="D128" s="549"/>
      <c r="E128" s="549"/>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548" t="s">
        <v>2257</v>
      </c>
      <c r="B129" s="549"/>
      <c r="C129" s="549"/>
      <c r="D129" s="549"/>
      <c r="E129" s="549"/>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558" t="s">
        <v>1971</v>
      </c>
      <c r="B130" s="549"/>
      <c r="C130" s="549"/>
      <c r="D130" s="549"/>
      <c r="E130" s="549"/>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548" t="s">
        <v>2255</v>
      </c>
      <c r="B131" s="549"/>
      <c r="C131" s="549"/>
      <c r="D131" s="549"/>
      <c r="E131" s="549"/>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558" t="s">
        <v>2256</v>
      </c>
      <c r="B132" s="549"/>
      <c r="C132" s="549" t="s">
        <v>2253</v>
      </c>
      <c r="D132" s="549"/>
      <c r="E132" s="549"/>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548" t="s">
        <v>2260</v>
      </c>
      <c r="B133" s="549"/>
      <c r="C133" s="549"/>
      <c r="D133" s="549"/>
      <c r="E133" s="549"/>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553" t="s">
        <v>2261</v>
      </c>
      <c r="B134" s="554"/>
      <c r="C134" s="554"/>
      <c r="D134" s="555">
        <f>DATE(2020,3,30)</f>
        <v>43920</v>
      </c>
      <c r="E134" s="553" t="s">
        <v>2266</v>
      </c>
    </row>
    <row r="135" spans="1:256" ht="16.350000000000001" customHeight="1">
      <c r="A135" s="548" t="s">
        <v>2262</v>
      </c>
      <c r="B135" s="549"/>
      <c r="C135" s="549"/>
      <c r="D135" s="549"/>
      <c r="E135" s="549"/>
    </row>
    <row r="136" spans="1:256" ht="16.350000000000001" customHeight="1">
      <c r="A136" s="548" t="s">
        <v>2267</v>
      </c>
      <c r="B136" s="549"/>
      <c r="C136" s="549"/>
      <c r="D136" s="549"/>
      <c r="E136" s="549"/>
    </row>
    <row r="137" spans="1:256" ht="16.350000000000001" customHeight="1">
      <c r="A137" s="548" t="s">
        <v>2265</v>
      </c>
      <c r="B137" s="549"/>
      <c r="C137" s="549"/>
      <c r="D137" s="549"/>
      <c r="E137" s="549"/>
    </row>
    <row r="138" spans="1:256" ht="16.350000000000001" customHeight="1">
      <c r="A138" s="548" t="s">
        <v>2267</v>
      </c>
      <c r="B138" s="549"/>
      <c r="C138" s="549"/>
      <c r="D138" s="549"/>
      <c r="E138" s="549"/>
    </row>
    <row r="139" spans="1:256" ht="16.350000000000001" customHeight="1">
      <c r="A139" s="548" t="s">
        <v>2274</v>
      </c>
      <c r="B139" s="549"/>
      <c r="C139" s="549"/>
      <c r="D139" s="549"/>
      <c r="E139" s="549"/>
    </row>
    <row r="140" spans="1:256" ht="16.350000000000001" customHeight="1">
      <c r="A140" s="553" t="s">
        <v>2275</v>
      </c>
      <c r="B140" s="554"/>
      <c r="C140" s="554"/>
      <c r="D140" s="555">
        <f>DATE(2020,3,30)</f>
        <v>43920</v>
      </c>
      <c r="E140" s="553" t="s">
        <v>1724</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548" t="s">
        <v>2040</v>
      </c>
      <c r="B141" s="549"/>
      <c r="C141" s="549"/>
      <c r="D141" s="549"/>
      <c r="E141" s="549"/>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548" t="s">
        <v>2282</v>
      </c>
      <c r="B142" s="549"/>
      <c r="C142" s="549"/>
      <c r="D142" s="549"/>
      <c r="E142" s="549"/>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548" t="s">
        <v>2287</v>
      </c>
      <c r="B143" s="549"/>
      <c r="C143" s="549"/>
      <c r="D143" s="549"/>
      <c r="E143" s="549"/>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548" t="s">
        <v>1683</v>
      </c>
      <c r="B144" s="549"/>
      <c r="C144" s="549"/>
      <c r="D144" s="549"/>
      <c r="E144" s="549"/>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548" t="s">
        <v>2283</v>
      </c>
      <c r="B145" s="549"/>
      <c r="C145" s="549"/>
      <c r="D145" s="549"/>
      <c r="E145" s="549"/>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548" t="s">
        <v>2284</v>
      </c>
      <c r="B146" s="549"/>
      <c r="C146" s="549"/>
      <c r="D146" s="549"/>
      <c r="E146" s="549"/>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548" t="s">
        <v>1971</v>
      </c>
      <c r="B147" s="549"/>
      <c r="C147" s="549"/>
      <c r="D147" s="549"/>
      <c r="E147" s="549"/>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548" t="s">
        <v>2285</v>
      </c>
      <c r="B148" s="549"/>
      <c r="C148" s="549"/>
      <c r="D148" s="549"/>
      <c r="E148" s="549"/>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548" t="s">
        <v>2286</v>
      </c>
      <c r="B149" s="549"/>
      <c r="C149" s="549"/>
      <c r="D149" s="549"/>
      <c r="E149" s="549"/>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548" t="s">
        <v>2285</v>
      </c>
      <c r="B150" s="549"/>
      <c r="C150" s="549"/>
      <c r="D150" s="549"/>
      <c r="E150" s="549"/>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548" t="s">
        <v>2284</v>
      </c>
      <c r="B151" s="549"/>
      <c r="C151" s="549"/>
      <c r="D151" s="549"/>
      <c r="E151" s="549"/>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553" t="s">
        <v>2322</v>
      </c>
      <c r="B152" s="554"/>
      <c r="C152" s="554"/>
      <c r="D152" s="555">
        <f>DATE(2020,3,31)</f>
        <v>43921</v>
      </c>
      <c r="E152" s="553" t="s">
        <v>1724</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548" t="s">
        <v>2344</v>
      </c>
      <c r="B153" s="549"/>
      <c r="C153" s="549"/>
      <c r="D153" s="549"/>
      <c r="E153" s="549"/>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548" t="s">
        <v>2338</v>
      </c>
      <c r="B154" s="549"/>
      <c r="C154" s="549"/>
      <c r="D154" s="549"/>
      <c r="E154" s="549"/>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548" t="s">
        <v>1971</v>
      </c>
      <c r="B155" s="549"/>
      <c r="C155" s="549"/>
      <c r="D155" s="549"/>
      <c r="E155" s="549"/>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548" t="s">
        <v>2339</v>
      </c>
      <c r="B156" s="549"/>
      <c r="C156" s="549"/>
      <c r="D156" s="549"/>
      <c r="E156" s="549"/>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548" t="s">
        <v>2340</v>
      </c>
      <c r="B157" s="549"/>
      <c r="C157" s="549"/>
      <c r="D157" s="549"/>
      <c r="E157" s="549"/>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548" t="s">
        <v>2341</v>
      </c>
      <c r="B158" s="549"/>
      <c r="C158" s="549"/>
      <c r="D158" s="549"/>
      <c r="E158" s="549"/>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548" t="s">
        <v>2342</v>
      </c>
      <c r="B159" s="549"/>
      <c r="C159" s="549"/>
      <c r="D159" s="549"/>
      <c r="E159" s="549"/>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548" t="s">
        <v>2343</v>
      </c>
      <c r="B160" s="549"/>
      <c r="C160" s="549"/>
      <c r="D160" s="549"/>
      <c r="E160" s="549"/>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553" t="s">
        <v>2345</v>
      </c>
      <c r="B161" s="554"/>
      <c r="C161" s="554"/>
      <c r="D161" s="555">
        <f>DATE(2020,3,31)</f>
        <v>43921</v>
      </c>
      <c r="E161" s="553" t="s">
        <v>1724</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548" t="s">
        <v>1560</v>
      </c>
      <c r="B162" s="549"/>
      <c r="C162" s="549"/>
      <c r="D162" s="549"/>
      <c r="E162" s="549"/>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548" t="s">
        <v>2359</v>
      </c>
      <c r="B163" s="549"/>
      <c r="C163" s="549"/>
      <c r="D163" s="549"/>
      <c r="E163" s="549"/>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548" t="s">
        <v>2360</v>
      </c>
      <c r="B164" s="549"/>
      <c r="C164" s="549"/>
      <c r="D164" s="549"/>
      <c r="E164" s="549"/>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548" t="s">
        <v>2357</v>
      </c>
      <c r="B165" s="549"/>
      <c r="C165" s="549"/>
      <c r="D165" s="549"/>
      <c r="E165" s="549"/>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548" t="s">
        <v>2361</v>
      </c>
      <c r="B166" s="549"/>
      <c r="C166" s="549"/>
      <c r="D166" s="549"/>
      <c r="E166" s="549"/>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553" t="s">
        <v>2363</v>
      </c>
      <c r="B167" s="554"/>
      <c r="C167" s="554"/>
      <c r="D167" s="555">
        <f>DATE(2020,4,1)</f>
        <v>43922</v>
      </c>
      <c r="E167" s="553" t="s">
        <v>1724</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548" t="s">
        <v>2364</v>
      </c>
      <c r="B168" s="549"/>
      <c r="C168" s="549"/>
      <c r="D168" s="549"/>
      <c r="E168" s="549"/>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548" t="s">
        <v>2366</v>
      </c>
      <c r="B169" s="549"/>
      <c r="C169" s="549"/>
      <c r="D169" s="549"/>
      <c r="E169" s="549"/>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548" t="s">
        <v>2200</v>
      </c>
      <c r="B170" s="549"/>
      <c r="C170" s="549"/>
      <c r="D170" s="549"/>
      <c r="E170" s="549"/>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548" t="s">
        <v>2367</v>
      </c>
      <c r="B171" s="549"/>
      <c r="C171" s="549"/>
      <c r="D171" s="549"/>
      <c r="E171" s="549"/>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548" t="s">
        <v>2368</v>
      </c>
      <c r="B172" s="549"/>
      <c r="C172" s="549"/>
      <c r="D172" s="549"/>
      <c r="E172" s="549"/>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548" t="s">
        <v>2370</v>
      </c>
      <c r="B173" s="549"/>
      <c r="C173" s="549"/>
      <c r="D173" s="549"/>
      <c r="E173" s="549"/>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548" t="s">
        <v>2371</v>
      </c>
      <c r="B174" s="549"/>
      <c r="C174" s="549"/>
      <c r="D174" s="549"/>
      <c r="E174" s="549"/>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548" t="s">
        <v>1560</v>
      </c>
      <c r="B175" s="549"/>
      <c r="C175" s="549"/>
      <c r="D175" s="549"/>
      <c r="E175" s="549"/>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548" t="s">
        <v>2376</v>
      </c>
      <c r="B176" s="549"/>
      <c r="C176" s="549"/>
      <c r="D176" s="549"/>
      <c r="E176" s="549"/>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553" t="s">
        <v>2377</v>
      </c>
      <c r="B177" s="554"/>
      <c r="C177" s="554"/>
      <c r="D177" s="555">
        <f>DATE(2020,4,1)</f>
        <v>43922</v>
      </c>
      <c r="E177" s="553" t="s">
        <v>1724</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548" t="s">
        <v>2265</v>
      </c>
      <c r="B178" s="549"/>
      <c r="C178" s="549"/>
      <c r="D178" s="549"/>
      <c r="E178" s="549"/>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548" t="s">
        <v>2380</v>
      </c>
      <c r="B179" s="549"/>
      <c r="C179" s="549"/>
      <c r="D179" s="549"/>
      <c r="E179" s="549"/>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row r="180" spans="1:256" ht="16.350000000000001" customHeight="1">
      <c r="A180" s="553" t="s">
        <v>2385</v>
      </c>
      <c r="B180" s="554"/>
      <c r="C180" s="554"/>
      <c r="D180" s="555">
        <f>DATE(2020,4,1)</f>
        <v>43922</v>
      </c>
      <c r="E180" s="553" t="s">
        <v>2387</v>
      </c>
    </row>
    <row r="181" spans="1:256" ht="15" customHeight="1">
      <c r="A181" s="548" t="s">
        <v>1560</v>
      </c>
      <c r="B181" s="549"/>
      <c r="C181" s="549"/>
      <c r="D181" s="549"/>
      <c r="E181" s="549"/>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c r="DS181" s="71"/>
      <c r="DT181" s="71"/>
      <c r="DU181" s="71"/>
      <c r="DV181" s="71"/>
      <c r="DW181" s="71"/>
      <c r="DX181" s="71"/>
      <c r="DY181" s="71"/>
      <c r="DZ181" s="71"/>
      <c r="EA181" s="71"/>
      <c r="EB181" s="71"/>
      <c r="EC181" s="71"/>
      <c r="ED181" s="71"/>
      <c r="EE181" s="71"/>
      <c r="EF181" s="71"/>
      <c r="EG181" s="71"/>
      <c r="EH181" s="71"/>
      <c r="EI181" s="71"/>
      <c r="EJ181" s="71"/>
      <c r="EK181" s="71"/>
      <c r="EL181" s="71"/>
      <c r="EM181" s="71"/>
      <c r="EN181" s="71"/>
      <c r="EO181" s="71"/>
      <c r="EP181" s="71"/>
      <c r="EQ181" s="71"/>
      <c r="ER181" s="71"/>
      <c r="ES181" s="71"/>
      <c r="ET181" s="71"/>
      <c r="EU181" s="71"/>
      <c r="EV181" s="71"/>
      <c r="EW181" s="71"/>
      <c r="EX181" s="71"/>
      <c r="EY181" s="71"/>
      <c r="EZ181" s="71"/>
      <c r="FA181" s="71"/>
      <c r="FB181" s="71"/>
      <c r="FC181" s="71"/>
      <c r="FD181" s="71"/>
      <c r="FE181" s="71"/>
      <c r="FF181" s="71"/>
      <c r="FG181" s="71"/>
      <c r="FH181" s="71"/>
      <c r="FI181" s="71"/>
      <c r="FJ181" s="71"/>
      <c r="FK181" s="71"/>
      <c r="FL181" s="71"/>
      <c r="FM181" s="71"/>
      <c r="FN181" s="71"/>
      <c r="FO181" s="71"/>
      <c r="FP181" s="71"/>
      <c r="FQ181" s="71"/>
      <c r="FR181" s="71"/>
      <c r="FS181" s="71"/>
      <c r="FT181" s="71"/>
      <c r="FU181" s="71"/>
      <c r="FV181" s="71"/>
      <c r="FW181" s="71"/>
      <c r="FX181" s="71"/>
      <c r="FY181" s="71"/>
      <c r="FZ181" s="71"/>
      <c r="GA181" s="71"/>
      <c r="GB181" s="71"/>
      <c r="GC181" s="71"/>
      <c r="GD181" s="71"/>
      <c r="GE181" s="71"/>
      <c r="GF181" s="71"/>
      <c r="GG181" s="71"/>
      <c r="GH181" s="71"/>
      <c r="GI181" s="71"/>
      <c r="GJ181" s="71"/>
      <c r="GK181" s="71"/>
      <c r="GL181" s="71"/>
      <c r="GM181" s="71"/>
      <c r="GN181" s="71"/>
      <c r="GO181" s="71"/>
      <c r="GP181" s="71"/>
      <c r="GQ181" s="71"/>
      <c r="GR181" s="71"/>
      <c r="GS181" s="71"/>
      <c r="GT181" s="71"/>
      <c r="GU181" s="71"/>
      <c r="GV181" s="71"/>
      <c r="GW181" s="71"/>
      <c r="GX181" s="71"/>
      <c r="GY181" s="71"/>
      <c r="GZ181" s="71"/>
      <c r="HA181" s="71"/>
      <c r="HB181" s="71"/>
      <c r="HC181" s="71"/>
      <c r="HD181" s="71"/>
      <c r="HE181" s="71"/>
      <c r="HF181" s="71"/>
      <c r="HG181" s="71"/>
      <c r="HH181" s="71"/>
      <c r="HI181" s="71"/>
      <c r="HJ181" s="71"/>
      <c r="HK181" s="71"/>
      <c r="HL181" s="71"/>
      <c r="HM181" s="71"/>
      <c r="HN181" s="71"/>
      <c r="HO181" s="71"/>
      <c r="HP181" s="71"/>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c r="IV181" s="71"/>
    </row>
    <row r="182" spans="1:256" ht="15" customHeight="1">
      <c r="A182" s="548" t="s">
        <v>2443</v>
      </c>
      <c r="B182" s="549"/>
      <c r="C182" s="549"/>
      <c r="D182" s="549"/>
      <c r="E182" s="549"/>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1"/>
      <c r="FZ182" s="71"/>
      <c r="GA182" s="71"/>
      <c r="GB182" s="71"/>
      <c r="GC182" s="71"/>
      <c r="GD182" s="71"/>
      <c r="GE182" s="71"/>
      <c r="GF182" s="71"/>
      <c r="GG182" s="71"/>
      <c r="GH182" s="71"/>
      <c r="GI182" s="71"/>
      <c r="GJ182" s="71"/>
      <c r="GK182" s="71"/>
      <c r="GL182" s="71"/>
      <c r="GM182" s="71"/>
      <c r="GN182" s="71"/>
      <c r="GO182" s="71"/>
      <c r="GP182" s="71"/>
      <c r="GQ182" s="71"/>
      <c r="GR182" s="71"/>
      <c r="GS182" s="71"/>
      <c r="GT182" s="71"/>
      <c r="GU182" s="71"/>
      <c r="GV182" s="71"/>
      <c r="GW182" s="71"/>
      <c r="GX182" s="71"/>
      <c r="GY182" s="71"/>
      <c r="GZ182" s="71"/>
      <c r="HA182" s="71"/>
      <c r="HB182" s="71"/>
      <c r="HC182" s="71"/>
      <c r="HD182" s="71"/>
      <c r="HE182" s="71"/>
      <c r="HF182" s="71"/>
      <c r="HG182" s="71"/>
      <c r="HH182" s="71"/>
      <c r="HI182" s="71"/>
      <c r="HJ182" s="71"/>
      <c r="HK182" s="71"/>
      <c r="HL182" s="71"/>
      <c r="HM182" s="71"/>
      <c r="HN182" s="71"/>
      <c r="HO182" s="71"/>
      <c r="HP182" s="71"/>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c r="IV182" s="71"/>
    </row>
    <row r="183" spans="1:256" ht="16.350000000000001" customHeight="1">
      <c r="A183" s="553" t="s">
        <v>2440</v>
      </c>
      <c r="B183" s="554"/>
      <c r="C183" s="554"/>
      <c r="D183" s="555">
        <f>DATE(2020,4,2)</f>
        <v>43923</v>
      </c>
      <c r="E183" s="553" t="s">
        <v>1724</v>
      </c>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row>
    <row r="184" spans="1:256" ht="15" customHeight="1">
      <c r="A184" s="548" t="s">
        <v>2200</v>
      </c>
      <c r="B184" s="549"/>
      <c r="C184" s="549"/>
      <c r="D184" s="549"/>
      <c r="E184" s="549"/>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row>
    <row r="185" spans="1:256" ht="15" customHeight="1">
      <c r="A185" s="548" t="s">
        <v>2716</v>
      </c>
      <c r="B185" s="549"/>
      <c r="C185" s="549"/>
      <c r="D185" s="549"/>
      <c r="E185" s="549"/>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row>
    <row r="186" spans="1:256" ht="15" customHeight="1">
      <c r="A186" s="548" t="s">
        <v>2442</v>
      </c>
      <c r="B186" s="549"/>
      <c r="C186" s="549"/>
      <c r="D186" s="549"/>
      <c r="E186" s="549"/>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1"/>
      <c r="FX186" s="71"/>
      <c r="FY186" s="71"/>
      <c r="FZ186" s="71"/>
      <c r="GA186" s="71"/>
      <c r="GB186" s="71"/>
      <c r="GC186" s="71"/>
      <c r="GD186" s="71"/>
      <c r="GE186" s="71"/>
      <c r="GF186" s="71"/>
      <c r="GG186" s="71"/>
      <c r="GH186" s="71"/>
      <c r="GI186" s="71"/>
      <c r="GJ186" s="71"/>
      <c r="GK186" s="71"/>
      <c r="GL186" s="71"/>
      <c r="GM186" s="71"/>
      <c r="GN186" s="71"/>
      <c r="GO186" s="71"/>
      <c r="GP186" s="71"/>
      <c r="GQ186" s="71"/>
      <c r="GR186" s="71"/>
      <c r="GS186" s="71"/>
      <c r="GT186" s="71"/>
      <c r="GU186" s="71"/>
      <c r="GV186" s="71"/>
      <c r="GW186" s="71"/>
      <c r="GX186" s="71"/>
      <c r="GY186" s="71"/>
      <c r="GZ186" s="71"/>
      <c r="HA186" s="71"/>
      <c r="HB186" s="71"/>
      <c r="HC186" s="71"/>
      <c r="HD186" s="71"/>
      <c r="HE186" s="71"/>
      <c r="HF186" s="71"/>
      <c r="HG186" s="71"/>
      <c r="HH186" s="71"/>
      <c r="HI186" s="71"/>
      <c r="HJ186" s="71"/>
      <c r="HK186" s="71"/>
      <c r="HL186" s="71"/>
      <c r="HM186" s="71"/>
      <c r="HN186" s="71"/>
      <c r="HO186" s="71"/>
      <c r="HP186" s="7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c r="IV186" s="71"/>
    </row>
    <row r="187" spans="1:256" ht="15" customHeight="1">
      <c r="A187" s="548" t="s">
        <v>2733</v>
      </c>
      <c r="B187" s="549"/>
      <c r="C187" s="549"/>
      <c r="D187" s="549"/>
      <c r="E187" s="549"/>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1"/>
      <c r="FX187" s="71"/>
      <c r="FY187" s="71"/>
      <c r="FZ187" s="71"/>
      <c r="GA187" s="71"/>
      <c r="GB187" s="71"/>
      <c r="GC187" s="71"/>
      <c r="GD187" s="71"/>
      <c r="GE187" s="71"/>
      <c r="GF187" s="71"/>
      <c r="GG187" s="71"/>
      <c r="GH187" s="71"/>
      <c r="GI187" s="71"/>
      <c r="GJ187" s="71"/>
      <c r="GK187" s="71"/>
      <c r="GL187" s="71"/>
      <c r="GM187" s="71"/>
      <c r="GN187" s="71"/>
      <c r="GO187" s="71"/>
      <c r="GP187" s="71"/>
      <c r="GQ187" s="71"/>
      <c r="GR187" s="71"/>
      <c r="GS187" s="71"/>
      <c r="GT187" s="71"/>
      <c r="GU187" s="71"/>
      <c r="GV187" s="71"/>
      <c r="GW187" s="71"/>
      <c r="GX187" s="71"/>
      <c r="GY187" s="71"/>
      <c r="GZ187" s="71"/>
      <c r="HA187" s="71"/>
      <c r="HB187" s="71"/>
      <c r="HC187" s="71"/>
      <c r="HD187" s="71"/>
      <c r="HE187" s="71"/>
      <c r="HF187" s="71"/>
      <c r="HG187" s="71"/>
      <c r="HH187" s="71"/>
      <c r="HI187" s="71"/>
      <c r="HJ187" s="71"/>
      <c r="HK187" s="71"/>
      <c r="HL187" s="71"/>
      <c r="HM187" s="71"/>
      <c r="HN187" s="71"/>
      <c r="HO187" s="71"/>
      <c r="HP187" s="7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c r="IV187" s="71"/>
    </row>
    <row r="188" spans="1:256" ht="15" customHeight="1">
      <c r="A188" s="548" t="s">
        <v>2715</v>
      </c>
      <c r="B188" s="549"/>
      <c r="C188" s="549"/>
      <c r="D188" s="549"/>
      <c r="E188" s="549"/>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1"/>
      <c r="FX188" s="71"/>
      <c r="FY188" s="71"/>
      <c r="FZ188" s="71"/>
      <c r="GA188" s="71"/>
      <c r="GB188" s="71"/>
      <c r="GC188" s="71"/>
      <c r="GD188" s="71"/>
      <c r="GE188" s="71"/>
      <c r="GF188" s="71"/>
      <c r="GG188" s="71"/>
      <c r="GH188" s="71"/>
      <c r="GI188" s="71"/>
      <c r="GJ188" s="71"/>
      <c r="GK188" s="71"/>
      <c r="GL188" s="71"/>
      <c r="GM188" s="71"/>
      <c r="GN188" s="71"/>
      <c r="GO188" s="71"/>
      <c r="GP188" s="71"/>
      <c r="GQ188" s="71"/>
      <c r="GR188" s="71"/>
      <c r="GS188" s="71"/>
      <c r="GT188" s="71"/>
      <c r="GU188" s="71"/>
      <c r="GV188" s="71"/>
      <c r="GW188" s="71"/>
      <c r="GX188" s="71"/>
      <c r="GY188" s="71"/>
      <c r="GZ188" s="71"/>
      <c r="HA188" s="71"/>
      <c r="HB188" s="71"/>
      <c r="HC188" s="71"/>
      <c r="HD188" s="71"/>
      <c r="HE188" s="71"/>
      <c r="HF188" s="71"/>
      <c r="HG188" s="71"/>
      <c r="HH188" s="71"/>
      <c r="HI188" s="71"/>
      <c r="HJ188" s="71"/>
      <c r="HK188" s="71"/>
      <c r="HL188" s="71"/>
      <c r="HM188" s="71"/>
      <c r="HN188" s="71"/>
      <c r="HO188" s="71"/>
      <c r="HP188" s="7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c r="IV188" s="71"/>
    </row>
    <row r="189" spans="1:256" ht="15" customHeight="1">
      <c r="A189" s="548" t="s">
        <v>2714</v>
      </c>
      <c r="B189" s="549"/>
      <c r="C189" s="549"/>
      <c r="D189" s="549"/>
      <c r="E189" s="549"/>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1"/>
      <c r="FX189" s="71"/>
      <c r="FY189" s="71"/>
      <c r="FZ189" s="71"/>
      <c r="GA189" s="71"/>
      <c r="GB189" s="71"/>
      <c r="GC189" s="71"/>
      <c r="GD189" s="71"/>
      <c r="GE189" s="71"/>
      <c r="GF189" s="71"/>
      <c r="GG189" s="71"/>
      <c r="GH189" s="71"/>
      <c r="GI189" s="71"/>
      <c r="GJ189" s="71"/>
      <c r="GK189" s="71"/>
      <c r="GL189" s="71"/>
      <c r="GM189" s="71"/>
      <c r="GN189" s="71"/>
      <c r="GO189" s="71"/>
      <c r="GP189" s="71"/>
      <c r="GQ189" s="71"/>
      <c r="GR189" s="71"/>
      <c r="GS189" s="71"/>
      <c r="GT189" s="71"/>
      <c r="GU189" s="71"/>
      <c r="GV189" s="71"/>
      <c r="GW189" s="71"/>
      <c r="GX189" s="71"/>
      <c r="GY189" s="71"/>
      <c r="GZ189" s="71"/>
      <c r="HA189" s="71"/>
      <c r="HB189" s="71"/>
      <c r="HC189" s="71"/>
      <c r="HD189" s="71"/>
      <c r="HE189" s="71"/>
      <c r="HF189" s="71"/>
      <c r="HG189" s="71"/>
      <c r="HH189" s="71"/>
      <c r="HI189" s="71"/>
      <c r="HJ189" s="71"/>
      <c r="HK189" s="71"/>
      <c r="HL189" s="71"/>
      <c r="HM189" s="71"/>
      <c r="HN189" s="71"/>
      <c r="HO189" s="71"/>
      <c r="HP189" s="7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c r="IV189" s="71"/>
    </row>
    <row r="190" spans="1:256" ht="16.350000000000001" customHeight="1">
      <c r="A190" s="553" t="s">
        <v>2720</v>
      </c>
      <c r="B190" s="554"/>
      <c r="C190" s="554"/>
      <c r="D190" s="555">
        <f>DATE(2020,4,2)</f>
        <v>43923</v>
      </c>
      <c r="E190" s="553" t="s">
        <v>1724</v>
      </c>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c r="DS190" s="71"/>
      <c r="DT190" s="71"/>
      <c r="DU190" s="71"/>
      <c r="DV190" s="71"/>
      <c r="DW190" s="71"/>
      <c r="DX190" s="71"/>
      <c r="DY190" s="71"/>
      <c r="DZ190" s="71"/>
      <c r="EA190" s="71"/>
      <c r="EB190" s="71"/>
      <c r="EC190" s="71"/>
      <c r="ED190" s="71"/>
      <c r="EE190" s="71"/>
      <c r="EF190" s="71"/>
      <c r="EG190" s="71"/>
      <c r="EH190" s="71"/>
      <c r="EI190" s="71"/>
      <c r="EJ190" s="71"/>
      <c r="EK190" s="71"/>
      <c r="EL190" s="71"/>
      <c r="EM190" s="71"/>
      <c r="EN190" s="71"/>
      <c r="EO190" s="71"/>
      <c r="EP190" s="71"/>
      <c r="EQ190" s="71"/>
      <c r="ER190" s="71"/>
      <c r="ES190" s="71"/>
      <c r="ET190" s="71"/>
      <c r="EU190" s="71"/>
      <c r="EV190" s="71"/>
      <c r="EW190" s="71"/>
      <c r="EX190" s="71"/>
      <c r="EY190" s="71"/>
      <c r="EZ190" s="71"/>
      <c r="FA190" s="71"/>
      <c r="FB190" s="71"/>
      <c r="FC190" s="71"/>
      <c r="FD190" s="71"/>
      <c r="FE190" s="71"/>
      <c r="FF190" s="71"/>
      <c r="FG190" s="71"/>
      <c r="FH190" s="71"/>
      <c r="FI190" s="71"/>
      <c r="FJ190" s="71"/>
      <c r="FK190" s="71"/>
      <c r="FL190" s="71"/>
      <c r="FM190" s="71"/>
      <c r="FN190" s="71"/>
      <c r="FO190" s="71"/>
      <c r="FP190" s="71"/>
      <c r="FQ190" s="71"/>
      <c r="FR190" s="71"/>
      <c r="FS190" s="71"/>
      <c r="FT190" s="71"/>
      <c r="FU190" s="71"/>
      <c r="FV190" s="71"/>
      <c r="FW190" s="71"/>
      <c r="FX190" s="71"/>
      <c r="FY190" s="71"/>
      <c r="FZ190" s="71"/>
      <c r="GA190" s="71"/>
      <c r="GB190" s="71"/>
      <c r="GC190" s="71"/>
      <c r="GD190" s="71"/>
      <c r="GE190" s="71"/>
      <c r="GF190" s="71"/>
      <c r="GG190" s="71"/>
      <c r="GH190" s="71"/>
      <c r="GI190" s="71"/>
      <c r="GJ190" s="71"/>
      <c r="GK190" s="71"/>
      <c r="GL190" s="71"/>
      <c r="GM190" s="71"/>
      <c r="GN190" s="71"/>
      <c r="GO190" s="71"/>
      <c r="GP190" s="71"/>
      <c r="GQ190" s="71"/>
      <c r="GR190" s="71"/>
      <c r="GS190" s="71"/>
      <c r="GT190" s="71"/>
      <c r="GU190" s="71"/>
      <c r="GV190" s="71"/>
      <c r="GW190" s="71"/>
      <c r="GX190" s="71"/>
      <c r="GY190" s="71"/>
      <c r="GZ190" s="71"/>
      <c r="HA190" s="71"/>
      <c r="HB190" s="71"/>
      <c r="HC190" s="71"/>
      <c r="HD190" s="71"/>
      <c r="HE190" s="71"/>
      <c r="HF190" s="71"/>
      <c r="HG190" s="71"/>
      <c r="HH190" s="71"/>
      <c r="HI190" s="71"/>
      <c r="HJ190" s="71"/>
      <c r="HK190" s="71"/>
      <c r="HL190" s="71"/>
      <c r="HM190" s="71"/>
      <c r="HN190" s="71"/>
      <c r="HO190" s="71"/>
      <c r="HP190" s="7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c r="IV190" s="71"/>
    </row>
    <row r="191" spans="1:256" ht="15" customHeight="1">
      <c r="A191" s="548" t="s">
        <v>2721</v>
      </c>
      <c r="B191" s="549"/>
      <c r="C191" s="549"/>
      <c r="D191" s="549"/>
      <c r="E191" s="549"/>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c r="DS191" s="71"/>
      <c r="DT191" s="71"/>
      <c r="DU191" s="71"/>
      <c r="DV191" s="71"/>
      <c r="DW191" s="71"/>
      <c r="DX191" s="71"/>
      <c r="DY191" s="71"/>
      <c r="DZ191" s="71"/>
      <c r="EA191" s="71"/>
      <c r="EB191" s="71"/>
      <c r="EC191" s="71"/>
      <c r="ED191" s="71"/>
      <c r="EE191" s="71"/>
      <c r="EF191" s="71"/>
      <c r="EG191" s="71"/>
      <c r="EH191" s="71"/>
      <c r="EI191" s="71"/>
      <c r="EJ191" s="71"/>
      <c r="EK191" s="71"/>
      <c r="EL191" s="71"/>
      <c r="EM191" s="71"/>
      <c r="EN191" s="71"/>
      <c r="EO191" s="71"/>
      <c r="EP191" s="71"/>
      <c r="EQ191" s="71"/>
      <c r="ER191" s="71"/>
      <c r="ES191" s="71"/>
      <c r="ET191" s="71"/>
      <c r="EU191" s="71"/>
      <c r="EV191" s="71"/>
      <c r="EW191" s="71"/>
      <c r="EX191" s="71"/>
      <c r="EY191" s="71"/>
      <c r="EZ191" s="71"/>
      <c r="FA191" s="71"/>
      <c r="FB191" s="71"/>
      <c r="FC191" s="71"/>
      <c r="FD191" s="71"/>
      <c r="FE191" s="71"/>
      <c r="FF191" s="71"/>
      <c r="FG191" s="71"/>
      <c r="FH191" s="71"/>
      <c r="FI191" s="71"/>
      <c r="FJ191" s="71"/>
      <c r="FK191" s="71"/>
      <c r="FL191" s="71"/>
      <c r="FM191" s="71"/>
      <c r="FN191" s="71"/>
      <c r="FO191" s="71"/>
      <c r="FP191" s="71"/>
      <c r="FQ191" s="71"/>
      <c r="FR191" s="71"/>
      <c r="FS191" s="71"/>
      <c r="FT191" s="71"/>
      <c r="FU191" s="71"/>
      <c r="FV191" s="71"/>
      <c r="FW191" s="71"/>
      <c r="FX191" s="71"/>
      <c r="FY191" s="71"/>
      <c r="FZ191" s="71"/>
      <c r="GA191" s="71"/>
      <c r="GB191" s="71"/>
      <c r="GC191" s="71"/>
      <c r="GD191" s="71"/>
      <c r="GE191" s="71"/>
      <c r="GF191" s="71"/>
      <c r="GG191" s="71"/>
      <c r="GH191" s="71"/>
      <c r="GI191" s="71"/>
      <c r="GJ191" s="71"/>
      <c r="GK191" s="71"/>
      <c r="GL191" s="71"/>
      <c r="GM191" s="71"/>
      <c r="GN191" s="71"/>
      <c r="GO191" s="71"/>
      <c r="GP191" s="71"/>
      <c r="GQ191" s="71"/>
      <c r="GR191" s="71"/>
      <c r="GS191" s="71"/>
      <c r="GT191" s="71"/>
      <c r="GU191" s="71"/>
      <c r="GV191" s="71"/>
      <c r="GW191" s="71"/>
      <c r="GX191" s="71"/>
      <c r="GY191" s="71"/>
      <c r="GZ191" s="71"/>
      <c r="HA191" s="71"/>
      <c r="HB191" s="71"/>
      <c r="HC191" s="71"/>
      <c r="HD191" s="71"/>
      <c r="HE191" s="71"/>
      <c r="HF191" s="71"/>
      <c r="HG191" s="71"/>
      <c r="HH191" s="71"/>
      <c r="HI191" s="71"/>
      <c r="HJ191" s="71"/>
      <c r="HK191" s="71"/>
      <c r="HL191" s="71"/>
      <c r="HM191" s="71"/>
      <c r="HN191" s="71"/>
      <c r="HO191" s="71"/>
      <c r="HP191" s="71"/>
      <c r="HQ191" s="71"/>
      <c r="HR191" s="71"/>
      <c r="HS191" s="71"/>
      <c r="HT191" s="71"/>
      <c r="HU191" s="71"/>
      <c r="HV191" s="71"/>
      <c r="HW191" s="71"/>
      <c r="HX191" s="71"/>
      <c r="HY191" s="71"/>
      <c r="HZ191" s="71"/>
      <c r="IA191" s="71"/>
      <c r="IB191" s="71"/>
      <c r="IC191" s="71"/>
      <c r="ID191" s="71"/>
      <c r="IE191" s="71"/>
      <c r="IF191" s="71"/>
      <c r="IG191" s="71"/>
      <c r="IH191" s="71"/>
      <c r="II191" s="71"/>
      <c r="IJ191" s="71"/>
      <c r="IK191" s="71"/>
      <c r="IL191" s="71"/>
      <c r="IM191" s="71"/>
      <c r="IN191" s="71"/>
      <c r="IO191" s="71"/>
      <c r="IP191" s="71"/>
      <c r="IQ191" s="71"/>
      <c r="IR191" s="71"/>
      <c r="IS191" s="71"/>
      <c r="IT191" s="71"/>
      <c r="IU191" s="71"/>
      <c r="IV191" s="71"/>
    </row>
    <row r="192" spans="1:256" ht="15" customHeight="1">
      <c r="A192" s="548" t="s">
        <v>2730</v>
      </c>
      <c r="B192" s="549"/>
      <c r="C192" s="549"/>
      <c r="D192" s="549"/>
      <c r="E192" s="549"/>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c r="DS192" s="71"/>
      <c r="DT192" s="71"/>
      <c r="DU192" s="71"/>
      <c r="DV192" s="71"/>
      <c r="DW192" s="71"/>
      <c r="DX192" s="71"/>
      <c r="DY192" s="71"/>
      <c r="DZ192" s="71"/>
      <c r="EA192" s="71"/>
      <c r="EB192" s="71"/>
      <c r="EC192" s="71"/>
      <c r="ED192" s="71"/>
      <c r="EE192" s="71"/>
      <c r="EF192" s="71"/>
      <c r="EG192" s="71"/>
      <c r="EH192" s="71"/>
      <c r="EI192" s="71"/>
      <c r="EJ192" s="71"/>
      <c r="EK192" s="71"/>
      <c r="EL192" s="71"/>
      <c r="EM192" s="71"/>
      <c r="EN192" s="71"/>
      <c r="EO192" s="71"/>
      <c r="EP192" s="71"/>
      <c r="EQ192" s="71"/>
      <c r="ER192" s="71"/>
      <c r="ES192" s="71"/>
      <c r="ET192" s="71"/>
      <c r="EU192" s="71"/>
      <c r="EV192" s="71"/>
      <c r="EW192" s="71"/>
      <c r="EX192" s="71"/>
      <c r="EY192" s="71"/>
      <c r="EZ192" s="71"/>
      <c r="FA192" s="71"/>
      <c r="FB192" s="71"/>
      <c r="FC192" s="71"/>
      <c r="FD192" s="71"/>
      <c r="FE192" s="71"/>
      <c r="FF192" s="71"/>
      <c r="FG192" s="71"/>
      <c r="FH192" s="71"/>
      <c r="FI192" s="71"/>
      <c r="FJ192" s="71"/>
      <c r="FK192" s="71"/>
      <c r="FL192" s="71"/>
      <c r="FM192" s="71"/>
      <c r="FN192" s="71"/>
      <c r="FO192" s="71"/>
      <c r="FP192" s="71"/>
      <c r="FQ192" s="71"/>
      <c r="FR192" s="71"/>
      <c r="FS192" s="71"/>
      <c r="FT192" s="71"/>
      <c r="FU192" s="71"/>
      <c r="FV192" s="71"/>
      <c r="FW192" s="71"/>
      <c r="FX192" s="71"/>
      <c r="FY192" s="71"/>
      <c r="FZ192" s="71"/>
      <c r="GA192" s="71"/>
      <c r="GB192" s="71"/>
      <c r="GC192" s="71"/>
      <c r="GD192" s="71"/>
      <c r="GE192" s="71"/>
      <c r="GF192" s="71"/>
      <c r="GG192" s="71"/>
      <c r="GH192" s="71"/>
      <c r="GI192" s="71"/>
      <c r="GJ192" s="71"/>
      <c r="GK192" s="71"/>
      <c r="GL192" s="71"/>
      <c r="GM192" s="71"/>
      <c r="GN192" s="71"/>
      <c r="GO192" s="71"/>
      <c r="GP192" s="71"/>
      <c r="GQ192" s="71"/>
      <c r="GR192" s="71"/>
      <c r="GS192" s="71"/>
      <c r="GT192" s="71"/>
      <c r="GU192" s="71"/>
      <c r="GV192" s="71"/>
      <c r="GW192" s="71"/>
      <c r="GX192" s="71"/>
      <c r="GY192" s="71"/>
      <c r="GZ192" s="71"/>
      <c r="HA192" s="71"/>
      <c r="HB192" s="71"/>
      <c r="HC192" s="71"/>
      <c r="HD192" s="71"/>
      <c r="HE192" s="71"/>
      <c r="HF192" s="71"/>
      <c r="HG192" s="71"/>
      <c r="HH192" s="71"/>
      <c r="HI192" s="71"/>
      <c r="HJ192" s="71"/>
      <c r="HK192" s="71"/>
      <c r="HL192" s="71"/>
      <c r="HM192" s="71"/>
      <c r="HN192" s="71"/>
      <c r="HO192" s="71"/>
      <c r="HP192" s="71"/>
      <c r="HQ192" s="71"/>
      <c r="HR192" s="71"/>
      <c r="HS192" s="71"/>
      <c r="HT192" s="71"/>
      <c r="HU192" s="71"/>
      <c r="HV192" s="71"/>
      <c r="HW192" s="71"/>
      <c r="HX192" s="71"/>
      <c r="HY192" s="71"/>
      <c r="HZ192" s="71"/>
      <c r="IA192" s="71"/>
      <c r="IB192" s="71"/>
      <c r="IC192" s="71"/>
      <c r="ID192" s="71"/>
      <c r="IE192" s="71"/>
      <c r="IF192" s="71"/>
      <c r="IG192" s="71"/>
      <c r="IH192" s="71"/>
      <c r="II192" s="71"/>
      <c r="IJ192" s="71"/>
      <c r="IK192" s="71"/>
      <c r="IL192" s="71"/>
      <c r="IM192" s="71"/>
      <c r="IN192" s="71"/>
      <c r="IO192" s="71"/>
      <c r="IP192" s="71"/>
      <c r="IQ192" s="71"/>
      <c r="IR192" s="71"/>
      <c r="IS192" s="71"/>
      <c r="IT192" s="71"/>
      <c r="IU192" s="71"/>
      <c r="IV192" s="71"/>
    </row>
    <row r="193" spans="1:256" ht="15" customHeight="1">
      <c r="A193" s="548" t="s">
        <v>2265</v>
      </c>
      <c r="B193" s="549"/>
      <c r="C193" s="549"/>
      <c r="D193" s="549"/>
      <c r="E193" s="549"/>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c r="DS193" s="71"/>
      <c r="DT193" s="71"/>
      <c r="DU193" s="71"/>
      <c r="DV193" s="71"/>
      <c r="DW193" s="71"/>
      <c r="DX193" s="71"/>
      <c r="DY193" s="71"/>
      <c r="DZ193" s="71"/>
      <c r="EA193" s="71"/>
      <c r="EB193" s="71"/>
      <c r="EC193" s="71"/>
      <c r="ED193" s="71"/>
      <c r="EE193" s="71"/>
      <c r="EF193" s="71"/>
      <c r="EG193" s="71"/>
      <c r="EH193" s="71"/>
      <c r="EI193" s="71"/>
      <c r="EJ193" s="71"/>
      <c r="EK193" s="71"/>
      <c r="EL193" s="71"/>
      <c r="EM193" s="71"/>
      <c r="EN193" s="71"/>
      <c r="EO193" s="71"/>
      <c r="EP193" s="71"/>
      <c r="EQ193" s="71"/>
      <c r="ER193" s="71"/>
      <c r="ES193" s="71"/>
      <c r="ET193" s="71"/>
      <c r="EU193" s="71"/>
      <c r="EV193" s="71"/>
      <c r="EW193" s="71"/>
      <c r="EX193" s="71"/>
      <c r="EY193" s="71"/>
      <c r="EZ193" s="71"/>
      <c r="FA193" s="71"/>
      <c r="FB193" s="71"/>
      <c r="FC193" s="71"/>
      <c r="FD193" s="71"/>
      <c r="FE193" s="71"/>
      <c r="FF193" s="71"/>
      <c r="FG193" s="71"/>
      <c r="FH193" s="71"/>
      <c r="FI193" s="71"/>
      <c r="FJ193" s="71"/>
      <c r="FK193" s="71"/>
      <c r="FL193" s="71"/>
      <c r="FM193" s="71"/>
      <c r="FN193" s="71"/>
      <c r="FO193" s="71"/>
      <c r="FP193" s="71"/>
      <c r="FQ193" s="71"/>
      <c r="FR193" s="71"/>
      <c r="FS193" s="71"/>
      <c r="FT193" s="71"/>
      <c r="FU193" s="71"/>
      <c r="FV193" s="71"/>
      <c r="FW193" s="71"/>
      <c r="FX193" s="71"/>
      <c r="FY193" s="71"/>
      <c r="FZ193" s="71"/>
      <c r="GA193" s="71"/>
      <c r="GB193" s="71"/>
      <c r="GC193" s="71"/>
      <c r="GD193" s="71"/>
      <c r="GE193" s="71"/>
      <c r="GF193" s="71"/>
      <c r="GG193" s="71"/>
      <c r="GH193" s="71"/>
      <c r="GI193" s="71"/>
      <c r="GJ193" s="71"/>
      <c r="GK193" s="71"/>
      <c r="GL193" s="71"/>
      <c r="GM193" s="71"/>
      <c r="GN193" s="71"/>
      <c r="GO193" s="71"/>
      <c r="GP193" s="71"/>
      <c r="GQ193" s="71"/>
      <c r="GR193" s="71"/>
      <c r="GS193" s="71"/>
      <c r="GT193" s="71"/>
      <c r="GU193" s="71"/>
      <c r="GV193" s="71"/>
      <c r="GW193" s="71"/>
      <c r="GX193" s="71"/>
      <c r="GY193" s="71"/>
      <c r="GZ193" s="71"/>
      <c r="HA193" s="71"/>
      <c r="HB193" s="71"/>
      <c r="HC193" s="71"/>
      <c r="HD193" s="71"/>
      <c r="HE193" s="71"/>
      <c r="HF193" s="71"/>
      <c r="HG193" s="71"/>
      <c r="HH193" s="71"/>
      <c r="HI193" s="71"/>
      <c r="HJ193" s="71"/>
      <c r="HK193" s="71"/>
      <c r="HL193" s="71"/>
      <c r="HM193" s="71"/>
      <c r="HN193" s="71"/>
      <c r="HO193" s="71"/>
      <c r="HP193" s="71"/>
      <c r="HQ193" s="71"/>
      <c r="HR193" s="71"/>
      <c r="HS193" s="71"/>
      <c r="HT193" s="71"/>
      <c r="HU193" s="71"/>
      <c r="HV193" s="71"/>
      <c r="HW193" s="71"/>
      <c r="HX193" s="71"/>
      <c r="HY193" s="71"/>
      <c r="HZ193" s="71"/>
      <c r="IA193" s="71"/>
      <c r="IB193" s="71"/>
      <c r="IC193" s="71"/>
      <c r="ID193" s="71"/>
      <c r="IE193" s="71"/>
      <c r="IF193" s="71"/>
      <c r="IG193" s="71"/>
      <c r="IH193" s="71"/>
      <c r="II193" s="71"/>
      <c r="IJ193" s="71"/>
      <c r="IK193" s="71"/>
      <c r="IL193" s="71"/>
      <c r="IM193" s="71"/>
      <c r="IN193" s="71"/>
      <c r="IO193" s="71"/>
      <c r="IP193" s="71"/>
      <c r="IQ193" s="71"/>
      <c r="IR193" s="71"/>
      <c r="IS193" s="71"/>
      <c r="IT193" s="71"/>
      <c r="IU193" s="71"/>
      <c r="IV193" s="71"/>
    </row>
    <row r="194" spans="1:256" ht="15" customHeight="1">
      <c r="A194" s="548" t="s">
        <v>2731</v>
      </c>
      <c r="B194" s="549"/>
      <c r="C194" s="549"/>
      <c r="D194" s="549"/>
      <c r="E194" s="549"/>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c r="DS194" s="71"/>
      <c r="DT194" s="71"/>
      <c r="DU194" s="71"/>
      <c r="DV194" s="71"/>
      <c r="DW194" s="71"/>
      <c r="DX194" s="71"/>
      <c r="DY194" s="71"/>
      <c r="DZ194" s="71"/>
      <c r="EA194" s="71"/>
      <c r="EB194" s="71"/>
      <c r="EC194" s="71"/>
      <c r="ED194" s="71"/>
      <c r="EE194" s="71"/>
      <c r="EF194" s="71"/>
      <c r="EG194" s="71"/>
      <c r="EH194" s="71"/>
      <c r="EI194" s="71"/>
      <c r="EJ194" s="71"/>
      <c r="EK194" s="71"/>
      <c r="EL194" s="71"/>
      <c r="EM194" s="71"/>
      <c r="EN194" s="71"/>
      <c r="EO194" s="71"/>
      <c r="EP194" s="71"/>
      <c r="EQ194" s="71"/>
      <c r="ER194" s="71"/>
      <c r="ES194" s="71"/>
      <c r="ET194" s="71"/>
      <c r="EU194" s="71"/>
      <c r="EV194" s="71"/>
      <c r="EW194" s="71"/>
      <c r="EX194" s="71"/>
      <c r="EY194" s="71"/>
      <c r="EZ194" s="71"/>
      <c r="FA194" s="71"/>
      <c r="FB194" s="71"/>
      <c r="FC194" s="71"/>
      <c r="FD194" s="71"/>
      <c r="FE194" s="71"/>
      <c r="FF194" s="71"/>
      <c r="FG194" s="71"/>
      <c r="FH194" s="71"/>
      <c r="FI194" s="71"/>
      <c r="FJ194" s="71"/>
      <c r="FK194" s="71"/>
      <c r="FL194" s="71"/>
      <c r="FM194" s="71"/>
      <c r="FN194" s="71"/>
      <c r="FO194" s="71"/>
      <c r="FP194" s="71"/>
      <c r="FQ194" s="71"/>
      <c r="FR194" s="71"/>
      <c r="FS194" s="71"/>
      <c r="FT194" s="71"/>
      <c r="FU194" s="71"/>
      <c r="FV194" s="71"/>
      <c r="FW194" s="71"/>
      <c r="FX194" s="71"/>
      <c r="FY194" s="71"/>
      <c r="FZ194" s="71"/>
      <c r="GA194" s="71"/>
      <c r="GB194" s="71"/>
      <c r="GC194" s="71"/>
      <c r="GD194" s="71"/>
      <c r="GE194" s="71"/>
      <c r="GF194" s="71"/>
      <c r="GG194" s="71"/>
      <c r="GH194" s="71"/>
      <c r="GI194" s="71"/>
      <c r="GJ194" s="71"/>
      <c r="GK194" s="71"/>
      <c r="GL194" s="71"/>
      <c r="GM194" s="71"/>
      <c r="GN194" s="71"/>
      <c r="GO194" s="71"/>
      <c r="GP194" s="71"/>
      <c r="GQ194" s="71"/>
      <c r="GR194" s="71"/>
      <c r="GS194" s="71"/>
      <c r="GT194" s="71"/>
      <c r="GU194" s="71"/>
      <c r="GV194" s="71"/>
      <c r="GW194" s="71"/>
      <c r="GX194" s="71"/>
      <c r="GY194" s="71"/>
      <c r="GZ194" s="71"/>
      <c r="HA194" s="71"/>
      <c r="HB194" s="71"/>
      <c r="HC194" s="71"/>
      <c r="HD194" s="71"/>
      <c r="HE194" s="71"/>
      <c r="HF194" s="71"/>
      <c r="HG194" s="71"/>
      <c r="HH194" s="71"/>
      <c r="HI194" s="71"/>
      <c r="HJ194" s="71"/>
      <c r="HK194" s="71"/>
      <c r="HL194" s="71"/>
      <c r="HM194" s="71"/>
      <c r="HN194" s="71"/>
      <c r="HO194" s="71"/>
      <c r="HP194" s="71"/>
      <c r="HQ194" s="71"/>
      <c r="HR194" s="71"/>
      <c r="HS194" s="71"/>
      <c r="HT194" s="71"/>
      <c r="HU194" s="71"/>
      <c r="HV194" s="71"/>
      <c r="HW194" s="71"/>
      <c r="HX194" s="71"/>
      <c r="HY194" s="71"/>
      <c r="HZ194" s="71"/>
      <c r="IA194" s="71"/>
      <c r="IB194" s="71"/>
      <c r="IC194" s="71"/>
      <c r="ID194" s="71"/>
      <c r="IE194" s="71"/>
      <c r="IF194" s="71"/>
      <c r="IG194" s="71"/>
      <c r="IH194" s="71"/>
      <c r="II194" s="71"/>
      <c r="IJ194" s="71"/>
      <c r="IK194" s="71"/>
      <c r="IL194" s="71"/>
      <c r="IM194" s="71"/>
      <c r="IN194" s="71"/>
      <c r="IO194" s="71"/>
      <c r="IP194" s="71"/>
      <c r="IQ194" s="71"/>
      <c r="IR194" s="71"/>
      <c r="IS194" s="71"/>
      <c r="IT194" s="71"/>
      <c r="IU194" s="71"/>
      <c r="IV194" s="71"/>
    </row>
    <row r="195" spans="1:256" ht="16.350000000000001" customHeight="1">
      <c r="A195" s="553" t="s">
        <v>2738</v>
      </c>
      <c r="B195" s="554"/>
      <c r="C195" s="554"/>
      <c r="D195" s="555">
        <f>DATE(2020,4,3)</f>
        <v>43924</v>
      </c>
      <c r="E195" s="553" t="s">
        <v>1724</v>
      </c>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c r="EC195" s="71"/>
      <c r="ED195" s="71"/>
      <c r="EE195" s="71"/>
      <c r="EF195" s="71"/>
      <c r="EG195" s="71"/>
      <c r="EH195" s="71"/>
      <c r="EI195" s="71"/>
      <c r="EJ195" s="71"/>
      <c r="EK195" s="71"/>
      <c r="EL195" s="71"/>
      <c r="EM195" s="71"/>
      <c r="EN195" s="71"/>
      <c r="EO195" s="71"/>
      <c r="EP195" s="71"/>
      <c r="EQ195" s="71"/>
      <c r="ER195" s="71"/>
      <c r="ES195" s="71"/>
      <c r="ET195" s="71"/>
      <c r="EU195" s="71"/>
      <c r="EV195" s="71"/>
      <c r="EW195" s="71"/>
      <c r="EX195" s="71"/>
      <c r="EY195" s="71"/>
      <c r="EZ195" s="71"/>
      <c r="FA195" s="71"/>
      <c r="FB195" s="71"/>
      <c r="FC195" s="71"/>
      <c r="FD195" s="71"/>
      <c r="FE195" s="71"/>
      <c r="FF195" s="71"/>
      <c r="FG195" s="71"/>
      <c r="FH195" s="71"/>
      <c r="FI195" s="71"/>
      <c r="FJ195" s="71"/>
      <c r="FK195" s="71"/>
      <c r="FL195" s="71"/>
      <c r="FM195" s="71"/>
      <c r="FN195" s="71"/>
      <c r="FO195" s="71"/>
      <c r="FP195" s="71"/>
      <c r="FQ195" s="71"/>
      <c r="FR195" s="71"/>
      <c r="FS195" s="71"/>
      <c r="FT195" s="71"/>
      <c r="FU195" s="71"/>
      <c r="FV195" s="71"/>
      <c r="FW195" s="71"/>
      <c r="FX195" s="71"/>
      <c r="FY195" s="71"/>
      <c r="FZ195" s="71"/>
      <c r="GA195" s="71"/>
      <c r="GB195" s="71"/>
      <c r="GC195" s="71"/>
      <c r="GD195" s="71"/>
      <c r="GE195" s="71"/>
      <c r="GF195" s="71"/>
      <c r="GG195" s="71"/>
      <c r="GH195" s="71"/>
      <c r="GI195" s="71"/>
      <c r="GJ195" s="71"/>
      <c r="GK195" s="71"/>
      <c r="GL195" s="71"/>
      <c r="GM195" s="71"/>
      <c r="GN195" s="71"/>
      <c r="GO195" s="71"/>
      <c r="GP195" s="71"/>
      <c r="GQ195" s="71"/>
      <c r="GR195" s="71"/>
      <c r="GS195" s="71"/>
      <c r="GT195" s="71"/>
      <c r="GU195" s="71"/>
      <c r="GV195" s="71"/>
      <c r="GW195" s="71"/>
      <c r="GX195" s="71"/>
      <c r="GY195" s="71"/>
      <c r="GZ195" s="71"/>
      <c r="HA195" s="71"/>
      <c r="HB195" s="71"/>
      <c r="HC195" s="71"/>
      <c r="HD195" s="71"/>
      <c r="HE195" s="71"/>
      <c r="HF195" s="71"/>
      <c r="HG195" s="71"/>
      <c r="HH195" s="71"/>
      <c r="HI195" s="71"/>
      <c r="HJ195" s="71"/>
      <c r="HK195" s="71"/>
      <c r="HL195" s="71"/>
      <c r="HM195" s="71"/>
      <c r="HN195" s="71"/>
      <c r="HO195" s="71"/>
      <c r="HP195" s="71"/>
      <c r="HQ195" s="71"/>
      <c r="HR195" s="71"/>
      <c r="HS195" s="71"/>
      <c r="HT195" s="71"/>
      <c r="HU195" s="71"/>
      <c r="HV195" s="71"/>
      <c r="HW195" s="71"/>
      <c r="HX195" s="71"/>
      <c r="HY195" s="71"/>
      <c r="HZ195" s="71"/>
      <c r="IA195" s="71"/>
      <c r="IB195" s="71"/>
      <c r="IC195" s="71"/>
      <c r="ID195" s="71"/>
      <c r="IE195" s="71"/>
      <c r="IF195" s="71"/>
      <c r="IG195" s="71"/>
      <c r="IH195" s="71"/>
      <c r="II195" s="71"/>
      <c r="IJ195" s="71"/>
      <c r="IK195" s="71"/>
      <c r="IL195" s="71"/>
      <c r="IM195" s="71"/>
      <c r="IN195" s="71"/>
      <c r="IO195" s="71"/>
      <c r="IP195" s="71"/>
      <c r="IQ195" s="71"/>
      <c r="IR195" s="71"/>
      <c r="IS195" s="71"/>
      <c r="IT195" s="71"/>
      <c r="IU195" s="71"/>
      <c r="IV195" s="71"/>
    </row>
    <row r="196" spans="1:256" ht="15" customHeight="1">
      <c r="A196" s="548" t="s">
        <v>1971</v>
      </c>
      <c r="B196" s="549"/>
      <c r="C196" s="549"/>
      <c r="D196" s="549"/>
      <c r="E196" s="549"/>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c r="DL196" s="71"/>
      <c r="DM196" s="71"/>
      <c r="DN196" s="71"/>
      <c r="DO196" s="71"/>
      <c r="DP196" s="71"/>
      <c r="DQ196" s="71"/>
      <c r="DR196" s="71"/>
      <c r="DS196" s="71"/>
      <c r="DT196" s="71"/>
      <c r="DU196" s="71"/>
      <c r="DV196" s="71"/>
      <c r="DW196" s="71"/>
      <c r="DX196" s="71"/>
      <c r="DY196" s="71"/>
      <c r="DZ196" s="71"/>
      <c r="EA196" s="71"/>
      <c r="EB196" s="71"/>
      <c r="EC196" s="71"/>
      <c r="ED196" s="71"/>
      <c r="EE196" s="71"/>
      <c r="EF196" s="71"/>
      <c r="EG196" s="71"/>
      <c r="EH196" s="71"/>
      <c r="EI196" s="71"/>
      <c r="EJ196" s="71"/>
      <c r="EK196" s="71"/>
      <c r="EL196" s="71"/>
      <c r="EM196" s="71"/>
      <c r="EN196" s="71"/>
      <c r="EO196" s="71"/>
      <c r="EP196" s="71"/>
      <c r="EQ196" s="71"/>
      <c r="ER196" s="71"/>
      <c r="ES196" s="71"/>
      <c r="ET196" s="71"/>
      <c r="EU196" s="71"/>
      <c r="EV196" s="71"/>
      <c r="EW196" s="71"/>
      <c r="EX196" s="71"/>
      <c r="EY196" s="71"/>
      <c r="EZ196" s="71"/>
      <c r="FA196" s="71"/>
      <c r="FB196" s="71"/>
      <c r="FC196" s="71"/>
      <c r="FD196" s="71"/>
      <c r="FE196" s="71"/>
      <c r="FF196" s="71"/>
      <c r="FG196" s="71"/>
      <c r="FH196" s="71"/>
      <c r="FI196" s="71"/>
      <c r="FJ196" s="71"/>
      <c r="FK196" s="71"/>
      <c r="FL196" s="71"/>
      <c r="FM196" s="71"/>
      <c r="FN196" s="71"/>
      <c r="FO196" s="71"/>
      <c r="FP196" s="71"/>
      <c r="FQ196" s="71"/>
      <c r="FR196" s="71"/>
      <c r="FS196" s="71"/>
      <c r="FT196" s="71"/>
      <c r="FU196" s="71"/>
      <c r="FV196" s="71"/>
      <c r="FW196" s="71"/>
      <c r="FX196" s="71"/>
      <c r="FY196" s="71"/>
      <c r="FZ196" s="71"/>
      <c r="GA196" s="71"/>
      <c r="GB196" s="71"/>
      <c r="GC196" s="71"/>
      <c r="GD196" s="71"/>
      <c r="GE196" s="71"/>
      <c r="GF196" s="71"/>
      <c r="GG196" s="71"/>
      <c r="GH196" s="71"/>
      <c r="GI196" s="71"/>
      <c r="GJ196" s="71"/>
      <c r="GK196" s="71"/>
      <c r="GL196" s="71"/>
      <c r="GM196" s="71"/>
      <c r="GN196" s="71"/>
      <c r="GO196" s="71"/>
      <c r="GP196" s="71"/>
      <c r="GQ196" s="71"/>
      <c r="GR196" s="71"/>
      <c r="GS196" s="71"/>
      <c r="GT196" s="71"/>
      <c r="GU196" s="71"/>
      <c r="GV196" s="71"/>
      <c r="GW196" s="71"/>
      <c r="GX196" s="71"/>
      <c r="GY196" s="71"/>
      <c r="GZ196" s="71"/>
      <c r="HA196" s="71"/>
      <c r="HB196" s="71"/>
      <c r="HC196" s="71"/>
      <c r="HD196" s="71"/>
      <c r="HE196" s="71"/>
      <c r="HF196" s="71"/>
      <c r="HG196" s="71"/>
      <c r="HH196" s="71"/>
      <c r="HI196" s="71"/>
      <c r="HJ196" s="71"/>
      <c r="HK196" s="71"/>
      <c r="HL196" s="71"/>
      <c r="HM196" s="71"/>
      <c r="HN196" s="71"/>
      <c r="HO196" s="71"/>
      <c r="HP196" s="71"/>
      <c r="HQ196" s="71"/>
      <c r="HR196" s="71"/>
      <c r="HS196" s="71"/>
      <c r="HT196" s="71"/>
      <c r="HU196" s="71"/>
      <c r="HV196" s="71"/>
      <c r="HW196" s="71"/>
      <c r="HX196" s="71"/>
      <c r="HY196" s="71"/>
      <c r="HZ196" s="71"/>
      <c r="IA196" s="71"/>
      <c r="IB196" s="71"/>
      <c r="IC196" s="71"/>
      <c r="ID196" s="71"/>
      <c r="IE196" s="71"/>
      <c r="IF196" s="71"/>
      <c r="IG196" s="71"/>
      <c r="IH196" s="71"/>
      <c r="II196" s="71"/>
      <c r="IJ196" s="71"/>
      <c r="IK196" s="71"/>
      <c r="IL196" s="71"/>
      <c r="IM196" s="71"/>
      <c r="IN196" s="71"/>
      <c r="IO196" s="71"/>
      <c r="IP196" s="71"/>
      <c r="IQ196" s="71"/>
      <c r="IR196" s="71"/>
      <c r="IS196" s="71"/>
      <c r="IT196" s="71"/>
      <c r="IU196" s="71"/>
      <c r="IV196" s="71"/>
    </row>
    <row r="197" spans="1:256" ht="15" customHeight="1">
      <c r="A197" s="548" t="s">
        <v>2760</v>
      </c>
      <c r="B197" s="549"/>
      <c r="C197" s="549"/>
      <c r="D197" s="549"/>
      <c r="E197" s="549"/>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c r="DL197" s="71"/>
      <c r="DM197" s="71"/>
      <c r="DN197" s="71"/>
      <c r="DO197" s="71"/>
      <c r="DP197" s="71"/>
      <c r="DQ197" s="71"/>
      <c r="DR197" s="71"/>
      <c r="DS197" s="71"/>
      <c r="DT197" s="71"/>
      <c r="DU197" s="71"/>
      <c r="DV197" s="71"/>
      <c r="DW197" s="71"/>
      <c r="DX197" s="71"/>
      <c r="DY197" s="71"/>
      <c r="DZ197" s="71"/>
      <c r="EA197" s="71"/>
      <c r="EB197" s="71"/>
      <c r="EC197" s="71"/>
      <c r="ED197" s="71"/>
      <c r="EE197" s="71"/>
      <c r="EF197" s="71"/>
      <c r="EG197" s="71"/>
      <c r="EH197" s="71"/>
      <c r="EI197" s="71"/>
      <c r="EJ197" s="71"/>
      <c r="EK197" s="71"/>
      <c r="EL197" s="71"/>
      <c r="EM197" s="71"/>
      <c r="EN197" s="71"/>
      <c r="EO197" s="71"/>
      <c r="EP197" s="71"/>
      <c r="EQ197" s="71"/>
      <c r="ER197" s="71"/>
      <c r="ES197" s="71"/>
      <c r="ET197" s="71"/>
      <c r="EU197" s="71"/>
      <c r="EV197" s="71"/>
      <c r="EW197" s="71"/>
      <c r="EX197" s="71"/>
      <c r="EY197" s="71"/>
      <c r="EZ197" s="71"/>
      <c r="FA197" s="71"/>
      <c r="FB197" s="71"/>
      <c r="FC197" s="71"/>
      <c r="FD197" s="71"/>
      <c r="FE197" s="71"/>
      <c r="FF197" s="71"/>
      <c r="FG197" s="71"/>
      <c r="FH197" s="71"/>
      <c r="FI197" s="71"/>
      <c r="FJ197" s="71"/>
      <c r="FK197" s="71"/>
      <c r="FL197" s="71"/>
      <c r="FM197" s="71"/>
      <c r="FN197" s="71"/>
      <c r="FO197" s="71"/>
      <c r="FP197" s="71"/>
      <c r="FQ197" s="71"/>
      <c r="FR197" s="71"/>
      <c r="FS197" s="71"/>
      <c r="FT197" s="71"/>
      <c r="FU197" s="71"/>
      <c r="FV197" s="71"/>
      <c r="FW197" s="71"/>
      <c r="FX197" s="71"/>
      <c r="FY197" s="71"/>
      <c r="FZ197" s="71"/>
      <c r="GA197" s="71"/>
      <c r="GB197" s="71"/>
      <c r="GC197" s="71"/>
      <c r="GD197" s="71"/>
      <c r="GE197" s="71"/>
      <c r="GF197" s="71"/>
      <c r="GG197" s="71"/>
      <c r="GH197" s="71"/>
      <c r="GI197" s="71"/>
      <c r="GJ197" s="71"/>
      <c r="GK197" s="71"/>
      <c r="GL197" s="71"/>
      <c r="GM197" s="71"/>
      <c r="GN197" s="71"/>
      <c r="GO197" s="71"/>
      <c r="GP197" s="71"/>
      <c r="GQ197" s="71"/>
      <c r="GR197" s="71"/>
      <c r="GS197" s="71"/>
      <c r="GT197" s="71"/>
      <c r="GU197" s="71"/>
      <c r="GV197" s="71"/>
      <c r="GW197" s="71"/>
      <c r="GX197" s="71"/>
      <c r="GY197" s="71"/>
      <c r="GZ197" s="71"/>
      <c r="HA197" s="71"/>
      <c r="HB197" s="71"/>
      <c r="HC197" s="71"/>
      <c r="HD197" s="71"/>
      <c r="HE197" s="71"/>
      <c r="HF197" s="71"/>
      <c r="HG197" s="71"/>
      <c r="HH197" s="71"/>
      <c r="HI197" s="71"/>
      <c r="HJ197" s="71"/>
      <c r="HK197" s="71"/>
      <c r="HL197" s="71"/>
      <c r="HM197" s="71"/>
      <c r="HN197" s="71"/>
      <c r="HO197" s="71"/>
      <c r="HP197" s="71"/>
      <c r="HQ197" s="71"/>
      <c r="HR197" s="71"/>
      <c r="HS197" s="71"/>
      <c r="HT197" s="71"/>
      <c r="HU197" s="71"/>
      <c r="HV197" s="71"/>
      <c r="HW197" s="71"/>
      <c r="HX197" s="71"/>
      <c r="HY197" s="71"/>
      <c r="HZ197" s="71"/>
      <c r="IA197" s="71"/>
      <c r="IB197" s="71"/>
      <c r="IC197" s="71"/>
      <c r="ID197" s="71"/>
      <c r="IE197" s="71"/>
      <c r="IF197" s="71"/>
      <c r="IG197" s="71"/>
      <c r="IH197" s="71"/>
      <c r="II197" s="71"/>
      <c r="IJ197" s="71"/>
      <c r="IK197" s="71"/>
      <c r="IL197" s="71"/>
      <c r="IM197" s="71"/>
      <c r="IN197" s="71"/>
      <c r="IO197" s="71"/>
      <c r="IP197" s="71"/>
      <c r="IQ197" s="71"/>
      <c r="IR197" s="71"/>
      <c r="IS197" s="71"/>
      <c r="IT197" s="71"/>
      <c r="IU197" s="71"/>
      <c r="IV197" s="71"/>
    </row>
    <row r="198" spans="1:256" ht="15" customHeight="1">
      <c r="A198" s="548" t="s">
        <v>2761</v>
      </c>
      <c r="B198" s="549"/>
      <c r="C198" s="549"/>
      <c r="D198" s="549"/>
      <c r="E198" s="549"/>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c r="DL198" s="71"/>
      <c r="DM198" s="71"/>
      <c r="DN198" s="71"/>
      <c r="DO198" s="71"/>
      <c r="DP198" s="71"/>
      <c r="DQ198" s="71"/>
      <c r="DR198" s="71"/>
      <c r="DS198" s="71"/>
      <c r="DT198" s="71"/>
      <c r="DU198" s="71"/>
      <c r="DV198" s="71"/>
      <c r="DW198" s="71"/>
      <c r="DX198" s="71"/>
      <c r="DY198" s="71"/>
      <c r="DZ198" s="71"/>
      <c r="EA198" s="71"/>
      <c r="EB198" s="71"/>
      <c r="EC198" s="71"/>
      <c r="ED198" s="71"/>
      <c r="EE198" s="71"/>
      <c r="EF198" s="71"/>
      <c r="EG198" s="71"/>
      <c r="EH198" s="71"/>
      <c r="EI198" s="71"/>
      <c r="EJ198" s="71"/>
      <c r="EK198" s="71"/>
      <c r="EL198" s="71"/>
      <c r="EM198" s="71"/>
      <c r="EN198" s="71"/>
      <c r="EO198" s="71"/>
      <c r="EP198" s="71"/>
      <c r="EQ198" s="71"/>
      <c r="ER198" s="71"/>
      <c r="ES198" s="71"/>
      <c r="ET198" s="71"/>
      <c r="EU198" s="71"/>
      <c r="EV198" s="71"/>
      <c r="EW198" s="71"/>
      <c r="EX198" s="71"/>
      <c r="EY198" s="71"/>
      <c r="EZ198" s="71"/>
      <c r="FA198" s="71"/>
      <c r="FB198" s="71"/>
      <c r="FC198" s="71"/>
      <c r="FD198" s="71"/>
      <c r="FE198" s="71"/>
      <c r="FF198" s="71"/>
      <c r="FG198" s="71"/>
      <c r="FH198" s="71"/>
      <c r="FI198" s="71"/>
      <c r="FJ198" s="71"/>
      <c r="FK198" s="71"/>
      <c r="FL198" s="71"/>
      <c r="FM198" s="71"/>
      <c r="FN198" s="71"/>
      <c r="FO198" s="71"/>
      <c r="FP198" s="71"/>
      <c r="FQ198" s="71"/>
      <c r="FR198" s="71"/>
      <c r="FS198" s="71"/>
      <c r="FT198" s="71"/>
      <c r="FU198" s="71"/>
      <c r="FV198" s="71"/>
      <c r="FW198" s="71"/>
      <c r="FX198" s="71"/>
      <c r="FY198" s="71"/>
      <c r="FZ198" s="71"/>
      <c r="GA198" s="71"/>
      <c r="GB198" s="71"/>
      <c r="GC198" s="71"/>
      <c r="GD198" s="71"/>
      <c r="GE198" s="71"/>
      <c r="GF198" s="71"/>
      <c r="GG198" s="71"/>
      <c r="GH198" s="71"/>
      <c r="GI198" s="71"/>
      <c r="GJ198" s="71"/>
      <c r="GK198" s="71"/>
      <c r="GL198" s="71"/>
      <c r="GM198" s="71"/>
      <c r="GN198" s="71"/>
      <c r="GO198" s="71"/>
      <c r="GP198" s="71"/>
      <c r="GQ198" s="71"/>
      <c r="GR198" s="71"/>
      <c r="GS198" s="71"/>
      <c r="GT198" s="71"/>
      <c r="GU198" s="71"/>
      <c r="GV198" s="71"/>
      <c r="GW198" s="71"/>
      <c r="GX198" s="71"/>
      <c r="GY198" s="71"/>
      <c r="GZ198" s="71"/>
      <c r="HA198" s="71"/>
      <c r="HB198" s="71"/>
      <c r="HC198" s="71"/>
      <c r="HD198" s="71"/>
      <c r="HE198" s="71"/>
      <c r="HF198" s="71"/>
      <c r="HG198" s="71"/>
      <c r="HH198" s="71"/>
      <c r="HI198" s="71"/>
      <c r="HJ198" s="71"/>
      <c r="HK198" s="71"/>
      <c r="HL198" s="71"/>
      <c r="HM198" s="71"/>
      <c r="HN198" s="71"/>
      <c r="HO198" s="71"/>
      <c r="HP198" s="71"/>
      <c r="HQ198" s="71"/>
      <c r="HR198" s="71"/>
      <c r="HS198" s="71"/>
      <c r="HT198" s="71"/>
      <c r="HU198" s="71"/>
      <c r="HV198" s="71"/>
      <c r="HW198" s="71"/>
      <c r="HX198" s="71"/>
      <c r="HY198" s="71"/>
      <c r="HZ198" s="71"/>
      <c r="IA198" s="71"/>
      <c r="IB198" s="71"/>
      <c r="IC198" s="71"/>
      <c r="ID198" s="71"/>
      <c r="IE198" s="71"/>
      <c r="IF198" s="71"/>
      <c r="IG198" s="71"/>
      <c r="IH198" s="71"/>
      <c r="II198" s="71"/>
      <c r="IJ198" s="71"/>
      <c r="IK198" s="71"/>
      <c r="IL198" s="71"/>
      <c r="IM198" s="71"/>
      <c r="IN198" s="71"/>
      <c r="IO198" s="71"/>
      <c r="IP198" s="71"/>
      <c r="IQ198" s="71"/>
      <c r="IR198" s="71"/>
      <c r="IS198" s="71"/>
      <c r="IT198" s="71"/>
      <c r="IU198" s="71"/>
      <c r="IV198" s="71"/>
    </row>
    <row r="199" spans="1:256" ht="16.350000000000001" customHeight="1">
      <c r="A199" s="553" t="s">
        <v>2762</v>
      </c>
      <c r="B199" s="554"/>
      <c r="C199" s="554"/>
      <c r="D199" s="555">
        <f>DATE(2020,4,3)</f>
        <v>43924</v>
      </c>
      <c r="E199" s="553" t="s">
        <v>1724</v>
      </c>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c r="DS199" s="71"/>
      <c r="DT199" s="71"/>
      <c r="DU199" s="71"/>
      <c r="DV199" s="71"/>
      <c r="DW199" s="71"/>
      <c r="DX199" s="71"/>
      <c r="DY199" s="71"/>
      <c r="DZ199" s="71"/>
      <c r="EA199" s="71"/>
      <c r="EB199" s="71"/>
      <c r="EC199" s="71"/>
      <c r="ED199" s="71"/>
      <c r="EE199" s="71"/>
      <c r="EF199" s="71"/>
      <c r="EG199" s="71"/>
      <c r="EH199" s="71"/>
      <c r="EI199" s="71"/>
      <c r="EJ199" s="71"/>
      <c r="EK199" s="71"/>
      <c r="EL199" s="71"/>
      <c r="EM199" s="71"/>
      <c r="EN199" s="71"/>
      <c r="EO199" s="71"/>
      <c r="EP199" s="71"/>
      <c r="EQ199" s="71"/>
      <c r="ER199" s="71"/>
      <c r="ES199" s="71"/>
      <c r="ET199" s="71"/>
      <c r="EU199" s="71"/>
      <c r="EV199" s="71"/>
      <c r="EW199" s="71"/>
      <c r="EX199" s="71"/>
      <c r="EY199" s="71"/>
      <c r="EZ199" s="71"/>
      <c r="FA199" s="71"/>
      <c r="FB199" s="71"/>
      <c r="FC199" s="71"/>
      <c r="FD199" s="71"/>
      <c r="FE199" s="71"/>
      <c r="FF199" s="71"/>
      <c r="FG199" s="71"/>
      <c r="FH199" s="71"/>
      <c r="FI199" s="71"/>
      <c r="FJ199" s="71"/>
      <c r="FK199" s="71"/>
      <c r="FL199" s="71"/>
      <c r="FM199" s="71"/>
      <c r="FN199" s="71"/>
      <c r="FO199" s="71"/>
      <c r="FP199" s="71"/>
      <c r="FQ199" s="71"/>
      <c r="FR199" s="71"/>
      <c r="FS199" s="71"/>
      <c r="FT199" s="71"/>
      <c r="FU199" s="71"/>
      <c r="FV199" s="71"/>
      <c r="FW199" s="71"/>
      <c r="FX199" s="71"/>
      <c r="FY199" s="71"/>
      <c r="FZ199" s="71"/>
      <c r="GA199" s="71"/>
      <c r="GB199" s="71"/>
      <c r="GC199" s="71"/>
      <c r="GD199" s="71"/>
      <c r="GE199" s="71"/>
      <c r="GF199" s="71"/>
      <c r="GG199" s="71"/>
      <c r="GH199" s="71"/>
      <c r="GI199" s="71"/>
      <c r="GJ199" s="71"/>
      <c r="GK199" s="71"/>
      <c r="GL199" s="71"/>
      <c r="GM199" s="71"/>
      <c r="GN199" s="71"/>
      <c r="GO199" s="71"/>
      <c r="GP199" s="71"/>
      <c r="GQ199" s="71"/>
      <c r="GR199" s="71"/>
      <c r="GS199" s="71"/>
      <c r="GT199" s="71"/>
      <c r="GU199" s="71"/>
      <c r="GV199" s="71"/>
      <c r="GW199" s="71"/>
      <c r="GX199" s="71"/>
      <c r="GY199" s="71"/>
      <c r="GZ199" s="71"/>
      <c r="HA199" s="71"/>
      <c r="HB199" s="71"/>
      <c r="HC199" s="71"/>
      <c r="HD199" s="71"/>
      <c r="HE199" s="71"/>
      <c r="HF199" s="71"/>
      <c r="HG199" s="71"/>
      <c r="HH199" s="71"/>
      <c r="HI199" s="71"/>
      <c r="HJ199" s="71"/>
      <c r="HK199" s="71"/>
      <c r="HL199" s="71"/>
      <c r="HM199" s="71"/>
      <c r="HN199" s="71"/>
      <c r="HO199" s="71"/>
      <c r="HP199" s="71"/>
      <c r="HQ199" s="71"/>
      <c r="HR199" s="71"/>
      <c r="HS199" s="71"/>
      <c r="HT199" s="71"/>
      <c r="HU199" s="71"/>
      <c r="HV199" s="71"/>
      <c r="HW199" s="71"/>
      <c r="HX199" s="71"/>
      <c r="HY199" s="71"/>
      <c r="HZ199" s="71"/>
      <c r="IA199" s="71"/>
      <c r="IB199" s="71"/>
      <c r="IC199" s="71"/>
      <c r="ID199" s="71"/>
      <c r="IE199" s="71"/>
      <c r="IF199" s="71"/>
      <c r="IG199" s="71"/>
      <c r="IH199" s="71"/>
      <c r="II199" s="71"/>
      <c r="IJ199" s="71"/>
      <c r="IK199" s="71"/>
      <c r="IL199" s="71"/>
      <c r="IM199" s="71"/>
      <c r="IN199" s="71"/>
      <c r="IO199" s="71"/>
      <c r="IP199" s="71"/>
      <c r="IQ199" s="71"/>
      <c r="IR199" s="71"/>
      <c r="IS199" s="71"/>
      <c r="IT199" s="71"/>
      <c r="IU199" s="71"/>
      <c r="IV199" s="71"/>
    </row>
    <row r="200" spans="1:256" ht="15" customHeight="1">
      <c r="A200" s="548" t="s">
        <v>2767</v>
      </c>
      <c r="B200" s="549"/>
      <c r="C200" s="549"/>
      <c r="D200" s="549"/>
      <c r="E200" s="549"/>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c r="DL200" s="71"/>
      <c r="DM200" s="71"/>
      <c r="DN200" s="71"/>
      <c r="DO200" s="71"/>
      <c r="DP200" s="71"/>
      <c r="DQ200" s="71"/>
      <c r="DR200" s="71"/>
      <c r="DS200" s="71"/>
      <c r="DT200" s="71"/>
      <c r="DU200" s="71"/>
      <c r="DV200" s="71"/>
      <c r="DW200" s="71"/>
      <c r="DX200" s="71"/>
      <c r="DY200" s="71"/>
      <c r="DZ200" s="71"/>
      <c r="EA200" s="71"/>
      <c r="EB200" s="71"/>
      <c r="EC200" s="71"/>
      <c r="ED200" s="71"/>
      <c r="EE200" s="71"/>
      <c r="EF200" s="71"/>
      <c r="EG200" s="71"/>
      <c r="EH200" s="71"/>
      <c r="EI200" s="71"/>
      <c r="EJ200" s="71"/>
      <c r="EK200" s="71"/>
      <c r="EL200" s="71"/>
      <c r="EM200" s="71"/>
      <c r="EN200" s="71"/>
      <c r="EO200" s="71"/>
      <c r="EP200" s="71"/>
      <c r="EQ200" s="71"/>
      <c r="ER200" s="71"/>
      <c r="ES200" s="71"/>
      <c r="ET200" s="71"/>
      <c r="EU200" s="71"/>
      <c r="EV200" s="71"/>
      <c r="EW200" s="71"/>
      <c r="EX200" s="71"/>
      <c r="EY200" s="71"/>
      <c r="EZ200" s="71"/>
      <c r="FA200" s="71"/>
      <c r="FB200" s="71"/>
      <c r="FC200" s="71"/>
      <c r="FD200" s="71"/>
      <c r="FE200" s="71"/>
      <c r="FF200" s="71"/>
      <c r="FG200" s="71"/>
      <c r="FH200" s="71"/>
      <c r="FI200" s="71"/>
      <c r="FJ200" s="71"/>
      <c r="FK200" s="71"/>
      <c r="FL200" s="71"/>
      <c r="FM200" s="71"/>
      <c r="FN200" s="71"/>
      <c r="FO200" s="71"/>
      <c r="FP200" s="71"/>
      <c r="FQ200" s="71"/>
      <c r="FR200" s="71"/>
      <c r="FS200" s="71"/>
      <c r="FT200" s="71"/>
      <c r="FU200" s="71"/>
      <c r="FV200" s="71"/>
      <c r="FW200" s="71"/>
      <c r="FX200" s="71"/>
      <c r="FY200" s="71"/>
      <c r="FZ200" s="71"/>
      <c r="GA200" s="71"/>
      <c r="GB200" s="71"/>
      <c r="GC200" s="71"/>
      <c r="GD200" s="71"/>
      <c r="GE200" s="71"/>
      <c r="GF200" s="71"/>
      <c r="GG200" s="71"/>
      <c r="GH200" s="71"/>
      <c r="GI200" s="71"/>
      <c r="GJ200" s="71"/>
      <c r="GK200" s="71"/>
      <c r="GL200" s="71"/>
      <c r="GM200" s="71"/>
      <c r="GN200" s="71"/>
      <c r="GO200" s="71"/>
      <c r="GP200" s="71"/>
      <c r="GQ200" s="71"/>
      <c r="GR200" s="71"/>
      <c r="GS200" s="71"/>
      <c r="GT200" s="71"/>
      <c r="GU200" s="71"/>
      <c r="GV200" s="71"/>
      <c r="GW200" s="71"/>
      <c r="GX200" s="71"/>
      <c r="GY200" s="71"/>
      <c r="GZ200" s="71"/>
      <c r="HA200" s="71"/>
      <c r="HB200" s="71"/>
      <c r="HC200" s="71"/>
      <c r="HD200" s="71"/>
      <c r="HE200" s="71"/>
      <c r="HF200" s="71"/>
      <c r="HG200" s="71"/>
      <c r="HH200" s="71"/>
      <c r="HI200" s="71"/>
      <c r="HJ200" s="71"/>
      <c r="HK200" s="71"/>
      <c r="HL200" s="71"/>
      <c r="HM200" s="71"/>
      <c r="HN200" s="71"/>
      <c r="HO200" s="71"/>
      <c r="HP200" s="71"/>
      <c r="HQ200" s="71"/>
      <c r="HR200" s="71"/>
      <c r="HS200" s="71"/>
      <c r="HT200" s="71"/>
      <c r="HU200" s="71"/>
      <c r="HV200" s="71"/>
      <c r="HW200" s="71"/>
      <c r="HX200" s="71"/>
      <c r="HY200" s="71"/>
      <c r="HZ200" s="71"/>
      <c r="IA200" s="71"/>
      <c r="IB200" s="71"/>
      <c r="IC200" s="71"/>
      <c r="ID200" s="71"/>
      <c r="IE200" s="71"/>
      <c r="IF200" s="71"/>
      <c r="IG200" s="71"/>
      <c r="IH200" s="71"/>
      <c r="II200" s="71"/>
      <c r="IJ200" s="71"/>
      <c r="IK200" s="71"/>
      <c r="IL200" s="71"/>
      <c r="IM200" s="71"/>
      <c r="IN200" s="71"/>
      <c r="IO200" s="71"/>
      <c r="IP200" s="71"/>
      <c r="IQ200" s="71"/>
      <c r="IR200" s="71"/>
      <c r="IS200" s="71"/>
      <c r="IT200" s="71"/>
      <c r="IU200" s="71"/>
      <c r="IV200" s="71"/>
    </row>
    <row r="201" spans="1:256" ht="15" customHeight="1">
      <c r="A201" s="548" t="s">
        <v>2768</v>
      </c>
      <c r="B201" s="549"/>
      <c r="C201" s="549"/>
      <c r="D201" s="549"/>
      <c r="E201" s="549"/>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c r="DT201" s="71"/>
      <c r="DU201" s="71"/>
      <c r="DV201" s="71"/>
      <c r="DW201" s="71"/>
      <c r="DX201" s="71"/>
      <c r="DY201" s="71"/>
      <c r="DZ201" s="71"/>
      <c r="EA201" s="71"/>
      <c r="EB201" s="71"/>
      <c r="EC201" s="71"/>
      <c r="ED201" s="71"/>
      <c r="EE201" s="71"/>
      <c r="EF201" s="71"/>
      <c r="EG201" s="71"/>
      <c r="EH201" s="71"/>
      <c r="EI201" s="71"/>
      <c r="EJ201" s="71"/>
      <c r="EK201" s="71"/>
      <c r="EL201" s="71"/>
      <c r="EM201" s="71"/>
      <c r="EN201" s="71"/>
      <c r="EO201" s="71"/>
      <c r="EP201" s="71"/>
      <c r="EQ201" s="71"/>
      <c r="ER201" s="71"/>
      <c r="ES201" s="71"/>
      <c r="ET201" s="71"/>
      <c r="EU201" s="71"/>
      <c r="EV201" s="71"/>
      <c r="EW201" s="71"/>
      <c r="EX201" s="71"/>
      <c r="EY201" s="71"/>
      <c r="EZ201" s="71"/>
      <c r="FA201" s="71"/>
      <c r="FB201" s="71"/>
      <c r="FC201" s="71"/>
      <c r="FD201" s="71"/>
      <c r="FE201" s="71"/>
      <c r="FF201" s="71"/>
      <c r="FG201" s="71"/>
      <c r="FH201" s="71"/>
      <c r="FI201" s="71"/>
      <c r="FJ201" s="71"/>
      <c r="FK201" s="71"/>
      <c r="FL201" s="71"/>
      <c r="FM201" s="71"/>
      <c r="FN201" s="71"/>
      <c r="FO201" s="71"/>
      <c r="FP201" s="71"/>
      <c r="FQ201" s="71"/>
      <c r="FR201" s="71"/>
      <c r="FS201" s="71"/>
      <c r="FT201" s="71"/>
      <c r="FU201" s="71"/>
      <c r="FV201" s="71"/>
      <c r="FW201" s="71"/>
      <c r="FX201" s="71"/>
      <c r="FY201" s="71"/>
      <c r="FZ201" s="71"/>
      <c r="GA201" s="71"/>
      <c r="GB201" s="71"/>
      <c r="GC201" s="71"/>
      <c r="GD201" s="71"/>
      <c r="GE201" s="71"/>
      <c r="GF201" s="71"/>
      <c r="GG201" s="71"/>
      <c r="GH201" s="71"/>
      <c r="GI201" s="71"/>
      <c r="GJ201" s="71"/>
      <c r="GK201" s="71"/>
      <c r="GL201" s="71"/>
      <c r="GM201" s="71"/>
      <c r="GN201" s="71"/>
      <c r="GO201" s="71"/>
      <c r="GP201" s="71"/>
      <c r="GQ201" s="71"/>
      <c r="GR201" s="71"/>
      <c r="GS201" s="71"/>
      <c r="GT201" s="71"/>
      <c r="GU201" s="71"/>
      <c r="GV201" s="71"/>
      <c r="GW201" s="71"/>
      <c r="GX201" s="71"/>
      <c r="GY201" s="71"/>
      <c r="GZ201" s="71"/>
      <c r="HA201" s="71"/>
      <c r="HB201" s="71"/>
      <c r="HC201" s="71"/>
      <c r="HD201" s="71"/>
      <c r="HE201" s="71"/>
      <c r="HF201" s="71"/>
      <c r="HG201" s="71"/>
      <c r="HH201" s="71"/>
      <c r="HI201" s="71"/>
      <c r="HJ201" s="71"/>
      <c r="HK201" s="71"/>
      <c r="HL201" s="71"/>
      <c r="HM201" s="71"/>
      <c r="HN201" s="71"/>
      <c r="HO201" s="71"/>
      <c r="HP201" s="71"/>
      <c r="HQ201" s="71"/>
      <c r="HR201" s="71"/>
      <c r="HS201" s="71"/>
      <c r="HT201" s="71"/>
      <c r="HU201" s="71"/>
      <c r="HV201" s="71"/>
      <c r="HW201" s="71"/>
      <c r="HX201" s="71"/>
      <c r="HY201" s="71"/>
      <c r="HZ201" s="71"/>
      <c r="IA201" s="71"/>
      <c r="IB201" s="71"/>
      <c r="IC201" s="71"/>
      <c r="ID201" s="71"/>
      <c r="IE201" s="71"/>
      <c r="IF201" s="71"/>
      <c r="IG201" s="71"/>
      <c r="IH201" s="71"/>
      <c r="II201" s="71"/>
      <c r="IJ201" s="71"/>
      <c r="IK201" s="71"/>
      <c r="IL201" s="71"/>
      <c r="IM201" s="71"/>
      <c r="IN201" s="71"/>
      <c r="IO201" s="71"/>
      <c r="IP201" s="71"/>
      <c r="IQ201" s="71"/>
      <c r="IR201" s="71"/>
      <c r="IS201" s="71"/>
      <c r="IT201" s="71"/>
      <c r="IU201" s="71"/>
      <c r="IV201" s="71"/>
    </row>
    <row r="202" spans="1:256" ht="15" customHeight="1">
      <c r="A202" s="548" t="s">
        <v>2715</v>
      </c>
      <c r="B202" s="549"/>
      <c r="C202" s="549"/>
      <c r="D202" s="549"/>
      <c r="E202" s="549"/>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c r="DT202" s="71"/>
      <c r="DU202" s="71"/>
      <c r="DV202" s="71"/>
      <c r="DW202" s="71"/>
      <c r="DX202" s="71"/>
      <c r="DY202" s="71"/>
      <c r="DZ202" s="71"/>
      <c r="EA202" s="71"/>
      <c r="EB202" s="71"/>
      <c r="EC202" s="71"/>
      <c r="ED202" s="71"/>
      <c r="EE202" s="71"/>
      <c r="EF202" s="71"/>
      <c r="EG202" s="71"/>
      <c r="EH202" s="71"/>
      <c r="EI202" s="71"/>
      <c r="EJ202" s="71"/>
      <c r="EK202" s="71"/>
      <c r="EL202" s="71"/>
      <c r="EM202" s="71"/>
      <c r="EN202" s="71"/>
      <c r="EO202" s="71"/>
      <c r="EP202" s="71"/>
      <c r="EQ202" s="71"/>
      <c r="ER202" s="71"/>
      <c r="ES202" s="71"/>
      <c r="ET202" s="71"/>
      <c r="EU202" s="71"/>
      <c r="EV202" s="71"/>
      <c r="EW202" s="71"/>
      <c r="EX202" s="71"/>
      <c r="EY202" s="71"/>
      <c r="EZ202" s="71"/>
      <c r="FA202" s="71"/>
      <c r="FB202" s="71"/>
      <c r="FC202" s="71"/>
      <c r="FD202" s="71"/>
      <c r="FE202" s="71"/>
      <c r="FF202" s="71"/>
      <c r="FG202" s="71"/>
      <c r="FH202" s="71"/>
      <c r="FI202" s="71"/>
      <c r="FJ202" s="71"/>
      <c r="FK202" s="71"/>
      <c r="FL202" s="71"/>
      <c r="FM202" s="71"/>
      <c r="FN202" s="71"/>
      <c r="FO202" s="71"/>
      <c r="FP202" s="71"/>
      <c r="FQ202" s="71"/>
      <c r="FR202" s="71"/>
      <c r="FS202" s="71"/>
      <c r="FT202" s="71"/>
      <c r="FU202" s="71"/>
      <c r="FV202" s="71"/>
      <c r="FW202" s="71"/>
      <c r="FX202" s="71"/>
      <c r="FY202" s="71"/>
      <c r="FZ202" s="71"/>
      <c r="GA202" s="71"/>
      <c r="GB202" s="71"/>
      <c r="GC202" s="71"/>
      <c r="GD202" s="71"/>
      <c r="GE202" s="71"/>
      <c r="GF202" s="71"/>
      <c r="GG202" s="71"/>
      <c r="GH202" s="71"/>
      <c r="GI202" s="71"/>
      <c r="GJ202" s="71"/>
      <c r="GK202" s="71"/>
      <c r="GL202" s="71"/>
      <c r="GM202" s="71"/>
      <c r="GN202" s="71"/>
      <c r="GO202" s="71"/>
      <c r="GP202" s="71"/>
      <c r="GQ202" s="71"/>
      <c r="GR202" s="71"/>
      <c r="GS202" s="71"/>
      <c r="GT202" s="71"/>
      <c r="GU202" s="71"/>
      <c r="GV202" s="71"/>
      <c r="GW202" s="71"/>
      <c r="GX202" s="71"/>
      <c r="GY202" s="71"/>
      <c r="GZ202" s="71"/>
      <c r="HA202" s="71"/>
      <c r="HB202" s="71"/>
      <c r="HC202" s="71"/>
      <c r="HD202" s="71"/>
      <c r="HE202" s="71"/>
      <c r="HF202" s="71"/>
      <c r="HG202" s="71"/>
      <c r="HH202" s="71"/>
      <c r="HI202" s="71"/>
      <c r="HJ202" s="71"/>
      <c r="HK202" s="71"/>
      <c r="HL202" s="71"/>
      <c r="HM202" s="71"/>
      <c r="HN202" s="71"/>
      <c r="HO202" s="71"/>
      <c r="HP202" s="71"/>
      <c r="HQ202" s="71"/>
      <c r="HR202" s="71"/>
      <c r="HS202" s="71"/>
      <c r="HT202" s="71"/>
      <c r="HU202" s="71"/>
      <c r="HV202" s="71"/>
      <c r="HW202" s="71"/>
      <c r="HX202" s="71"/>
      <c r="HY202" s="71"/>
      <c r="HZ202" s="71"/>
      <c r="IA202" s="71"/>
      <c r="IB202" s="71"/>
      <c r="IC202" s="71"/>
      <c r="ID202" s="71"/>
      <c r="IE202" s="71"/>
      <c r="IF202" s="71"/>
      <c r="IG202" s="71"/>
      <c r="IH202" s="71"/>
      <c r="II202" s="71"/>
      <c r="IJ202" s="71"/>
      <c r="IK202" s="71"/>
      <c r="IL202" s="71"/>
      <c r="IM202" s="71"/>
      <c r="IN202" s="71"/>
      <c r="IO202" s="71"/>
      <c r="IP202" s="71"/>
      <c r="IQ202" s="71"/>
      <c r="IR202" s="71"/>
      <c r="IS202" s="71"/>
      <c r="IT202" s="71"/>
      <c r="IU202" s="71"/>
      <c r="IV202" s="71"/>
    </row>
    <row r="203" spans="1:256" ht="15" customHeight="1">
      <c r="A203" s="548" t="s">
        <v>2769</v>
      </c>
      <c r="B203" s="549"/>
      <c r="C203" s="549"/>
      <c r="D203" s="549"/>
      <c r="E203" s="549"/>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c r="DT203" s="71"/>
      <c r="DU203" s="71"/>
      <c r="DV203" s="71"/>
      <c r="DW203" s="71"/>
      <c r="DX203" s="71"/>
      <c r="DY203" s="71"/>
      <c r="DZ203" s="71"/>
      <c r="EA203" s="71"/>
      <c r="EB203" s="71"/>
      <c r="EC203" s="71"/>
      <c r="ED203" s="71"/>
      <c r="EE203" s="71"/>
      <c r="EF203" s="71"/>
      <c r="EG203" s="71"/>
      <c r="EH203" s="71"/>
      <c r="EI203" s="71"/>
      <c r="EJ203" s="71"/>
      <c r="EK203" s="71"/>
      <c r="EL203" s="71"/>
      <c r="EM203" s="71"/>
      <c r="EN203" s="71"/>
      <c r="EO203" s="71"/>
      <c r="EP203" s="71"/>
      <c r="EQ203" s="71"/>
      <c r="ER203" s="71"/>
      <c r="ES203" s="71"/>
      <c r="ET203" s="71"/>
      <c r="EU203" s="71"/>
      <c r="EV203" s="71"/>
      <c r="EW203" s="71"/>
      <c r="EX203" s="71"/>
      <c r="EY203" s="71"/>
      <c r="EZ203" s="71"/>
      <c r="FA203" s="71"/>
      <c r="FB203" s="71"/>
      <c r="FC203" s="71"/>
      <c r="FD203" s="71"/>
      <c r="FE203" s="71"/>
      <c r="FF203" s="71"/>
      <c r="FG203" s="71"/>
      <c r="FH203" s="71"/>
      <c r="FI203" s="71"/>
      <c r="FJ203" s="71"/>
      <c r="FK203" s="71"/>
      <c r="FL203" s="71"/>
      <c r="FM203" s="71"/>
      <c r="FN203" s="71"/>
      <c r="FO203" s="71"/>
      <c r="FP203" s="71"/>
      <c r="FQ203" s="71"/>
      <c r="FR203" s="71"/>
      <c r="FS203" s="71"/>
      <c r="FT203" s="71"/>
      <c r="FU203" s="71"/>
      <c r="FV203" s="71"/>
      <c r="FW203" s="71"/>
      <c r="FX203" s="71"/>
      <c r="FY203" s="71"/>
      <c r="FZ203" s="71"/>
      <c r="GA203" s="71"/>
      <c r="GB203" s="71"/>
      <c r="GC203" s="71"/>
      <c r="GD203" s="71"/>
      <c r="GE203" s="71"/>
      <c r="GF203" s="71"/>
      <c r="GG203" s="71"/>
      <c r="GH203" s="71"/>
      <c r="GI203" s="71"/>
      <c r="GJ203" s="71"/>
      <c r="GK203" s="71"/>
      <c r="GL203" s="71"/>
      <c r="GM203" s="71"/>
      <c r="GN203" s="71"/>
      <c r="GO203" s="71"/>
      <c r="GP203" s="71"/>
      <c r="GQ203" s="71"/>
      <c r="GR203" s="71"/>
      <c r="GS203" s="71"/>
      <c r="GT203" s="71"/>
      <c r="GU203" s="71"/>
      <c r="GV203" s="71"/>
      <c r="GW203" s="71"/>
      <c r="GX203" s="71"/>
      <c r="GY203" s="71"/>
      <c r="GZ203" s="71"/>
      <c r="HA203" s="71"/>
      <c r="HB203" s="71"/>
      <c r="HC203" s="71"/>
      <c r="HD203" s="71"/>
      <c r="HE203" s="71"/>
      <c r="HF203" s="71"/>
      <c r="HG203" s="71"/>
      <c r="HH203" s="71"/>
      <c r="HI203" s="71"/>
      <c r="HJ203" s="71"/>
      <c r="HK203" s="71"/>
      <c r="HL203" s="71"/>
      <c r="HM203" s="71"/>
      <c r="HN203" s="71"/>
      <c r="HO203" s="71"/>
      <c r="HP203" s="71"/>
      <c r="HQ203" s="71"/>
      <c r="HR203" s="71"/>
      <c r="HS203" s="71"/>
      <c r="HT203" s="71"/>
      <c r="HU203" s="71"/>
      <c r="HV203" s="71"/>
      <c r="HW203" s="71"/>
      <c r="HX203" s="71"/>
      <c r="HY203" s="71"/>
      <c r="HZ203" s="71"/>
      <c r="IA203" s="71"/>
      <c r="IB203" s="71"/>
      <c r="IC203" s="71"/>
      <c r="ID203" s="71"/>
      <c r="IE203" s="71"/>
      <c r="IF203" s="71"/>
      <c r="IG203" s="71"/>
      <c r="IH203" s="71"/>
      <c r="II203" s="71"/>
      <c r="IJ203" s="71"/>
      <c r="IK203" s="71"/>
      <c r="IL203" s="71"/>
      <c r="IM203" s="71"/>
      <c r="IN203" s="71"/>
      <c r="IO203" s="71"/>
      <c r="IP203" s="71"/>
      <c r="IQ203" s="71"/>
      <c r="IR203" s="71"/>
      <c r="IS203" s="71"/>
      <c r="IT203" s="71"/>
      <c r="IU203" s="71"/>
      <c r="IV203" s="71"/>
    </row>
    <row r="204" spans="1:256" ht="15.75" customHeight="1">
      <c r="A204" s="553" t="s">
        <v>2770</v>
      </c>
      <c r="B204" s="554"/>
      <c r="C204" s="554"/>
      <c r="D204" s="555">
        <f>DATE(2020,4,4)</f>
        <v>43925</v>
      </c>
      <c r="E204" s="553" t="s">
        <v>1724</v>
      </c>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c r="DH204" s="71"/>
      <c r="DI204" s="71"/>
      <c r="DJ204" s="71"/>
      <c r="DK204" s="71"/>
      <c r="DL204" s="71"/>
      <c r="DM204" s="71"/>
      <c r="DN204" s="71"/>
      <c r="DO204" s="71"/>
      <c r="DP204" s="71"/>
      <c r="DQ204" s="71"/>
      <c r="DR204" s="71"/>
      <c r="DS204" s="71"/>
      <c r="DT204" s="71"/>
      <c r="DU204" s="71"/>
      <c r="DV204" s="71"/>
      <c r="DW204" s="71"/>
      <c r="DX204" s="71"/>
      <c r="DY204" s="71"/>
      <c r="DZ204" s="71"/>
      <c r="EA204" s="71"/>
      <c r="EB204" s="71"/>
      <c r="EC204" s="71"/>
      <c r="ED204" s="71"/>
      <c r="EE204" s="71"/>
      <c r="EF204" s="71"/>
      <c r="EG204" s="71"/>
      <c r="EH204" s="71"/>
      <c r="EI204" s="71"/>
      <c r="EJ204" s="71"/>
      <c r="EK204" s="71"/>
      <c r="EL204" s="71"/>
      <c r="EM204" s="71"/>
      <c r="EN204" s="71"/>
      <c r="EO204" s="71"/>
      <c r="EP204" s="71"/>
      <c r="EQ204" s="71"/>
      <c r="ER204" s="71"/>
      <c r="ES204" s="71"/>
      <c r="ET204" s="71"/>
      <c r="EU204" s="71"/>
      <c r="EV204" s="71"/>
      <c r="EW204" s="71"/>
      <c r="EX204" s="71"/>
      <c r="EY204" s="71"/>
      <c r="EZ204" s="71"/>
      <c r="FA204" s="71"/>
      <c r="FB204" s="71"/>
      <c r="FC204" s="71"/>
      <c r="FD204" s="71"/>
      <c r="FE204" s="71"/>
      <c r="FF204" s="71"/>
      <c r="FG204" s="71"/>
      <c r="FH204" s="71"/>
      <c r="FI204" s="71"/>
      <c r="FJ204" s="71"/>
      <c r="FK204" s="71"/>
      <c r="FL204" s="71"/>
      <c r="FM204" s="71"/>
      <c r="FN204" s="71"/>
      <c r="FO204" s="71"/>
      <c r="FP204" s="71"/>
      <c r="FQ204" s="71"/>
      <c r="FR204" s="71"/>
      <c r="FS204" s="71"/>
      <c r="FT204" s="71"/>
      <c r="FU204" s="71"/>
      <c r="FV204" s="71"/>
      <c r="FW204" s="71"/>
      <c r="FX204" s="71"/>
      <c r="FY204" s="71"/>
      <c r="FZ204" s="71"/>
      <c r="GA204" s="71"/>
      <c r="GB204" s="71"/>
      <c r="GC204" s="71"/>
      <c r="GD204" s="71"/>
      <c r="GE204" s="71"/>
      <c r="GF204" s="71"/>
      <c r="GG204" s="71"/>
      <c r="GH204" s="71"/>
      <c r="GI204" s="71"/>
      <c r="GJ204" s="71"/>
      <c r="GK204" s="71"/>
      <c r="GL204" s="71"/>
      <c r="GM204" s="71"/>
      <c r="GN204" s="71"/>
      <c r="GO204" s="71"/>
      <c r="GP204" s="71"/>
      <c r="GQ204" s="71"/>
      <c r="GR204" s="71"/>
      <c r="GS204" s="71"/>
      <c r="GT204" s="71"/>
      <c r="GU204" s="71"/>
      <c r="GV204" s="71"/>
      <c r="GW204" s="71"/>
      <c r="GX204" s="71"/>
      <c r="GY204" s="71"/>
      <c r="GZ204" s="71"/>
      <c r="HA204" s="71"/>
      <c r="HB204" s="71"/>
      <c r="HC204" s="71"/>
      <c r="HD204" s="71"/>
      <c r="HE204" s="71"/>
      <c r="HF204" s="71"/>
      <c r="HG204" s="71"/>
      <c r="HH204" s="71"/>
      <c r="HI204" s="71"/>
      <c r="HJ204" s="71"/>
      <c r="HK204" s="71"/>
      <c r="HL204" s="71"/>
      <c r="HM204" s="71"/>
      <c r="HN204" s="71"/>
      <c r="HO204" s="71"/>
      <c r="HP204" s="71"/>
      <c r="HQ204" s="71"/>
      <c r="HR204" s="71"/>
      <c r="HS204" s="71"/>
      <c r="HT204" s="71"/>
      <c r="HU204" s="71"/>
      <c r="HV204" s="71"/>
      <c r="HW204" s="71"/>
      <c r="HX204" s="71"/>
      <c r="HY204" s="71"/>
      <c r="HZ204" s="71"/>
      <c r="IA204" s="71"/>
      <c r="IB204" s="71"/>
      <c r="IC204" s="71"/>
      <c r="ID204" s="71"/>
      <c r="IE204" s="71"/>
      <c r="IF204" s="71"/>
      <c r="IG204" s="71"/>
      <c r="IH204" s="71"/>
      <c r="II204" s="71"/>
      <c r="IJ204" s="71"/>
      <c r="IK204" s="71"/>
      <c r="IL204" s="71"/>
      <c r="IM204" s="71"/>
      <c r="IN204" s="71"/>
      <c r="IO204" s="71"/>
      <c r="IP204" s="71"/>
      <c r="IQ204" s="71"/>
      <c r="IR204" s="71"/>
      <c r="IS204" s="71"/>
      <c r="IT204" s="71"/>
      <c r="IU204" s="71"/>
      <c r="IV204" s="71"/>
    </row>
    <row r="205" spans="1:256" ht="15" customHeight="1">
      <c r="A205" s="548" t="s">
        <v>1683</v>
      </c>
      <c r="B205" s="549"/>
      <c r="C205" s="549"/>
      <c r="D205" s="549"/>
      <c r="E205" s="549"/>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c r="DH205" s="71"/>
      <c r="DI205" s="71"/>
      <c r="DJ205" s="71"/>
      <c r="DK205" s="71"/>
      <c r="DL205" s="71"/>
      <c r="DM205" s="71"/>
      <c r="DN205" s="71"/>
      <c r="DO205" s="71"/>
      <c r="DP205" s="71"/>
      <c r="DQ205" s="71"/>
      <c r="DR205" s="71"/>
      <c r="DS205" s="71"/>
      <c r="DT205" s="71"/>
      <c r="DU205" s="71"/>
      <c r="DV205" s="71"/>
      <c r="DW205" s="71"/>
      <c r="DX205" s="71"/>
      <c r="DY205" s="71"/>
      <c r="DZ205" s="71"/>
      <c r="EA205" s="71"/>
      <c r="EB205" s="71"/>
      <c r="EC205" s="71"/>
      <c r="ED205" s="71"/>
      <c r="EE205" s="71"/>
      <c r="EF205" s="71"/>
      <c r="EG205" s="71"/>
      <c r="EH205" s="71"/>
      <c r="EI205" s="71"/>
      <c r="EJ205" s="71"/>
      <c r="EK205" s="71"/>
      <c r="EL205" s="71"/>
      <c r="EM205" s="71"/>
      <c r="EN205" s="71"/>
      <c r="EO205" s="71"/>
      <c r="EP205" s="71"/>
      <c r="EQ205" s="71"/>
      <c r="ER205" s="71"/>
      <c r="ES205" s="71"/>
      <c r="ET205" s="71"/>
      <c r="EU205" s="71"/>
      <c r="EV205" s="71"/>
      <c r="EW205" s="71"/>
      <c r="EX205" s="71"/>
      <c r="EY205" s="71"/>
      <c r="EZ205" s="71"/>
      <c r="FA205" s="71"/>
      <c r="FB205" s="71"/>
      <c r="FC205" s="71"/>
      <c r="FD205" s="71"/>
      <c r="FE205" s="71"/>
      <c r="FF205" s="71"/>
      <c r="FG205" s="71"/>
      <c r="FH205" s="71"/>
      <c r="FI205" s="71"/>
      <c r="FJ205" s="71"/>
      <c r="FK205" s="71"/>
      <c r="FL205" s="71"/>
      <c r="FM205" s="71"/>
      <c r="FN205" s="71"/>
      <c r="FO205" s="71"/>
      <c r="FP205" s="71"/>
      <c r="FQ205" s="71"/>
      <c r="FR205" s="71"/>
      <c r="FS205" s="71"/>
      <c r="FT205" s="71"/>
      <c r="FU205" s="71"/>
      <c r="FV205" s="71"/>
      <c r="FW205" s="71"/>
      <c r="FX205" s="71"/>
      <c r="FY205" s="71"/>
      <c r="FZ205" s="71"/>
      <c r="GA205" s="71"/>
      <c r="GB205" s="71"/>
      <c r="GC205" s="71"/>
      <c r="GD205" s="71"/>
      <c r="GE205" s="71"/>
      <c r="GF205" s="71"/>
      <c r="GG205" s="71"/>
      <c r="GH205" s="71"/>
      <c r="GI205" s="71"/>
      <c r="GJ205" s="71"/>
      <c r="GK205" s="71"/>
      <c r="GL205" s="71"/>
      <c r="GM205" s="71"/>
      <c r="GN205" s="71"/>
      <c r="GO205" s="71"/>
      <c r="GP205" s="71"/>
      <c r="GQ205" s="71"/>
      <c r="GR205" s="71"/>
      <c r="GS205" s="71"/>
      <c r="GT205" s="71"/>
      <c r="GU205" s="71"/>
      <c r="GV205" s="71"/>
      <c r="GW205" s="71"/>
      <c r="GX205" s="71"/>
      <c r="GY205" s="71"/>
      <c r="GZ205" s="71"/>
      <c r="HA205" s="71"/>
      <c r="HB205" s="71"/>
      <c r="HC205" s="71"/>
      <c r="HD205" s="71"/>
      <c r="HE205" s="71"/>
      <c r="HF205" s="71"/>
      <c r="HG205" s="71"/>
      <c r="HH205" s="71"/>
      <c r="HI205" s="71"/>
      <c r="HJ205" s="71"/>
      <c r="HK205" s="71"/>
      <c r="HL205" s="71"/>
      <c r="HM205" s="71"/>
      <c r="HN205" s="71"/>
      <c r="HO205" s="71"/>
      <c r="HP205" s="71"/>
      <c r="HQ205" s="71"/>
      <c r="HR205" s="71"/>
      <c r="HS205" s="71"/>
      <c r="HT205" s="71"/>
      <c r="HU205" s="71"/>
      <c r="HV205" s="71"/>
      <c r="HW205" s="71"/>
      <c r="HX205" s="71"/>
      <c r="HY205" s="71"/>
      <c r="HZ205" s="71"/>
      <c r="IA205" s="71"/>
      <c r="IB205" s="71"/>
      <c r="IC205" s="71"/>
      <c r="ID205" s="71"/>
      <c r="IE205" s="71"/>
      <c r="IF205" s="71"/>
      <c r="IG205" s="71"/>
      <c r="IH205" s="71"/>
      <c r="II205" s="71"/>
      <c r="IJ205" s="71"/>
      <c r="IK205" s="71"/>
      <c r="IL205" s="71"/>
      <c r="IM205" s="71"/>
      <c r="IN205" s="71"/>
      <c r="IO205" s="71"/>
      <c r="IP205" s="71"/>
      <c r="IQ205" s="71"/>
      <c r="IR205" s="71"/>
      <c r="IS205" s="71"/>
      <c r="IT205" s="71"/>
      <c r="IU205" s="71"/>
      <c r="IV205" s="71"/>
    </row>
    <row r="206" spans="1:256" ht="15" customHeight="1">
      <c r="A206" s="548" t="s">
        <v>2781</v>
      </c>
      <c r="B206" s="549"/>
      <c r="C206" s="548" t="s">
        <v>2780</v>
      </c>
      <c r="D206" s="549"/>
      <c r="E206" s="549"/>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c r="DH206" s="71"/>
      <c r="DI206" s="71"/>
      <c r="DJ206" s="71"/>
      <c r="DK206" s="71"/>
      <c r="DL206" s="71"/>
      <c r="DM206" s="71"/>
      <c r="DN206" s="71"/>
      <c r="DO206" s="71"/>
      <c r="DP206" s="71"/>
      <c r="DQ206" s="71"/>
      <c r="DR206" s="71"/>
      <c r="DS206" s="71"/>
      <c r="DT206" s="71"/>
      <c r="DU206" s="71"/>
      <c r="DV206" s="71"/>
      <c r="DW206" s="71"/>
      <c r="DX206" s="71"/>
      <c r="DY206" s="71"/>
      <c r="DZ206" s="71"/>
      <c r="EA206" s="71"/>
      <c r="EB206" s="71"/>
      <c r="EC206" s="71"/>
      <c r="ED206" s="71"/>
      <c r="EE206" s="71"/>
      <c r="EF206" s="71"/>
      <c r="EG206" s="71"/>
      <c r="EH206" s="71"/>
      <c r="EI206" s="71"/>
      <c r="EJ206" s="71"/>
      <c r="EK206" s="71"/>
      <c r="EL206" s="71"/>
      <c r="EM206" s="71"/>
      <c r="EN206" s="71"/>
      <c r="EO206" s="71"/>
      <c r="EP206" s="71"/>
      <c r="EQ206" s="71"/>
      <c r="ER206" s="71"/>
      <c r="ES206" s="71"/>
      <c r="ET206" s="71"/>
      <c r="EU206" s="71"/>
      <c r="EV206" s="71"/>
      <c r="EW206" s="71"/>
      <c r="EX206" s="71"/>
      <c r="EY206" s="71"/>
      <c r="EZ206" s="71"/>
      <c r="FA206" s="71"/>
      <c r="FB206" s="71"/>
      <c r="FC206" s="71"/>
      <c r="FD206" s="71"/>
      <c r="FE206" s="71"/>
      <c r="FF206" s="71"/>
      <c r="FG206" s="71"/>
      <c r="FH206" s="71"/>
      <c r="FI206" s="71"/>
      <c r="FJ206" s="71"/>
      <c r="FK206" s="71"/>
      <c r="FL206" s="71"/>
      <c r="FM206" s="71"/>
      <c r="FN206" s="71"/>
      <c r="FO206" s="71"/>
      <c r="FP206" s="71"/>
      <c r="FQ206" s="71"/>
      <c r="FR206" s="71"/>
      <c r="FS206" s="71"/>
      <c r="FT206" s="71"/>
      <c r="FU206" s="71"/>
      <c r="FV206" s="71"/>
      <c r="FW206" s="71"/>
      <c r="FX206" s="71"/>
      <c r="FY206" s="71"/>
      <c r="FZ206" s="71"/>
      <c r="GA206" s="71"/>
      <c r="GB206" s="71"/>
      <c r="GC206" s="71"/>
      <c r="GD206" s="71"/>
      <c r="GE206" s="71"/>
      <c r="GF206" s="71"/>
      <c r="GG206" s="71"/>
      <c r="GH206" s="71"/>
      <c r="GI206" s="71"/>
      <c r="GJ206" s="71"/>
      <c r="GK206" s="71"/>
      <c r="GL206" s="71"/>
      <c r="GM206" s="71"/>
      <c r="GN206" s="71"/>
      <c r="GO206" s="71"/>
      <c r="GP206" s="71"/>
      <c r="GQ206" s="71"/>
      <c r="GR206" s="71"/>
      <c r="GS206" s="71"/>
      <c r="GT206" s="71"/>
      <c r="GU206" s="71"/>
      <c r="GV206" s="71"/>
      <c r="GW206" s="71"/>
      <c r="GX206" s="71"/>
      <c r="GY206" s="71"/>
      <c r="GZ206" s="71"/>
      <c r="HA206" s="71"/>
      <c r="HB206" s="71"/>
      <c r="HC206" s="71"/>
      <c r="HD206" s="71"/>
      <c r="HE206" s="71"/>
      <c r="HF206" s="71"/>
      <c r="HG206" s="71"/>
      <c r="HH206" s="71"/>
      <c r="HI206" s="71"/>
      <c r="HJ206" s="71"/>
      <c r="HK206" s="71"/>
      <c r="HL206" s="71"/>
      <c r="HM206" s="71"/>
      <c r="HN206" s="71"/>
      <c r="HO206" s="71"/>
      <c r="HP206" s="71"/>
      <c r="HQ206" s="71"/>
      <c r="HR206" s="71"/>
      <c r="HS206" s="71"/>
      <c r="HT206" s="71"/>
      <c r="HU206" s="71"/>
      <c r="HV206" s="71"/>
      <c r="HW206" s="71"/>
      <c r="HX206" s="71"/>
      <c r="HY206" s="71"/>
      <c r="HZ206" s="71"/>
      <c r="IA206" s="71"/>
      <c r="IB206" s="71"/>
      <c r="IC206" s="71"/>
      <c r="ID206" s="71"/>
      <c r="IE206" s="71"/>
      <c r="IF206" s="71"/>
      <c r="IG206" s="71"/>
      <c r="IH206" s="71"/>
      <c r="II206" s="71"/>
      <c r="IJ206" s="71"/>
      <c r="IK206" s="71"/>
      <c r="IL206" s="71"/>
      <c r="IM206" s="71"/>
      <c r="IN206" s="71"/>
      <c r="IO206" s="71"/>
      <c r="IP206" s="71"/>
      <c r="IQ206" s="71"/>
      <c r="IR206" s="71"/>
      <c r="IS206" s="71"/>
      <c r="IT206" s="71"/>
      <c r="IU206" s="71"/>
      <c r="IV206" s="71"/>
    </row>
    <row r="207" spans="1:256" ht="15" customHeight="1">
      <c r="A207" s="548" t="s">
        <v>2778</v>
      </c>
      <c r="B207" s="549"/>
      <c r="C207" s="549"/>
      <c r="D207" s="549"/>
      <c r="E207" s="549"/>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c r="DH207" s="71"/>
      <c r="DI207" s="71"/>
      <c r="DJ207" s="71"/>
      <c r="DK207" s="71"/>
      <c r="DL207" s="71"/>
      <c r="DM207" s="71"/>
      <c r="DN207" s="71"/>
      <c r="DO207" s="71"/>
      <c r="DP207" s="71"/>
      <c r="DQ207" s="71"/>
      <c r="DR207" s="71"/>
      <c r="DS207" s="71"/>
      <c r="DT207" s="71"/>
      <c r="DU207" s="71"/>
      <c r="DV207" s="71"/>
      <c r="DW207" s="71"/>
      <c r="DX207" s="71"/>
      <c r="DY207" s="71"/>
      <c r="DZ207" s="71"/>
      <c r="EA207" s="71"/>
      <c r="EB207" s="71"/>
      <c r="EC207" s="71"/>
      <c r="ED207" s="71"/>
      <c r="EE207" s="71"/>
      <c r="EF207" s="71"/>
      <c r="EG207" s="71"/>
      <c r="EH207" s="71"/>
      <c r="EI207" s="71"/>
      <c r="EJ207" s="71"/>
      <c r="EK207" s="71"/>
      <c r="EL207" s="71"/>
      <c r="EM207" s="71"/>
      <c r="EN207" s="71"/>
      <c r="EO207" s="71"/>
      <c r="EP207" s="71"/>
      <c r="EQ207" s="71"/>
      <c r="ER207" s="71"/>
      <c r="ES207" s="71"/>
      <c r="ET207" s="71"/>
      <c r="EU207" s="71"/>
      <c r="EV207" s="71"/>
      <c r="EW207" s="71"/>
      <c r="EX207" s="71"/>
      <c r="EY207" s="71"/>
      <c r="EZ207" s="71"/>
      <c r="FA207" s="71"/>
      <c r="FB207" s="71"/>
      <c r="FC207" s="71"/>
      <c r="FD207" s="71"/>
      <c r="FE207" s="71"/>
      <c r="FF207" s="71"/>
      <c r="FG207" s="71"/>
      <c r="FH207" s="71"/>
      <c r="FI207" s="71"/>
      <c r="FJ207" s="71"/>
      <c r="FK207" s="71"/>
      <c r="FL207" s="71"/>
      <c r="FM207" s="71"/>
      <c r="FN207" s="71"/>
      <c r="FO207" s="71"/>
      <c r="FP207" s="71"/>
      <c r="FQ207" s="71"/>
      <c r="FR207" s="71"/>
      <c r="FS207" s="71"/>
      <c r="FT207" s="71"/>
      <c r="FU207" s="71"/>
      <c r="FV207" s="71"/>
      <c r="FW207" s="71"/>
      <c r="FX207" s="71"/>
      <c r="FY207" s="71"/>
      <c r="FZ207" s="71"/>
      <c r="GA207" s="71"/>
      <c r="GB207" s="71"/>
      <c r="GC207" s="71"/>
      <c r="GD207" s="71"/>
      <c r="GE207" s="71"/>
      <c r="GF207" s="71"/>
      <c r="GG207" s="71"/>
      <c r="GH207" s="71"/>
      <c r="GI207" s="71"/>
      <c r="GJ207" s="71"/>
      <c r="GK207" s="71"/>
      <c r="GL207" s="71"/>
      <c r="GM207" s="71"/>
      <c r="GN207" s="71"/>
      <c r="GO207" s="71"/>
      <c r="GP207" s="71"/>
      <c r="GQ207" s="71"/>
      <c r="GR207" s="71"/>
      <c r="GS207" s="71"/>
      <c r="GT207" s="71"/>
      <c r="GU207" s="71"/>
      <c r="GV207" s="71"/>
      <c r="GW207" s="71"/>
      <c r="GX207" s="71"/>
      <c r="GY207" s="71"/>
      <c r="GZ207" s="71"/>
      <c r="HA207" s="71"/>
      <c r="HB207" s="71"/>
      <c r="HC207" s="71"/>
      <c r="HD207" s="71"/>
      <c r="HE207" s="71"/>
      <c r="HF207" s="71"/>
      <c r="HG207" s="71"/>
      <c r="HH207" s="71"/>
      <c r="HI207" s="71"/>
      <c r="HJ207" s="71"/>
      <c r="HK207" s="71"/>
      <c r="HL207" s="71"/>
      <c r="HM207" s="71"/>
      <c r="HN207" s="71"/>
      <c r="HO207" s="71"/>
      <c r="HP207" s="71"/>
      <c r="HQ207" s="71"/>
      <c r="HR207" s="71"/>
      <c r="HS207" s="71"/>
      <c r="HT207" s="71"/>
      <c r="HU207" s="71"/>
      <c r="HV207" s="71"/>
      <c r="HW207" s="71"/>
      <c r="HX207" s="71"/>
      <c r="HY207" s="71"/>
      <c r="HZ207" s="71"/>
      <c r="IA207" s="71"/>
      <c r="IB207" s="71"/>
      <c r="IC207" s="71"/>
      <c r="ID207" s="71"/>
      <c r="IE207" s="71"/>
      <c r="IF207" s="71"/>
      <c r="IG207" s="71"/>
      <c r="IH207" s="71"/>
      <c r="II207" s="71"/>
      <c r="IJ207" s="71"/>
      <c r="IK207" s="71"/>
      <c r="IL207" s="71"/>
      <c r="IM207" s="71"/>
      <c r="IN207" s="71"/>
      <c r="IO207" s="71"/>
      <c r="IP207" s="71"/>
      <c r="IQ207" s="71"/>
      <c r="IR207" s="71"/>
      <c r="IS207" s="71"/>
      <c r="IT207" s="71"/>
      <c r="IU207" s="71"/>
      <c r="IV207" s="71"/>
    </row>
    <row r="208" spans="1:256" ht="15" customHeight="1">
      <c r="A208" s="548" t="s">
        <v>2773</v>
      </c>
      <c r="B208" s="549"/>
      <c r="C208" s="549"/>
      <c r="D208" s="549"/>
      <c r="E208" s="549"/>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c r="DH208" s="71"/>
      <c r="DI208" s="71"/>
      <c r="DJ208" s="71"/>
      <c r="DK208" s="71"/>
      <c r="DL208" s="71"/>
      <c r="DM208" s="71"/>
      <c r="DN208" s="71"/>
      <c r="DO208" s="71"/>
      <c r="DP208" s="71"/>
      <c r="DQ208" s="71"/>
      <c r="DR208" s="71"/>
      <c r="DS208" s="71"/>
      <c r="DT208" s="71"/>
      <c r="DU208" s="71"/>
      <c r="DV208" s="71"/>
      <c r="DW208" s="71"/>
      <c r="DX208" s="71"/>
      <c r="DY208" s="71"/>
      <c r="DZ208" s="71"/>
      <c r="EA208" s="71"/>
      <c r="EB208" s="71"/>
      <c r="EC208" s="71"/>
      <c r="ED208" s="71"/>
      <c r="EE208" s="71"/>
      <c r="EF208" s="71"/>
      <c r="EG208" s="71"/>
      <c r="EH208" s="71"/>
      <c r="EI208" s="71"/>
      <c r="EJ208" s="71"/>
      <c r="EK208" s="71"/>
      <c r="EL208" s="71"/>
      <c r="EM208" s="71"/>
      <c r="EN208" s="71"/>
      <c r="EO208" s="71"/>
      <c r="EP208" s="71"/>
      <c r="EQ208" s="71"/>
      <c r="ER208" s="71"/>
      <c r="ES208" s="71"/>
      <c r="ET208" s="71"/>
      <c r="EU208" s="71"/>
      <c r="EV208" s="71"/>
      <c r="EW208" s="71"/>
      <c r="EX208" s="71"/>
      <c r="EY208" s="71"/>
      <c r="EZ208" s="71"/>
      <c r="FA208" s="71"/>
      <c r="FB208" s="71"/>
      <c r="FC208" s="71"/>
      <c r="FD208" s="71"/>
      <c r="FE208" s="71"/>
      <c r="FF208" s="71"/>
      <c r="FG208" s="71"/>
      <c r="FH208" s="71"/>
      <c r="FI208" s="71"/>
      <c r="FJ208" s="71"/>
      <c r="FK208" s="71"/>
      <c r="FL208" s="71"/>
      <c r="FM208" s="71"/>
      <c r="FN208" s="71"/>
      <c r="FO208" s="71"/>
      <c r="FP208" s="71"/>
      <c r="FQ208" s="71"/>
      <c r="FR208" s="71"/>
      <c r="FS208" s="71"/>
      <c r="FT208" s="71"/>
      <c r="FU208" s="71"/>
      <c r="FV208" s="71"/>
      <c r="FW208" s="71"/>
      <c r="FX208" s="71"/>
      <c r="FY208" s="71"/>
      <c r="FZ208" s="71"/>
      <c r="GA208" s="71"/>
      <c r="GB208" s="71"/>
      <c r="GC208" s="71"/>
      <c r="GD208" s="71"/>
      <c r="GE208" s="71"/>
      <c r="GF208" s="71"/>
      <c r="GG208" s="71"/>
      <c r="GH208" s="71"/>
      <c r="GI208" s="71"/>
      <c r="GJ208" s="71"/>
      <c r="GK208" s="71"/>
      <c r="GL208" s="71"/>
      <c r="GM208" s="71"/>
      <c r="GN208" s="71"/>
      <c r="GO208" s="71"/>
      <c r="GP208" s="71"/>
      <c r="GQ208" s="71"/>
      <c r="GR208" s="71"/>
      <c r="GS208" s="71"/>
      <c r="GT208" s="71"/>
      <c r="GU208" s="71"/>
      <c r="GV208" s="71"/>
      <c r="GW208" s="71"/>
      <c r="GX208" s="71"/>
      <c r="GY208" s="71"/>
      <c r="GZ208" s="71"/>
      <c r="HA208" s="71"/>
      <c r="HB208" s="71"/>
      <c r="HC208" s="71"/>
      <c r="HD208" s="71"/>
      <c r="HE208" s="71"/>
      <c r="HF208" s="71"/>
      <c r="HG208" s="71"/>
      <c r="HH208" s="71"/>
      <c r="HI208" s="71"/>
      <c r="HJ208" s="71"/>
      <c r="HK208" s="71"/>
      <c r="HL208" s="71"/>
      <c r="HM208" s="71"/>
      <c r="HN208" s="71"/>
      <c r="HO208" s="71"/>
      <c r="HP208" s="71"/>
      <c r="HQ208" s="71"/>
      <c r="HR208" s="71"/>
      <c r="HS208" s="71"/>
      <c r="HT208" s="71"/>
      <c r="HU208" s="71"/>
      <c r="HV208" s="71"/>
      <c r="HW208" s="71"/>
      <c r="HX208" s="71"/>
      <c r="HY208" s="71"/>
      <c r="HZ208" s="71"/>
      <c r="IA208" s="71"/>
      <c r="IB208" s="71"/>
      <c r="IC208" s="71"/>
      <c r="ID208" s="71"/>
      <c r="IE208" s="71"/>
      <c r="IF208" s="71"/>
      <c r="IG208" s="71"/>
      <c r="IH208" s="71"/>
      <c r="II208" s="71"/>
      <c r="IJ208" s="71"/>
      <c r="IK208" s="71"/>
      <c r="IL208" s="71"/>
      <c r="IM208" s="71"/>
      <c r="IN208" s="71"/>
      <c r="IO208" s="71"/>
      <c r="IP208" s="71"/>
      <c r="IQ208" s="71"/>
      <c r="IR208" s="71"/>
      <c r="IS208" s="71"/>
      <c r="IT208" s="71"/>
      <c r="IU208" s="71"/>
      <c r="IV208" s="71"/>
    </row>
    <row r="209" spans="1:256" ht="15" customHeight="1">
      <c r="A209" s="548" t="s">
        <v>2774</v>
      </c>
      <c r="B209" s="549"/>
      <c r="C209" s="549"/>
      <c r="D209" s="549"/>
      <c r="E209" s="549"/>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c r="DH209" s="71"/>
      <c r="DI209" s="71"/>
      <c r="DJ209" s="71"/>
      <c r="DK209" s="71"/>
      <c r="DL209" s="71"/>
      <c r="DM209" s="71"/>
      <c r="DN209" s="71"/>
      <c r="DO209" s="71"/>
      <c r="DP209" s="71"/>
      <c r="DQ209" s="71"/>
      <c r="DR209" s="71"/>
      <c r="DS209" s="71"/>
      <c r="DT209" s="71"/>
      <c r="DU209" s="71"/>
      <c r="DV209" s="71"/>
      <c r="DW209" s="71"/>
      <c r="DX209" s="71"/>
      <c r="DY209" s="71"/>
      <c r="DZ209" s="71"/>
      <c r="EA209" s="71"/>
      <c r="EB209" s="71"/>
      <c r="EC209" s="71"/>
      <c r="ED209" s="71"/>
      <c r="EE209" s="71"/>
      <c r="EF209" s="71"/>
      <c r="EG209" s="71"/>
      <c r="EH209" s="71"/>
      <c r="EI209" s="71"/>
      <c r="EJ209" s="71"/>
      <c r="EK209" s="71"/>
      <c r="EL209" s="71"/>
      <c r="EM209" s="71"/>
      <c r="EN209" s="71"/>
      <c r="EO209" s="71"/>
      <c r="EP209" s="71"/>
      <c r="EQ209" s="71"/>
      <c r="ER209" s="71"/>
      <c r="ES209" s="71"/>
      <c r="ET209" s="71"/>
      <c r="EU209" s="71"/>
      <c r="EV209" s="71"/>
      <c r="EW209" s="71"/>
      <c r="EX209" s="71"/>
      <c r="EY209" s="71"/>
      <c r="EZ209" s="71"/>
      <c r="FA209" s="71"/>
      <c r="FB209" s="71"/>
      <c r="FC209" s="71"/>
      <c r="FD209" s="71"/>
      <c r="FE209" s="71"/>
      <c r="FF209" s="71"/>
      <c r="FG209" s="71"/>
      <c r="FH209" s="71"/>
      <c r="FI209" s="71"/>
      <c r="FJ209" s="71"/>
      <c r="FK209" s="71"/>
      <c r="FL209" s="71"/>
      <c r="FM209" s="71"/>
      <c r="FN209" s="71"/>
      <c r="FO209" s="71"/>
      <c r="FP209" s="71"/>
      <c r="FQ209" s="71"/>
      <c r="FR209" s="71"/>
      <c r="FS209" s="71"/>
      <c r="FT209" s="71"/>
      <c r="FU209" s="71"/>
      <c r="FV209" s="71"/>
      <c r="FW209" s="71"/>
      <c r="FX209" s="71"/>
      <c r="FY209" s="71"/>
      <c r="FZ209" s="71"/>
      <c r="GA209" s="71"/>
      <c r="GB209" s="71"/>
      <c r="GC209" s="71"/>
      <c r="GD209" s="71"/>
      <c r="GE209" s="71"/>
      <c r="GF209" s="71"/>
      <c r="GG209" s="71"/>
      <c r="GH209" s="71"/>
      <c r="GI209" s="71"/>
      <c r="GJ209" s="71"/>
      <c r="GK209" s="71"/>
      <c r="GL209" s="71"/>
      <c r="GM209" s="71"/>
      <c r="GN209" s="71"/>
      <c r="GO209" s="71"/>
      <c r="GP209" s="71"/>
      <c r="GQ209" s="71"/>
      <c r="GR209" s="71"/>
      <c r="GS209" s="71"/>
      <c r="GT209" s="71"/>
      <c r="GU209" s="71"/>
      <c r="GV209" s="71"/>
      <c r="GW209" s="71"/>
      <c r="GX209" s="71"/>
      <c r="GY209" s="71"/>
      <c r="GZ209" s="71"/>
      <c r="HA209" s="71"/>
      <c r="HB209" s="71"/>
      <c r="HC209" s="71"/>
      <c r="HD209" s="71"/>
      <c r="HE209" s="71"/>
      <c r="HF209" s="71"/>
      <c r="HG209" s="71"/>
      <c r="HH209" s="71"/>
      <c r="HI209" s="71"/>
      <c r="HJ209" s="71"/>
      <c r="HK209" s="71"/>
      <c r="HL209" s="71"/>
      <c r="HM209" s="71"/>
      <c r="HN209" s="71"/>
      <c r="HO209" s="71"/>
      <c r="HP209" s="71"/>
      <c r="HQ209" s="71"/>
      <c r="HR209" s="71"/>
      <c r="HS209" s="71"/>
      <c r="HT209" s="71"/>
      <c r="HU209" s="71"/>
      <c r="HV209" s="71"/>
      <c r="HW209" s="71"/>
      <c r="HX209" s="71"/>
      <c r="HY209" s="71"/>
      <c r="HZ209" s="71"/>
      <c r="IA209" s="71"/>
      <c r="IB209" s="71"/>
      <c r="IC209" s="71"/>
      <c r="ID209" s="71"/>
      <c r="IE209" s="71"/>
      <c r="IF209" s="71"/>
      <c r="IG209" s="71"/>
      <c r="IH209" s="71"/>
      <c r="II209" s="71"/>
      <c r="IJ209" s="71"/>
      <c r="IK209" s="71"/>
      <c r="IL209" s="71"/>
      <c r="IM209" s="71"/>
      <c r="IN209" s="71"/>
      <c r="IO209" s="71"/>
      <c r="IP209" s="71"/>
      <c r="IQ209" s="71"/>
      <c r="IR209" s="71"/>
      <c r="IS209" s="71"/>
      <c r="IT209" s="71"/>
      <c r="IU209" s="71"/>
      <c r="IV209" s="71"/>
    </row>
    <row r="210" spans="1:256" ht="15.75" customHeight="1">
      <c r="A210" s="553" t="s">
        <v>2789</v>
      </c>
      <c r="B210" s="554"/>
      <c r="C210" s="554"/>
      <c r="D210" s="555">
        <f>DATE(2020,4,6)</f>
        <v>43927</v>
      </c>
      <c r="E210" s="553" t="s">
        <v>1724</v>
      </c>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c r="DH210" s="71"/>
      <c r="DI210" s="71"/>
      <c r="DJ210" s="71"/>
      <c r="DK210" s="71"/>
      <c r="DL210" s="71"/>
      <c r="DM210" s="71"/>
      <c r="DN210" s="71"/>
      <c r="DO210" s="71"/>
      <c r="DP210" s="71"/>
      <c r="DQ210" s="71"/>
      <c r="DR210" s="71"/>
      <c r="DS210" s="71"/>
      <c r="DT210" s="71"/>
      <c r="DU210" s="71"/>
      <c r="DV210" s="71"/>
      <c r="DW210" s="71"/>
      <c r="DX210" s="71"/>
      <c r="DY210" s="71"/>
      <c r="DZ210" s="71"/>
      <c r="EA210" s="71"/>
      <c r="EB210" s="71"/>
      <c r="EC210" s="71"/>
      <c r="ED210" s="71"/>
      <c r="EE210" s="71"/>
      <c r="EF210" s="71"/>
      <c r="EG210" s="71"/>
      <c r="EH210" s="71"/>
      <c r="EI210" s="71"/>
      <c r="EJ210" s="71"/>
      <c r="EK210" s="71"/>
      <c r="EL210" s="71"/>
      <c r="EM210" s="71"/>
      <c r="EN210" s="71"/>
      <c r="EO210" s="71"/>
      <c r="EP210" s="71"/>
      <c r="EQ210" s="71"/>
      <c r="ER210" s="71"/>
      <c r="ES210" s="71"/>
      <c r="ET210" s="71"/>
      <c r="EU210" s="71"/>
      <c r="EV210" s="71"/>
      <c r="EW210" s="71"/>
      <c r="EX210" s="71"/>
      <c r="EY210" s="71"/>
      <c r="EZ210" s="71"/>
      <c r="FA210" s="71"/>
      <c r="FB210" s="71"/>
      <c r="FC210" s="71"/>
      <c r="FD210" s="71"/>
      <c r="FE210" s="71"/>
      <c r="FF210" s="71"/>
      <c r="FG210" s="71"/>
      <c r="FH210" s="71"/>
      <c r="FI210" s="71"/>
      <c r="FJ210" s="71"/>
      <c r="FK210" s="71"/>
      <c r="FL210" s="71"/>
      <c r="FM210" s="71"/>
      <c r="FN210" s="71"/>
      <c r="FO210" s="71"/>
      <c r="FP210" s="71"/>
      <c r="FQ210" s="71"/>
      <c r="FR210" s="71"/>
      <c r="FS210" s="71"/>
      <c r="FT210" s="71"/>
      <c r="FU210" s="71"/>
      <c r="FV210" s="71"/>
      <c r="FW210" s="71"/>
      <c r="FX210" s="71"/>
      <c r="FY210" s="71"/>
      <c r="FZ210" s="71"/>
      <c r="GA210" s="71"/>
      <c r="GB210" s="71"/>
      <c r="GC210" s="71"/>
      <c r="GD210" s="71"/>
      <c r="GE210" s="71"/>
      <c r="GF210" s="71"/>
      <c r="GG210" s="71"/>
      <c r="GH210" s="71"/>
      <c r="GI210" s="71"/>
      <c r="GJ210" s="71"/>
      <c r="GK210" s="71"/>
      <c r="GL210" s="71"/>
      <c r="GM210" s="71"/>
      <c r="GN210" s="71"/>
      <c r="GO210" s="71"/>
      <c r="GP210" s="71"/>
      <c r="GQ210" s="71"/>
      <c r="GR210" s="71"/>
      <c r="GS210" s="71"/>
      <c r="GT210" s="71"/>
      <c r="GU210" s="71"/>
      <c r="GV210" s="71"/>
      <c r="GW210" s="71"/>
      <c r="GX210" s="71"/>
      <c r="GY210" s="71"/>
      <c r="GZ210" s="71"/>
      <c r="HA210" s="71"/>
      <c r="HB210" s="71"/>
      <c r="HC210" s="71"/>
      <c r="HD210" s="71"/>
      <c r="HE210" s="71"/>
      <c r="HF210" s="71"/>
      <c r="HG210" s="71"/>
      <c r="HH210" s="71"/>
      <c r="HI210" s="71"/>
      <c r="HJ210" s="71"/>
      <c r="HK210" s="71"/>
      <c r="HL210" s="71"/>
      <c r="HM210" s="71"/>
      <c r="HN210" s="71"/>
      <c r="HO210" s="71"/>
      <c r="HP210" s="71"/>
      <c r="HQ210" s="71"/>
      <c r="HR210" s="71"/>
      <c r="HS210" s="71"/>
      <c r="HT210" s="71"/>
      <c r="HU210" s="71"/>
      <c r="HV210" s="71"/>
      <c r="HW210" s="71"/>
      <c r="HX210" s="71"/>
      <c r="HY210" s="71"/>
      <c r="HZ210" s="71"/>
      <c r="IA210" s="71"/>
      <c r="IB210" s="71"/>
      <c r="IC210" s="71"/>
      <c r="ID210" s="71"/>
      <c r="IE210" s="71"/>
      <c r="IF210" s="71"/>
      <c r="IG210" s="71"/>
      <c r="IH210" s="71"/>
      <c r="II210" s="71"/>
      <c r="IJ210" s="71"/>
      <c r="IK210" s="71"/>
      <c r="IL210" s="71"/>
      <c r="IM210" s="71"/>
      <c r="IN210" s="71"/>
      <c r="IO210" s="71"/>
      <c r="IP210" s="71"/>
      <c r="IQ210" s="71"/>
      <c r="IR210" s="71"/>
      <c r="IS210" s="71"/>
      <c r="IT210" s="71"/>
      <c r="IU210" s="71"/>
      <c r="IV210" s="71"/>
    </row>
    <row r="211" spans="1:256" ht="15" customHeight="1">
      <c r="A211" s="548" t="s">
        <v>2364</v>
      </c>
      <c r="B211" s="549"/>
      <c r="C211" s="549"/>
      <c r="D211" s="549"/>
      <c r="E211" s="549"/>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c r="DH211" s="71"/>
      <c r="DI211" s="71"/>
      <c r="DJ211" s="71"/>
      <c r="DK211" s="71"/>
      <c r="DL211" s="71"/>
      <c r="DM211" s="71"/>
      <c r="DN211" s="71"/>
      <c r="DO211" s="71"/>
      <c r="DP211" s="71"/>
      <c r="DQ211" s="71"/>
      <c r="DR211" s="71"/>
      <c r="DS211" s="71"/>
      <c r="DT211" s="71"/>
      <c r="DU211" s="71"/>
      <c r="DV211" s="71"/>
      <c r="DW211" s="71"/>
      <c r="DX211" s="71"/>
      <c r="DY211" s="71"/>
      <c r="DZ211" s="71"/>
      <c r="EA211" s="71"/>
      <c r="EB211" s="71"/>
      <c r="EC211" s="71"/>
      <c r="ED211" s="71"/>
      <c r="EE211" s="71"/>
      <c r="EF211" s="71"/>
      <c r="EG211" s="71"/>
      <c r="EH211" s="71"/>
      <c r="EI211" s="71"/>
      <c r="EJ211" s="71"/>
      <c r="EK211" s="71"/>
      <c r="EL211" s="71"/>
      <c r="EM211" s="71"/>
      <c r="EN211" s="71"/>
      <c r="EO211" s="71"/>
      <c r="EP211" s="71"/>
      <c r="EQ211" s="71"/>
      <c r="ER211" s="71"/>
      <c r="ES211" s="71"/>
      <c r="ET211" s="71"/>
      <c r="EU211" s="71"/>
      <c r="EV211" s="71"/>
      <c r="EW211" s="71"/>
      <c r="EX211" s="71"/>
      <c r="EY211" s="71"/>
      <c r="EZ211" s="71"/>
      <c r="FA211" s="71"/>
      <c r="FB211" s="71"/>
      <c r="FC211" s="71"/>
      <c r="FD211" s="71"/>
      <c r="FE211" s="71"/>
      <c r="FF211" s="71"/>
      <c r="FG211" s="71"/>
      <c r="FH211" s="71"/>
      <c r="FI211" s="71"/>
      <c r="FJ211" s="71"/>
      <c r="FK211" s="71"/>
      <c r="FL211" s="71"/>
      <c r="FM211" s="71"/>
      <c r="FN211" s="71"/>
      <c r="FO211" s="71"/>
      <c r="FP211" s="71"/>
      <c r="FQ211" s="71"/>
      <c r="FR211" s="71"/>
      <c r="FS211" s="71"/>
      <c r="FT211" s="71"/>
      <c r="FU211" s="71"/>
      <c r="FV211" s="71"/>
      <c r="FW211" s="71"/>
      <c r="FX211" s="71"/>
      <c r="FY211" s="71"/>
      <c r="FZ211" s="71"/>
      <c r="GA211" s="71"/>
      <c r="GB211" s="71"/>
      <c r="GC211" s="71"/>
      <c r="GD211" s="71"/>
      <c r="GE211" s="71"/>
      <c r="GF211" s="71"/>
      <c r="GG211" s="71"/>
      <c r="GH211" s="71"/>
      <c r="GI211" s="71"/>
      <c r="GJ211" s="71"/>
      <c r="GK211" s="71"/>
      <c r="GL211" s="71"/>
      <c r="GM211" s="71"/>
      <c r="GN211" s="71"/>
      <c r="GO211" s="71"/>
      <c r="GP211" s="71"/>
      <c r="GQ211" s="71"/>
      <c r="GR211" s="71"/>
      <c r="GS211" s="71"/>
      <c r="GT211" s="71"/>
      <c r="GU211" s="71"/>
      <c r="GV211" s="71"/>
      <c r="GW211" s="71"/>
      <c r="GX211" s="71"/>
      <c r="GY211" s="71"/>
      <c r="GZ211" s="71"/>
      <c r="HA211" s="71"/>
      <c r="HB211" s="71"/>
      <c r="HC211" s="71"/>
      <c r="HD211" s="71"/>
      <c r="HE211" s="71"/>
      <c r="HF211" s="71"/>
      <c r="HG211" s="71"/>
      <c r="HH211" s="71"/>
      <c r="HI211" s="71"/>
      <c r="HJ211" s="71"/>
      <c r="HK211" s="71"/>
      <c r="HL211" s="71"/>
      <c r="HM211" s="71"/>
      <c r="HN211" s="71"/>
      <c r="HO211" s="71"/>
      <c r="HP211" s="71"/>
      <c r="HQ211" s="71"/>
      <c r="HR211" s="71"/>
      <c r="HS211" s="71"/>
      <c r="HT211" s="71"/>
      <c r="HU211" s="71"/>
      <c r="HV211" s="71"/>
      <c r="HW211" s="71"/>
      <c r="HX211" s="71"/>
      <c r="HY211" s="71"/>
      <c r="HZ211" s="71"/>
      <c r="IA211" s="71"/>
      <c r="IB211" s="71"/>
      <c r="IC211" s="71"/>
      <c r="ID211" s="71"/>
      <c r="IE211" s="71"/>
      <c r="IF211" s="71"/>
      <c r="IG211" s="71"/>
      <c r="IH211" s="71"/>
      <c r="II211" s="71"/>
      <c r="IJ211" s="71"/>
      <c r="IK211" s="71"/>
      <c r="IL211" s="71"/>
      <c r="IM211" s="71"/>
      <c r="IN211" s="71"/>
      <c r="IO211" s="71"/>
      <c r="IP211" s="71"/>
      <c r="IQ211" s="71"/>
      <c r="IR211" s="71"/>
      <c r="IS211" s="71"/>
      <c r="IT211" s="71"/>
      <c r="IU211" s="71"/>
      <c r="IV211" s="71"/>
    </row>
    <row r="212" spans="1:256" ht="15" customHeight="1">
      <c r="A212" s="548" t="s">
        <v>2792</v>
      </c>
      <c r="B212" s="549"/>
      <c r="C212" s="549"/>
      <c r="D212" s="549"/>
      <c r="E212" s="549"/>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c r="CW212" s="71"/>
      <c r="CX212" s="71"/>
      <c r="CY212" s="71"/>
      <c r="CZ212" s="71"/>
      <c r="DA212" s="71"/>
      <c r="DB212" s="71"/>
      <c r="DC212" s="71"/>
      <c r="DD212" s="71"/>
      <c r="DE212" s="71"/>
      <c r="DF212" s="71"/>
      <c r="DG212" s="71"/>
      <c r="DH212" s="71"/>
      <c r="DI212" s="71"/>
      <c r="DJ212" s="71"/>
      <c r="DK212" s="71"/>
      <c r="DL212" s="71"/>
      <c r="DM212" s="71"/>
      <c r="DN212" s="71"/>
      <c r="DO212" s="71"/>
      <c r="DP212" s="71"/>
      <c r="DQ212" s="71"/>
      <c r="DR212" s="71"/>
      <c r="DS212" s="71"/>
      <c r="DT212" s="71"/>
      <c r="DU212" s="71"/>
      <c r="DV212" s="71"/>
      <c r="DW212" s="71"/>
      <c r="DX212" s="71"/>
      <c r="DY212" s="71"/>
      <c r="DZ212" s="71"/>
      <c r="EA212" s="71"/>
      <c r="EB212" s="71"/>
      <c r="EC212" s="71"/>
      <c r="ED212" s="71"/>
      <c r="EE212" s="71"/>
      <c r="EF212" s="71"/>
      <c r="EG212" s="71"/>
      <c r="EH212" s="71"/>
      <c r="EI212" s="71"/>
      <c r="EJ212" s="71"/>
      <c r="EK212" s="71"/>
      <c r="EL212" s="71"/>
      <c r="EM212" s="71"/>
      <c r="EN212" s="71"/>
      <c r="EO212" s="71"/>
      <c r="EP212" s="71"/>
      <c r="EQ212" s="71"/>
      <c r="ER212" s="71"/>
      <c r="ES212" s="71"/>
      <c r="ET212" s="71"/>
      <c r="EU212" s="71"/>
      <c r="EV212" s="71"/>
      <c r="EW212" s="71"/>
      <c r="EX212" s="71"/>
      <c r="EY212" s="71"/>
      <c r="EZ212" s="71"/>
      <c r="FA212" s="71"/>
      <c r="FB212" s="71"/>
      <c r="FC212" s="71"/>
      <c r="FD212" s="71"/>
      <c r="FE212" s="71"/>
      <c r="FF212" s="71"/>
      <c r="FG212" s="71"/>
      <c r="FH212" s="71"/>
      <c r="FI212" s="71"/>
      <c r="FJ212" s="71"/>
      <c r="FK212" s="71"/>
      <c r="FL212" s="71"/>
      <c r="FM212" s="71"/>
      <c r="FN212" s="71"/>
      <c r="FO212" s="71"/>
      <c r="FP212" s="71"/>
      <c r="FQ212" s="71"/>
      <c r="FR212" s="71"/>
      <c r="FS212" s="71"/>
      <c r="FT212" s="71"/>
      <c r="FU212" s="71"/>
      <c r="FV212" s="71"/>
      <c r="FW212" s="71"/>
      <c r="FX212" s="71"/>
      <c r="FY212" s="71"/>
      <c r="FZ212" s="71"/>
      <c r="GA212" s="71"/>
      <c r="GB212" s="71"/>
      <c r="GC212" s="71"/>
      <c r="GD212" s="71"/>
      <c r="GE212" s="71"/>
      <c r="GF212" s="71"/>
      <c r="GG212" s="71"/>
      <c r="GH212" s="71"/>
      <c r="GI212" s="71"/>
      <c r="GJ212" s="71"/>
      <c r="GK212" s="71"/>
      <c r="GL212" s="71"/>
      <c r="GM212" s="71"/>
      <c r="GN212" s="71"/>
      <c r="GO212" s="71"/>
      <c r="GP212" s="71"/>
      <c r="GQ212" s="71"/>
      <c r="GR212" s="71"/>
      <c r="GS212" s="71"/>
      <c r="GT212" s="71"/>
      <c r="GU212" s="71"/>
      <c r="GV212" s="71"/>
      <c r="GW212" s="71"/>
      <c r="GX212" s="71"/>
      <c r="GY212" s="71"/>
      <c r="GZ212" s="71"/>
      <c r="HA212" s="71"/>
      <c r="HB212" s="71"/>
      <c r="HC212" s="71"/>
      <c r="HD212" s="71"/>
      <c r="HE212" s="71"/>
      <c r="HF212" s="71"/>
      <c r="HG212" s="71"/>
      <c r="HH212" s="71"/>
      <c r="HI212" s="71"/>
      <c r="HJ212" s="71"/>
      <c r="HK212" s="71"/>
      <c r="HL212" s="71"/>
      <c r="HM212" s="71"/>
      <c r="HN212" s="71"/>
      <c r="HO212" s="71"/>
      <c r="HP212" s="71"/>
      <c r="HQ212" s="71"/>
      <c r="HR212" s="71"/>
      <c r="HS212" s="71"/>
      <c r="HT212" s="71"/>
      <c r="HU212" s="71"/>
      <c r="HV212" s="71"/>
      <c r="HW212" s="71"/>
      <c r="HX212" s="71"/>
      <c r="HY212" s="71"/>
      <c r="HZ212" s="71"/>
      <c r="IA212" s="71"/>
      <c r="IB212" s="71"/>
      <c r="IC212" s="71"/>
      <c r="ID212" s="71"/>
      <c r="IE212" s="71"/>
      <c r="IF212" s="71"/>
      <c r="IG212" s="71"/>
      <c r="IH212" s="71"/>
      <c r="II212" s="71"/>
      <c r="IJ212" s="71"/>
      <c r="IK212" s="71"/>
      <c r="IL212" s="71"/>
      <c r="IM212" s="71"/>
      <c r="IN212" s="71"/>
      <c r="IO212" s="71"/>
      <c r="IP212" s="71"/>
      <c r="IQ212" s="71"/>
      <c r="IR212" s="71"/>
      <c r="IS212" s="71"/>
      <c r="IT212" s="71"/>
      <c r="IU212" s="71"/>
      <c r="IV212" s="71"/>
    </row>
    <row r="213" spans="1:256" ht="15" customHeight="1">
      <c r="A213" s="548" t="s">
        <v>1560</v>
      </c>
      <c r="B213" s="549"/>
      <c r="C213" s="549"/>
      <c r="D213" s="549"/>
      <c r="E213" s="549"/>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c r="DH213" s="71"/>
      <c r="DI213" s="71"/>
      <c r="DJ213" s="71"/>
      <c r="DK213" s="71"/>
      <c r="DL213" s="71"/>
      <c r="DM213" s="71"/>
      <c r="DN213" s="71"/>
      <c r="DO213" s="71"/>
      <c r="DP213" s="71"/>
      <c r="DQ213" s="71"/>
      <c r="DR213" s="71"/>
      <c r="DS213" s="71"/>
      <c r="DT213" s="71"/>
      <c r="DU213" s="71"/>
      <c r="DV213" s="71"/>
      <c r="DW213" s="71"/>
      <c r="DX213" s="71"/>
      <c r="DY213" s="71"/>
      <c r="DZ213" s="71"/>
      <c r="EA213" s="71"/>
      <c r="EB213" s="71"/>
      <c r="EC213" s="71"/>
      <c r="ED213" s="71"/>
      <c r="EE213" s="71"/>
      <c r="EF213" s="71"/>
      <c r="EG213" s="71"/>
      <c r="EH213" s="71"/>
      <c r="EI213" s="71"/>
      <c r="EJ213" s="71"/>
      <c r="EK213" s="71"/>
      <c r="EL213" s="71"/>
      <c r="EM213" s="71"/>
      <c r="EN213" s="71"/>
      <c r="EO213" s="71"/>
      <c r="EP213" s="71"/>
      <c r="EQ213" s="71"/>
      <c r="ER213" s="71"/>
      <c r="ES213" s="71"/>
      <c r="ET213" s="71"/>
      <c r="EU213" s="71"/>
      <c r="EV213" s="71"/>
      <c r="EW213" s="71"/>
      <c r="EX213" s="71"/>
      <c r="EY213" s="71"/>
      <c r="EZ213" s="71"/>
      <c r="FA213" s="71"/>
      <c r="FB213" s="71"/>
      <c r="FC213" s="71"/>
      <c r="FD213" s="71"/>
      <c r="FE213" s="71"/>
      <c r="FF213" s="71"/>
      <c r="FG213" s="71"/>
      <c r="FH213" s="71"/>
      <c r="FI213" s="71"/>
      <c r="FJ213" s="71"/>
      <c r="FK213" s="71"/>
      <c r="FL213" s="71"/>
      <c r="FM213" s="71"/>
      <c r="FN213" s="71"/>
      <c r="FO213" s="71"/>
      <c r="FP213" s="71"/>
      <c r="FQ213" s="71"/>
      <c r="FR213" s="71"/>
      <c r="FS213" s="71"/>
      <c r="FT213" s="71"/>
      <c r="FU213" s="71"/>
      <c r="FV213" s="71"/>
      <c r="FW213" s="71"/>
      <c r="FX213" s="71"/>
      <c r="FY213" s="71"/>
      <c r="FZ213" s="71"/>
      <c r="GA213" s="71"/>
      <c r="GB213" s="71"/>
      <c r="GC213" s="71"/>
      <c r="GD213" s="71"/>
      <c r="GE213" s="71"/>
      <c r="GF213" s="71"/>
      <c r="GG213" s="71"/>
      <c r="GH213" s="71"/>
      <c r="GI213" s="71"/>
      <c r="GJ213" s="71"/>
      <c r="GK213" s="71"/>
      <c r="GL213" s="71"/>
      <c r="GM213" s="71"/>
      <c r="GN213" s="71"/>
      <c r="GO213" s="71"/>
      <c r="GP213" s="71"/>
      <c r="GQ213" s="71"/>
      <c r="GR213" s="71"/>
      <c r="GS213" s="71"/>
      <c r="GT213" s="71"/>
      <c r="GU213" s="71"/>
      <c r="GV213" s="71"/>
      <c r="GW213" s="71"/>
      <c r="GX213" s="71"/>
      <c r="GY213" s="71"/>
      <c r="GZ213" s="71"/>
      <c r="HA213" s="71"/>
      <c r="HB213" s="71"/>
      <c r="HC213" s="71"/>
      <c r="HD213" s="71"/>
      <c r="HE213" s="71"/>
      <c r="HF213" s="71"/>
      <c r="HG213" s="71"/>
      <c r="HH213" s="71"/>
      <c r="HI213" s="71"/>
      <c r="HJ213" s="71"/>
      <c r="HK213" s="71"/>
      <c r="HL213" s="71"/>
      <c r="HM213" s="71"/>
      <c r="HN213" s="71"/>
      <c r="HO213" s="71"/>
      <c r="HP213" s="71"/>
      <c r="HQ213" s="71"/>
      <c r="HR213" s="71"/>
      <c r="HS213" s="71"/>
      <c r="HT213" s="71"/>
      <c r="HU213" s="71"/>
      <c r="HV213" s="71"/>
      <c r="HW213" s="71"/>
      <c r="HX213" s="71"/>
      <c r="HY213" s="71"/>
      <c r="HZ213" s="71"/>
      <c r="IA213" s="71"/>
      <c r="IB213" s="71"/>
      <c r="IC213" s="71"/>
      <c r="ID213" s="71"/>
      <c r="IE213" s="71"/>
      <c r="IF213" s="71"/>
      <c r="IG213" s="71"/>
      <c r="IH213" s="71"/>
      <c r="II213" s="71"/>
      <c r="IJ213" s="71"/>
      <c r="IK213" s="71"/>
      <c r="IL213" s="71"/>
      <c r="IM213" s="71"/>
      <c r="IN213" s="71"/>
      <c r="IO213" s="71"/>
      <c r="IP213" s="71"/>
      <c r="IQ213" s="71"/>
      <c r="IR213" s="71"/>
      <c r="IS213" s="71"/>
      <c r="IT213" s="71"/>
      <c r="IU213" s="71"/>
      <c r="IV213" s="71"/>
    </row>
    <row r="214" spans="1:256" ht="15" customHeight="1">
      <c r="A214" s="548" t="s">
        <v>2793</v>
      </c>
      <c r="B214" s="549"/>
      <c r="C214" s="549"/>
      <c r="D214" s="549"/>
      <c r="E214" s="549"/>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c r="DH214" s="71"/>
      <c r="DI214" s="71"/>
      <c r="DJ214" s="71"/>
      <c r="DK214" s="71"/>
      <c r="DL214" s="71"/>
      <c r="DM214" s="71"/>
      <c r="DN214" s="71"/>
      <c r="DO214" s="71"/>
      <c r="DP214" s="71"/>
      <c r="DQ214" s="71"/>
      <c r="DR214" s="71"/>
      <c r="DS214" s="71"/>
      <c r="DT214" s="71"/>
      <c r="DU214" s="71"/>
      <c r="DV214" s="71"/>
      <c r="DW214" s="71"/>
      <c r="DX214" s="71"/>
      <c r="DY214" s="71"/>
      <c r="DZ214" s="71"/>
      <c r="EA214" s="71"/>
      <c r="EB214" s="71"/>
      <c r="EC214" s="71"/>
      <c r="ED214" s="71"/>
      <c r="EE214" s="71"/>
      <c r="EF214" s="71"/>
      <c r="EG214" s="71"/>
      <c r="EH214" s="71"/>
      <c r="EI214" s="71"/>
      <c r="EJ214" s="71"/>
      <c r="EK214" s="71"/>
      <c r="EL214" s="71"/>
      <c r="EM214" s="71"/>
      <c r="EN214" s="71"/>
      <c r="EO214" s="71"/>
      <c r="EP214" s="71"/>
      <c r="EQ214" s="71"/>
      <c r="ER214" s="71"/>
      <c r="ES214" s="71"/>
      <c r="ET214" s="71"/>
      <c r="EU214" s="71"/>
      <c r="EV214" s="71"/>
      <c r="EW214" s="71"/>
      <c r="EX214" s="71"/>
      <c r="EY214" s="71"/>
      <c r="EZ214" s="71"/>
      <c r="FA214" s="71"/>
      <c r="FB214" s="71"/>
      <c r="FC214" s="71"/>
      <c r="FD214" s="71"/>
      <c r="FE214" s="71"/>
      <c r="FF214" s="71"/>
      <c r="FG214" s="71"/>
      <c r="FH214" s="71"/>
      <c r="FI214" s="71"/>
      <c r="FJ214" s="71"/>
      <c r="FK214" s="71"/>
      <c r="FL214" s="71"/>
      <c r="FM214" s="71"/>
      <c r="FN214" s="71"/>
      <c r="FO214" s="71"/>
      <c r="FP214" s="71"/>
      <c r="FQ214" s="71"/>
      <c r="FR214" s="71"/>
      <c r="FS214" s="71"/>
      <c r="FT214" s="71"/>
      <c r="FU214" s="71"/>
      <c r="FV214" s="71"/>
      <c r="FW214" s="71"/>
      <c r="FX214" s="71"/>
      <c r="FY214" s="71"/>
      <c r="FZ214" s="71"/>
      <c r="GA214" s="71"/>
      <c r="GB214" s="71"/>
      <c r="GC214" s="71"/>
      <c r="GD214" s="71"/>
      <c r="GE214" s="71"/>
      <c r="GF214" s="71"/>
      <c r="GG214" s="71"/>
      <c r="GH214" s="71"/>
      <c r="GI214" s="71"/>
      <c r="GJ214" s="71"/>
      <c r="GK214" s="71"/>
      <c r="GL214" s="71"/>
      <c r="GM214" s="71"/>
      <c r="GN214" s="71"/>
      <c r="GO214" s="71"/>
      <c r="GP214" s="71"/>
      <c r="GQ214" s="71"/>
      <c r="GR214" s="71"/>
      <c r="GS214" s="71"/>
      <c r="GT214" s="71"/>
      <c r="GU214" s="71"/>
      <c r="GV214" s="71"/>
      <c r="GW214" s="71"/>
      <c r="GX214" s="71"/>
      <c r="GY214" s="71"/>
      <c r="GZ214" s="71"/>
      <c r="HA214" s="71"/>
      <c r="HB214" s="71"/>
      <c r="HC214" s="71"/>
      <c r="HD214" s="71"/>
      <c r="HE214" s="71"/>
      <c r="HF214" s="71"/>
      <c r="HG214" s="71"/>
      <c r="HH214" s="71"/>
      <c r="HI214" s="71"/>
      <c r="HJ214" s="71"/>
      <c r="HK214" s="71"/>
      <c r="HL214" s="71"/>
      <c r="HM214" s="71"/>
      <c r="HN214" s="71"/>
      <c r="HO214" s="71"/>
      <c r="HP214" s="71"/>
      <c r="HQ214" s="71"/>
      <c r="HR214" s="71"/>
      <c r="HS214" s="71"/>
      <c r="HT214" s="71"/>
      <c r="HU214" s="71"/>
      <c r="HV214" s="71"/>
      <c r="HW214" s="71"/>
      <c r="HX214" s="71"/>
      <c r="HY214" s="71"/>
      <c r="HZ214" s="71"/>
      <c r="IA214" s="71"/>
      <c r="IB214" s="71"/>
      <c r="IC214" s="71"/>
      <c r="ID214" s="71"/>
      <c r="IE214" s="71"/>
      <c r="IF214" s="71"/>
      <c r="IG214" s="71"/>
      <c r="IH214" s="71"/>
      <c r="II214" s="71"/>
      <c r="IJ214" s="71"/>
      <c r="IK214" s="71"/>
      <c r="IL214" s="71"/>
      <c r="IM214" s="71"/>
      <c r="IN214" s="71"/>
      <c r="IO214" s="71"/>
      <c r="IP214" s="71"/>
      <c r="IQ214" s="71"/>
      <c r="IR214" s="71"/>
      <c r="IS214" s="71"/>
      <c r="IT214" s="71"/>
      <c r="IU214" s="71"/>
      <c r="IV214" s="71"/>
    </row>
    <row r="215" spans="1:256" ht="15" customHeight="1">
      <c r="A215" s="548" t="s">
        <v>2794</v>
      </c>
      <c r="B215" s="549"/>
      <c r="C215" s="549"/>
      <c r="D215" s="549"/>
      <c r="E215" s="549"/>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c r="DH215" s="71"/>
      <c r="DI215" s="71"/>
      <c r="DJ215" s="71"/>
      <c r="DK215" s="71"/>
      <c r="DL215" s="71"/>
      <c r="DM215" s="71"/>
      <c r="DN215" s="71"/>
      <c r="DO215" s="71"/>
      <c r="DP215" s="71"/>
      <c r="DQ215" s="71"/>
      <c r="DR215" s="71"/>
      <c r="DS215" s="71"/>
      <c r="DT215" s="71"/>
      <c r="DU215" s="71"/>
      <c r="DV215" s="71"/>
      <c r="DW215" s="71"/>
      <c r="DX215" s="71"/>
      <c r="DY215" s="71"/>
      <c r="DZ215" s="71"/>
      <c r="EA215" s="71"/>
      <c r="EB215" s="71"/>
      <c r="EC215" s="71"/>
      <c r="ED215" s="71"/>
      <c r="EE215" s="71"/>
      <c r="EF215" s="71"/>
      <c r="EG215" s="71"/>
      <c r="EH215" s="71"/>
      <c r="EI215" s="71"/>
      <c r="EJ215" s="71"/>
      <c r="EK215" s="71"/>
      <c r="EL215" s="71"/>
      <c r="EM215" s="71"/>
      <c r="EN215" s="71"/>
      <c r="EO215" s="71"/>
      <c r="EP215" s="71"/>
      <c r="EQ215" s="71"/>
      <c r="ER215" s="71"/>
      <c r="ES215" s="71"/>
      <c r="ET215" s="71"/>
      <c r="EU215" s="71"/>
      <c r="EV215" s="71"/>
      <c r="EW215" s="71"/>
      <c r="EX215" s="71"/>
      <c r="EY215" s="71"/>
      <c r="EZ215" s="71"/>
      <c r="FA215" s="71"/>
      <c r="FB215" s="71"/>
      <c r="FC215" s="71"/>
      <c r="FD215" s="71"/>
      <c r="FE215" s="71"/>
      <c r="FF215" s="71"/>
      <c r="FG215" s="71"/>
      <c r="FH215" s="71"/>
      <c r="FI215" s="71"/>
      <c r="FJ215" s="71"/>
      <c r="FK215" s="71"/>
      <c r="FL215" s="71"/>
      <c r="FM215" s="71"/>
      <c r="FN215" s="71"/>
      <c r="FO215" s="71"/>
      <c r="FP215" s="71"/>
      <c r="FQ215" s="71"/>
      <c r="FR215" s="71"/>
      <c r="FS215" s="71"/>
      <c r="FT215" s="71"/>
      <c r="FU215" s="71"/>
      <c r="FV215" s="71"/>
      <c r="FW215" s="71"/>
      <c r="FX215" s="71"/>
      <c r="FY215" s="71"/>
      <c r="FZ215" s="71"/>
      <c r="GA215" s="71"/>
      <c r="GB215" s="71"/>
      <c r="GC215" s="71"/>
      <c r="GD215" s="71"/>
      <c r="GE215" s="71"/>
      <c r="GF215" s="71"/>
      <c r="GG215" s="71"/>
      <c r="GH215" s="71"/>
      <c r="GI215" s="71"/>
      <c r="GJ215" s="71"/>
      <c r="GK215" s="71"/>
      <c r="GL215" s="71"/>
      <c r="GM215" s="71"/>
      <c r="GN215" s="71"/>
      <c r="GO215" s="71"/>
      <c r="GP215" s="71"/>
      <c r="GQ215" s="71"/>
      <c r="GR215" s="71"/>
      <c r="GS215" s="71"/>
      <c r="GT215" s="71"/>
      <c r="GU215" s="71"/>
      <c r="GV215" s="71"/>
      <c r="GW215" s="71"/>
      <c r="GX215" s="71"/>
      <c r="GY215" s="71"/>
      <c r="GZ215" s="71"/>
      <c r="HA215" s="71"/>
      <c r="HB215" s="71"/>
      <c r="HC215" s="71"/>
      <c r="HD215" s="71"/>
      <c r="HE215" s="71"/>
      <c r="HF215" s="71"/>
      <c r="HG215" s="71"/>
      <c r="HH215" s="71"/>
      <c r="HI215" s="71"/>
      <c r="HJ215" s="71"/>
      <c r="HK215" s="71"/>
      <c r="HL215" s="71"/>
      <c r="HM215" s="71"/>
      <c r="HN215" s="71"/>
      <c r="HO215" s="71"/>
      <c r="HP215" s="71"/>
      <c r="HQ215" s="71"/>
      <c r="HR215" s="71"/>
      <c r="HS215" s="71"/>
      <c r="HT215" s="71"/>
      <c r="HU215" s="71"/>
      <c r="HV215" s="71"/>
      <c r="HW215" s="71"/>
      <c r="HX215" s="71"/>
      <c r="HY215" s="71"/>
      <c r="HZ215" s="71"/>
      <c r="IA215" s="71"/>
      <c r="IB215" s="71"/>
      <c r="IC215" s="71"/>
      <c r="ID215" s="71"/>
      <c r="IE215" s="71"/>
      <c r="IF215" s="71"/>
      <c r="IG215" s="71"/>
      <c r="IH215" s="71"/>
      <c r="II215" s="71"/>
      <c r="IJ215" s="71"/>
      <c r="IK215" s="71"/>
      <c r="IL215" s="71"/>
      <c r="IM215" s="71"/>
      <c r="IN215" s="71"/>
      <c r="IO215" s="71"/>
      <c r="IP215" s="71"/>
      <c r="IQ215" s="71"/>
      <c r="IR215" s="71"/>
      <c r="IS215" s="71"/>
      <c r="IT215" s="71"/>
      <c r="IU215" s="71"/>
      <c r="IV215" s="71"/>
    </row>
    <row r="216" spans="1:256" ht="15" customHeight="1">
      <c r="A216" s="548" t="s">
        <v>1971</v>
      </c>
      <c r="B216" s="549"/>
      <c r="C216" s="549"/>
      <c r="D216" s="549"/>
      <c r="E216" s="549"/>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c r="DH216" s="71"/>
      <c r="DI216" s="71"/>
      <c r="DJ216" s="71"/>
      <c r="DK216" s="71"/>
      <c r="DL216" s="71"/>
      <c r="DM216" s="71"/>
      <c r="DN216" s="71"/>
      <c r="DO216" s="71"/>
      <c r="DP216" s="71"/>
      <c r="DQ216" s="71"/>
      <c r="DR216" s="71"/>
      <c r="DS216" s="71"/>
      <c r="DT216" s="71"/>
      <c r="DU216" s="71"/>
      <c r="DV216" s="71"/>
      <c r="DW216" s="71"/>
      <c r="DX216" s="71"/>
      <c r="DY216" s="71"/>
      <c r="DZ216" s="71"/>
      <c r="EA216" s="71"/>
      <c r="EB216" s="71"/>
      <c r="EC216" s="71"/>
      <c r="ED216" s="71"/>
      <c r="EE216" s="71"/>
      <c r="EF216" s="71"/>
      <c r="EG216" s="71"/>
      <c r="EH216" s="71"/>
      <c r="EI216" s="71"/>
      <c r="EJ216" s="71"/>
      <c r="EK216" s="71"/>
      <c r="EL216" s="71"/>
      <c r="EM216" s="71"/>
      <c r="EN216" s="71"/>
      <c r="EO216" s="71"/>
      <c r="EP216" s="71"/>
      <c r="EQ216" s="71"/>
      <c r="ER216" s="71"/>
      <c r="ES216" s="71"/>
      <c r="ET216" s="71"/>
      <c r="EU216" s="71"/>
      <c r="EV216" s="71"/>
      <c r="EW216" s="71"/>
      <c r="EX216" s="71"/>
      <c r="EY216" s="71"/>
      <c r="EZ216" s="71"/>
      <c r="FA216" s="71"/>
      <c r="FB216" s="71"/>
      <c r="FC216" s="71"/>
      <c r="FD216" s="71"/>
      <c r="FE216" s="71"/>
      <c r="FF216" s="71"/>
      <c r="FG216" s="71"/>
      <c r="FH216" s="71"/>
      <c r="FI216" s="71"/>
      <c r="FJ216" s="71"/>
      <c r="FK216" s="71"/>
      <c r="FL216" s="71"/>
      <c r="FM216" s="71"/>
      <c r="FN216" s="71"/>
      <c r="FO216" s="71"/>
      <c r="FP216" s="71"/>
      <c r="FQ216" s="71"/>
      <c r="FR216" s="71"/>
      <c r="FS216" s="71"/>
      <c r="FT216" s="71"/>
      <c r="FU216" s="71"/>
      <c r="FV216" s="71"/>
      <c r="FW216" s="71"/>
      <c r="FX216" s="71"/>
      <c r="FY216" s="71"/>
      <c r="FZ216" s="71"/>
      <c r="GA216" s="71"/>
      <c r="GB216" s="71"/>
      <c r="GC216" s="71"/>
      <c r="GD216" s="71"/>
      <c r="GE216" s="71"/>
      <c r="GF216" s="71"/>
      <c r="GG216" s="71"/>
      <c r="GH216" s="71"/>
      <c r="GI216" s="71"/>
      <c r="GJ216" s="71"/>
      <c r="GK216" s="71"/>
      <c r="GL216" s="71"/>
      <c r="GM216" s="71"/>
      <c r="GN216" s="71"/>
      <c r="GO216" s="71"/>
      <c r="GP216" s="71"/>
      <c r="GQ216" s="71"/>
      <c r="GR216" s="71"/>
      <c r="GS216" s="71"/>
      <c r="GT216" s="71"/>
      <c r="GU216" s="71"/>
      <c r="GV216" s="71"/>
      <c r="GW216" s="71"/>
      <c r="GX216" s="71"/>
      <c r="GY216" s="71"/>
      <c r="GZ216" s="71"/>
      <c r="HA216" s="71"/>
      <c r="HB216" s="71"/>
      <c r="HC216" s="71"/>
      <c r="HD216" s="71"/>
      <c r="HE216" s="71"/>
      <c r="HF216" s="71"/>
      <c r="HG216" s="71"/>
      <c r="HH216" s="71"/>
      <c r="HI216" s="71"/>
      <c r="HJ216" s="71"/>
      <c r="HK216" s="71"/>
      <c r="HL216" s="71"/>
      <c r="HM216" s="71"/>
      <c r="HN216" s="71"/>
      <c r="HO216" s="71"/>
      <c r="HP216" s="71"/>
      <c r="HQ216" s="71"/>
      <c r="HR216" s="71"/>
      <c r="HS216" s="71"/>
      <c r="HT216" s="71"/>
      <c r="HU216" s="71"/>
      <c r="HV216" s="71"/>
      <c r="HW216" s="71"/>
      <c r="HX216" s="71"/>
      <c r="HY216" s="71"/>
      <c r="HZ216" s="71"/>
      <c r="IA216" s="71"/>
      <c r="IB216" s="71"/>
      <c r="IC216" s="71"/>
      <c r="ID216" s="71"/>
      <c r="IE216" s="71"/>
      <c r="IF216" s="71"/>
      <c r="IG216" s="71"/>
      <c r="IH216" s="71"/>
      <c r="II216" s="71"/>
      <c r="IJ216" s="71"/>
      <c r="IK216" s="71"/>
      <c r="IL216" s="71"/>
      <c r="IM216" s="71"/>
      <c r="IN216" s="71"/>
      <c r="IO216" s="71"/>
      <c r="IP216" s="71"/>
      <c r="IQ216" s="71"/>
      <c r="IR216" s="71"/>
      <c r="IS216" s="71"/>
      <c r="IT216" s="71"/>
      <c r="IU216" s="71"/>
      <c r="IV216" s="71"/>
    </row>
    <row r="217" spans="1:256" ht="15" customHeight="1">
      <c r="A217" s="548" t="s">
        <v>2803</v>
      </c>
      <c r="B217" s="549"/>
      <c r="C217" s="549"/>
      <c r="D217" s="549"/>
      <c r="E217" s="549"/>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c r="DH217" s="71"/>
      <c r="DI217" s="71"/>
      <c r="DJ217" s="71"/>
      <c r="DK217" s="71"/>
      <c r="DL217" s="71"/>
      <c r="DM217" s="71"/>
      <c r="DN217" s="71"/>
      <c r="DO217" s="71"/>
      <c r="DP217" s="71"/>
      <c r="DQ217" s="71"/>
      <c r="DR217" s="71"/>
      <c r="DS217" s="71"/>
      <c r="DT217" s="71"/>
      <c r="DU217" s="71"/>
      <c r="DV217" s="71"/>
      <c r="DW217" s="71"/>
      <c r="DX217" s="71"/>
      <c r="DY217" s="71"/>
      <c r="DZ217" s="71"/>
      <c r="EA217" s="71"/>
      <c r="EB217" s="71"/>
      <c r="EC217" s="71"/>
      <c r="ED217" s="71"/>
      <c r="EE217" s="71"/>
      <c r="EF217" s="71"/>
      <c r="EG217" s="71"/>
      <c r="EH217" s="71"/>
      <c r="EI217" s="71"/>
      <c r="EJ217" s="71"/>
      <c r="EK217" s="71"/>
      <c r="EL217" s="71"/>
      <c r="EM217" s="71"/>
      <c r="EN217" s="71"/>
      <c r="EO217" s="71"/>
      <c r="EP217" s="71"/>
      <c r="EQ217" s="71"/>
      <c r="ER217" s="71"/>
      <c r="ES217" s="71"/>
      <c r="ET217" s="71"/>
      <c r="EU217" s="71"/>
      <c r="EV217" s="71"/>
      <c r="EW217" s="71"/>
      <c r="EX217" s="71"/>
      <c r="EY217" s="71"/>
      <c r="EZ217" s="71"/>
      <c r="FA217" s="71"/>
      <c r="FB217" s="71"/>
      <c r="FC217" s="71"/>
      <c r="FD217" s="71"/>
      <c r="FE217" s="71"/>
      <c r="FF217" s="71"/>
      <c r="FG217" s="71"/>
      <c r="FH217" s="71"/>
      <c r="FI217" s="71"/>
      <c r="FJ217" s="71"/>
      <c r="FK217" s="71"/>
      <c r="FL217" s="71"/>
      <c r="FM217" s="71"/>
      <c r="FN217" s="71"/>
      <c r="FO217" s="71"/>
      <c r="FP217" s="71"/>
      <c r="FQ217" s="71"/>
      <c r="FR217" s="71"/>
      <c r="FS217" s="71"/>
      <c r="FT217" s="71"/>
      <c r="FU217" s="71"/>
      <c r="FV217" s="71"/>
      <c r="FW217" s="71"/>
      <c r="FX217" s="71"/>
      <c r="FY217" s="71"/>
      <c r="FZ217" s="71"/>
      <c r="GA217" s="71"/>
      <c r="GB217" s="71"/>
      <c r="GC217" s="71"/>
      <c r="GD217" s="71"/>
      <c r="GE217" s="71"/>
      <c r="GF217" s="71"/>
      <c r="GG217" s="71"/>
      <c r="GH217" s="71"/>
      <c r="GI217" s="71"/>
      <c r="GJ217" s="71"/>
      <c r="GK217" s="71"/>
      <c r="GL217" s="71"/>
      <c r="GM217" s="71"/>
      <c r="GN217" s="71"/>
      <c r="GO217" s="71"/>
      <c r="GP217" s="71"/>
      <c r="GQ217" s="71"/>
      <c r="GR217" s="71"/>
      <c r="GS217" s="71"/>
      <c r="GT217" s="71"/>
      <c r="GU217" s="71"/>
      <c r="GV217" s="71"/>
      <c r="GW217" s="71"/>
      <c r="GX217" s="71"/>
      <c r="GY217" s="71"/>
      <c r="GZ217" s="71"/>
      <c r="HA217" s="71"/>
      <c r="HB217" s="71"/>
      <c r="HC217" s="71"/>
      <c r="HD217" s="71"/>
      <c r="HE217" s="71"/>
      <c r="HF217" s="71"/>
      <c r="HG217" s="71"/>
      <c r="HH217" s="71"/>
      <c r="HI217" s="71"/>
      <c r="HJ217" s="71"/>
      <c r="HK217" s="71"/>
      <c r="HL217" s="71"/>
      <c r="HM217" s="71"/>
      <c r="HN217" s="71"/>
      <c r="HO217" s="71"/>
      <c r="HP217" s="71"/>
      <c r="HQ217" s="71"/>
      <c r="HR217" s="71"/>
      <c r="HS217" s="71"/>
      <c r="HT217" s="71"/>
      <c r="HU217" s="71"/>
      <c r="HV217" s="71"/>
      <c r="HW217" s="71"/>
      <c r="HX217" s="71"/>
      <c r="HY217" s="71"/>
      <c r="HZ217" s="71"/>
      <c r="IA217" s="71"/>
      <c r="IB217" s="71"/>
      <c r="IC217" s="71"/>
      <c r="ID217" s="71"/>
      <c r="IE217" s="71"/>
      <c r="IF217" s="71"/>
      <c r="IG217" s="71"/>
      <c r="IH217" s="71"/>
      <c r="II217" s="71"/>
      <c r="IJ217" s="71"/>
      <c r="IK217" s="71"/>
      <c r="IL217" s="71"/>
      <c r="IM217" s="71"/>
      <c r="IN217" s="71"/>
      <c r="IO217" s="71"/>
      <c r="IP217" s="71"/>
      <c r="IQ217" s="71"/>
      <c r="IR217" s="71"/>
      <c r="IS217" s="71"/>
      <c r="IT217" s="71"/>
      <c r="IU217" s="71"/>
      <c r="IV217" s="71"/>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3"/>
  <sheetViews>
    <sheetView zoomScaleNormal="100" zoomScalePageLayoutView="150" workbookViewId="0">
      <selection activeCell="G159" sqref="G159"/>
    </sheetView>
  </sheetViews>
  <sheetFormatPr defaultColWidth="8.625" defaultRowHeight="15.75"/>
  <cols>
    <col min="1" max="1" width="5.375" style="341" bestFit="1" customWidth="1"/>
    <col min="2" max="2" width="9.25" style="353" bestFit="1" customWidth="1"/>
    <col min="3" max="3" width="13.625" style="503" bestFit="1" customWidth="1"/>
    <col min="4" max="4" width="47.625" style="455" customWidth="1"/>
    <col min="5" max="5" width="13.625" style="341" bestFit="1" customWidth="1"/>
    <col min="6" max="6" width="13.625" style="347" bestFit="1" customWidth="1"/>
    <col min="7" max="7" width="19.625" style="347" customWidth="1"/>
    <col min="8" max="8" width="13.375" style="347" bestFit="1" customWidth="1"/>
    <col min="9" max="9" width="26.875" style="346" bestFit="1" customWidth="1"/>
    <col min="10" max="10" width="67.5" style="346" customWidth="1"/>
    <col min="11" max="11" width="49" style="347" customWidth="1"/>
    <col min="12" max="12" width="25.625" style="347" customWidth="1"/>
    <col min="13" max="13" width="24.625" style="347" hidden="1" customWidth="1"/>
    <col min="14" max="14" width="17.625" style="347" hidden="1" customWidth="1"/>
    <col min="15" max="16384" width="8.625" style="347"/>
  </cols>
  <sheetData>
    <row r="1" spans="1:12" ht="15.6" customHeight="1">
      <c r="B1" s="342"/>
      <c r="C1" s="498"/>
      <c r="D1" s="342"/>
      <c r="E1" s="807"/>
      <c r="F1" s="343"/>
      <c r="G1" s="344" t="s">
        <v>1801</v>
      </c>
      <c r="H1" s="345"/>
    </row>
    <row r="2" spans="1:12" ht="16.5" customHeight="1">
      <c r="B2" s="342"/>
      <c r="C2" s="498"/>
      <c r="D2" s="342"/>
      <c r="E2" s="807"/>
      <c r="F2" s="348" t="s">
        <v>1802</v>
      </c>
      <c r="G2" s="349">
        <f>COUNTIF(F10:F309,"Not POR")</f>
        <v>17</v>
      </c>
      <c r="H2" s="350"/>
    </row>
    <row r="3" spans="1:12" ht="16.5" customHeight="1">
      <c r="B3" s="342"/>
      <c r="C3" s="498"/>
      <c r="D3" s="342"/>
      <c r="E3" s="807"/>
      <c r="F3" s="351" t="s">
        <v>1803</v>
      </c>
      <c r="G3" s="349">
        <f>COUNTIF(F11:F310,"CHN validation")</f>
        <v>0</v>
      </c>
      <c r="H3" s="350"/>
    </row>
    <row r="4" spans="1:12" ht="17.100000000000001" customHeight="1">
      <c r="B4" s="342"/>
      <c r="C4" s="498"/>
      <c r="D4" s="342"/>
      <c r="E4" s="807"/>
      <c r="F4" s="352" t="s">
        <v>9</v>
      </c>
      <c r="G4" s="349">
        <f>COUNTIF(F12:F311,"New Item")</f>
        <v>0</v>
      </c>
      <c r="H4" s="350"/>
    </row>
    <row r="5" spans="1:12" ht="19.5" customHeight="1">
      <c r="A5" s="347"/>
      <c r="C5" s="499"/>
      <c r="D5" s="353"/>
      <c r="E5" s="807"/>
      <c r="F5" s="354" t="s">
        <v>1804</v>
      </c>
      <c r="G5" s="349">
        <f>COUNTIF(F13:F312,"Pending update")</f>
        <v>0</v>
      </c>
      <c r="H5" s="355"/>
      <c r="I5" s="347"/>
      <c r="J5" s="347"/>
    </row>
    <row r="6" spans="1:12" ht="19.5" customHeight="1">
      <c r="B6" s="342"/>
      <c r="C6" s="498"/>
      <c r="D6" s="342"/>
      <c r="E6" s="807"/>
      <c r="F6" s="356" t="s">
        <v>10</v>
      </c>
      <c r="G6" s="349">
        <f>COUNTIF(F14:F313,"Modified")</f>
        <v>0</v>
      </c>
      <c r="H6" s="350"/>
    </row>
    <row r="7" spans="1:12" ht="18.75" customHeight="1">
      <c r="B7" s="342"/>
      <c r="C7" s="498"/>
      <c r="D7" s="342"/>
      <c r="E7" s="807"/>
      <c r="F7" s="357" t="s">
        <v>1805</v>
      </c>
      <c r="G7" s="349">
        <f>COUNTIF(F10:F309,"Ready")</f>
        <v>231</v>
      </c>
      <c r="H7" s="350"/>
    </row>
    <row r="8" spans="1:12" ht="17.25" customHeight="1" thickBot="1">
      <c r="B8" s="342"/>
      <c r="C8" s="498"/>
      <c r="D8" s="342"/>
      <c r="E8" s="807"/>
      <c r="F8" s="460" t="s">
        <v>1806</v>
      </c>
      <c r="G8" s="358">
        <f>COUNTIF(F16:F315,"Not ready")</f>
        <v>2</v>
      </c>
      <c r="H8" s="350"/>
    </row>
    <row r="9" spans="1:12" ht="31.5">
      <c r="A9" s="359" t="s">
        <v>13</v>
      </c>
      <c r="B9" s="359" t="s">
        <v>14</v>
      </c>
      <c r="C9" s="359" t="s">
        <v>1807</v>
      </c>
      <c r="D9" s="359" t="s">
        <v>1808</v>
      </c>
      <c r="E9" s="359" t="s">
        <v>1924</v>
      </c>
      <c r="F9" s="359" t="s">
        <v>1925</v>
      </c>
      <c r="G9" s="360" t="s">
        <v>1928</v>
      </c>
      <c r="H9" s="359" t="s">
        <v>1926</v>
      </c>
      <c r="I9" s="359" t="s">
        <v>1927</v>
      </c>
      <c r="J9" s="359" t="s">
        <v>1793</v>
      </c>
      <c r="K9" s="359" t="s">
        <v>1917</v>
      </c>
    </row>
    <row r="10" spans="1:12" ht="18.75" customHeight="1">
      <c r="A10" s="361">
        <v>1</v>
      </c>
      <c r="B10" s="362" t="s">
        <v>1809</v>
      </c>
      <c r="C10" s="364" t="s">
        <v>28</v>
      </c>
      <c r="D10" s="364" t="s">
        <v>29</v>
      </c>
      <c r="E10" s="365"/>
      <c r="F10" s="366" t="s">
        <v>11</v>
      </c>
      <c r="G10" s="367"/>
      <c r="H10" s="367"/>
      <c r="I10" s="368"/>
      <c r="J10" s="575"/>
      <c r="K10" s="369"/>
    </row>
    <row r="11" spans="1:12" ht="18" customHeight="1">
      <c r="A11" s="370">
        <v>2</v>
      </c>
      <c r="B11" s="371" t="s">
        <v>1809</v>
      </c>
      <c r="C11" s="364" t="s">
        <v>28</v>
      </c>
      <c r="D11" s="364" t="s">
        <v>31</v>
      </c>
      <c r="E11" s="365"/>
      <c r="F11" s="366" t="s">
        <v>11</v>
      </c>
      <c r="G11" s="367"/>
      <c r="H11" s="367"/>
      <c r="I11" s="368"/>
      <c r="J11" s="575"/>
      <c r="K11" s="369"/>
    </row>
    <row r="12" spans="1:12" s="376" customFormat="1" ht="17.25" customHeight="1">
      <c r="A12" s="370">
        <v>3</v>
      </c>
      <c r="B12" s="371" t="s">
        <v>1809</v>
      </c>
      <c r="C12" s="364" t="s">
        <v>33</v>
      </c>
      <c r="D12" s="363" t="s">
        <v>34</v>
      </c>
      <c r="E12" s="372"/>
      <c r="F12" s="366" t="s">
        <v>11</v>
      </c>
      <c r="G12" s="373"/>
      <c r="H12" s="373"/>
      <c r="I12" s="374" t="s">
        <v>1810</v>
      </c>
      <c r="J12" s="576"/>
      <c r="K12" s="375"/>
    </row>
    <row r="13" spans="1:12" ht="17.25" customHeight="1">
      <c r="A13" s="361">
        <v>4</v>
      </c>
      <c r="B13" s="371" t="s">
        <v>1809</v>
      </c>
      <c r="C13" s="364" t="s">
        <v>26</v>
      </c>
      <c r="D13" s="363" t="s">
        <v>1811</v>
      </c>
      <c r="E13" s="365"/>
      <c r="F13" s="366" t="s">
        <v>11</v>
      </c>
      <c r="G13" s="367"/>
      <c r="H13" s="367"/>
      <c r="I13" s="377"/>
      <c r="J13" s="577" t="s">
        <v>2742</v>
      </c>
      <c r="K13" s="369"/>
    </row>
    <row r="14" spans="1:12" ht="17.100000000000001" customHeight="1">
      <c r="A14" s="370">
        <v>5</v>
      </c>
      <c r="B14" s="371" t="s">
        <v>1809</v>
      </c>
      <c r="C14" s="364" t="s">
        <v>26</v>
      </c>
      <c r="D14" s="363" t="s">
        <v>1469</v>
      </c>
      <c r="E14" s="365"/>
      <c r="F14" s="366" t="s">
        <v>11</v>
      </c>
      <c r="G14" s="367"/>
      <c r="H14" s="367" t="s">
        <v>1812</v>
      </c>
      <c r="I14" s="368"/>
      <c r="J14" s="577" t="s">
        <v>1915</v>
      </c>
      <c r="K14" s="369" t="s">
        <v>2728</v>
      </c>
    </row>
    <row r="15" spans="1:12" ht="17.100000000000001" customHeight="1">
      <c r="A15" s="370">
        <v>6</v>
      </c>
      <c r="B15" s="371" t="s">
        <v>1809</v>
      </c>
      <c r="C15" s="364" t="s">
        <v>26</v>
      </c>
      <c r="D15" s="363" t="s">
        <v>1813</v>
      </c>
      <c r="E15" s="365"/>
      <c r="F15" s="366" t="s">
        <v>11</v>
      </c>
      <c r="G15" s="367"/>
      <c r="H15" s="365"/>
      <c r="I15" s="367"/>
      <c r="J15" s="577"/>
      <c r="K15" s="369"/>
      <c r="L15" s="378"/>
    </row>
    <row r="16" spans="1:12" ht="17.100000000000001" customHeight="1">
      <c r="A16" s="361">
        <v>7</v>
      </c>
      <c r="B16" s="371" t="s">
        <v>1809</v>
      </c>
      <c r="C16" s="364" t="s">
        <v>224</v>
      </c>
      <c r="D16" s="363" t="s">
        <v>225</v>
      </c>
      <c r="E16" s="365" t="s">
        <v>1814</v>
      </c>
      <c r="F16" s="366" t="s">
        <v>11</v>
      </c>
      <c r="G16" s="367"/>
      <c r="H16" s="367"/>
      <c r="I16" s="368"/>
      <c r="J16" s="577" t="s">
        <v>1815</v>
      </c>
      <c r="K16" s="369"/>
      <c r="L16" s="378"/>
    </row>
    <row r="17" spans="1:14" ht="17.100000000000001" customHeight="1">
      <c r="A17" s="370">
        <v>8</v>
      </c>
      <c r="B17" s="371" t="s">
        <v>1809</v>
      </c>
      <c r="C17" s="364" t="s">
        <v>224</v>
      </c>
      <c r="D17" s="363" t="s">
        <v>228</v>
      </c>
      <c r="E17" s="365" t="s">
        <v>229</v>
      </c>
      <c r="F17" s="366" t="s">
        <v>11</v>
      </c>
      <c r="G17" s="367"/>
      <c r="H17" s="367"/>
      <c r="I17" s="368"/>
      <c r="J17" s="577" t="s">
        <v>1816</v>
      </c>
      <c r="K17" s="369"/>
      <c r="L17" s="378"/>
      <c r="N17" s="379"/>
    </row>
    <row r="18" spans="1:14" ht="17.100000000000001" customHeight="1">
      <c r="A18" s="370">
        <v>9</v>
      </c>
      <c r="B18" s="371" t="s">
        <v>1809</v>
      </c>
      <c r="C18" s="364" t="s">
        <v>224</v>
      </c>
      <c r="D18" s="380" t="s">
        <v>1694</v>
      </c>
      <c r="E18" s="365"/>
      <c r="F18" s="366" t="s">
        <v>11</v>
      </c>
      <c r="G18" s="367"/>
      <c r="H18" s="367"/>
      <c r="I18" s="368"/>
      <c r="J18" s="577" t="s">
        <v>2727</v>
      </c>
      <c r="K18" s="369"/>
      <c r="L18" s="378"/>
      <c r="N18" s="379"/>
    </row>
    <row r="19" spans="1:14" ht="18" customHeight="1">
      <c r="A19" s="361">
        <v>10</v>
      </c>
      <c r="B19" s="371" t="s">
        <v>1809</v>
      </c>
      <c r="C19" s="364" t="s">
        <v>224</v>
      </c>
      <c r="D19" s="363" t="s">
        <v>232</v>
      </c>
      <c r="E19" s="381" t="s">
        <v>1817</v>
      </c>
      <c r="F19" s="366" t="s">
        <v>11</v>
      </c>
      <c r="G19" s="367"/>
      <c r="H19" s="367"/>
      <c r="I19" s="368"/>
      <c r="J19" s="577" t="s">
        <v>1818</v>
      </c>
      <c r="K19" s="369"/>
      <c r="L19" s="378"/>
      <c r="M19" s="378"/>
    </row>
    <row r="20" spans="1:14" ht="18" customHeight="1">
      <c r="A20" s="370">
        <v>11</v>
      </c>
      <c r="B20" s="371" t="s">
        <v>1809</v>
      </c>
      <c r="C20" s="364" t="s">
        <v>224</v>
      </c>
      <c r="D20" s="363" t="s">
        <v>235</v>
      </c>
      <c r="E20" s="365" t="s">
        <v>1819</v>
      </c>
      <c r="F20" s="366" t="s">
        <v>11</v>
      </c>
      <c r="G20" s="367"/>
      <c r="H20" s="367"/>
      <c r="I20" s="368"/>
      <c r="J20" s="577"/>
      <c r="K20" s="369"/>
      <c r="L20" s="378"/>
    </row>
    <row r="21" spans="1:14" ht="18" customHeight="1">
      <c r="A21" s="370">
        <v>12</v>
      </c>
      <c r="B21" s="371" t="s">
        <v>1809</v>
      </c>
      <c r="C21" s="364" t="s">
        <v>224</v>
      </c>
      <c r="D21" s="363" t="s">
        <v>236</v>
      </c>
      <c r="E21" s="365" t="s">
        <v>1819</v>
      </c>
      <c r="F21" s="366" t="s">
        <v>11</v>
      </c>
      <c r="G21" s="367"/>
      <c r="H21" s="367"/>
      <c r="I21" s="368"/>
      <c r="J21" s="577"/>
      <c r="K21" s="369"/>
      <c r="L21" s="378"/>
    </row>
    <row r="22" spans="1:14" ht="18" customHeight="1">
      <c r="A22" s="361">
        <v>13</v>
      </c>
      <c r="B22" s="371" t="s">
        <v>1809</v>
      </c>
      <c r="C22" s="364" t="s">
        <v>224</v>
      </c>
      <c r="D22" s="363" t="s">
        <v>237</v>
      </c>
      <c r="E22" s="365" t="s">
        <v>1819</v>
      </c>
      <c r="F22" s="366" t="s">
        <v>11</v>
      </c>
      <c r="G22" s="367"/>
      <c r="H22" s="367"/>
      <c r="I22" s="368"/>
      <c r="J22" s="577"/>
      <c r="K22" s="369"/>
      <c r="L22" s="378"/>
    </row>
    <row r="23" spans="1:14" ht="18" customHeight="1">
      <c r="A23" s="370">
        <v>14</v>
      </c>
      <c r="B23" s="371" t="s">
        <v>1809</v>
      </c>
      <c r="C23" s="364" t="s">
        <v>224</v>
      </c>
      <c r="D23" s="363" t="s">
        <v>238</v>
      </c>
      <c r="E23" s="365" t="s">
        <v>1819</v>
      </c>
      <c r="F23" s="366" t="s">
        <v>11</v>
      </c>
      <c r="G23" s="367"/>
      <c r="H23" s="367"/>
      <c r="I23" s="368"/>
      <c r="J23" s="577"/>
      <c r="K23" s="369"/>
      <c r="L23" s="378"/>
    </row>
    <row r="24" spans="1:14" ht="18" customHeight="1">
      <c r="A24" s="370">
        <v>15</v>
      </c>
      <c r="B24" s="371" t="s">
        <v>1809</v>
      </c>
      <c r="C24" s="364" t="s">
        <v>224</v>
      </c>
      <c r="D24" s="363" t="s">
        <v>239</v>
      </c>
      <c r="E24" s="365" t="s">
        <v>1819</v>
      </c>
      <c r="F24" s="366" t="s">
        <v>11</v>
      </c>
      <c r="G24" s="367"/>
      <c r="H24" s="367"/>
      <c r="I24" s="368"/>
      <c r="J24" s="577"/>
      <c r="K24" s="369"/>
      <c r="L24" s="378"/>
    </row>
    <row r="25" spans="1:14" s="376" customFormat="1" ht="16.5" customHeight="1">
      <c r="A25" s="361">
        <v>16</v>
      </c>
      <c r="B25" s="371" t="s">
        <v>1809</v>
      </c>
      <c r="C25" s="364" t="s">
        <v>70</v>
      </c>
      <c r="D25" s="364" t="s">
        <v>71</v>
      </c>
      <c r="E25" s="372" t="s">
        <v>72</v>
      </c>
      <c r="F25" s="348" t="s">
        <v>1802</v>
      </c>
      <c r="G25" s="373"/>
      <c r="H25" s="373"/>
      <c r="I25" s="382"/>
      <c r="J25" s="578" t="s">
        <v>1916</v>
      </c>
      <c r="K25" s="821"/>
    </row>
    <row r="26" spans="1:14" s="376" customFormat="1" ht="16.5" customHeight="1">
      <c r="A26" s="370">
        <v>17</v>
      </c>
      <c r="B26" s="371" t="s">
        <v>1809</v>
      </c>
      <c r="C26" s="364" t="s">
        <v>70</v>
      </c>
      <c r="D26" s="364" t="s">
        <v>1101</v>
      </c>
      <c r="E26" s="372" t="s">
        <v>885</v>
      </c>
      <c r="F26" s="348" t="s">
        <v>1802</v>
      </c>
      <c r="G26" s="373"/>
      <c r="H26" s="373"/>
      <c r="I26" s="382"/>
      <c r="J26" s="579" t="s">
        <v>2156</v>
      </c>
      <c r="K26" s="822"/>
    </row>
    <row r="27" spans="1:14" s="376" customFormat="1" ht="16.5" customHeight="1">
      <c r="A27" s="370">
        <v>18</v>
      </c>
      <c r="B27" s="371" t="s">
        <v>1809</v>
      </c>
      <c r="C27" s="364" t="s">
        <v>70</v>
      </c>
      <c r="D27" s="364" t="s">
        <v>1102</v>
      </c>
      <c r="E27" s="372" t="s">
        <v>888</v>
      </c>
      <c r="F27" s="348" t="s">
        <v>1802</v>
      </c>
      <c r="G27" s="373"/>
      <c r="H27" s="373"/>
      <c r="I27" s="382"/>
      <c r="J27" s="578" t="s">
        <v>2155</v>
      </c>
      <c r="K27" s="823"/>
    </row>
    <row r="28" spans="1:14" s="376" customFormat="1" ht="16.5" customHeight="1">
      <c r="A28" s="361">
        <v>19</v>
      </c>
      <c r="B28" s="371" t="s">
        <v>1809</v>
      </c>
      <c r="C28" s="364" t="s">
        <v>70</v>
      </c>
      <c r="D28" s="364" t="s">
        <v>1103</v>
      </c>
      <c r="E28" s="372" t="s">
        <v>74</v>
      </c>
      <c r="F28" s="366" t="s">
        <v>11</v>
      </c>
      <c r="G28" s="373"/>
      <c r="H28" s="373"/>
      <c r="I28" s="382"/>
      <c r="J28" s="603" t="s">
        <v>2406</v>
      </c>
      <c r="K28" s="383"/>
    </row>
    <row r="29" spans="1:14" s="376" customFormat="1" ht="16.5" customHeight="1">
      <c r="A29" s="370">
        <v>20</v>
      </c>
      <c r="B29" s="371" t="s">
        <v>1809</v>
      </c>
      <c r="C29" s="364" t="s">
        <v>70</v>
      </c>
      <c r="D29" s="364" t="s">
        <v>1104</v>
      </c>
      <c r="E29" s="372" t="s">
        <v>76</v>
      </c>
      <c r="F29" s="366" t="s">
        <v>11</v>
      </c>
      <c r="G29" s="373"/>
      <c r="H29" s="373"/>
      <c r="I29" s="382"/>
      <c r="J29" s="580" t="s">
        <v>2019</v>
      </c>
      <c r="K29" s="383"/>
    </row>
    <row r="30" spans="1:14" s="376" customFormat="1" ht="16.5" customHeight="1">
      <c r="A30" s="370">
        <v>21</v>
      </c>
      <c r="B30" s="371" t="s">
        <v>1809</v>
      </c>
      <c r="C30" s="364" t="s">
        <v>70</v>
      </c>
      <c r="D30" s="364" t="s">
        <v>1105</v>
      </c>
      <c r="E30" s="372" t="s">
        <v>78</v>
      </c>
      <c r="F30" s="366" t="s">
        <v>11</v>
      </c>
      <c r="G30" s="373"/>
      <c r="H30" s="373"/>
      <c r="I30" s="382"/>
      <c r="J30" s="581" t="s">
        <v>2052</v>
      </c>
      <c r="K30" s="383"/>
    </row>
    <row r="31" spans="1:14" s="376" customFormat="1" ht="16.5" customHeight="1">
      <c r="A31" s="361">
        <v>22</v>
      </c>
      <c r="B31" s="371" t="s">
        <v>1809</v>
      </c>
      <c r="C31" s="364" t="s">
        <v>70</v>
      </c>
      <c r="D31" s="364" t="s">
        <v>1106</v>
      </c>
      <c r="E31" s="372" t="s">
        <v>80</v>
      </c>
      <c r="F31" s="366" t="s">
        <v>11</v>
      </c>
      <c r="G31" s="373"/>
      <c r="H31" s="373"/>
      <c r="I31" s="382"/>
      <c r="J31" s="580" t="s">
        <v>2020</v>
      </c>
      <c r="K31" s="383"/>
    </row>
    <row r="32" spans="1:14" s="376" customFormat="1" ht="16.5" customHeight="1">
      <c r="A32" s="370">
        <v>23</v>
      </c>
      <c r="B32" s="371" t="s">
        <v>1809</v>
      </c>
      <c r="C32" s="364" t="s">
        <v>70</v>
      </c>
      <c r="D32" s="364" t="s">
        <v>1107</v>
      </c>
      <c r="E32" s="372"/>
      <c r="F32" s="348" t="s">
        <v>1802</v>
      </c>
      <c r="G32" s="373"/>
      <c r="H32" s="373"/>
      <c r="I32" s="382"/>
      <c r="J32" s="580" t="s">
        <v>2021</v>
      </c>
      <c r="K32" s="383"/>
    </row>
    <row r="33" spans="1:11" s="376" customFormat="1" ht="16.5" customHeight="1">
      <c r="A33" s="370">
        <v>24</v>
      </c>
      <c r="B33" s="371" t="s">
        <v>1809</v>
      </c>
      <c r="C33" s="364" t="s">
        <v>70</v>
      </c>
      <c r="D33" s="364" t="s">
        <v>1108</v>
      </c>
      <c r="E33" s="372"/>
      <c r="F33" s="348" t="s">
        <v>1802</v>
      </c>
      <c r="G33" s="373"/>
      <c r="H33" s="373"/>
      <c r="I33" s="382"/>
      <c r="J33" s="580" t="s">
        <v>2022</v>
      </c>
      <c r="K33" s="383"/>
    </row>
    <row r="34" spans="1:11" s="376" customFormat="1" ht="16.5" customHeight="1">
      <c r="A34" s="361">
        <v>25</v>
      </c>
      <c r="B34" s="371" t="s">
        <v>1809</v>
      </c>
      <c r="C34" s="364" t="s">
        <v>70</v>
      </c>
      <c r="D34" s="364" t="s">
        <v>1109</v>
      </c>
      <c r="E34" s="372" t="s">
        <v>84</v>
      </c>
      <c r="F34" s="366" t="s">
        <v>11</v>
      </c>
      <c r="G34" s="373"/>
      <c r="H34" s="373"/>
      <c r="I34" s="382"/>
      <c r="J34" s="580" t="s">
        <v>2023</v>
      </c>
      <c r="K34" s="383"/>
    </row>
    <row r="35" spans="1:11" s="376" customFormat="1" ht="16.5" customHeight="1">
      <c r="A35" s="370">
        <v>26</v>
      </c>
      <c r="B35" s="371" t="s">
        <v>1809</v>
      </c>
      <c r="C35" s="364" t="s">
        <v>70</v>
      </c>
      <c r="D35" s="364" t="s">
        <v>1110</v>
      </c>
      <c r="E35" s="372" t="s">
        <v>86</v>
      </c>
      <c r="F35" s="366" t="s">
        <v>11</v>
      </c>
      <c r="G35" s="373"/>
      <c r="H35" s="373"/>
      <c r="I35" s="382"/>
      <c r="J35" s="581" t="s">
        <v>2024</v>
      </c>
      <c r="K35" s="383"/>
    </row>
    <row r="36" spans="1:11" s="376" customFormat="1" ht="16.5" customHeight="1">
      <c r="A36" s="370">
        <v>27</v>
      </c>
      <c r="B36" s="371" t="s">
        <v>1809</v>
      </c>
      <c r="C36" s="364" t="s">
        <v>70</v>
      </c>
      <c r="D36" s="364" t="s">
        <v>87</v>
      </c>
      <c r="E36" s="372" t="s">
        <v>88</v>
      </c>
      <c r="F36" s="366" t="s">
        <v>11</v>
      </c>
      <c r="G36" s="373"/>
      <c r="H36" s="373"/>
      <c r="I36" s="382"/>
      <c r="J36" s="581" t="s">
        <v>2025</v>
      </c>
      <c r="K36" s="383"/>
    </row>
    <row r="37" spans="1:11" s="376" customFormat="1" ht="16.5" customHeight="1">
      <c r="A37" s="361">
        <v>28</v>
      </c>
      <c r="B37" s="371" t="s">
        <v>1809</v>
      </c>
      <c r="C37" s="364" t="s">
        <v>70</v>
      </c>
      <c r="D37" s="364" t="s">
        <v>89</v>
      </c>
      <c r="E37" s="372" t="s">
        <v>90</v>
      </c>
      <c r="F37" s="366" t="s">
        <v>11</v>
      </c>
      <c r="G37" s="373"/>
      <c r="H37" s="373"/>
      <c r="I37" s="382"/>
      <c r="J37" s="581" t="s">
        <v>2026</v>
      </c>
      <c r="K37" s="383"/>
    </row>
    <row r="38" spans="1:11" s="376" customFormat="1" ht="16.5" customHeight="1">
      <c r="A38" s="370">
        <v>29</v>
      </c>
      <c r="B38" s="371" t="s">
        <v>1809</v>
      </c>
      <c r="C38" s="364" t="s">
        <v>70</v>
      </c>
      <c r="D38" s="364" t="s">
        <v>1111</v>
      </c>
      <c r="E38" s="372" t="s">
        <v>92</v>
      </c>
      <c r="F38" s="366" t="s">
        <v>11</v>
      </c>
      <c r="G38" s="373"/>
      <c r="H38" s="373"/>
      <c r="I38" s="382"/>
      <c r="J38" s="581" t="s">
        <v>2026</v>
      </c>
      <c r="K38" s="383"/>
    </row>
    <row r="39" spans="1:11" s="376" customFormat="1" ht="16.5" customHeight="1">
      <c r="A39" s="370">
        <v>30</v>
      </c>
      <c r="B39" s="371" t="s">
        <v>1809</v>
      </c>
      <c r="C39" s="364" t="s">
        <v>70</v>
      </c>
      <c r="D39" s="364" t="s">
        <v>1112</v>
      </c>
      <c r="E39" s="372" t="s">
        <v>94</v>
      </c>
      <c r="F39" s="366" t="s">
        <v>11</v>
      </c>
      <c r="G39" s="373"/>
      <c r="H39" s="373"/>
      <c r="I39" s="382"/>
      <c r="J39" s="581" t="s">
        <v>2027</v>
      </c>
      <c r="K39" s="383"/>
    </row>
    <row r="40" spans="1:11" s="376" customFormat="1" ht="16.5" customHeight="1">
      <c r="A40" s="361">
        <v>31</v>
      </c>
      <c r="B40" s="371" t="s">
        <v>1809</v>
      </c>
      <c r="C40" s="364" t="s">
        <v>70</v>
      </c>
      <c r="D40" s="364" t="s">
        <v>1113</v>
      </c>
      <c r="E40" s="372" t="s">
        <v>96</v>
      </c>
      <c r="F40" s="366" t="s">
        <v>11</v>
      </c>
      <c r="G40" s="373"/>
      <c r="H40" s="373"/>
      <c r="I40" s="382"/>
      <c r="J40" s="581" t="s">
        <v>2047</v>
      </c>
      <c r="K40" s="383"/>
    </row>
    <row r="41" spans="1:11" s="376" customFormat="1" ht="16.5" customHeight="1">
      <c r="A41" s="370">
        <v>32</v>
      </c>
      <c r="B41" s="371" t="s">
        <v>1809</v>
      </c>
      <c r="C41" s="364" t="s">
        <v>70</v>
      </c>
      <c r="D41" s="364" t="s">
        <v>97</v>
      </c>
      <c r="E41" s="372" t="s">
        <v>98</v>
      </c>
      <c r="F41" s="366" t="s">
        <v>11</v>
      </c>
      <c r="G41" s="373"/>
      <c r="H41" s="373"/>
      <c r="I41" s="382"/>
      <c r="J41" s="581" t="s">
        <v>2028</v>
      </c>
      <c r="K41" s="383"/>
    </row>
    <row r="42" spans="1:11" s="376" customFormat="1" ht="16.5" customHeight="1">
      <c r="A42" s="370">
        <v>33</v>
      </c>
      <c r="B42" s="371" t="s">
        <v>1809</v>
      </c>
      <c r="C42" s="364" t="s">
        <v>70</v>
      </c>
      <c r="D42" s="364" t="s">
        <v>99</v>
      </c>
      <c r="E42" s="372" t="s">
        <v>98</v>
      </c>
      <c r="F42" s="366" t="s">
        <v>11</v>
      </c>
      <c r="G42" s="373"/>
      <c r="H42" s="373"/>
      <c r="I42" s="382"/>
      <c r="J42" s="580" t="s">
        <v>2029</v>
      </c>
      <c r="K42" s="383"/>
    </row>
    <row r="43" spans="1:11" s="376" customFormat="1" ht="16.5" customHeight="1">
      <c r="A43" s="361">
        <v>34</v>
      </c>
      <c r="B43" s="371" t="s">
        <v>1809</v>
      </c>
      <c r="C43" s="364" t="s">
        <v>70</v>
      </c>
      <c r="D43" s="364" t="s">
        <v>1114</v>
      </c>
      <c r="E43" s="372" t="s">
        <v>96</v>
      </c>
      <c r="F43" s="366" t="s">
        <v>11</v>
      </c>
      <c r="G43" s="373"/>
      <c r="H43" s="373"/>
      <c r="I43" s="382"/>
      <c r="J43" s="580" t="s">
        <v>2030</v>
      </c>
      <c r="K43" s="383"/>
    </row>
    <row r="44" spans="1:11" s="376" customFormat="1" ht="16.5" customHeight="1">
      <c r="A44" s="370">
        <v>35</v>
      </c>
      <c r="B44" s="371" t="s">
        <v>1809</v>
      </c>
      <c r="C44" s="364" t="s">
        <v>70</v>
      </c>
      <c r="D44" s="364" t="s">
        <v>101</v>
      </c>
      <c r="E44" s="372" t="s">
        <v>96</v>
      </c>
      <c r="F44" s="366" t="s">
        <v>11</v>
      </c>
      <c r="G44" s="373"/>
      <c r="H44" s="373"/>
      <c r="I44" s="382"/>
      <c r="J44" s="580" t="s">
        <v>2030</v>
      </c>
      <c r="K44" s="383"/>
    </row>
    <row r="45" spans="1:11" s="376" customFormat="1" ht="16.5" customHeight="1">
      <c r="A45" s="370">
        <v>36</v>
      </c>
      <c r="B45" s="371" t="s">
        <v>1809</v>
      </c>
      <c r="C45" s="364" t="s">
        <v>70</v>
      </c>
      <c r="D45" s="364" t="s">
        <v>1115</v>
      </c>
      <c r="E45" s="372" t="s">
        <v>96</v>
      </c>
      <c r="F45" s="366" t="s">
        <v>11</v>
      </c>
      <c r="G45" s="373"/>
      <c r="H45" s="373"/>
      <c r="I45" s="382"/>
      <c r="J45" s="580" t="s">
        <v>2029</v>
      </c>
      <c r="K45" s="383"/>
    </row>
    <row r="46" spans="1:11" s="376" customFormat="1" ht="16.5" customHeight="1">
      <c r="A46" s="361">
        <v>37</v>
      </c>
      <c r="B46" s="371" t="s">
        <v>1809</v>
      </c>
      <c r="C46" s="364" t="s">
        <v>70</v>
      </c>
      <c r="D46" s="364" t="s">
        <v>1116</v>
      </c>
      <c r="E46" s="372" t="s">
        <v>96</v>
      </c>
      <c r="F46" s="366" t="s">
        <v>11</v>
      </c>
      <c r="G46" s="373"/>
      <c r="H46" s="373"/>
      <c r="I46" s="382"/>
      <c r="J46" s="581" t="s">
        <v>2031</v>
      </c>
      <c r="K46" s="383"/>
    </row>
    <row r="47" spans="1:11" s="376" customFormat="1" ht="16.5" customHeight="1">
      <c r="A47" s="370">
        <v>38</v>
      </c>
      <c r="B47" s="371" t="s">
        <v>1809</v>
      </c>
      <c r="C47" s="364" t="s">
        <v>70</v>
      </c>
      <c r="D47" s="364" t="s">
        <v>1117</v>
      </c>
      <c r="E47" s="372" t="s">
        <v>105</v>
      </c>
      <c r="F47" s="366" t="s">
        <v>11</v>
      </c>
      <c r="G47" s="373"/>
      <c r="H47" s="373"/>
      <c r="I47" s="382"/>
      <c r="J47" s="580" t="s">
        <v>2048</v>
      </c>
      <c r="K47" s="383"/>
    </row>
    <row r="48" spans="1:11" s="376" customFormat="1" ht="16.5" customHeight="1">
      <c r="A48" s="370">
        <v>39</v>
      </c>
      <c r="B48" s="371" t="s">
        <v>1809</v>
      </c>
      <c r="C48" s="364" t="s">
        <v>70</v>
      </c>
      <c r="D48" s="364" t="s">
        <v>106</v>
      </c>
      <c r="E48" s="372" t="s">
        <v>107</v>
      </c>
      <c r="F48" s="366" t="s">
        <v>11</v>
      </c>
      <c r="G48" s="373"/>
      <c r="H48" s="373"/>
      <c r="I48" s="382"/>
      <c r="J48" s="580" t="s">
        <v>2048</v>
      </c>
      <c r="K48" s="383"/>
    </row>
    <row r="49" spans="1:12" s="376" customFormat="1" ht="16.5" customHeight="1">
      <c r="A49" s="361">
        <v>40</v>
      </c>
      <c r="B49" s="371" t="s">
        <v>1809</v>
      </c>
      <c r="C49" s="364" t="s">
        <v>70</v>
      </c>
      <c r="D49" s="364" t="s">
        <v>108</v>
      </c>
      <c r="E49" s="372" t="s">
        <v>109</v>
      </c>
      <c r="F49" s="348" t="s">
        <v>1802</v>
      </c>
      <c r="G49" s="373"/>
      <c r="H49" s="373"/>
      <c r="I49" s="382"/>
      <c r="J49" s="824" t="s">
        <v>2403</v>
      </c>
      <c r="K49" s="827" t="s">
        <v>2404</v>
      </c>
    </row>
    <row r="50" spans="1:12" s="376" customFormat="1" ht="16.5" customHeight="1">
      <c r="A50" s="370">
        <v>41</v>
      </c>
      <c r="B50" s="371" t="s">
        <v>1809</v>
      </c>
      <c r="C50" s="364" t="s">
        <v>70</v>
      </c>
      <c r="D50" s="364" t="s">
        <v>1118</v>
      </c>
      <c r="E50" s="372" t="s">
        <v>69</v>
      </c>
      <c r="F50" s="348" t="s">
        <v>1802</v>
      </c>
      <c r="G50" s="373"/>
      <c r="H50" s="373"/>
      <c r="I50" s="382"/>
      <c r="J50" s="825"/>
      <c r="K50" s="828"/>
    </row>
    <row r="51" spans="1:12" s="376" customFormat="1" ht="16.5" customHeight="1">
      <c r="A51" s="370">
        <v>42</v>
      </c>
      <c r="B51" s="371" t="s">
        <v>1809</v>
      </c>
      <c r="C51" s="364" t="s">
        <v>70</v>
      </c>
      <c r="D51" s="364" t="s">
        <v>112</v>
      </c>
      <c r="E51" s="372" t="s">
        <v>113</v>
      </c>
      <c r="F51" s="348" t="s">
        <v>1802</v>
      </c>
      <c r="G51" s="373"/>
      <c r="H51" s="373"/>
      <c r="I51" s="382"/>
      <c r="J51" s="825"/>
      <c r="K51" s="828"/>
    </row>
    <row r="52" spans="1:12" s="376" customFormat="1" ht="16.5" customHeight="1">
      <c r="A52" s="361">
        <v>43</v>
      </c>
      <c r="B52" s="371" t="s">
        <v>1809</v>
      </c>
      <c r="C52" s="364" t="s">
        <v>70</v>
      </c>
      <c r="D52" s="364" t="s">
        <v>1119</v>
      </c>
      <c r="E52" s="372" t="s">
        <v>98</v>
      </c>
      <c r="F52" s="348" t="s">
        <v>1802</v>
      </c>
      <c r="G52" s="373"/>
      <c r="H52" s="373"/>
      <c r="I52" s="382"/>
      <c r="J52" s="825"/>
      <c r="K52" s="828"/>
    </row>
    <row r="53" spans="1:12" s="376" customFormat="1" ht="16.5" customHeight="1">
      <c r="A53" s="370">
        <v>44</v>
      </c>
      <c r="B53" s="371" t="s">
        <v>1809</v>
      </c>
      <c r="C53" s="364" t="s">
        <v>70</v>
      </c>
      <c r="D53" s="364" t="s">
        <v>1120</v>
      </c>
      <c r="E53" s="372" t="s">
        <v>69</v>
      </c>
      <c r="F53" s="348" t="s">
        <v>1802</v>
      </c>
      <c r="G53" s="373"/>
      <c r="H53" s="373"/>
      <c r="I53" s="382"/>
      <c r="J53" s="825"/>
      <c r="K53" s="828"/>
    </row>
    <row r="54" spans="1:12" s="376" customFormat="1" ht="16.5" customHeight="1">
      <c r="A54" s="370">
        <v>45</v>
      </c>
      <c r="B54" s="371" t="s">
        <v>1809</v>
      </c>
      <c r="C54" s="364" t="s">
        <v>70</v>
      </c>
      <c r="D54" s="364" t="s">
        <v>1121</v>
      </c>
      <c r="E54" s="372" t="s">
        <v>80</v>
      </c>
      <c r="F54" s="348" t="s">
        <v>1802</v>
      </c>
      <c r="G54" s="373"/>
      <c r="H54" s="373"/>
      <c r="I54" s="382"/>
      <c r="J54" s="825"/>
      <c r="K54" s="828"/>
    </row>
    <row r="55" spans="1:12" s="376" customFormat="1" ht="16.5" customHeight="1">
      <c r="A55" s="361">
        <v>46</v>
      </c>
      <c r="B55" s="371" t="s">
        <v>1809</v>
      </c>
      <c r="C55" s="364" t="s">
        <v>70</v>
      </c>
      <c r="D55" s="364" t="s">
        <v>117</v>
      </c>
      <c r="E55" s="372" t="s">
        <v>98</v>
      </c>
      <c r="F55" s="348" t="s">
        <v>1802</v>
      </c>
      <c r="G55" s="373"/>
      <c r="H55" s="373"/>
      <c r="I55" s="382"/>
      <c r="J55" s="825"/>
      <c r="K55" s="828"/>
    </row>
    <row r="56" spans="1:12" s="376" customFormat="1" ht="16.5" customHeight="1">
      <c r="A56" s="370">
        <v>47</v>
      </c>
      <c r="B56" s="371" t="s">
        <v>1809</v>
      </c>
      <c r="C56" s="364" t="s">
        <v>70</v>
      </c>
      <c r="D56" s="364" t="s">
        <v>118</v>
      </c>
      <c r="E56" s="372" t="s">
        <v>119</v>
      </c>
      <c r="F56" s="348" t="s">
        <v>1802</v>
      </c>
      <c r="G56" s="373"/>
      <c r="H56" s="373"/>
      <c r="I56" s="382"/>
      <c r="J56" s="826"/>
      <c r="K56" s="828"/>
    </row>
    <row r="57" spans="1:12" s="376" customFormat="1" ht="16.5" customHeight="1">
      <c r="A57" s="370">
        <v>48</v>
      </c>
      <c r="B57" s="371" t="s">
        <v>1809</v>
      </c>
      <c r="C57" s="364" t="s">
        <v>70</v>
      </c>
      <c r="D57" s="364" t="s">
        <v>1122</v>
      </c>
      <c r="E57" s="372"/>
      <c r="F57" s="348" t="s">
        <v>1802</v>
      </c>
      <c r="G57" s="373"/>
      <c r="H57" s="373"/>
      <c r="I57" s="382"/>
      <c r="J57" s="384" t="s">
        <v>1123</v>
      </c>
      <c r="K57" s="829"/>
    </row>
    <row r="58" spans="1:12" s="376" customFormat="1" ht="16.5" customHeight="1">
      <c r="A58" s="361">
        <v>49</v>
      </c>
      <c r="B58" s="371" t="s">
        <v>1809</v>
      </c>
      <c r="C58" s="364" t="s">
        <v>303</v>
      </c>
      <c r="D58" s="364" t="s">
        <v>1344</v>
      </c>
      <c r="E58" s="372"/>
      <c r="F58" s="366" t="s">
        <v>11</v>
      </c>
      <c r="G58" s="373"/>
      <c r="H58" s="373"/>
      <c r="I58" s="382"/>
      <c r="J58" s="603" t="s">
        <v>2063</v>
      </c>
      <c r="K58" s="383"/>
    </row>
    <row r="59" spans="1:12" s="376" customFormat="1" ht="16.5" customHeight="1">
      <c r="A59" s="370">
        <v>50</v>
      </c>
      <c r="B59" s="371" t="s">
        <v>1809</v>
      </c>
      <c r="C59" s="364" t="s">
        <v>303</v>
      </c>
      <c r="D59" s="364" t="s">
        <v>298</v>
      </c>
      <c r="E59" s="372"/>
      <c r="F59" s="366" t="s">
        <v>11</v>
      </c>
      <c r="G59" s="373"/>
      <c r="H59" s="373"/>
      <c r="I59" s="382"/>
      <c r="J59" s="603" t="s">
        <v>1454</v>
      </c>
      <c r="K59" s="383"/>
    </row>
    <row r="60" spans="1:12" s="376" customFormat="1" ht="16.5" customHeight="1">
      <c r="A60" s="370">
        <v>51</v>
      </c>
      <c r="B60" s="371" t="s">
        <v>1809</v>
      </c>
      <c r="C60" s="364" t="s">
        <v>303</v>
      </c>
      <c r="D60" s="364" t="s">
        <v>1045</v>
      </c>
      <c r="E60" s="372"/>
      <c r="F60" s="366" t="s">
        <v>11</v>
      </c>
      <c r="G60" s="373"/>
      <c r="H60" s="373"/>
      <c r="I60" s="382"/>
      <c r="J60" s="603"/>
      <c r="K60" s="383"/>
    </row>
    <row r="61" spans="1:12" s="376" customFormat="1" ht="16.5" customHeight="1">
      <c r="A61" s="361">
        <v>52</v>
      </c>
      <c r="B61" s="371" t="s">
        <v>1809</v>
      </c>
      <c r="C61" s="364" t="s">
        <v>303</v>
      </c>
      <c r="D61" s="364" t="s">
        <v>1046</v>
      </c>
      <c r="E61" s="372"/>
      <c r="F61" s="366" t="s">
        <v>11</v>
      </c>
      <c r="G61" s="373"/>
      <c r="H61" s="373"/>
      <c r="I61" s="382"/>
      <c r="J61" s="603" t="s">
        <v>2064</v>
      </c>
      <c r="K61" s="383"/>
    </row>
    <row r="62" spans="1:12" s="376" customFormat="1" ht="16.5" customHeight="1">
      <c r="A62" s="370">
        <v>53</v>
      </c>
      <c r="B62" s="371" t="s">
        <v>1809</v>
      </c>
      <c r="C62" s="364" t="s">
        <v>303</v>
      </c>
      <c r="D62" s="364" t="s">
        <v>1368</v>
      </c>
      <c r="E62" s="385" t="s">
        <v>1820</v>
      </c>
      <c r="F62" s="366" t="s">
        <v>11</v>
      </c>
      <c r="G62" s="386"/>
      <c r="H62" s="386"/>
      <c r="I62" s="387"/>
      <c r="J62" s="815" t="s">
        <v>2405</v>
      </c>
      <c r="K62" s="808"/>
      <c r="L62" s="388"/>
    </row>
    <row r="63" spans="1:12" s="376" customFormat="1" ht="16.5" customHeight="1">
      <c r="A63" s="370">
        <v>54</v>
      </c>
      <c r="B63" s="371" t="s">
        <v>1809</v>
      </c>
      <c r="C63" s="364" t="s">
        <v>303</v>
      </c>
      <c r="D63" s="364" t="s">
        <v>1369</v>
      </c>
      <c r="E63" s="385" t="s">
        <v>1821</v>
      </c>
      <c r="F63" s="366" t="s">
        <v>11</v>
      </c>
      <c r="G63" s="386"/>
      <c r="H63" s="386"/>
      <c r="I63" s="387"/>
      <c r="J63" s="816"/>
      <c r="K63" s="809"/>
      <c r="L63" s="388"/>
    </row>
    <row r="64" spans="1:12" s="376" customFormat="1" ht="16.5" customHeight="1">
      <c r="A64" s="361">
        <v>55</v>
      </c>
      <c r="B64" s="371" t="s">
        <v>1809</v>
      </c>
      <c r="C64" s="364" t="s">
        <v>303</v>
      </c>
      <c r="D64" s="364" t="s">
        <v>1370</v>
      </c>
      <c r="E64" s="385" t="s">
        <v>1822</v>
      </c>
      <c r="F64" s="366" t="s">
        <v>11</v>
      </c>
      <c r="G64" s="386"/>
      <c r="H64" s="386"/>
      <c r="I64" s="387"/>
      <c r="J64" s="816"/>
      <c r="K64" s="809"/>
      <c r="L64" s="388"/>
    </row>
    <row r="65" spans="1:12" s="376" customFormat="1" ht="16.5" customHeight="1">
      <c r="A65" s="370">
        <v>56</v>
      </c>
      <c r="B65" s="371" t="s">
        <v>1809</v>
      </c>
      <c r="C65" s="364" t="s">
        <v>303</v>
      </c>
      <c r="D65" s="364" t="s">
        <v>1371</v>
      </c>
      <c r="E65" s="385" t="s">
        <v>1820</v>
      </c>
      <c r="F65" s="366" t="s">
        <v>11</v>
      </c>
      <c r="G65" s="386"/>
      <c r="H65" s="386"/>
      <c r="I65" s="387"/>
      <c r="J65" s="816"/>
      <c r="K65" s="809"/>
      <c r="L65" s="388"/>
    </row>
    <row r="66" spans="1:12" s="376" customFormat="1" ht="16.5" customHeight="1">
      <c r="A66" s="370">
        <v>57</v>
      </c>
      <c r="B66" s="371" t="s">
        <v>1809</v>
      </c>
      <c r="C66" s="364" t="s">
        <v>303</v>
      </c>
      <c r="D66" s="364" t="s">
        <v>1372</v>
      </c>
      <c r="E66" s="385" t="s">
        <v>990</v>
      </c>
      <c r="F66" s="366" t="s">
        <v>11</v>
      </c>
      <c r="G66" s="386"/>
      <c r="H66" s="386"/>
      <c r="I66" s="387"/>
      <c r="J66" s="816"/>
      <c r="K66" s="809"/>
      <c r="L66" s="388"/>
    </row>
    <row r="67" spans="1:12" s="376" customFormat="1" ht="16.5" customHeight="1">
      <c r="A67" s="361">
        <v>58</v>
      </c>
      <c r="B67" s="371" t="s">
        <v>1809</v>
      </c>
      <c r="C67" s="364" t="s">
        <v>303</v>
      </c>
      <c r="D67" s="364" t="s">
        <v>1373</v>
      </c>
      <c r="E67" s="385" t="s">
        <v>1049</v>
      </c>
      <c r="F67" s="366" t="s">
        <v>11</v>
      </c>
      <c r="G67" s="386"/>
      <c r="H67" s="386"/>
      <c r="I67" s="387"/>
      <c r="J67" s="816"/>
      <c r="K67" s="809"/>
      <c r="L67" s="388"/>
    </row>
    <row r="68" spans="1:12" s="376" customFormat="1" ht="16.5" customHeight="1">
      <c r="A68" s="370">
        <v>59</v>
      </c>
      <c r="B68" s="371" t="s">
        <v>1809</v>
      </c>
      <c r="C68" s="364" t="s">
        <v>303</v>
      </c>
      <c r="D68" s="364" t="s">
        <v>1374</v>
      </c>
      <c r="E68" s="385" t="s">
        <v>1823</v>
      </c>
      <c r="F68" s="366" t="s">
        <v>11</v>
      </c>
      <c r="G68" s="386"/>
      <c r="H68" s="386"/>
      <c r="I68" s="387"/>
      <c r="J68" s="816"/>
      <c r="K68" s="809"/>
      <c r="L68" s="388"/>
    </row>
    <row r="69" spans="1:12" s="376" customFormat="1" ht="16.5" customHeight="1">
      <c r="A69" s="370">
        <v>60</v>
      </c>
      <c r="B69" s="371" t="s">
        <v>1809</v>
      </c>
      <c r="C69" s="364" t="s">
        <v>303</v>
      </c>
      <c r="D69" s="364" t="s">
        <v>1375</v>
      </c>
      <c r="E69" s="385" t="s">
        <v>991</v>
      </c>
      <c r="F69" s="366" t="s">
        <v>11</v>
      </c>
      <c r="G69" s="386"/>
      <c r="H69" s="386"/>
      <c r="I69" s="387"/>
      <c r="J69" s="816"/>
      <c r="K69" s="809"/>
      <c r="L69" s="388"/>
    </row>
    <row r="70" spans="1:12" s="376" customFormat="1" ht="16.5" customHeight="1">
      <c r="A70" s="361">
        <v>61</v>
      </c>
      <c r="B70" s="371" t="s">
        <v>1809</v>
      </c>
      <c r="C70" s="364" t="s">
        <v>303</v>
      </c>
      <c r="D70" s="364" t="s">
        <v>1376</v>
      </c>
      <c r="E70" s="385" t="s">
        <v>992</v>
      </c>
      <c r="F70" s="366" t="s">
        <v>11</v>
      </c>
      <c r="G70" s="386"/>
      <c r="H70" s="386"/>
      <c r="I70" s="387"/>
      <c r="J70" s="816"/>
      <c r="K70" s="809"/>
      <c r="L70" s="388"/>
    </row>
    <row r="71" spans="1:12" s="376" customFormat="1" ht="16.5" customHeight="1">
      <c r="A71" s="370">
        <v>62</v>
      </c>
      <c r="B71" s="371" t="s">
        <v>1809</v>
      </c>
      <c r="C71" s="364" t="s">
        <v>303</v>
      </c>
      <c r="D71" s="364" t="s">
        <v>1377</v>
      </c>
      <c r="E71" s="385" t="s">
        <v>989</v>
      </c>
      <c r="F71" s="366" t="s">
        <v>11</v>
      </c>
      <c r="G71" s="386"/>
      <c r="H71" s="386"/>
      <c r="I71" s="387"/>
      <c r="J71" s="816"/>
      <c r="K71" s="809"/>
      <c r="L71" s="389"/>
    </row>
    <row r="72" spans="1:12" s="376" customFormat="1" ht="16.5" customHeight="1">
      <c r="A72" s="370">
        <v>63</v>
      </c>
      <c r="B72" s="371" t="s">
        <v>1809</v>
      </c>
      <c r="C72" s="364" t="s">
        <v>303</v>
      </c>
      <c r="D72" s="364" t="s">
        <v>1378</v>
      </c>
      <c r="E72" s="385" t="s">
        <v>1051</v>
      </c>
      <c r="F72" s="366" t="s">
        <v>11</v>
      </c>
      <c r="G72" s="386"/>
      <c r="H72" s="386"/>
      <c r="I72" s="387"/>
      <c r="J72" s="816"/>
      <c r="K72" s="809"/>
      <c r="L72" s="389"/>
    </row>
    <row r="73" spans="1:12" s="376" customFormat="1" ht="16.5" customHeight="1">
      <c r="A73" s="361">
        <v>64</v>
      </c>
      <c r="B73" s="371" t="s">
        <v>1809</v>
      </c>
      <c r="C73" s="364" t="s">
        <v>303</v>
      </c>
      <c r="D73" s="364" t="s">
        <v>1379</v>
      </c>
      <c r="E73" s="385" t="s">
        <v>1052</v>
      </c>
      <c r="F73" s="366" t="s">
        <v>11</v>
      </c>
      <c r="G73" s="386"/>
      <c r="H73" s="386"/>
      <c r="I73" s="387"/>
      <c r="J73" s="816"/>
      <c r="K73" s="809"/>
      <c r="L73" s="389"/>
    </row>
    <row r="74" spans="1:12" s="376" customFormat="1" ht="16.5" customHeight="1">
      <c r="A74" s="370">
        <v>65</v>
      </c>
      <c r="B74" s="371" t="s">
        <v>1809</v>
      </c>
      <c r="C74" s="364" t="s">
        <v>303</v>
      </c>
      <c r="D74" s="364" t="s">
        <v>1380</v>
      </c>
      <c r="E74" s="385" t="s">
        <v>1052</v>
      </c>
      <c r="F74" s="366" t="s">
        <v>11</v>
      </c>
      <c r="G74" s="386"/>
      <c r="H74" s="386"/>
      <c r="I74" s="387"/>
      <c r="J74" s="816"/>
      <c r="K74" s="809"/>
      <c r="L74" s="389"/>
    </row>
    <row r="75" spans="1:12" s="376" customFormat="1" ht="16.5" customHeight="1">
      <c r="A75" s="370">
        <v>66</v>
      </c>
      <c r="B75" s="371" t="s">
        <v>1809</v>
      </c>
      <c r="C75" s="364" t="s">
        <v>303</v>
      </c>
      <c r="D75" s="364" t="s">
        <v>1381</v>
      </c>
      <c r="E75" s="385" t="s">
        <v>988</v>
      </c>
      <c r="F75" s="366" t="s">
        <v>11</v>
      </c>
      <c r="G75" s="386"/>
      <c r="H75" s="386"/>
      <c r="I75" s="387"/>
      <c r="J75" s="816"/>
      <c r="K75" s="809"/>
      <c r="L75" s="389"/>
    </row>
    <row r="76" spans="1:12" s="376" customFormat="1" ht="16.5" customHeight="1">
      <c r="A76" s="361">
        <v>67</v>
      </c>
      <c r="B76" s="371" t="s">
        <v>1809</v>
      </c>
      <c r="C76" s="364" t="s">
        <v>303</v>
      </c>
      <c r="D76" s="364" t="s">
        <v>1382</v>
      </c>
      <c r="E76" s="385" t="s">
        <v>990</v>
      </c>
      <c r="F76" s="366" t="s">
        <v>11</v>
      </c>
      <c r="G76" s="386"/>
      <c r="H76" s="386"/>
      <c r="I76" s="387"/>
      <c r="J76" s="816"/>
      <c r="K76" s="809"/>
      <c r="L76" s="389"/>
    </row>
    <row r="77" spans="1:12" s="376" customFormat="1" ht="16.5" customHeight="1">
      <c r="A77" s="370">
        <v>68</v>
      </c>
      <c r="B77" s="371" t="s">
        <v>1809</v>
      </c>
      <c r="C77" s="364" t="s">
        <v>303</v>
      </c>
      <c r="D77" s="364" t="s">
        <v>1383</v>
      </c>
      <c r="E77" s="385" t="s">
        <v>1051</v>
      </c>
      <c r="F77" s="366" t="s">
        <v>11</v>
      </c>
      <c r="G77" s="386"/>
      <c r="H77" s="386"/>
      <c r="I77" s="387"/>
      <c r="J77" s="816"/>
      <c r="K77" s="809"/>
      <c r="L77" s="389"/>
    </row>
    <row r="78" spans="1:12" s="376" customFormat="1" ht="16.5" customHeight="1">
      <c r="A78" s="370">
        <v>69</v>
      </c>
      <c r="B78" s="371" t="s">
        <v>1809</v>
      </c>
      <c r="C78" s="364" t="s">
        <v>303</v>
      </c>
      <c r="D78" s="364" t="s">
        <v>1384</v>
      </c>
      <c r="E78" s="385" t="s">
        <v>1052</v>
      </c>
      <c r="F78" s="366" t="s">
        <v>11</v>
      </c>
      <c r="G78" s="386"/>
      <c r="H78" s="386"/>
      <c r="I78" s="387"/>
      <c r="J78" s="817"/>
      <c r="K78" s="809"/>
      <c r="L78" s="390"/>
    </row>
    <row r="79" spans="1:12" s="376" customFormat="1" ht="16.5" customHeight="1">
      <c r="A79" s="361">
        <v>70</v>
      </c>
      <c r="B79" s="371" t="s">
        <v>1809</v>
      </c>
      <c r="C79" s="364" t="s">
        <v>303</v>
      </c>
      <c r="D79" s="364" t="s">
        <v>1053</v>
      </c>
      <c r="E79" s="372"/>
      <c r="F79" s="366" t="s">
        <v>11</v>
      </c>
      <c r="G79" s="373"/>
      <c r="H79" s="373"/>
      <c r="I79" s="382"/>
      <c r="J79" s="578" t="s">
        <v>2065</v>
      </c>
      <c r="K79" s="391"/>
    </row>
    <row r="80" spans="1:12" s="376" customFormat="1" ht="18" customHeight="1">
      <c r="A80" s="370">
        <v>71</v>
      </c>
      <c r="B80" s="371" t="s">
        <v>1809</v>
      </c>
      <c r="C80" s="364" t="s">
        <v>1132</v>
      </c>
      <c r="D80" s="364" t="s">
        <v>1133</v>
      </c>
      <c r="E80" s="372" t="s">
        <v>1134</v>
      </c>
      <c r="F80" s="366" t="s">
        <v>11</v>
      </c>
      <c r="G80" s="373"/>
      <c r="H80" s="382"/>
      <c r="I80" s="382"/>
      <c r="J80" s="578" t="s">
        <v>1824</v>
      </c>
      <c r="K80" s="392"/>
    </row>
    <row r="81" spans="1:11" s="376" customFormat="1" ht="18" customHeight="1">
      <c r="A81" s="370">
        <v>72</v>
      </c>
      <c r="B81" s="371" t="s">
        <v>1809</v>
      </c>
      <c r="C81" s="364" t="s">
        <v>1132</v>
      </c>
      <c r="D81" s="364" t="s">
        <v>1135</v>
      </c>
      <c r="E81" s="372" t="s">
        <v>1136</v>
      </c>
      <c r="F81" s="366" t="s">
        <v>11</v>
      </c>
      <c r="G81" s="373"/>
      <c r="H81" s="382"/>
      <c r="I81" s="382"/>
      <c r="J81" s="578" t="s">
        <v>1825</v>
      </c>
      <c r="K81" s="392"/>
    </row>
    <row r="82" spans="1:11" s="376" customFormat="1" ht="18" customHeight="1">
      <c r="A82" s="361">
        <v>73</v>
      </c>
      <c r="B82" s="371" t="s">
        <v>1809</v>
      </c>
      <c r="C82" s="364" t="s">
        <v>1132</v>
      </c>
      <c r="D82" s="364" t="s">
        <v>1137</v>
      </c>
      <c r="E82" s="372"/>
      <c r="F82" s="366" t="s">
        <v>11</v>
      </c>
      <c r="G82" s="373"/>
      <c r="H82" s="382"/>
      <c r="I82" s="382"/>
      <c r="J82" s="578" t="s">
        <v>1826</v>
      </c>
      <c r="K82" s="392"/>
    </row>
    <row r="83" spans="1:11" s="376" customFormat="1" ht="18" customHeight="1">
      <c r="A83" s="370">
        <v>74</v>
      </c>
      <c r="B83" s="371" t="s">
        <v>1809</v>
      </c>
      <c r="C83" s="364" t="s">
        <v>1132</v>
      </c>
      <c r="D83" s="364" t="s">
        <v>1138</v>
      </c>
      <c r="E83" s="372" t="s">
        <v>1071</v>
      </c>
      <c r="F83" s="366" t="s">
        <v>11</v>
      </c>
      <c r="G83" s="373"/>
      <c r="H83" s="382"/>
      <c r="I83" s="382"/>
      <c r="J83" s="578" t="s">
        <v>1827</v>
      </c>
      <c r="K83" s="392"/>
    </row>
    <row r="84" spans="1:11" s="376" customFormat="1" ht="18" customHeight="1">
      <c r="A84" s="370">
        <v>75</v>
      </c>
      <c r="B84" s="371" t="s">
        <v>1809</v>
      </c>
      <c r="C84" s="364" t="s">
        <v>1132</v>
      </c>
      <c r="D84" s="364" t="s">
        <v>1139</v>
      </c>
      <c r="E84" s="372"/>
      <c r="F84" s="366" t="s">
        <v>11</v>
      </c>
      <c r="G84" s="373"/>
      <c r="H84" s="382"/>
      <c r="I84" s="382"/>
      <c r="J84" s="578" t="s">
        <v>1828</v>
      </c>
      <c r="K84" s="392"/>
    </row>
    <row r="85" spans="1:11" s="376" customFormat="1" ht="18" customHeight="1">
      <c r="A85" s="361">
        <v>76</v>
      </c>
      <c r="B85" s="371" t="s">
        <v>1809</v>
      </c>
      <c r="C85" s="364" t="s">
        <v>1132</v>
      </c>
      <c r="D85" s="364" t="s">
        <v>1140</v>
      </c>
      <c r="E85" s="372"/>
      <c r="F85" s="366" t="s">
        <v>11</v>
      </c>
      <c r="G85" s="373"/>
      <c r="H85" s="382"/>
      <c r="I85" s="382"/>
      <c r="J85" s="578" t="s">
        <v>1829</v>
      </c>
      <c r="K85" s="392"/>
    </row>
    <row r="86" spans="1:11" s="376" customFormat="1" ht="18" customHeight="1">
      <c r="A86" s="370">
        <v>77</v>
      </c>
      <c r="B86" s="371" t="s">
        <v>1809</v>
      </c>
      <c r="C86" s="364" t="s">
        <v>1132</v>
      </c>
      <c r="D86" s="364" t="s">
        <v>1141</v>
      </c>
      <c r="E86" s="372"/>
      <c r="F86" s="366" t="s">
        <v>11</v>
      </c>
      <c r="G86" s="373"/>
      <c r="H86" s="382"/>
      <c r="I86" s="382"/>
      <c r="J86" s="578" t="s">
        <v>1830</v>
      </c>
      <c r="K86" s="392"/>
    </row>
    <row r="87" spans="1:11" s="376" customFormat="1" ht="18" customHeight="1">
      <c r="A87" s="370">
        <v>78</v>
      </c>
      <c r="B87" s="371" t="s">
        <v>1809</v>
      </c>
      <c r="C87" s="364" t="s">
        <v>1132</v>
      </c>
      <c r="D87" s="364" t="s">
        <v>1142</v>
      </c>
      <c r="E87" s="393" t="s">
        <v>1831</v>
      </c>
      <c r="F87" s="366" t="s">
        <v>11</v>
      </c>
      <c r="G87" s="373"/>
      <c r="H87" s="382"/>
      <c r="I87" s="382"/>
      <c r="J87" s="810" t="s">
        <v>1832</v>
      </c>
      <c r="K87" s="392"/>
    </row>
    <row r="88" spans="1:11" s="376" customFormat="1" ht="18" customHeight="1">
      <c r="A88" s="361">
        <v>79</v>
      </c>
      <c r="B88" s="371" t="s">
        <v>1809</v>
      </c>
      <c r="C88" s="364" t="s">
        <v>1132</v>
      </c>
      <c r="D88" s="364" t="s">
        <v>1756</v>
      </c>
      <c r="E88" s="372" t="s">
        <v>1833</v>
      </c>
      <c r="F88" s="366" t="s">
        <v>11</v>
      </c>
      <c r="G88" s="373"/>
      <c r="H88" s="382"/>
      <c r="I88" s="382"/>
      <c r="J88" s="810"/>
      <c r="K88" s="392"/>
    </row>
    <row r="89" spans="1:11" s="376" customFormat="1" ht="18" customHeight="1">
      <c r="A89" s="370">
        <v>80</v>
      </c>
      <c r="B89" s="371" t="s">
        <v>1809</v>
      </c>
      <c r="C89" s="364" t="s">
        <v>1132</v>
      </c>
      <c r="D89" s="364" t="s">
        <v>1834</v>
      </c>
      <c r="E89" s="372" t="s">
        <v>1145</v>
      </c>
      <c r="F89" s="366" t="s">
        <v>11</v>
      </c>
      <c r="G89" s="373"/>
      <c r="H89" s="382"/>
      <c r="I89" s="382"/>
      <c r="J89" s="810"/>
      <c r="K89" s="392"/>
    </row>
    <row r="90" spans="1:11" s="376" customFormat="1" ht="18" customHeight="1">
      <c r="A90" s="370">
        <v>81</v>
      </c>
      <c r="B90" s="371" t="s">
        <v>1809</v>
      </c>
      <c r="C90" s="364" t="s">
        <v>1132</v>
      </c>
      <c r="D90" s="364" t="s">
        <v>1757</v>
      </c>
      <c r="E90" s="372" t="s">
        <v>1146</v>
      </c>
      <c r="F90" s="366" t="s">
        <v>11</v>
      </c>
      <c r="G90" s="373"/>
      <c r="H90" s="382"/>
      <c r="I90" s="382"/>
      <c r="J90" s="810"/>
      <c r="K90" s="392"/>
    </row>
    <row r="91" spans="1:11" s="376" customFormat="1" ht="18" customHeight="1">
      <c r="A91" s="361">
        <v>82</v>
      </c>
      <c r="B91" s="371" t="s">
        <v>1809</v>
      </c>
      <c r="C91" s="364" t="s">
        <v>1132</v>
      </c>
      <c r="D91" s="364" t="s">
        <v>1758</v>
      </c>
      <c r="E91" s="372" t="s">
        <v>1147</v>
      </c>
      <c r="F91" s="366" t="s">
        <v>11</v>
      </c>
      <c r="G91" s="373"/>
      <c r="H91" s="382"/>
      <c r="I91" s="382"/>
      <c r="J91" s="810"/>
      <c r="K91" s="392"/>
    </row>
    <row r="92" spans="1:11" s="376" customFormat="1" ht="18" customHeight="1">
      <c r="A92" s="370">
        <v>83</v>
      </c>
      <c r="B92" s="371"/>
      <c r="C92" s="500" t="s">
        <v>815</v>
      </c>
      <c r="D92" s="394" t="s">
        <v>816</v>
      </c>
      <c r="E92" s="372"/>
      <c r="F92" s="366" t="s">
        <v>11</v>
      </c>
      <c r="G92" s="373"/>
      <c r="H92" s="382"/>
      <c r="I92" s="382"/>
      <c r="J92" s="576" t="s">
        <v>1461</v>
      </c>
      <c r="K92" s="392"/>
    </row>
    <row r="93" spans="1:11" s="217" customFormat="1" ht="16.5" customHeight="1">
      <c r="A93" s="370">
        <v>84</v>
      </c>
      <c r="B93" s="371" t="s">
        <v>1809</v>
      </c>
      <c r="C93" s="500" t="s">
        <v>818</v>
      </c>
      <c r="D93" s="394" t="s">
        <v>816</v>
      </c>
      <c r="E93" s="395"/>
      <c r="F93" s="366" t="s">
        <v>11</v>
      </c>
      <c r="G93" s="396"/>
      <c r="H93" s="395"/>
      <c r="I93" s="397"/>
      <c r="J93" s="582" t="s">
        <v>1835</v>
      </c>
      <c r="K93" s="399"/>
    </row>
    <row r="94" spans="1:11" s="217" customFormat="1" ht="16.5" customHeight="1">
      <c r="A94" s="361">
        <v>85</v>
      </c>
      <c r="B94" s="371" t="s">
        <v>1809</v>
      </c>
      <c r="C94" s="500" t="s">
        <v>815</v>
      </c>
      <c r="D94" s="394" t="s">
        <v>820</v>
      </c>
      <c r="E94" s="395" t="s">
        <v>821</v>
      </c>
      <c r="F94" s="366" t="s">
        <v>11</v>
      </c>
      <c r="G94" s="397"/>
      <c r="H94" s="395"/>
      <c r="I94" s="397"/>
      <c r="J94" s="583" t="s">
        <v>1836</v>
      </c>
      <c r="K94" s="399"/>
    </row>
    <row r="95" spans="1:11" s="217" customFormat="1" ht="16.5" customHeight="1">
      <c r="A95" s="370">
        <v>86</v>
      </c>
      <c r="B95" s="371" t="s">
        <v>1809</v>
      </c>
      <c r="C95" s="500" t="s">
        <v>815</v>
      </c>
      <c r="D95" s="394" t="s">
        <v>823</v>
      </c>
      <c r="E95" s="395" t="s">
        <v>821</v>
      </c>
      <c r="F95" s="366" t="s">
        <v>11</v>
      </c>
      <c r="G95" s="397"/>
      <c r="H95" s="395"/>
      <c r="I95" s="397"/>
      <c r="J95" s="583"/>
      <c r="K95" s="399"/>
    </row>
    <row r="96" spans="1:11" s="217" customFormat="1" ht="16.5" customHeight="1">
      <c r="A96" s="370">
        <v>87</v>
      </c>
      <c r="B96" s="371" t="s">
        <v>1809</v>
      </c>
      <c r="C96" s="500" t="s">
        <v>815</v>
      </c>
      <c r="D96" s="394" t="s">
        <v>825</v>
      </c>
      <c r="E96" s="395" t="s">
        <v>450</v>
      </c>
      <c r="F96" s="366" t="s">
        <v>11</v>
      </c>
      <c r="G96" s="397"/>
      <c r="H96" s="395"/>
      <c r="I96" s="397"/>
      <c r="J96" s="583"/>
      <c r="K96" s="399"/>
    </row>
    <row r="97" spans="1:11" s="217" customFormat="1" ht="16.5" customHeight="1">
      <c r="A97" s="361">
        <v>88</v>
      </c>
      <c r="B97" s="371" t="s">
        <v>1809</v>
      </c>
      <c r="C97" s="500" t="s">
        <v>815</v>
      </c>
      <c r="D97" s="394" t="s">
        <v>827</v>
      </c>
      <c r="E97" s="395" t="s">
        <v>828</v>
      </c>
      <c r="F97" s="366" t="s">
        <v>11</v>
      </c>
      <c r="G97" s="397"/>
      <c r="H97" s="395"/>
      <c r="I97" s="397"/>
      <c r="J97" s="583"/>
      <c r="K97" s="399"/>
    </row>
    <row r="98" spans="1:11" s="217" customFormat="1" ht="16.5" customHeight="1">
      <c r="A98" s="370">
        <v>89</v>
      </c>
      <c r="B98" s="371" t="s">
        <v>1809</v>
      </c>
      <c r="C98" s="500" t="s">
        <v>815</v>
      </c>
      <c r="D98" s="394" t="s">
        <v>830</v>
      </c>
      <c r="E98" s="395" t="s">
        <v>828</v>
      </c>
      <c r="F98" s="366" t="s">
        <v>11</v>
      </c>
      <c r="G98" s="397"/>
      <c r="H98" s="395"/>
      <c r="I98" s="397"/>
      <c r="J98" s="583"/>
      <c r="K98" s="399"/>
    </row>
    <row r="99" spans="1:11" s="217" customFormat="1" ht="16.5" customHeight="1">
      <c r="A99" s="370">
        <v>90</v>
      </c>
      <c r="B99" s="371" t="s">
        <v>1809</v>
      </c>
      <c r="C99" s="500" t="s">
        <v>815</v>
      </c>
      <c r="D99" s="394" t="s">
        <v>832</v>
      </c>
      <c r="E99" s="395" t="s">
        <v>828</v>
      </c>
      <c r="F99" s="366" t="s">
        <v>11</v>
      </c>
      <c r="G99" s="397"/>
      <c r="H99" s="395"/>
      <c r="I99" s="397"/>
      <c r="J99" s="583"/>
      <c r="K99" s="399"/>
    </row>
    <row r="100" spans="1:11" s="217" customFormat="1" ht="16.5" customHeight="1">
      <c r="A100" s="361">
        <v>91</v>
      </c>
      <c r="B100" s="371" t="s">
        <v>1809</v>
      </c>
      <c r="C100" s="500" t="s">
        <v>818</v>
      </c>
      <c r="D100" s="394" t="s">
        <v>834</v>
      </c>
      <c r="E100" s="395" t="s">
        <v>835</v>
      </c>
      <c r="F100" s="366" t="s">
        <v>11</v>
      </c>
      <c r="G100" s="397"/>
      <c r="H100" s="395"/>
      <c r="I100" s="397"/>
      <c r="J100" s="583"/>
      <c r="K100" s="399"/>
    </row>
    <row r="101" spans="1:11" s="217" customFormat="1" ht="16.5" customHeight="1">
      <c r="A101" s="370">
        <v>92</v>
      </c>
      <c r="B101" s="371" t="s">
        <v>1809</v>
      </c>
      <c r="C101" s="500" t="s">
        <v>818</v>
      </c>
      <c r="D101" s="394" t="s">
        <v>837</v>
      </c>
      <c r="E101" s="395" t="s">
        <v>838</v>
      </c>
      <c r="F101" s="366" t="s">
        <v>11</v>
      </c>
      <c r="G101" s="397"/>
      <c r="H101" s="395"/>
      <c r="I101" s="397"/>
      <c r="J101" s="583"/>
      <c r="K101" s="399"/>
    </row>
    <row r="102" spans="1:11" s="217" customFormat="1" ht="16.5" customHeight="1">
      <c r="A102" s="370">
        <v>93</v>
      </c>
      <c r="B102" s="371" t="s">
        <v>1809</v>
      </c>
      <c r="C102" s="500" t="s">
        <v>818</v>
      </c>
      <c r="D102" s="394" t="s">
        <v>840</v>
      </c>
      <c r="E102" s="395" t="s">
        <v>838</v>
      </c>
      <c r="F102" s="366" t="s">
        <v>11</v>
      </c>
      <c r="G102" s="397"/>
      <c r="H102" s="395"/>
      <c r="I102" s="397"/>
      <c r="J102" s="583"/>
      <c r="K102" s="399"/>
    </row>
    <row r="103" spans="1:11" s="217" customFormat="1" ht="16.5" customHeight="1">
      <c r="A103" s="361">
        <v>94</v>
      </c>
      <c r="B103" s="371" t="s">
        <v>1809</v>
      </c>
      <c r="C103" s="500" t="s">
        <v>818</v>
      </c>
      <c r="D103" s="394" t="s">
        <v>842</v>
      </c>
      <c r="E103" s="395" t="s">
        <v>838</v>
      </c>
      <c r="F103" s="366" t="s">
        <v>11</v>
      </c>
      <c r="G103" s="397"/>
      <c r="H103" s="395"/>
      <c r="I103" s="397"/>
      <c r="J103" s="583"/>
      <c r="K103" s="399"/>
    </row>
    <row r="104" spans="1:11" s="217" customFormat="1" ht="16.5" customHeight="1">
      <c r="A104" s="370">
        <v>95</v>
      </c>
      <c r="B104" s="371" t="s">
        <v>1809</v>
      </c>
      <c r="C104" s="500" t="s">
        <v>818</v>
      </c>
      <c r="D104" s="394" t="s">
        <v>827</v>
      </c>
      <c r="E104" s="395" t="s">
        <v>844</v>
      </c>
      <c r="F104" s="366" t="s">
        <v>11</v>
      </c>
      <c r="G104" s="397"/>
      <c r="H104" s="395"/>
      <c r="I104" s="397"/>
      <c r="J104" s="583"/>
      <c r="K104" s="399"/>
    </row>
    <row r="105" spans="1:11" s="217" customFormat="1" ht="16.5" customHeight="1">
      <c r="A105" s="370">
        <v>96</v>
      </c>
      <c r="B105" s="371" t="s">
        <v>1809</v>
      </c>
      <c r="C105" s="500" t="s">
        <v>818</v>
      </c>
      <c r="D105" s="394" t="s">
        <v>830</v>
      </c>
      <c r="E105" s="395" t="s">
        <v>844</v>
      </c>
      <c r="F105" s="366" t="s">
        <v>11</v>
      </c>
      <c r="G105" s="397"/>
      <c r="H105" s="395"/>
      <c r="I105" s="397"/>
      <c r="J105" s="583"/>
      <c r="K105" s="399"/>
    </row>
    <row r="106" spans="1:11" s="217" customFormat="1" ht="16.5" customHeight="1">
      <c r="A106" s="361">
        <v>97</v>
      </c>
      <c r="B106" s="371" t="s">
        <v>1809</v>
      </c>
      <c r="C106" s="500" t="s">
        <v>818</v>
      </c>
      <c r="D106" s="394" t="s">
        <v>832</v>
      </c>
      <c r="E106" s="395" t="s">
        <v>844</v>
      </c>
      <c r="F106" s="366" t="s">
        <v>11</v>
      </c>
      <c r="G106" s="397"/>
      <c r="H106" s="395"/>
      <c r="I106" s="397"/>
      <c r="J106" s="583"/>
      <c r="K106" s="399"/>
    </row>
    <row r="107" spans="1:11" s="217" customFormat="1" ht="16.5" customHeight="1">
      <c r="A107" s="370">
        <v>98</v>
      </c>
      <c r="B107" s="371" t="s">
        <v>1809</v>
      </c>
      <c r="C107" s="500" t="s">
        <v>815</v>
      </c>
      <c r="D107" s="394" t="s">
        <v>848</v>
      </c>
      <c r="E107" s="395"/>
      <c r="F107" s="366" t="s">
        <v>11</v>
      </c>
      <c r="G107" s="396"/>
      <c r="H107" s="395"/>
      <c r="I107" s="397"/>
      <c r="J107" s="582" t="s">
        <v>1837</v>
      </c>
      <c r="K107" s="399"/>
    </row>
    <row r="108" spans="1:11" s="217" customFormat="1" ht="16.5" customHeight="1">
      <c r="A108" s="370">
        <v>99</v>
      </c>
      <c r="B108" s="371" t="s">
        <v>1809</v>
      </c>
      <c r="C108" s="500" t="s">
        <v>818</v>
      </c>
      <c r="D108" s="394" t="s">
        <v>848</v>
      </c>
      <c r="E108" s="395"/>
      <c r="F108" s="366" t="s">
        <v>11</v>
      </c>
      <c r="G108" s="396"/>
      <c r="H108" s="395"/>
      <c r="I108" s="397"/>
      <c r="J108" s="582" t="s">
        <v>1838</v>
      </c>
      <c r="K108" s="399"/>
    </row>
    <row r="109" spans="1:11" s="376" customFormat="1" ht="18" customHeight="1">
      <c r="A109" s="361">
        <v>100</v>
      </c>
      <c r="B109" s="371" t="s">
        <v>1809</v>
      </c>
      <c r="C109" s="500" t="s">
        <v>851</v>
      </c>
      <c r="D109" s="394" t="s">
        <v>852</v>
      </c>
      <c r="E109" s="372"/>
      <c r="F109" s="366" t="s">
        <v>11</v>
      </c>
      <c r="G109" s="382"/>
      <c r="H109" s="382"/>
      <c r="I109" s="374"/>
      <c r="J109" s="578" t="s">
        <v>1839</v>
      </c>
      <c r="K109" s="392"/>
    </row>
    <row r="110" spans="1:11" s="376" customFormat="1" ht="18" customHeight="1">
      <c r="A110" s="370">
        <v>101</v>
      </c>
      <c r="B110" s="371" t="s">
        <v>1809</v>
      </c>
      <c r="C110" s="500" t="s">
        <v>851</v>
      </c>
      <c r="D110" s="394" t="s">
        <v>854</v>
      </c>
      <c r="E110" s="372"/>
      <c r="F110" s="366" t="s">
        <v>11</v>
      </c>
      <c r="G110" s="382"/>
      <c r="H110" s="382"/>
      <c r="I110" s="374"/>
      <c r="J110" s="578" t="s">
        <v>1840</v>
      </c>
      <c r="K110" s="392"/>
    </row>
    <row r="111" spans="1:11" s="376" customFormat="1" ht="18" customHeight="1">
      <c r="A111" s="370">
        <v>102</v>
      </c>
      <c r="B111" s="371" t="s">
        <v>1809</v>
      </c>
      <c r="C111" s="500" t="s">
        <v>851</v>
      </c>
      <c r="D111" s="394" t="s">
        <v>848</v>
      </c>
      <c r="E111" s="372"/>
      <c r="F111" s="366" t="s">
        <v>11</v>
      </c>
      <c r="G111" s="382"/>
      <c r="H111" s="382"/>
      <c r="I111" s="374"/>
      <c r="J111" s="578" t="s">
        <v>1841</v>
      </c>
      <c r="K111" s="392"/>
    </row>
    <row r="112" spans="1:11" s="376" customFormat="1" ht="18" customHeight="1">
      <c r="A112" s="361">
        <v>103</v>
      </c>
      <c r="B112" s="371" t="s">
        <v>1809</v>
      </c>
      <c r="C112" s="500" t="s">
        <v>1842</v>
      </c>
      <c r="D112" s="400" t="s">
        <v>857</v>
      </c>
      <c r="E112" s="372" t="s">
        <v>1843</v>
      </c>
      <c r="F112" s="366" t="s">
        <v>11</v>
      </c>
      <c r="G112" s="382"/>
      <c r="H112" s="382"/>
      <c r="I112" s="374"/>
      <c r="J112" s="578" t="s">
        <v>1844</v>
      </c>
      <c r="K112" s="392"/>
    </row>
    <row r="113" spans="1:14" s="376" customFormat="1" ht="18" customHeight="1">
      <c r="A113" s="370">
        <v>104</v>
      </c>
      <c r="B113" s="371" t="s">
        <v>1845</v>
      </c>
      <c r="C113" s="500" t="s">
        <v>1957</v>
      </c>
      <c r="D113" s="400" t="s">
        <v>1958</v>
      </c>
      <c r="E113" s="574" t="s">
        <v>2278</v>
      </c>
      <c r="F113" s="366" t="s">
        <v>11</v>
      </c>
      <c r="G113" s="374"/>
      <c r="H113" s="382"/>
      <c r="I113" s="374"/>
      <c r="J113" s="584" t="s">
        <v>1846</v>
      </c>
      <c r="K113" s="392"/>
    </row>
    <row r="114" spans="1:14" s="376" customFormat="1" ht="18" customHeight="1">
      <c r="A114" s="370">
        <v>105</v>
      </c>
      <c r="B114" s="371" t="s">
        <v>1845</v>
      </c>
      <c r="C114" s="500" t="s">
        <v>851</v>
      </c>
      <c r="D114" s="400" t="s">
        <v>863</v>
      </c>
      <c r="E114" s="234" t="s">
        <v>98</v>
      </c>
      <c r="F114" s="238" t="s">
        <v>11</v>
      </c>
      <c r="G114" s="382"/>
      <c r="H114" s="382"/>
      <c r="I114" s="374"/>
      <c r="J114" s="585" t="s">
        <v>1847</v>
      </c>
      <c r="K114" s="392"/>
    </row>
    <row r="115" spans="1:14" s="376" customFormat="1" ht="18" customHeight="1">
      <c r="A115" s="361">
        <v>106</v>
      </c>
      <c r="B115" s="371" t="s">
        <v>1845</v>
      </c>
      <c r="C115" s="500" t="s">
        <v>851</v>
      </c>
      <c r="D115" s="394" t="s">
        <v>865</v>
      </c>
      <c r="E115" s="234" t="s">
        <v>866</v>
      </c>
      <c r="F115" s="238" t="s">
        <v>11</v>
      </c>
      <c r="G115" s="382"/>
      <c r="H115" s="382"/>
      <c r="I115" s="374"/>
      <c r="J115" s="578" t="s">
        <v>1848</v>
      </c>
      <c r="K115" s="392"/>
    </row>
    <row r="116" spans="1:14" s="217" customFormat="1" ht="16.5" customHeight="1">
      <c r="A116" s="370">
        <v>107</v>
      </c>
      <c r="B116" s="371" t="s">
        <v>1845</v>
      </c>
      <c r="C116" s="500" t="s">
        <v>851</v>
      </c>
      <c r="D116" s="394" t="s">
        <v>868</v>
      </c>
      <c r="E116" s="234" t="s">
        <v>869</v>
      </c>
      <c r="F116" s="238" t="s">
        <v>11</v>
      </c>
      <c r="G116" s="397"/>
      <c r="H116" s="395"/>
      <c r="I116" s="397"/>
      <c r="J116" s="811"/>
      <c r="K116" s="399"/>
    </row>
    <row r="117" spans="1:14" s="217" customFormat="1" ht="16.5" customHeight="1">
      <c r="A117" s="370">
        <v>108</v>
      </c>
      <c r="B117" s="371" t="s">
        <v>1845</v>
      </c>
      <c r="C117" s="500" t="s">
        <v>851</v>
      </c>
      <c r="D117" s="394" t="s">
        <v>871</v>
      </c>
      <c r="E117" s="234" t="s">
        <v>869</v>
      </c>
      <c r="F117" s="238" t="s">
        <v>11</v>
      </c>
      <c r="G117" s="397"/>
      <c r="H117" s="395"/>
      <c r="I117" s="397"/>
      <c r="J117" s="811"/>
      <c r="K117" s="399"/>
    </row>
    <row r="118" spans="1:14" s="217" customFormat="1" ht="16.5" customHeight="1">
      <c r="A118" s="361">
        <v>109</v>
      </c>
      <c r="B118" s="371" t="s">
        <v>1845</v>
      </c>
      <c r="C118" s="500" t="s">
        <v>851</v>
      </c>
      <c r="D118" s="394" t="s">
        <v>873</v>
      </c>
      <c r="E118" s="234" t="s">
        <v>869</v>
      </c>
      <c r="F118" s="238" t="s">
        <v>11</v>
      </c>
      <c r="G118" s="397"/>
      <c r="H118" s="395"/>
      <c r="I118" s="397"/>
      <c r="J118" s="811"/>
      <c r="K118" s="399"/>
    </row>
    <row r="119" spans="1:14" s="217" customFormat="1" ht="16.5" customHeight="1">
      <c r="A119" s="370">
        <v>110</v>
      </c>
      <c r="B119" s="371" t="s">
        <v>1845</v>
      </c>
      <c r="C119" s="500" t="s">
        <v>851</v>
      </c>
      <c r="D119" s="394" t="s">
        <v>875</v>
      </c>
      <c r="E119" s="574" t="s">
        <v>1961</v>
      </c>
      <c r="F119" s="238" t="s">
        <v>11</v>
      </c>
      <c r="G119" s="397"/>
      <c r="H119" s="395"/>
      <c r="I119" s="397"/>
      <c r="J119" s="811"/>
      <c r="K119" s="399"/>
    </row>
    <row r="120" spans="1:14" s="217" customFormat="1" ht="16.5" customHeight="1">
      <c r="A120" s="370">
        <v>111</v>
      </c>
      <c r="B120" s="371" t="s">
        <v>1845</v>
      </c>
      <c r="C120" s="500" t="s">
        <v>851</v>
      </c>
      <c r="D120" s="394" t="s">
        <v>877</v>
      </c>
      <c r="E120" s="574" t="s">
        <v>1955</v>
      </c>
      <c r="F120" s="238" t="s">
        <v>11</v>
      </c>
      <c r="G120" s="397"/>
      <c r="H120" s="395"/>
      <c r="I120" s="397"/>
      <c r="J120" s="811"/>
      <c r="K120" s="399"/>
    </row>
    <row r="121" spans="1:14" s="217" customFormat="1" ht="16.5" customHeight="1">
      <c r="A121" s="361">
        <v>112</v>
      </c>
      <c r="B121" s="371" t="s">
        <v>1845</v>
      </c>
      <c r="C121" s="500" t="s">
        <v>851</v>
      </c>
      <c r="D121" s="394" t="s">
        <v>879</v>
      </c>
      <c r="E121" s="574" t="s">
        <v>1955</v>
      </c>
      <c r="F121" s="238" t="s">
        <v>11</v>
      </c>
      <c r="G121" s="397"/>
      <c r="H121" s="395"/>
      <c r="I121" s="397"/>
      <c r="J121" s="811"/>
      <c r="K121" s="399"/>
    </row>
    <row r="122" spans="1:14" s="217" customFormat="1" ht="16.5" customHeight="1">
      <c r="A122" s="370">
        <v>113</v>
      </c>
      <c r="B122" s="371" t="s">
        <v>1845</v>
      </c>
      <c r="C122" s="500" t="s">
        <v>851</v>
      </c>
      <c r="D122" s="394" t="s">
        <v>881</v>
      </c>
      <c r="E122" s="395" t="s">
        <v>882</v>
      </c>
      <c r="F122" s="366" t="s">
        <v>11</v>
      </c>
      <c r="G122" s="397"/>
      <c r="H122" s="395"/>
      <c r="I122" s="397"/>
      <c r="J122" s="811"/>
      <c r="K122" s="399"/>
    </row>
    <row r="123" spans="1:14" ht="18" customHeight="1">
      <c r="A123" s="370">
        <v>114</v>
      </c>
      <c r="B123" s="371" t="s">
        <v>1845</v>
      </c>
      <c r="C123" s="364" t="s">
        <v>1849</v>
      </c>
      <c r="D123" s="364" t="s">
        <v>57</v>
      </c>
      <c r="E123" s="365"/>
      <c r="F123" s="460" t="s">
        <v>1806</v>
      </c>
      <c r="G123" s="367"/>
      <c r="H123" s="367"/>
      <c r="I123" s="368"/>
      <c r="J123" s="581" t="s">
        <v>1850</v>
      </c>
      <c r="K123" s="369"/>
      <c r="N123" s="401" t="s">
        <v>1851</v>
      </c>
    </row>
    <row r="124" spans="1:14" ht="16.5" customHeight="1">
      <c r="A124" s="361">
        <v>115</v>
      </c>
      <c r="B124" s="371" t="s">
        <v>1845</v>
      </c>
      <c r="C124" s="364" t="s">
        <v>56</v>
      </c>
      <c r="D124" s="364" t="s">
        <v>59</v>
      </c>
      <c r="E124" s="365"/>
      <c r="F124" s="366" t="s">
        <v>11</v>
      </c>
      <c r="G124" s="367"/>
      <c r="H124" s="367"/>
      <c r="I124" s="368"/>
      <c r="J124" s="577" t="s">
        <v>1852</v>
      </c>
      <c r="K124" s="369"/>
      <c r="L124" s="402"/>
    </row>
    <row r="125" spans="1:14" ht="16.5" customHeight="1">
      <c r="A125" s="370">
        <v>116</v>
      </c>
      <c r="B125" s="371" t="s">
        <v>1845</v>
      </c>
      <c r="C125" s="364" t="s">
        <v>56</v>
      </c>
      <c r="D125" s="403" t="s">
        <v>67</v>
      </c>
      <c r="E125" s="365"/>
      <c r="F125" s="460" t="s">
        <v>1806</v>
      </c>
      <c r="G125" s="367"/>
      <c r="H125" s="367"/>
      <c r="I125" s="368"/>
      <c r="J125" s="586" t="s">
        <v>1853</v>
      </c>
      <c r="K125" s="404"/>
      <c r="L125" s="402"/>
      <c r="N125" s="405" t="s">
        <v>1854</v>
      </c>
    </row>
    <row r="126" spans="1:14" ht="16.5" customHeight="1">
      <c r="A126" s="370">
        <v>117</v>
      </c>
      <c r="B126" s="371" t="s">
        <v>1845</v>
      </c>
      <c r="C126" s="364" t="s">
        <v>56</v>
      </c>
      <c r="D126" s="364" t="s">
        <v>1130</v>
      </c>
      <c r="E126" s="365"/>
      <c r="F126" s="366" t="s">
        <v>11</v>
      </c>
      <c r="G126" s="367"/>
      <c r="H126" s="367"/>
      <c r="I126" s="368"/>
      <c r="J126" s="577" t="s">
        <v>62</v>
      </c>
      <c r="K126" s="369"/>
      <c r="L126" s="378"/>
      <c r="N126" s="406" t="s">
        <v>1851</v>
      </c>
    </row>
    <row r="127" spans="1:14" ht="16.5" customHeight="1">
      <c r="A127" s="361">
        <v>118</v>
      </c>
      <c r="B127" s="371" t="s">
        <v>1845</v>
      </c>
      <c r="C127" s="364" t="s">
        <v>56</v>
      </c>
      <c r="D127" s="364" t="s">
        <v>63</v>
      </c>
      <c r="E127" s="365"/>
      <c r="F127" s="366" t="s">
        <v>11</v>
      </c>
      <c r="G127" s="367"/>
      <c r="H127" s="367"/>
      <c r="I127" s="368"/>
      <c r="J127" s="577" t="s">
        <v>64</v>
      </c>
      <c r="K127" s="369"/>
      <c r="L127" s="402"/>
    </row>
    <row r="128" spans="1:14" ht="16.5" customHeight="1">
      <c r="A128" s="370">
        <v>119</v>
      </c>
      <c r="B128" s="371" t="s">
        <v>1845</v>
      </c>
      <c r="C128" s="364" t="s">
        <v>56</v>
      </c>
      <c r="D128" s="364" t="s">
        <v>65</v>
      </c>
      <c r="E128" s="365"/>
      <c r="F128" s="366" t="s">
        <v>11</v>
      </c>
      <c r="G128" s="367"/>
      <c r="H128" s="367"/>
      <c r="I128" s="368"/>
      <c r="J128" s="577" t="s">
        <v>1855</v>
      </c>
      <c r="K128" s="369"/>
      <c r="L128" s="378"/>
    </row>
    <row r="129" spans="1:12" s="217" customFormat="1" ht="16.5" customHeight="1">
      <c r="A129" s="370">
        <v>120</v>
      </c>
      <c r="B129" s="371" t="s">
        <v>1809</v>
      </c>
      <c r="C129" s="212" t="s">
        <v>185</v>
      </c>
      <c r="D129" s="212" t="s">
        <v>1495</v>
      </c>
      <c r="E129" s="213" t="s">
        <v>2073</v>
      </c>
      <c r="F129" s="366" t="s">
        <v>11</v>
      </c>
      <c r="G129" s="213"/>
      <c r="H129" s="213"/>
      <c r="I129" s="215"/>
      <c r="J129" s="604" t="s">
        <v>2080</v>
      </c>
      <c r="K129" s="255"/>
      <c r="L129" s="216"/>
    </row>
    <row r="130" spans="1:12" s="217" customFormat="1" ht="16.5" customHeight="1">
      <c r="A130" s="361">
        <v>121</v>
      </c>
      <c r="B130" s="371" t="s">
        <v>1809</v>
      </c>
      <c r="C130" s="212" t="s">
        <v>185</v>
      </c>
      <c r="D130" s="212" t="s">
        <v>1496</v>
      </c>
      <c r="E130" s="213" t="s">
        <v>2074</v>
      </c>
      <c r="F130" s="366" t="s">
        <v>11</v>
      </c>
      <c r="G130" s="213"/>
      <c r="H130" s="213"/>
      <c r="I130" s="215"/>
      <c r="J130" s="604" t="s">
        <v>2081</v>
      </c>
      <c r="K130" s="255"/>
      <c r="L130" s="216"/>
    </row>
    <row r="131" spans="1:12" s="217" customFormat="1" ht="16.5" customHeight="1">
      <c r="A131" s="370">
        <v>122</v>
      </c>
      <c r="B131" s="371" t="s">
        <v>1809</v>
      </c>
      <c r="C131" s="212" t="s">
        <v>185</v>
      </c>
      <c r="D131" s="212" t="s">
        <v>1497</v>
      </c>
      <c r="E131" s="213" t="s">
        <v>2077</v>
      </c>
      <c r="F131" s="366" t="s">
        <v>11</v>
      </c>
      <c r="G131" s="213"/>
      <c r="H131" s="213"/>
      <c r="I131" s="215"/>
      <c r="J131" s="605" t="s">
        <v>2095</v>
      </c>
      <c r="K131" s="255"/>
      <c r="L131" s="216"/>
    </row>
    <row r="132" spans="1:12" s="217" customFormat="1" ht="16.5" customHeight="1">
      <c r="A132" s="370">
        <v>123</v>
      </c>
      <c r="B132" s="371" t="s">
        <v>1809</v>
      </c>
      <c r="C132" s="212" t="s">
        <v>185</v>
      </c>
      <c r="D132" s="212" t="s">
        <v>2075</v>
      </c>
      <c r="E132" s="213" t="s">
        <v>2077</v>
      </c>
      <c r="F132" s="366" t="s">
        <v>11</v>
      </c>
      <c r="G132" s="213"/>
      <c r="H132" s="213"/>
      <c r="I132" s="215"/>
      <c r="J132" s="606" t="s">
        <v>2407</v>
      </c>
      <c r="K132" s="255"/>
      <c r="L132" s="216"/>
    </row>
    <row r="133" spans="1:12" s="217" customFormat="1" ht="16.5" customHeight="1">
      <c r="A133" s="361">
        <v>124</v>
      </c>
      <c r="B133" s="371" t="s">
        <v>1809</v>
      </c>
      <c r="C133" s="212" t="s">
        <v>185</v>
      </c>
      <c r="D133" s="212" t="s">
        <v>2076</v>
      </c>
      <c r="E133" s="395" t="s">
        <v>2077</v>
      </c>
      <c r="F133" s="366" t="s">
        <v>11</v>
      </c>
      <c r="G133" s="395"/>
      <c r="H133" s="395"/>
      <c r="I133" s="506"/>
      <c r="J133" s="606" t="s">
        <v>2408</v>
      </c>
      <c r="K133" s="507"/>
      <c r="L133" s="216"/>
    </row>
    <row r="134" spans="1:12" ht="16.5" customHeight="1">
      <c r="A134" s="370">
        <v>125</v>
      </c>
      <c r="B134" s="371" t="s">
        <v>1809</v>
      </c>
      <c r="C134" s="364" t="s">
        <v>185</v>
      </c>
      <c r="D134" s="364" t="s">
        <v>1409</v>
      </c>
      <c r="E134" s="395" t="s">
        <v>2077</v>
      </c>
      <c r="F134" s="366" t="s">
        <v>11</v>
      </c>
      <c r="G134" s="367"/>
      <c r="H134" s="367"/>
      <c r="I134" s="368"/>
      <c r="J134" s="607" t="s">
        <v>2105</v>
      </c>
      <c r="K134" s="369"/>
    </row>
    <row r="135" spans="1:12" s="217" customFormat="1" ht="16.5" customHeight="1">
      <c r="A135" s="370">
        <v>126</v>
      </c>
      <c r="B135" s="371" t="s">
        <v>1809</v>
      </c>
      <c r="C135" s="212" t="s">
        <v>185</v>
      </c>
      <c r="D135" s="212" t="s">
        <v>2113</v>
      </c>
      <c r="E135" s="213" t="s">
        <v>186</v>
      </c>
      <c r="F135" s="366" t="s">
        <v>11</v>
      </c>
      <c r="G135" s="213"/>
      <c r="H135" s="213"/>
      <c r="I135" s="214" t="s">
        <v>2104</v>
      </c>
      <c r="J135" s="818" t="s">
        <v>2409</v>
      </c>
      <c r="K135" s="255"/>
      <c r="L135" s="216"/>
    </row>
    <row r="136" spans="1:12" s="217" customFormat="1" ht="16.5" customHeight="1">
      <c r="A136" s="361">
        <v>127</v>
      </c>
      <c r="B136" s="371" t="s">
        <v>1809</v>
      </c>
      <c r="C136" s="212" t="s">
        <v>185</v>
      </c>
      <c r="D136" s="212" t="s">
        <v>2114</v>
      </c>
      <c r="E136" s="213" t="s">
        <v>186</v>
      </c>
      <c r="F136" s="366" t="s">
        <v>11</v>
      </c>
      <c r="G136" s="213"/>
      <c r="H136" s="213"/>
      <c r="I136" s="218"/>
      <c r="J136" s="819"/>
      <c r="K136" s="255"/>
      <c r="L136" s="216"/>
    </row>
    <row r="137" spans="1:12" s="217" customFormat="1" ht="16.5" customHeight="1">
      <c r="A137" s="370">
        <v>128</v>
      </c>
      <c r="B137" s="371" t="s">
        <v>1809</v>
      </c>
      <c r="C137" s="212" t="s">
        <v>185</v>
      </c>
      <c r="D137" s="212" t="s">
        <v>2115</v>
      </c>
      <c r="E137" s="213" t="s">
        <v>186</v>
      </c>
      <c r="F137" s="366" t="s">
        <v>11</v>
      </c>
      <c r="G137" s="213"/>
      <c r="H137" s="213"/>
      <c r="I137" s="218"/>
      <c r="J137" s="819"/>
      <c r="K137" s="255"/>
      <c r="L137" s="216"/>
    </row>
    <row r="138" spans="1:12" s="217" customFormat="1" ht="16.5" customHeight="1">
      <c r="A138" s="370">
        <v>129</v>
      </c>
      <c r="B138" s="371" t="s">
        <v>1809</v>
      </c>
      <c r="C138" s="212" t="s">
        <v>185</v>
      </c>
      <c r="D138" s="212" t="s">
        <v>2112</v>
      </c>
      <c r="E138" s="213" t="s">
        <v>186</v>
      </c>
      <c r="F138" s="366" t="s">
        <v>11</v>
      </c>
      <c r="G138" s="213"/>
      <c r="H138" s="213"/>
      <c r="I138" s="218"/>
      <c r="J138" s="819"/>
      <c r="K138" s="255"/>
      <c r="L138" s="216"/>
    </row>
    <row r="139" spans="1:12" s="217" customFormat="1" ht="16.5" customHeight="1">
      <c r="A139" s="361">
        <v>130</v>
      </c>
      <c r="B139" s="371" t="s">
        <v>1809</v>
      </c>
      <c r="C139" s="212" t="s">
        <v>185</v>
      </c>
      <c r="D139" s="212" t="s">
        <v>2116</v>
      </c>
      <c r="E139" s="213" t="s">
        <v>186</v>
      </c>
      <c r="F139" s="366" t="s">
        <v>11</v>
      </c>
      <c r="G139" s="517"/>
      <c r="H139" s="517"/>
      <c r="I139" s="518"/>
      <c r="J139" s="819"/>
      <c r="K139" s="519"/>
      <c r="L139" s="216"/>
    </row>
    <row r="140" spans="1:12" s="217" customFormat="1" ht="16.5" customHeight="1">
      <c r="A140" s="370">
        <v>131</v>
      </c>
      <c r="B140" s="371" t="s">
        <v>1809</v>
      </c>
      <c r="C140" s="212" t="s">
        <v>185</v>
      </c>
      <c r="D140" s="212" t="s">
        <v>2117</v>
      </c>
      <c r="E140" s="395" t="s">
        <v>2077</v>
      </c>
      <c r="F140" s="366" t="s">
        <v>11</v>
      </c>
      <c r="G140" s="517"/>
      <c r="H140" s="517"/>
      <c r="I140" s="518"/>
      <c r="J140" s="820"/>
      <c r="K140" s="519"/>
      <c r="L140" s="216"/>
    </row>
    <row r="141" spans="1:12" s="217" customFormat="1" ht="16.5" customHeight="1">
      <c r="A141" s="370">
        <v>132</v>
      </c>
      <c r="B141" s="371" t="s">
        <v>1809</v>
      </c>
      <c r="C141" s="212" t="s">
        <v>185</v>
      </c>
      <c r="D141" s="212" t="s">
        <v>1499</v>
      </c>
      <c r="E141" s="213" t="s">
        <v>2073</v>
      </c>
      <c r="F141" s="366" t="s">
        <v>11</v>
      </c>
      <c r="G141" s="213"/>
      <c r="H141" s="213"/>
      <c r="I141" s="218"/>
      <c r="J141" s="608" t="s">
        <v>2410</v>
      </c>
      <c r="K141" s="255"/>
      <c r="L141" s="216"/>
    </row>
    <row r="142" spans="1:12" s="217" customFormat="1" ht="16.5" customHeight="1">
      <c r="A142" s="361">
        <v>133</v>
      </c>
      <c r="B142" s="371" t="s">
        <v>1809</v>
      </c>
      <c r="C142" s="212" t="s">
        <v>185</v>
      </c>
      <c r="D142" s="212" t="s">
        <v>1501</v>
      </c>
      <c r="E142" s="213" t="s">
        <v>2074</v>
      </c>
      <c r="F142" s="366" t="s">
        <v>11</v>
      </c>
      <c r="G142" s="213"/>
      <c r="H142" s="213"/>
      <c r="I142" s="218"/>
      <c r="J142" s="604" t="s">
        <v>2411</v>
      </c>
      <c r="K142" s="255"/>
      <c r="L142" s="216"/>
    </row>
    <row r="143" spans="1:12" s="217" customFormat="1" ht="16.5" customHeight="1">
      <c r="A143" s="370">
        <v>134</v>
      </c>
      <c r="B143" s="371" t="s">
        <v>1809</v>
      </c>
      <c r="C143" s="212" t="s">
        <v>185</v>
      </c>
      <c r="D143" s="212" t="s">
        <v>1502</v>
      </c>
      <c r="E143" s="213" t="s">
        <v>2077</v>
      </c>
      <c r="F143" s="366" t="s">
        <v>11</v>
      </c>
      <c r="G143" s="213"/>
      <c r="H143" s="213"/>
      <c r="I143" s="218"/>
      <c r="J143" s="605" t="s">
        <v>2412</v>
      </c>
      <c r="K143" s="255"/>
      <c r="L143" s="216"/>
    </row>
    <row r="144" spans="1:12" s="217" customFormat="1" ht="16.5" customHeight="1">
      <c r="A144" s="370">
        <v>135</v>
      </c>
      <c r="B144" s="371" t="s">
        <v>1809</v>
      </c>
      <c r="C144" s="212" t="s">
        <v>185</v>
      </c>
      <c r="D144" s="212" t="s">
        <v>2078</v>
      </c>
      <c r="E144" s="213" t="s">
        <v>2077</v>
      </c>
      <c r="F144" s="366" t="s">
        <v>11</v>
      </c>
      <c r="G144" s="395"/>
      <c r="H144" s="395"/>
      <c r="I144" s="508"/>
      <c r="J144" s="606" t="s">
        <v>2413</v>
      </c>
      <c r="K144" s="507"/>
      <c r="L144" s="216"/>
    </row>
    <row r="145" spans="1:12" s="217" customFormat="1" ht="16.5" customHeight="1">
      <c r="A145" s="361">
        <v>136</v>
      </c>
      <c r="B145" s="371" t="s">
        <v>1809</v>
      </c>
      <c r="C145" s="212" t="s">
        <v>185</v>
      </c>
      <c r="D145" s="212" t="s">
        <v>2079</v>
      </c>
      <c r="E145" s="395" t="s">
        <v>2077</v>
      </c>
      <c r="F145" s="366" t="s">
        <v>11</v>
      </c>
      <c r="G145" s="213"/>
      <c r="H145" s="213"/>
      <c r="I145" s="218"/>
      <c r="J145" s="606" t="s">
        <v>2414</v>
      </c>
      <c r="K145" s="255"/>
      <c r="L145" s="216"/>
    </row>
    <row r="146" spans="1:12" ht="16.5" customHeight="1">
      <c r="A146" s="370">
        <v>137</v>
      </c>
      <c r="B146" s="371" t="s">
        <v>1809</v>
      </c>
      <c r="C146" s="212" t="s">
        <v>185</v>
      </c>
      <c r="D146" s="364" t="s">
        <v>1410</v>
      </c>
      <c r="E146" s="213" t="s">
        <v>2077</v>
      </c>
      <c r="F146" s="366" t="s">
        <v>11</v>
      </c>
      <c r="G146" s="367"/>
      <c r="H146" s="367"/>
      <c r="I146" s="368"/>
      <c r="J146" s="607" t="s">
        <v>2415</v>
      </c>
      <c r="K146" s="369"/>
    </row>
    <row r="147" spans="1:12" s="217" customFormat="1" ht="16.5" customHeight="1">
      <c r="A147" s="370">
        <v>138</v>
      </c>
      <c r="B147" s="371" t="s">
        <v>1809</v>
      </c>
      <c r="C147" s="212" t="s">
        <v>185</v>
      </c>
      <c r="D147" s="212" t="s">
        <v>2118</v>
      </c>
      <c r="E147" s="213" t="s">
        <v>186</v>
      </c>
      <c r="F147" s="366" t="s">
        <v>11</v>
      </c>
      <c r="G147" s="213"/>
      <c r="H147" s="213"/>
      <c r="I147" s="214" t="s">
        <v>2127</v>
      </c>
      <c r="J147" s="818" t="s">
        <v>2102</v>
      </c>
      <c r="K147" s="255"/>
      <c r="L147" s="216"/>
    </row>
    <row r="148" spans="1:12" s="217" customFormat="1" ht="16.5" customHeight="1">
      <c r="A148" s="361">
        <v>139</v>
      </c>
      <c r="B148" s="371" t="s">
        <v>1809</v>
      </c>
      <c r="C148" s="212" t="s">
        <v>185</v>
      </c>
      <c r="D148" s="212" t="s">
        <v>2119</v>
      </c>
      <c r="E148" s="213" t="s">
        <v>186</v>
      </c>
      <c r="F148" s="366" t="s">
        <v>11</v>
      </c>
      <c r="G148" s="213"/>
      <c r="H148" s="213"/>
      <c r="I148" s="218"/>
      <c r="J148" s="819"/>
      <c r="K148" s="255"/>
      <c r="L148" s="216"/>
    </row>
    <row r="149" spans="1:12" s="217" customFormat="1" ht="16.5" customHeight="1">
      <c r="A149" s="370">
        <v>140</v>
      </c>
      <c r="B149" s="371" t="s">
        <v>1809</v>
      </c>
      <c r="C149" s="212" t="s">
        <v>185</v>
      </c>
      <c r="D149" s="212" t="s">
        <v>2120</v>
      </c>
      <c r="E149" s="213" t="s">
        <v>186</v>
      </c>
      <c r="F149" s="366" t="s">
        <v>11</v>
      </c>
      <c r="G149" s="213"/>
      <c r="H149" s="213"/>
      <c r="I149" s="218"/>
      <c r="J149" s="819"/>
      <c r="K149" s="255"/>
      <c r="L149" s="216"/>
    </row>
    <row r="150" spans="1:12" s="217" customFormat="1" ht="16.5" customHeight="1">
      <c r="A150" s="370">
        <v>141</v>
      </c>
      <c r="B150" s="371" t="s">
        <v>1809</v>
      </c>
      <c r="C150" s="212" t="s">
        <v>185</v>
      </c>
      <c r="D150" s="212" t="s">
        <v>2121</v>
      </c>
      <c r="E150" s="213" t="s">
        <v>186</v>
      </c>
      <c r="F150" s="366" t="s">
        <v>11</v>
      </c>
      <c r="G150" s="213"/>
      <c r="H150" s="213"/>
      <c r="I150" s="214"/>
      <c r="J150" s="819"/>
      <c r="K150" s="255"/>
      <c r="L150" s="216"/>
    </row>
    <row r="151" spans="1:12" s="217" customFormat="1" ht="16.5" customHeight="1">
      <c r="A151" s="361">
        <v>142</v>
      </c>
      <c r="B151" s="371" t="s">
        <v>1809</v>
      </c>
      <c r="C151" s="212" t="s">
        <v>185</v>
      </c>
      <c r="D151" s="212" t="s">
        <v>2122</v>
      </c>
      <c r="E151" s="213" t="s">
        <v>186</v>
      </c>
      <c r="F151" s="366" t="s">
        <v>11</v>
      </c>
      <c r="G151" s="517"/>
      <c r="H151" s="517"/>
      <c r="I151" s="520"/>
      <c r="J151" s="819"/>
      <c r="K151" s="519"/>
      <c r="L151" s="216"/>
    </row>
    <row r="152" spans="1:12" s="217" customFormat="1" ht="16.5" customHeight="1">
      <c r="A152" s="370">
        <v>143</v>
      </c>
      <c r="B152" s="371" t="s">
        <v>1809</v>
      </c>
      <c r="C152" s="212" t="s">
        <v>185</v>
      </c>
      <c r="D152" s="212" t="s">
        <v>2123</v>
      </c>
      <c r="E152" s="395" t="s">
        <v>2077</v>
      </c>
      <c r="F152" s="366" t="s">
        <v>11</v>
      </c>
      <c r="G152" s="517"/>
      <c r="H152" s="517"/>
      <c r="I152" s="520"/>
      <c r="J152" s="820"/>
      <c r="K152" s="519"/>
      <c r="L152" s="216"/>
    </row>
    <row r="153" spans="1:12" s="217" customFormat="1" ht="16.5" customHeight="1">
      <c r="A153" s="370">
        <v>144</v>
      </c>
      <c r="B153" s="371" t="s">
        <v>1809</v>
      </c>
      <c r="C153" s="212" t="s">
        <v>185</v>
      </c>
      <c r="D153" s="212" t="s">
        <v>2134</v>
      </c>
      <c r="E153" s="213" t="s">
        <v>2771</v>
      </c>
      <c r="F153" s="366" t="s">
        <v>11</v>
      </c>
      <c r="G153" s="213"/>
      <c r="H153" s="213"/>
      <c r="I153" s="214" t="s">
        <v>1503</v>
      </c>
      <c r="J153" s="834" t="s">
        <v>2152</v>
      </c>
      <c r="K153" s="255"/>
      <c r="L153" s="216"/>
    </row>
    <row r="154" spans="1:12" s="217" customFormat="1" ht="16.5" customHeight="1">
      <c r="A154" s="361">
        <v>145</v>
      </c>
      <c r="B154" s="371" t="s">
        <v>1809</v>
      </c>
      <c r="C154" s="212" t="s">
        <v>185</v>
      </c>
      <c r="D154" s="212" t="s">
        <v>2135</v>
      </c>
      <c r="E154" s="213" t="s">
        <v>2771</v>
      </c>
      <c r="F154" s="366" t="s">
        <v>11</v>
      </c>
      <c r="G154" s="213"/>
      <c r="H154" s="213"/>
      <c r="I154" s="218"/>
      <c r="J154" s="835"/>
      <c r="K154" s="255"/>
      <c r="L154" s="216"/>
    </row>
    <row r="155" spans="1:12" s="217" customFormat="1" ht="16.5" customHeight="1">
      <c r="A155" s="370">
        <v>146</v>
      </c>
      <c r="B155" s="371" t="s">
        <v>1809</v>
      </c>
      <c r="C155" s="212" t="s">
        <v>185</v>
      </c>
      <c r="D155" s="212" t="s">
        <v>2136</v>
      </c>
      <c r="E155" s="213" t="s">
        <v>2771</v>
      </c>
      <c r="F155" s="366" t="s">
        <v>11</v>
      </c>
      <c r="G155" s="213"/>
      <c r="H155" s="213"/>
      <c r="I155" s="218"/>
      <c r="J155" s="835"/>
      <c r="K155" s="255"/>
      <c r="L155" s="216"/>
    </row>
    <row r="156" spans="1:12" s="217" customFormat="1" ht="16.5" customHeight="1">
      <c r="A156" s="370">
        <v>147</v>
      </c>
      <c r="B156" s="371" t="s">
        <v>1809</v>
      </c>
      <c r="C156" s="212" t="s">
        <v>185</v>
      </c>
      <c r="D156" s="212" t="s">
        <v>2137</v>
      </c>
      <c r="E156" s="213" t="s">
        <v>2771</v>
      </c>
      <c r="F156" s="366" t="s">
        <v>11</v>
      </c>
      <c r="G156" s="213"/>
      <c r="H156" s="213"/>
      <c r="I156" s="214"/>
      <c r="J156" s="835"/>
      <c r="K156" s="255"/>
      <c r="L156" s="216"/>
    </row>
    <row r="157" spans="1:12" s="217" customFormat="1" ht="16.5" customHeight="1">
      <c r="A157" s="361">
        <v>148</v>
      </c>
      <c r="B157" s="371" t="s">
        <v>1809</v>
      </c>
      <c r="C157" s="212" t="s">
        <v>185</v>
      </c>
      <c r="D157" s="212" t="s">
        <v>2138</v>
      </c>
      <c r="E157" s="213" t="s">
        <v>2771</v>
      </c>
      <c r="F157" s="366" t="s">
        <v>11</v>
      </c>
      <c r="G157" s="517"/>
      <c r="H157" s="517"/>
      <c r="I157" s="520"/>
      <c r="J157" s="836"/>
      <c r="K157" s="519"/>
      <c r="L157" s="216"/>
    </row>
    <row r="158" spans="1:12" s="217" customFormat="1" ht="16.5" customHeight="1">
      <c r="A158" s="370">
        <v>149</v>
      </c>
      <c r="B158" s="371" t="s">
        <v>1809</v>
      </c>
      <c r="C158" s="212" t="s">
        <v>185</v>
      </c>
      <c r="D158" s="212" t="s">
        <v>2139</v>
      </c>
      <c r="E158" s="213" t="s">
        <v>2771</v>
      </c>
      <c r="F158" s="366" t="s">
        <v>11</v>
      </c>
      <c r="G158" s="213"/>
      <c r="H158" s="213"/>
      <c r="I158" s="214"/>
      <c r="J158" s="834" t="s">
        <v>2800</v>
      </c>
      <c r="K158" s="256"/>
      <c r="L158" s="216"/>
    </row>
    <row r="159" spans="1:12" s="217" customFormat="1" ht="16.5" customHeight="1">
      <c r="A159" s="370">
        <v>150</v>
      </c>
      <c r="B159" s="371" t="s">
        <v>1809</v>
      </c>
      <c r="C159" s="212" t="s">
        <v>185</v>
      </c>
      <c r="D159" s="212" t="s">
        <v>2140</v>
      </c>
      <c r="E159" s="213" t="s">
        <v>2771</v>
      </c>
      <c r="F159" s="366" t="s">
        <v>11</v>
      </c>
      <c r="G159" s="213"/>
      <c r="H159" s="213"/>
      <c r="I159" s="214"/>
      <c r="J159" s="835"/>
      <c r="K159" s="256"/>
      <c r="L159" s="216"/>
    </row>
    <row r="160" spans="1:12" s="217" customFormat="1" ht="16.5" customHeight="1">
      <c r="A160" s="361">
        <v>151</v>
      </c>
      <c r="B160" s="371" t="s">
        <v>1809</v>
      </c>
      <c r="C160" s="212" t="s">
        <v>185</v>
      </c>
      <c r="D160" s="212" t="s">
        <v>2141</v>
      </c>
      <c r="E160" s="213" t="s">
        <v>2771</v>
      </c>
      <c r="F160" s="366" t="s">
        <v>11</v>
      </c>
      <c r="G160" s="213"/>
      <c r="H160" s="213"/>
      <c r="I160" s="214"/>
      <c r="J160" s="835"/>
      <c r="K160" s="256"/>
      <c r="L160" s="216"/>
    </row>
    <row r="161" spans="1:12" s="217" customFormat="1" ht="16.5" customHeight="1">
      <c r="A161" s="370">
        <v>152</v>
      </c>
      <c r="B161" s="371" t="s">
        <v>1809</v>
      </c>
      <c r="C161" s="212" t="s">
        <v>185</v>
      </c>
      <c r="D161" s="212" t="s">
        <v>2142</v>
      </c>
      <c r="E161" s="213" t="s">
        <v>2771</v>
      </c>
      <c r="F161" s="366" t="s">
        <v>11</v>
      </c>
      <c r="G161" s="213"/>
      <c r="H161" s="213"/>
      <c r="I161" s="214"/>
      <c r="J161" s="835"/>
      <c r="K161" s="256"/>
      <c r="L161" s="216"/>
    </row>
    <row r="162" spans="1:12" s="217" customFormat="1" ht="16.5" customHeight="1">
      <c r="A162" s="370">
        <v>153</v>
      </c>
      <c r="B162" s="371" t="s">
        <v>1809</v>
      </c>
      <c r="C162" s="212" t="s">
        <v>185</v>
      </c>
      <c r="D162" s="212" t="s">
        <v>2143</v>
      </c>
      <c r="E162" s="213" t="s">
        <v>2771</v>
      </c>
      <c r="F162" s="366" t="s">
        <v>11</v>
      </c>
      <c r="G162" s="517"/>
      <c r="H162" s="517"/>
      <c r="I162" s="520"/>
      <c r="J162" s="836"/>
      <c r="K162" s="531"/>
      <c r="L162" s="216"/>
    </row>
    <row r="163" spans="1:12" s="217" customFormat="1" ht="16.5" customHeight="1">
      <c r="A163" s="361">
        <v>154</v>
      </c>
      <c r="B163" s="371" t="s">
        <v>1809</v>
      </c>
      <c r="C163" s="212" t="s">
        <v>185</v>
      </c>
      <c r="D163" s="212" t="s">
        <v>2144</v>
      </c>
      <c r="E163" s="213" t="s">
        <v>2776</v>
      </c>
      <c r="F163" s="366" t="s">
        <v>11</v>
      </c>
      <c r="G163" s="213"/>
      <c r="H163" s="213"/>
      <c r="I163" s="219"/>
      <c r="J163" s="834" t="s">
        <v>2153</v>
      </c>
      <c r="K163" s="256"/>
      <c r="L163" s="216"/>
    </row>
    <row r="164" spans="1:12" s="217" customFormat="1" ht="16.5" customHeight="1">
      <c r="A164" s="370">
        <v>155</v>
      </c>
      <c r="B164" s="371" t="s">
        <v>1809</v>
      </c>
      <c r="C164" s="212" t="s">
        <v>185</v>
      </c>
      <c r="D164" s="212" t="s">
        <v>2145</v>
      </c>
      <c r="E164" s="213" t="s">
        <v>2776</v>
      </c>
      <c r="F164" s="366" t="s">
        <v>11</v>
      </c>
      <c r="G164" s="213"/>
      <c r="H164" s="213"/>
      <c r="I164" s="219"/>
      <c r="J164" s="835"/>
      <c r="K164" s="256"/>
      <c r="L164" s="216"/>
    </row>
    <row r="165" spans="1:12" s="217" customFormat="1" ht="16.5" customHeight="1">
      <c r="A165" s="370">
        <v>156</v>
      </c>
      <c r="B165" s="371" t="s">
        <v>1809</v>
      </c>
      <c r="C165" s="212" t="s">
        <v>185</v>
      </c>
      <c r="D165" s="212" t="s">
        <v>1488</v>
      </c>
      <c r="E165" s="213" t="s">
        <v>2775</v>
      </c>
      <c r="F165" s="366" t="s">
        <v>11</v>
      </c>
      <c r="G165" s="213"/>
      <c r="H165" s="213"/>
      <c r="I165" s="219"/>
      <c r="J165" s="835"/>
      <c r="K165" s="256"/>
      <c r="L165" s="216"/>
    </row>
    <row r="166" spans="1:12" s="217" customFormat="1" ht="16.5" customHeight="1">
      <c r="A166" s="361">
        <v>157</v>
      </c>
      <c r="B166" s="371" t="s">
        <v>1809</v>
      </c>
      <c r="C166" s="212" t="s">
        <v>185</v>
      </c>
      <c r="D166" s="212" t="s">
        <v>2146</v>
      </c>
      <c r="E166" s="213" t="s">
        <v>2775</v>
      </c>
      <c r="F166" s="366" t="s">
        <v>11</v>
      </c>
      <c r="G166" s="213"/>
      <c r="H166" s="213"/>
      <c r="I166" s="219"/>
      <c r="J166" s="835"/>
      <c r="K166" s="256"/>
      <c r="L166" s="216"/>
    </row>
    <row r="167" spans="1:12" s="217" customFormat="1" ht="16.5" customHeight="1">
      <c r="A167" s="370">
        <v>158</v>
      </c>
      <c r="B167" s="371" t="s">
        <v>1809</v>
      </c>
      <c r="C167" s="212" t="s">
        <v>185</v>
      </c>
      <c r="D167" s="212" t="s">
        <v>2147</v>
      </c>
      <c r="E167" s="213" t="s">
        <v>2775</v>
      </c>
      <c r="F167" s="366" t="s">
        <v>11</v>
      </c>
      <c r="G167" s="517"/>
      <c r="H167" s="517"/>
      <c r="I167" s="532"/>
      <c r="J167" s="836"/>
      <c r="K167" s="531"/>
      <c r="L167" s="216"/>
    </row>
    <row r="168" spans="1:12" s="217" customFormat="1" ht="16.5" customHeight="1">
      <c r="A168" s="370">
        <v>159</v>
      </c>
      <c r="B168" s="371" t="s">
        <v>1809</v>
      </c>
      <c r="C168" s="212" t="s">
        <v>185</v>
      </c>
      <c r="D168" s="212" t="s">
        <v>2148</v>
      </c>
      <c r="E168" s="213" t="s">
        <v>2775</v>
      </c>
      <c r="F168" s="366" t="s">
        <v>11</v>
      </c>
      <c r="G168" s="213"/>
      <c r="H168" s="213"/>
      <c r="I168" s="219"/>
      <c r="J168" s="834" t="s">
        <v>2272</v>
      </c>
      <c r="K168" s="256"/>
      <c r="L168" s="216"/>
    </row>
    <row r="169" spans="1:12" s="217" customFormat="1" ht="16.5" customHeight="1">
      <c r="A169" s="361">
        <v>160</v>
      </c>
      <c r="B169" s="371" t="s">
        <v>1809</v>
      </c>
      <c r="C169" s="212" t="s">
        <v>185</v>
      </c>
      <c r="D169" s="212" t="s">
        <v>2149</v>
      </c>
      <c r="E169" s="213" t="s">
        <v>2775</v>
      </c>
      <c r="F169" s="366" t="s">
        <v>11</v>
      </c>
      <c r="G169" s="213"/>
      <c r="H169" s="213"/>
      <c r="I169" s="219"/>
      <c r="J169" s="835"/>
      <c r="K169" s="256"/>
      <c r="L169" s="216"/>
    </row>
    <row r="170" spans="1:12" s="217" customFormat="1" ht="16.5" customHeight="1">
      <c r="A170" s="370">
        <v>161</v>
      </c>
      <c r="B170" s="371" t="s">
        <v>1809</v>
      </c>
      <c r="C170" s="212" t="s">
        <v>185</v>
      </c>
      <c r="D170" s="212" t="s">
        <v>1493</v>
      </c>
      <c r="E170" s="213" t="s">
        <v>2775</v>
      </c>
      <c r="F170" s="366" t="s">
        <v>11</v>
      </c>
      <c r="G170" s="213"/>
      <c r="H170" s="213"/>
      <c r="I170" s="219"/>
      <c r="J170" s="835"/>
      <c r="K170" s="256"/>
      <c r="L170" s="216"/>
    </row>
    <row r="171" spans="1:12" s="217" customFormat="1" ht="16.5" customHeight="1">
      <c r="A171" s="370">
        <v>162</v>
      </c>
      <c r="B171" s="371" t="s">
        <v>1809</v>
      </c>
      <c r="C171" s="212" t="s">
        <v>185</v>
      </c>
      <c r="D171" s="212" t="s">
        <v>2150</v>
      </c>
      <c r="E171" s="213" t="s">
        <v>2775</v>
      </c>
      <c r="F171" s="366" t="s">
        <v>11</v>
      </c>
      <c r="G171" s="213"/>
      <c r="H171" s="213"/>
      <c r="I171" s="219"/>
      <c r="J171" s="835"/>
      <c r="K171" s="256"/>
      <c r="L171" s="216"/>
    </row>
    <row r="172" spans="1:12" s="217" customFormat="1" ht="16.5" customHeight="1">
      <c r="A172" s="361">
        <v>163</v>
      </c>
      <c r="B172" s="371" t="s">
        <v>1809</v>
      </c>
      <c r="C172" s="212" t="s">
        <v>185</v>
      </c>
      <c r="D172" s="212" t="s">
        <v>2151</v>
      </c>
      <c r="E172" s="213" t="s">
        <v>2775</v>
      </c>
      <c r="F172" s="366" t="s">
        <v>11</v>
      </c>
      <c r="G172" s="517"/>
      <c r="H172" s="517"/>
      <c r="I172" s="219" t="s">
        <v>2772</v>
      </c>
      <c r="J172" s="836"/>
      <c r="K172" s="531"/>
      <c r="L172" s="216"/>
    </row>
    <row r="173" spans="1:12" ht="16.5" customHeight="1">
      <c r="A173" s="370">
        <v>164</v>
      </c>
      <c r="B173" s="371" t="s">
        <v>1809</v>
      </c>
      <c r="C173" s="500" t="s">
        <v>936</v>
      </c>
      <c r="D173" s="400" t="s">
        <v>1317</v>
      </c>
      <c r="E173" s="365"/>
      <c r="F173" s="44" t="s">
        <v>11</v>
      </c>
      <c r="G173" s="367"/>
      <c r="H173" s="367"/>
      <c r="I173" s="431" t="s">
        <v>2069</v>
      </c>
      <c r="J173" s="577" t="s">
        <v>1856</v>
      </c>
      <c r="K173" s="369"/>
      <c r="L173" s="407"/>
    </row>
    <row r="174" spans="1:12" ht="16.5" customHeight="1">
      <c r="A174" s="370">
        <v>165</v>
      </c>
      <c r="B174" s="371" t="s">
        <v>1809</v>
      </c>
      <c r="C174" s="500" t="s">
        <v>936</v>
      </c>
      <c r="D174" s="400" t="s">
        <v>1318</v>
      </c>
      <c r="E174" s="365"/>
      <c r="F174" s="44" t="s">
        <v>11</v>
      </c>
      <c r="G174" s="367"/>
      <c r="H174" s="367"/>
      <c r="I174" s="609" t="s">
        <v>2070</v>
      </c>
      <c r="J174" s="577" t="s">
        <v>1856</v>
      </c>
      <c r="K174" s="369"/>
      <c r="L174" s="407"/>
    </row>
    <row r="175" spans="1:12" ht="16.5" customHeight="1">
      <c r="A175" s="361">
        <v>166</v>
      </c>
      <c r="B175" s="371" t="s">
        <v>1809</v>
      </c>
      <c r="C175" s="500" t="s">
        <v>936</v>
      </c>
      <c r="D175" s="400" t="s">
        <v>1319</v>
      </c>
      <c r="E175" s="365"/>
      <c r="F175" s="44" t="s">
        <v>11</v>
      </c>
      <c r="G175" s="367"/>
      <c r="H175" s="367"/>
      <c r="I175" s="431" t="s">
        <v>2071</v>
      </c>
      <c r="J175" s="577" t="s">
        <v>1857</v>
      </c>
      <c r="K175" s="369"/>
      <c r="L175" s="407"/>
    </row>
    <row r="176" spans="1:12" ht="16.5" customHeight="1">
      <c r="A176" s="370">
        <v>167</v>
      </c>
      <c r="B176" s="371" t="s">
        <v>1809</v>
      </c>
      <c r="C176" s="500" t="s">
        <v>936</v>
      </c>
      <c r="D176" s="400" t="s">
        <v>1320</v>
      </c>
      <c r="E176" s="365"/>
      <c r="F176" s="44" t="s">
        <v>11</v>
      </c>
      <c r="G176" s="367"/>
      <c r="H176" s="367"/>
      <c r="I176" s="609" t="s">
        <v>2072</v>
      </c>
      <c r="J176" s="586" t="s">
        <v>1857</v>
      </c>
      <c r="K176" s="369"/>
      <c r="L176" s="407"/>
    </row>
    <row r="177" spans="1:15" ht="16.5" customHeight="1">
      <c r="A177" s="370">
        <v>168</v>
      </c>
      <c r="B177" s="371" t="s">
        <v>1809</v>
      </c>
      <c r="C177" s="364" t="s">
        <v>1664</v>
      </c>
      <c r="D177" s="25" t="s">
        <v>1148</v>
      </c>
      <c r="E177" s="461"/>
      <c r="F177" s="44" t="s">
        <v>11</v>
      </c>
      <c r="G177" s="367"/>
      <c r="H177" s="367"/>
      <c r="I177" s="377"/>
      <c r="J177" s="485" t="s">
        <v>1698</v>
      </c>
      <c r="K177" s="306" t="s">
        <v>1949</v>
      </c>
      <c r="L177" s="409"/>
      <c r="N177" s="377" t="s">
        <v>1858</v>
      </c>
    </row>
    <row r="178" spans="1:15" ht="16.5" customHeight="1">
      <c r="A178" s="361">
        <v>169</v>
      </c>
      <c r="B178" s="371" t="s">
        <v>1809</v>
      </c>
      <c r="C178" s="364" t="s">
        <v>1664</v>
      </c>
      <c r="D178" s="25" t="s">
        <v>1702</v>
      </c>
      <c r="E178" s="461"/>
      <c r="F178" s="44" t="s">
        <v>11</v>
      </c>
      <c r="G178" s="367"/>
      <c r="H178" s="367"/>
      <c r="I178" s="377"/>
      <c r="J178" s="481" t="s">
        <v>1652</v>
      </c>
      <c r="K178" s="314" t="s">
        <v>1950</v>
      </c>
      <c r="L178" s="409"/>
      <c r="N178" s="410"/>
    </row>
    <row r="179" spans="1:15" ht="16.5" customHeight="1">
      <c r="A179" s="370">
        <v>170</v>
      </c>
      <c r="B179" s="371" t="s">
        <v>1809</v>
      </c>
      <c r="C179" s="364" t="s">
        <v>1664</v>
      </c>
      <c r="D179" s="25" t="s">
        <v>1149</v>
      </c>
      <c r="E179" s="461"/>
      <c r="F179" s="44" t="s">
        <v>11</v>
      </c>
      <c r="G179" s="367"/>
      <c r="H179" s="367"/>
      <c r="I179" s="377"/>
      <c r="J179" s="485" t="s">
        <v>1653</v>
      </c>
      <c r="K179" s="306" t="s">
        <v>1762</v>
      </c>
      <c r="L179" s="409"/>
      <c r="N179" s="410"/>
    </row>
    <row r="180" spans="1:15" ht="16.5" customHeight="1">
      <c r="A180" s="370">
        <v>171</v>
      </c>
      <c r="B180" s="371" t="s">
        <v>1809</v>
      </c>
      <c r="C180" s="364" t="s">
        <v>1664</v>
      </c>
      <c r="D180" s="25" t="s">
        <v>1150</v>
      </c>
      <c r="E180" s="461"/>
      <c r="F180" s="44" t="s">
        <v>11</v>
      </c>
      <c r="G180" s="367"/>
      <c r="H180" s="367"/>
      <c r="I180" s="377"/>
      <c r="J180" s="481" t="s">
        <v>1700</v>
      </c>
      <c r="K180" s="314" t="s">
        <v>1951</v>
      </c>
      <c r="L180" s="411"/>
      <c r="N180" s="410"/>
    </row>
    <row r="181" spans="1:15" ht="16.5" customHeight="1">
      <c r="A181" s="361">
        <v>172</v>
      </c>
      <c r="B181" s="371" t="s">
        <v>1809</v>
      </c>
      <c r="C181" s="364" t="s">
        <v>1664</v>
      </c>
      <c r="D181" s="25" t="s">
        <v>2713</v>
      </c>
      <c r="E181" s="461"/>
      <c r="F181" s="44" t="s">
        <v>11</v>
      </c>
      <c r="G181" s="367"/>
      <c r="H181" s="367"/>
      <c r="I181" s="377"/>
      <c r="J181" s="481" t="s">
        <v>1754</v>
      </c>
      <c r="K181" s="610" t="s">
        <v>2711</v>
      </c>
      <c r="L181" s="409"/>
      <c r="N181" s="410"/>
    </row>
    <row r="182" spans="1:15" ht="16.5" customHeight="1">
      <c r="A182" s="370">
        <v>173</v>
      </c>
      <c r="B182" s="371" t="s">
        <v>1809</v>
      </c>
      <c r="C182" s="364" t="s">
        <v>1664</v>
      </c>
      <c r="D182" s="25" t="s">
        <v>1703</v>
      </c>
      <c r="E182" s="290"/>
      <c r="F182" s="44" t="s">
        <v>11</v>
      </c>
      <c r="G182" s="367"/>
      <c r="H182" s="367"/>
      <c r="I182" s="377"/>
      <c r="J182" s="486" t="s">
        <v>1704</v>
      </c>
      <c r="K182" s="611" t="s">
        <v>1952</v>
      </c>
      <c r="L182" s="409"/>
      <c r="N182" s="410"/>
    </row>
    <row r="183" spans="1:15" ht="16.5" customHeight="1">
      <c r="A183" s="370">
        <v>174</v>
      </c>
      <c r="B183" s="371" t="s">
        <v>1809</v>
      </c>
      <c r="C183" s="364" t="s">
        <v>1664</v>
      </c>
      <c r="D183" s="25" t="s">
        <v>1152</v>
      </c>
      <c r="E183" s="461"/>
      <c r="F183" s="44" t="s">
        <v>11</v>
      </c>
      <c r="G183" s="367"/>
      <c r="H183" s="367"/>
      <c r="I183" s="377"/>
      <c r="J183" s="485" t="s">
        <v>1657</v>
      </c>
      <c r="K183" s="306" t="s">
        <v>1953</v>
      </c>
      <c r="L183" s="409"/>
      <c r="N183" s="410"/>
    </row>
    <row r="184" spans="1:15" ht="16.5" customHeight="1">
      <c r="A184" s="361">
        <v>175</v>
      </c>
      <c r="B184" s="371" t="s">
        <v>1809</v>
      </c>
      <c r="C184" s="364" t="s">
        <v>1664</v>
      </c>
      <c r="D184" s="25" t="s">
        <v>1655</v>
      </c>
      <c r="E184" s="461"/>
      <c r="F184" s="44" t="s">
        <v>11</v>
      </c>
      <c r="G184" s="367"/>
      <c r="H184" s="367"/>
      <c r="I184" s="377"/>
      <c r="J184" s="485" t="s">
        <v>1654</v>
      </c>
      <c r="K184" s="306" t="s">
        <v>1763</v>
      </c>
      <c r="L184" s="409"/>
      <c r="N184" s="410"/>
    </row>
    <row r="185" spans="1:15" ht="16.5" customHeight="1">
      <c r="A185" s="370">
        <v>176</v>
      </c>
      <c r="B185" s="371" t="s">
        <v>1809</v>
      </c>
      <c r="C185" s="364" t="s">
        <v>1664</v>
      </c>
      <c r="D185" s="25" t="s">
        <v>1153</v>
      </c>
      <c r="E185" s="290"/>
      <c r="F185" s="44" t="s">
        <v>11</v>
      </c>
      <c r="G185" s="367"/>
      <c r="H185" s="367"/>
      <c r="I185" s="377"/>
      <c r="J185" s="485" t="s">
        <v>1656</v>
      </c>
      <c r="K185" s="306" t="s">
        <v>1954</v>
      </c>
      <c r="L185" s="409"/>
      <c r="N185" s="410"/>
    </row>
    <row r="186" spans="1:15" ht="16.5" customHeight="1">
      <c r="A186" s="370">
        <v>177</v>
      </c>
      <c r="B186" s="371" t="s">
        <v>1809</v>
      </c>
      <c r="C186" s="364" t="s">
        <v>1664</v>
      </c>
      <c r="D186" s="25" t="s">
        <v>1154</v>
      </c>
      <c r="E186" s="461"/>
      <c r="F186" s="44" t="s">
        <v>11</v>
      </c>
      <c r="G186" s="367"/>
      <c r="H186" s="367"/>
      <c r="I186" s="377"/>
      <c r="J186" s="485" t="s">
        <v>1699</v>
      </c>
      <c r="K186" s="306" t="s">
        <v>1764</v>
      </c>
      <c r="L186" s="409"/>
      <c r="N186" s="410"/>
    </row>
    <row r="187" spans="1:15" ht="16.5" customHeight="1">
      <c r="A187" s="361">
        <v>178</v>
      </c>
      <c r="B187" s="371" t="s">
        <v>1809</v>
      </c>
      <c r="C187" s="412" t="s">
        <v>1859</v>
      </c>
      <c r="D187" s="412" t="s">
        <v>1860</v>
      </c>
      <c r="E187" s="365"/>
      <c r="F187" s="348" t="s">
        <v>1802</v>
      </c>
      <c r="G187" s="367"/>
      <c r="H187" s="367"/>
      <c r="I187" s="377"/>
      <c r="J187" s="586" t="s">
        <v>1861</v>
      </c>
      <c r="K187" s="369"/>
      <c r="L187" s="413"/>
      <c r="M187" s="414" t="s">
        <v>1862</v>
      </c>
    </row>
    <row r="188" spans="1:15" ht="16.5" customHeight="1">
      <c r="A188" s="370">
        <v>179</v>
      </c>
      <c r="B188" s="371" t="s">
        <v>1809</v>
      </c>
      <c r="C188" s="500" t="s">
        <v>187</v>
      </c>
      <c r="D188" s="394" t="s">
        <v>915</v>
      </c>
      <c r="E188" s="365"/>
      <c r="F188" s="366" t="s">
        <v>11</v>
      </c>
      <c r="G188" s="367"/>
      <c r="H188" s="367"/>
      <c r="I188" s="377"/>
      <c r="J188" s="587" t="s">
        <v>1863</v>
      </c>
      <c r="K188" s="369"/>
      <c r="L188" s="415"/>
      <c r="M188" s="416"/>
      <c r="N188" s="417"/>
      <c r="O188" s="413"/>
    </row>
    <row r="189" spans="1:15" s="376" customFormat="1" ht="16.5" customHeight="1">
      <c r="A189" s="370">
        <v>180</v>
      </c>
      <c r="B189" s="371" t="s">
        <v>1809</v>
      </c>
      <c r="C189" s="364" t="s">
        <v>369</v>
      </c>
      <c r="D189" s="363" t="s">
        <v>370</v>
      </c>
      <c r="E189" s="323" t="s">
        <v>371</v>
      </c>
      <c r="F189" s="332" t="s">
        <v>11</v>
      </c>
      <c r="G189" s="418"/>
      <c r="H189" s="419"/>
      <c r="I189" s="420" t="s">
        <v>372</v>
      </c>
      <c r="J189" s="588" t="s">
        <v>1864</v>
      </c>
      <c r="K189" s="812"/>
      <c r="L189" s="421"/>
    </row>
    <row r="190" spans="1:15" s="376" customFormat="1" ht="16.5" customHeight="1">
      <c r="A190" s="361">
        <v>181</v>
      </c>
      <c r="B190" s="371" t="s">
        <v>1809</v>
      </c>
      <c r="C190" s="364" t="s">
        <v>369</v>
      </c>
      <c r="D190" s="363" t="s">
        <v>373</v>
      </c>
      <c r="E190" s="323" t="s">
        <v>371</v>
      </c>
      <c r="F190" s="332" t="s">
        <v>11</v>
      </c>
      <c r="G190" s="418"/>
      <c r="H190" s="419"/>
      <c r="I190" s="420" t="s">
        <v>374</v>
      </c>
      <c r="J190" s="588" t="s">
        <v>1865</v>
      </c>
      <c r="K190" s="813"/>
      <c r="L190" s="421"/>
    </row>
    <row r="191" spans="1:15" s="376" customFormat="1" ht="16.5" customHeight="1">
      <c r="A191" s="370">
        <v>182</v>
      </c>
      <c r="B191" s="371" t="s">
        <v>1809</v>
      </c>
      <c r="C191" s="364" t="s">
        <v>369</v>
      </c>
      <c r="D191" s="363" t="s">
        <v>375</v>
      </c>
      <c r="E191" s="323" t="s">
        <v>371</v>
      </c>
      <c r="F191" s="332" t="s">
        <v>11</v>
      </c>
      <c r="G191" s="418"/>
      <c r="H191" s="419"/>
      <c r="I191" s="420" t="s">
        <v>376</v>
      </c>
      <c r="J191" s="588" t="s">
        <v>1866</v>
      </c>
      <c r="K191" s="813"/>
      <c r="L191" s="421"/>
    </row>
    <row r="192" spans="1:15" s="376" customFormat="1" ht="16.5" customHeight="1">
      <c r="A192" s="370">
        <v>183</v>
      </c>
      <c r="B192" s="371" t="s">
        <v>1809</v>
      </c>
      <c r="C192" s="364" t="s">
        <v>369</v>
      </c>
      <c r="D192" s="363" t="s">
        <v>377</v>
      </c>
      <c r="E192" s="422"/>
      <c r="F192" s="332" t="s">
        <v>11</v>
      </c>
      <c r="G192" s="418"/>
      <c r="H192" s="419"/>
      <c r="I192" s="420" t="s">
        <v>1867</v>
      </c>
      <c r="J192" s="589"/>
      <c r="K192" s="813"/>
      <c r="L192" s="421"/>
    </row>
    <row r="193" spans="1:14" s="376" customFormat="1" ht="16.5" customHeight="1">
      <c r="A193" s="361">
        <v>184</v>
      </c>
      <c r="B193" s="371" t="s">
        <v>1809</v>
      </c>
      <c r="C193" s="364" t="s">
        <v>369</v>
      </c>
      <c r="D193" s="363" t="s">
        <v>378</v>
      </c>
      <c r="E193" s="422"/>
      <c r="F193" s="332" t="s">
        <v>11</v>
      </c>
      <c r="G193" s="418"/>
      <c r="H193" s="419"/>
      <c r="I193" s="423"/>
      <c r="J193" s="588" t="s">
        <v>1868</v>
      </c>
      <c r="K193" s="813"/>
      <c r="L193" s="421"/>
      <c r="N193" s="424"/>
    </row>
    <row r="194" spans="1:14" s="376" customFormat="1" ht="16.5" customHeight="1">
      <c r="A194" s="370">
        <v>185</v>
      </c>
      <c r="B194" s="371" t="s">
        <v>1809</v>
      </c>
      <c r="C194" s="364" t="s">
        <v>369</v>
      </c>
      <c r="D194" s="363" t="s">
        <v>379</v>
      </c>
      <c r="E194" s="422"/>
      <c r="F194" s="332" t="s">
        <v>11</v>
      </c>
      <c r="G194" s="418"/>
      <c r="H194" s="419"/>
      <c r="I194" s="420" t="s">
        <v>380</v>
      </c>
      <c r="J194" s="588" t="s">
        <v>1869</v>
      </c>
      <c r="K194" s="813"/>
      <c r="L194" s="421"/>
    </row>
    <row r="195" spans="1:14" s="376" customFormat="1" ht="16.5" customHeight="1">
      <c r="A195" s="370">
        <v>186</v>
      </c>
      <c r="B195" s="371" t="s">
        <v>1809</v>
      </c>
      <c r="C195" s="364" t="s">
        <v>369</v>
      </c>
      <c r="D195" s="363" t="s">
        <v>381</v>
      </c>
      <c r="E195" s="323" t="s">
        <v>382</v>
      </c>
      <c r="F195" s="332" t="s">
        <v>11</v>
      </c>
      <c r="G195" s="418"/>
      <c r="H195" s="419"/>
      <c r="I195" s="420" t="s">
        <v>383</v>
      </c>
      <c r="J195" s="588"/>
      <c r="K195" s="813"/>
      <c r="L195" s="421"/>
    </row>
    <row r="196" spans="1:14" s="376" customFormat="1" ht="16.5" customHeight="1">
      <c r="A196" s="361">
        <v>187</v>
      </c>
      <c r="B196" s="371" t="s">
        <v>1809</v>
      </c>
      <c r="C196" s="364" t="s">
        <v>369</v>
      </c>
      <c r="D196" s="363" t="s">
        <v>384</v>
      </c>
      <c r="E196" s="323" t="s">
        <v>385</v>
      </c>
      <c r="F196" s="332" t="s">
        <v>11</v>
      </c>
      <c r="G196" s="418"/>
      <c r="H196" s="419"/>
      <c r="I196" s="420" t="s">
        <v>386</v>
      </c>
      <c r="J196" s="588"/>
      <c r="K196" s="813"/>
      <c r="L196" s="421"/>
    </row>
    <row r="197" spans="1:14" s="376" customFormat="1" ht="16.5" customHeight="1">
      <c r="A197" s="370">
        <v>188</v>
      </c>
      <c r="B197" s="371" t="s">
        <v>1809</v>
      </c>
      <c r="C197" s="364" t="s">
        <v>369</v>
      </c>
      <c r="D197" s="363" t="s">
        <v>387</v>
      </c>
      <c r="E197" s="323" t="s">
        <v>388</v>
      </c>
      <c r="F197" s="332" t="s">
        <v>11</v>
      </c>
      <c r="G197" s="418"/>
      <c r="H197" s="419"/>
      <c r="I197" s="420" t="s">
        <v>383</v>
      </c>
      <c r="J197" s="588"/>
      <c r="K197" s="813"/>
      <c r="L197" s="421"/>
    </row>
    <row r="198" spans="1:14" s="376" customFormat="1" ht="16.5" customHeight="1">
      <c r="A198" s="370">
        <v>189</v>
      </c>
      <c r="B198" s="371" t="s">
        <v>1809</v>
      </c>
      <c r="C198" s="364" t="s">
        <v>369</v>
      </c>
      <c r="D198" s="363" t="s">
        <v>389</v>
      </c>
      <c r="E198" s="323" t="s">
        <v>382</v>
      </c>
      <c r="F198" s="332" t="s">
        <v>11</v>
      </c>
      <c r="G198" s="418"/>
      <c r="H198" s="419"/>
      <c r="I198" s="420" t="s">
        <v>390</v>
      </c>
      <c r="J198" s="588"/>
      <c r="K198" s="813"/>
      <c r="L198" s="421"/>
    </row>
    <row r="199" spans="1:14" s="376" customFormat="1" ht="16.5" customHeight="1">
      <c r="A199" s="361">
        <v>190</v>
      </c>
      <c r="B199" s="371" t="s">
        <v>1809</v>
      </c>
      <c r="C199" s="364" t="s">
        <v>369</v>
      </c>
      <c r="D199" s="363" t="s">
        <v>391</v>
      </c>
      <c r="E199" s="323" t="s">
        <v>392</v>
      </c>
      <c r="F199" s="332" t="s">
        <v>11</v>
      </c>
      <c r="G199" s="418"/>
      <c r="H199" s="419"/>
      <c r="I199" s="420" t="s">
        <v>393</v>
      </c>
      <c r="J199" s="588"/>
      <c r="K199" s="813"/>
      <c r="L199" s="421"/>
    </row>
    <row r="200" spans="1:14" s="376" customFormat="1" ht="16.5" customHeight="1">
      <c r="A200" s="370">
        <v>191</v>
      </c>
      <c r="B200" s="371" t="s">
        <v>1809</v>
      </c>
      <c r="C200" s="364" t="s">
        <v>369</v>
      </c>
      <c r="D200" s="363" t="s">
        <v>394</v>
      </c>
      <c r="E200" s="323" t="s">
        <v>395</v>
      </c>
      <c r="F200" s="332" t="s">
        <v>11</v>
      </c>
      <c r="G200" s="418"/>
      <c r="H200" s="419"/>
      <c r="I200" s="420" t="s">
        <v>383</v>
      </c>
      <c r="J200" s="588"/>
      <c r="K200" s="813"/>
      <c r="L200" s="421"/>
    </row>
    <row r="201" spans="1:14" s="376" customFormat="1" ht="16.5" customHeight="1">
      <c r="A201" s="370">
        <v>192</v>
      </c>
      <c r="B201" s="371" t="s">
        <v>1809</v>
      </c>
      <c r="C201" s="364" t="s">
        <v>369</v>
      </c>
      <c r="D201" s="363" t="s">
        <v>396</v>
      </c>
      <c r="E201" s="323" t="s">
        <v>397</v>
      </c>
      <c r="F201" s="332" t="s">
        <v>11</v>
      </c>
      <c r="G201" s="418"/>
      <c r="H201" s="419"/>
      <c r="I201" s="425" t="s">
        <v>1870</v>
      </c>
      <c r="J201" s="588"/>
      <c r="K201" s="813"/>
      <c r="L201" s="421"/>
    </row>
    <row r="202" spans="1:14" s="376" customFormat="1" ht="16.5" customHeight="1">
      <c r="A202" s="361">
        <v>193</v>
      </c>
      <c r="B202" s="371" t="s">
        <v>1809</v>
      </c>
      <c r="C202" s="364" t="s">
        <v>369</v>
      </c>
      <c r="D202" s="363" t="s">
        <v>398</v>
      </c>
      <c r="E202" s="323" t="s">
        <v>399</v>
      </c>
      <c r="F202" s="332" t="s">
        <v>11</v>
      </c>
      <c r="G202" s="418"/>
      <c r="H202" s="419"/>
      <c r="I202" s="420" t="s">
        <v>400</v>
      </c>
      <c r="J202" s="588"/>
      <c r="K202" s="813"/>
      <c r="L202" s="421"/>
    </row>
    <row r="203" spans="1:14" s="376" customFormat="1" ht="16.5" customHeight="1">
      <c r="A203" s="370">
        <v>194</v>
      </c>
      <c r="B203" s="371" t="s">
        <v>1809</v>
      </c>
      <c r="C203" s="364" t="s">
        <v>369</v>
      </c>
      <c r="D203" s="363" t="s">
        <v>401</v>
      </c>
      <c r="E203" s="422"/>
      <c r="F203" s="332" t="s">
        <v>11</v>
      </c>
      <c r="G203" s="418"/>
      <c r="H203" s="419"/>
      <c r="I203" s="423"/>
      <c r="J203" s="588" t="s">
        <v>1871</v>
      </c>
      <c r="K203" s="813"/>
      <c r="L203" s="421"/>
    </row>
    <row r="204" spans="1:14" s="376" customFormat="1" ht="16.5" customHeight="1">
      <c r="A204" s="370">
        <v>195</v>
      </c>
      <c r="B204" s="371" t="s">
        <v>1809</v>
      </c>
      <c r="C204" s="364" t="s">
        <v>369</v>
      </c>
      <c r="D204" s="380" t="s">
        <v>402</v>
      </c>
      <c r="E204" s="422"/>
      <c r="F204" s="332" t="s">
        <v>11</v>
      </c>
      <c r="G204" s="418"/>
      <c r="H204" s="419"/>
      <c r="I204" s="426"/>
      <c r="J204" s="588" t="s">
        <v>1872</v>
      </c>
      <c r="K204" s="813"/>
      <c r="L204" s="421"/>
    </row>
    <row r="205" spans="1:14" s="376" customFormat="1" ht="16.5" customHeight="1">
      <c r="A205" s="361">
        <v>196</v>
      </c>
      <c r="B205" s="371" t="s">
        <v>1809</v>
      </c>
      <c r="C205" s="364" t="s">
        <v>369</v>
      </c>
      <c r="D205" s="380" t="s">
        <v>1873</v>
      </c>
      <c r="E205" s="422"/>
      <c r="F205" s="332" t="s">
        <v>11</v>
      </c>
      <c r="G205" s="418"/>
      <c r="H205" s="419"/>
      <c r="I205" s="420" t="s">
        <v>403</v>
      </c>
      <c r="J205" s="588" t="s">
        <v>1874</v>
      </c>
      <c r="K205" s="813"/>
      <c r="L205" s="421"/>
    </row>
    <row r="206" spans="1:14" s="376" customFormat="1" ht="16.5" customHeight="1">
      <c r="A206" s="370">
        <v>197</v>
      </c>
      <c r="B206" s="371" t="s">
        <v>1809</v>
      </c>
      <c r="C206" s="364" t="s">
        <v>369</v>
      </c>
      <c r="D206" s="380" t="s">
        <v>1875</v>
      </c>
      <c r="E206" s="422"/>
      <c r="F206" s="348" t="s">
        <v>1802</v>
      </c>
      <c r="G206" s="418"/>
      <c r="H206" s="419"/>
      <c r="I206" s="420" t="s">
        <v>404</v>
      </c>
      <c r="J206" s="588" t="s">
        <v>1876</v>
      </c>
      <c r="K206" s="813"/>
      <c r="L206" s="427"/>
    </row>
    <row r="207" spans="1:14" s="376" customFormat="1" ht="16.5" customHeight="1">
      <c r="A207" s="370">
        <v>198</v>
      </c>
      <c r="B207" s="371" t="s">
        <v>1809</v>
      </c>
      <c r="C207" s="364" t="s">
        <v>369</v>
      </c>
      <c r="D207" s="380" t="s">
        <v>1877</v>
      </c>
      <c r="E207" s="422"/>
      <c r="F207" s="332" t="s">
        <v>11</v>
      </c>
      <c r="G207" s="418"/>
      <c r="H207" s="419"/>
      <c r="I207" s="420" t="s">
        <v>405</v>
      </c>
      <c r="J207" s="588" t="s">
        <v>1878</v>
      </c>
      <c r="K207" s="813"/>
      <c r="L207" s="421"/>
    </row>
    <row r="208" spans="1:14" s="376" customFormat="1" ht="16.5" customHeight="1">
      <c r="A208" s="361">
        <v>199</v>
      </c>
      <c r="B208" s="371" t="s">
        <v>1809</v>
      </c>
      <c r="C208" s="364" t="s">
        <v>369</v>
      </c>
      <c r="D208" s="380" t="s">
        <v>407</v>
      </c>
      <c r="E208" s="422"/>
      <c r="F208" s="332" t="s">
        <v>11</v>
      </c>
      <c r="G208" s="418"/>
      <c r="H208" s="419"/>
      <c r="I208" s="420" t="s">
        <v>408</v>
      </c>
      <c r="J208" s="588"/>
      <c r="K208" s="813"/>
      <c r="L208" s="421"/>
    </row>
    <row r="209" spans="1:42" s="376" customFormat="1" ht="16.5" customHeight="1">
      <c r="A209" s="370">
        <v>200</v>
      </c>
      <c r="B209" s="371" t="s">
        <v>1809</v>
      </c>
      <c r="C209" s="364" t="s">
        <v>369</v>
      </c>
      <c r="D209" s="380" t="s">
        <v>409</v>
      </c>
      <c r="E209" s="422"/>
      <c r="F209" s="332" t="s">
        <v>11</v>
      </c>
      <c r="G209" s="418"/>
      <c r="H209" s="419"/>
      <c r="I209" s="426"/>
      <c r="J209" s="588" t="s">
        <v>1879</v>
      </c>
      <c r="K209" s="813"/>
      <c r="L209" s="427"/>
    </row>
    <row r="210" spans="1:42" s="376" customFormat="1" ht="16.5" customHeight="1">
      <c r="A210" s="370">
        <v>201</v>
      </c>
      <c r="B210" s="371" t="s">
        <v>1809</v>
      </c>
      <c r="C210" s="364" t="s">
        <v>369</v>
      </c>
      <c r="D210" s="380" t="s">
        <v>410</v>
      </c>
      <c r="E210" s="323" t="s">
        <v>411</v>
      </c>
      <c r="F210" s="332" t="s">
        <v>11</v>
      </c>
      <c r="G210" s="418"/>
      <c r="H210" s="419"/>
      <c r="I210" s="420" t="s">
        <v>412</v>
      </c>
      <c r="J210" s="588" t="s">
        <v>1880</v>
      </c>
      <c r="K210" s="813"/>
      <c r="L210" s="421"/>
    </row>
    <row r="211" spans="1:42" s="376" customFormat="1" ht="16.5" customHeight="1">
      <c r="A211" s="361">
        <v>202</v>
      </c>
      <c r="B211" s="371" t="s">
        <v>1809</v>
      </c>
      <c r="C211" s="364" t="s">
        <v>369</v>
      </c>
      <c r="D211" s="380" t="s">
        <v>413</v>
      </c>
      <c r="E211" s="422"/>
      <c r="F211" s="332" t="s">
        <v>11</v>
      </c>
      <c r="G211" s="418"/>
      <c r="H211" s="419"/>
      <c r="I211" s="423"/>
      <c r="J211" s="588" t="s">
        <v>406</v>
      </c>
      <c r="K211" s="813"/>
      <c r="L211" s="421"/>
    </row>
    <row r="212" spans="1:42" s="376" customFormat="1" ht="16.5" customHeight="1">
      <c r="A212" s="370">
        <v>203</v>
      </c>
      <c r="B212" s="371" t="s">
        <v>1809</v>
      </c>
      <c r="C212" s="364" t="s">
        <v>369</v>
      </c>
      <c r="D212" s="380" t="s">
        <v>414</v>
      </c>
      <c r="E212" s="323" t="s">
        <v>415</v>
      </c>
      <c r="F212" s="332" t="s">
        <v>11</v>
      </c>
      <c r="G212" s="418"/>
      <c r="H212" s="419"/>
      <c r="I212" s="420" t="s">
        <v>416</v>
      </c>
      <c r="J212" s="588" t="s">
        <v>1881</v>
      </c>
      <c r="K212" s="813"/>
      <c r="L212" s="421"/>
    </row>
    <row r="213" spans="1:42" s="376" customFormat="1" ht="16.5" customHeight="1">
      <c r="A213" s="370">
        <v>204</v>
      </c>
      <c r="B213" s="371" t="s">
        <v>1809</v>
      </c>
      <c r="C213" s="364" t="s">
        <v>369</v>
      </c>
      <c r="D213" s="380" t="s">
        <v>417</v>
      </c>
      <c r="E213" s="323" t="s">
        <v>418</v>
      </c>
      <c r="F213" s="332" t="s">
        <v>11</v>
      </c>
      <c r="G213" s="418"/>
      <c r="H213" s="419"/>
      <c r="I213" s="420" t="s">
        <v>419</v>
      </c>
      <c r="J213" s="588" t="s">
        <v>2416</v>
      </c>
      <c r="K213" s="813"/>
      <c r="L213" s="421"/>
    </row>
    <row r="214" spans="1:42" s="376" customFormat="1" ht="16.5" customHeight="1">
      <c r="A214" s="361">
        <v>205</v>
      </c>
      <c r="B214" s="371" t="s">
        <v>1809</v>
      </c>
      <c r="C214" s="364" t="s">
        <v>369</v>
      </c>
      <c r="D214" s="380" t="s">
        <v>420</v>
      </c>
      <c r="E214" s="323" t="s">
        <v>415</v>
      </c>
      <c r="F214" s="332" t="s">
        <v>11</v>
      </c>
      <c r="G214" s="418"/>
      <c r="H214" s="419"/>
      <c r="I214" s="420" t="s">
        <v>416</v>
      </c>
      <c r="J214" s="588" t="s">
        <v>1882</v>
      </c>
      <c r="K214" s="813"/>
      <c r="L214" s="421"/>
    </row>
    <row r="215" spans="1:42" s="376" customFormat="1" ht="16.5" customHeight="1">
      <c r="A215" s="370">
        <v>206</v>
      </c>
      <c r="B215" s="371" t="s">
        <v>1809</v>
      </c>
      <c r="C215" s="364" t="s">
        <v>369</v>
      </c>
      <c r="D215" s="380" t="s">
        <v>421</v>
      </c>
      <c r="E215" s="428"/>
      <c r="F215" s="332" t="s">
        <v>11</v>
      </c>
      <c r="G215" s="429"/>
      <c r="H215" s="419"/>
      <c r="I215" s="426"/>
      <c r="J215" s="590" t="s">
        <v>1883</v>
      </c>
      <c r="K215" s="813"/>
      <c r="L215" s="421"/>
    </row>
    <row r="216" spans="1:42" s="376" customFormat="1" ht="16.5" customHeight="1">
      <c r="A216" s="370">
        <v>207</v>
      </c>
      <c r="B216" s="371" t="s">
        <v>1809</v>
      </c>
      <c r="C216" s="364" t="s">
        <v>369</v>
      </c>
      <c r="D216" s="380" t="s">
        <v>422</v>
      </c>
      <c r="E216" s="422"/>
      <c r="F216" s="332" t="s">
        <v>11</v>
      </c>
      <c r="G216" s="418"/>
      <c r="H216" s="419"/>
      <c r="I216" s="426"/>
      <c r="J216" s="588" t="s">
        <v>1884</v>
      </c>
      <c r="K216" s="813"/>
      <c r="L216" s="421"/>
    </row>
    <row r="217" spans="1:42" s="376" customFormat="1" ht="16.5" customHeight="1">
      <c r="A217" s="361">
        <v>208</v>
      </c>
      <c r="B217" s="371" t="s">
        <v>1809</v>
      </c>
      <c r="C217" s="364" t="s">
        <v>369</v>
      </c>
      <c r="D217" s="380" t="s">
        <v>423</v>
      </c>
      <c r="E217" s="422"/>
      <c r="F217" s="332" t="s">
        <v>11</v>
      </c>
      <c r="G217" s="418"/>
      <c r="H217" s="419"/>
      <c r="I217" s="426"/>
      <c r="J217" s="588" t="s">
        <v>1885</v>
      </c>
      <c r="K217" s="813"/>
      <c r="L217" s="421"/>
    </row>
    <row r="218" spans="1:42" s="376" customFormat="1" ht="16.5" customHeight="1">
      <c r="A218" s="370">
        <v>209</v>
      </c>
      <c r="B218" s="371" t="s">
        <v>1809</v>
      </c>
      <c r="C218" s="364" t="s">
        <v>369</v>
      </c>
      <c r="D218" s="380" t="s">
        <v>424</v>
      </c>
      <c r="E218" s="422"/>
      <c r="F218" s="332" t="s">
        <v>11</v>
      </c>
      <c r="G218" s="418"/>
      <c r="H218" s="419"/>
      <c r="I218" s="420" t="s">
        <v>403</v>
      </c>
      <c r="J218" s="588" t="s">
        <v>1886</v>
      </c>
      <c r="K218" s="813"/>
      <c r="L218" s="421"/>
    </row>
    <row r="219" spans="1:42" s="376" customFormat="1" ht="16.5" customHeight="1">
      <c r="A219" s="370">
        <v>210</v>
      </c>
      <c r="B219" s="371" t="s">
        <v>1809</v>
      </c>
      <c r="C219" s="364" t="s">
        <v>369</v>
      </c>
      <c r="D219" s="380" t="s">
        <v>425</v>
      </c>
      <c r="E219" s="422"/>
      <c r="F219" s="348" t="s">
        <v>1802</v>
      </c>
      <c r="G219" s="418"/>
      <c r="H219" s="419"/>
      <c r="I219" s="420" t="s">
        <v>404</v>
      </c>
      <c r="J219" s="588" t="s">
        <v>1887</v>
      </c>
      <c r="K219" s="813"/>
      <c r="L219" s="421"/>
    </row>
    <row r="220" spans="1:42" s="376" customFormat="1" ht="16.5" customHeight="1">
      <c r="A220" s="361">
        <v>211</v>
      </c>
      <c r="B220" s="371" t="s">
        <v>1809</v>
      </c>
      <c r="C220" s="364" t="s">
        <v>369</v>
      </c>
      <c r="D220" s="363" t="s">
        <v>426</v>
      </c>
      <c r="E220" s="422"/>
      <c r="F220" s="332" t="s">
        <v>11</v>
      </c>
      <c r="G220" s="418"/>
      <c r="H220" s="419"/>
      <c r="I220" s="420" t="s">
        <v>427</v>
      </c>
      <c r="J220" s="588" t="s">
        <v>1888</v>
      </c>
      <c r="K220" s="813"/>
      <c r="L220" s="421"/>
    </row>
    <row r="221" spans="1:42" s="376" customFormat="1" ht="16.5" customHeight="1">
      <c r="A221" s="370">
        <v>212</v>
      </c>
      <c r="B221" s="371" t="s">
        <v>1809</v>
      </c>
      <c r="C221" s="364" t="s">
        <v>369</v>
      </c>
      <c r="D221" s="363" t="s">
        <v>428</v>
      </c>
      <c r="E221" s="422"/>
      <c r="F221" s="332" t="s">
        <v>11</v>
      </c>
      <c r="G221" s="418"/>
      <c r="H221" s="419"/>
      <c r="I221" s="420" t="s">
        <v>429</v>
      </c>
      <c r="J221" s="588"/>
      <c r="K221" s="814"/>
      <c r="L221" s="427"/>
    </row>
    <row r="222" spans="1:42" s="434" customFormat="1" ht="16.5" customHeight="1">
      <c r="A222" s="370">
        <v>213</v>
      </c>
      <c r="B222" s="371" t="s">
        <v>1809</v>
      </c>
      <c r="C222" s="500" t="s">
        <v>458</v>
      </c>
      <c r="D222" s="394" t="s">
        <v>943</v>
      </c>
      <c r="E222" s="430"/>
      <c r="F222" s="332" t="s">
        <v>11</v>
      </c>
      <c r="G222" s="431"/>
      <c r="H222" s="431"/>
      <c r="I222" s="431"/>
      <c r="J222" s="830" t="s">
        <v>2452</v>
      </c>
      <c r="K222" s="432"/>
      <c r="L222" s="433"/>
      <c r="M222" s="433"/>
      <c r="N222" s="433"/>
      <c r="O222" s="433"/>
      <c r="P222" s="433"/>
      <c r="Q222" s="433"/>
      <c r="R222" s="433"/>
      <c r="S222" s="433"/>
      <c r="T222" s="433"/>
      <c r="U222" s="433"/>
      <c r="V222" s="433"/>
      <c r="W222" s="433"/>
      <c r="X222" s="433"/>
      <c r="Y222" s="433"/>
      <c r="Z222" s="433"/>
      <c r="AA222" s="433"/>
      <c r="AB222" s="433"/>
      <c r="AC222" s="433"/>
      <c r="AD222" s="433"/>
      <c r="AE222" s="433"/>
      <c r="AF222" s="433"/>
      <c r="AG222" s="433"/>
      <c r="AH222" s="433"/>
      <c r="AI222" s="433"/>
      <c r="AJ222" s="433"/>
      <c r="AK222" s="433"/>
      <c r="AL222" s="433"/>
      <c r="AM222" s="433"/>
      <c r="AN222" s="433"/>
      <c r="AO222" s="433"/>
      <c r="AP222" s="433"/>
    </row>
    <row r="223" spans="1:42" s="434" customFormat="1" ht="16.5" customHeight="1">
      <c r="A223" s="361">
        <v>214</v>
      </c>
      <c r="B223" s="371" t="s">
        <v>1809</v>
      </c>
      <c r="C223" s="500" t="s">
        <v>458</v>
      </c>
      <c r="D223" s="394" t="s">
        <v>1321</v>
      </c>
      <c r="E223" s="430" t="s">
        <v>460</v>
      </c>
      <c r="F223" s="332" t="s">
        <v>11</v>
      </c>
      <c r="G223" s="431"/>
      <c r="H223" s="431"/>
      <c r="I223" s="431"/>
      <c r="J223" s="830"/>
      <c r="K223" s="432"/>
      <c r="L223" s="433"/>
      <c r="M223" s="433"/>
      <c r="N223" s="433"/>
      <c r="O223" s="433"/>
      <c r="P223" s="433"/>
      <c r="Q223" s="433"/>
      <c r="R223" s="433"/>
      <c r="S223" s="433"/>
      <c r="T223" s="433"/>
      <c r="U223" s="433"/>
      <c r="V223" s="433"/>
      <c r="W223" s="433"/>
      <c r="X223" s="433"/>
      <c r="Y223" s="433"/>
      <c r="Z223" s="433"/>
      <c r="AA223" s="433"/>
      <c r="AB223" s="433"/>
      <c r="AC223" s="433"/>
      <c r="AD223" s="433"/>
      <c r="AE223" s="433"/>
      <c r="AF223" s="433"/>
      <c r="AG223" s="433"/>
      <c r="AH223" s="433"/>
      <c r="AI223" s="433"/>
      <c r="AJ223" s="433"/>
      <c r="AK223" s="433"/>
      <c r="AL223" s="433"/>
      <c r="AM223" s="433"/>
      <c r="AN223" s="433"/>
      <c r="AO223" s="433"/>
      <c r="AP223" s="433"/>
    </row>
    <row r="224" spans="1:42" s="434" customFormat="1" ht="16.5" customHeight="1">
      <c r="A224" s="370">
        <v>215</v>
      </c>
      <c r="B224" s="371" t="s">
        <v>1809</v>
      </c>
      <c r="C224" s="500" t="s">
        <v>458</v>
      </c>
      <c r="D224" s="394" t="s">
        <v>1322</v>
      </c>
      <c r="E224" s="430" t="s">
        <v>460</v>
      </c>
      <c r="F224" s="332" t="s">
        <v>11</v>
      </c>
      <c r="G224" s="431"/>
      <c r="H224" s="431"/>
      <c r="I224" s="431"/>
      <c r="J224" s="830"/>
      <c r="K224" s="432"/>
      <c r="L224" s="433"/>
      <c r="M224" s="433"/>
      <c r="N224" s="433"/>
      <c r="O224" s="433"/>
      <c r="P224" s="433"/>
      <c r="Q224" s="433"/>
      <c r="R224" s="433"/>
      <c r="S224" s="433"/>
      <c r="T224" s="433"/>
      <c r="U224" s="433"/>
      <c r="V224" s="433"/>
      <c r="W224" s="433"/>
      <c r="X224" s="433"/>
      <c r="Y224" s="433"/>
      <c r="Z224" s="433"/>
      <c r="AA224" s="433"/>
      <c r="AB224" s="433"/>
      <c r="AC224" s="433"/>
      <c r="AD224" s="433"/>
      <c r="AE224" s="433"/>
      <c r="AF224" s="433"/>
      <c r="AG224" s="433"/>
      <c r="AH224" s="433"/>
      <c r="AI224" s="433"/>
      <c r="AJ224" s="433"/>
      <c r="AK224" s="433"/>
      <c r="AL224" s="433"/>
      <c r="AM224" s="433"/>
      <c r="AN224" s="433"/>
      <c r="AO224" s="433"/>
      <c r="AP224" s="433"/>
    </row>
    <row r="225" spans="1:42" s="434" customFormat="1" ht="16.5" customHeight="1">
      <c r="A225" s="370">
        <v>216</v>
      </c>
      <c r="B225" s="371" t="s">
        <v>1809</v>
      </c>
      <c r="C225" s="500" t="s">
        <v>458</v>
      </c>
      <c r="D225" s="394" t="s">
        <v>462</v>
      </c>
      <c r="E225" s="430" t="s">
        <v>460</v>
      </c>
      <c r="F225" s="332" t="s">
        <v>11</v>
      </c>
      <c r="G225" s="431"/>
      <c r="H225" s="431"/>
      <c r="I225" s="431"/>
      <c r="J225" s="830"/>
      <c r="K225" s="432"/>
      <c r="L225" s="433"/>
      <c r="M225" s="433"/>
      <c r="N225" s="433"/>
      <c r="O225" s="433"/>
      <c r="P225" s="433"/>
      <c r="Q225" s="433"/>
      <c r="R225" s="433"/>
      <c r="S225" s="433"/>
      <c r="T225" s="433"/>
      <c r="U225" s="433"/>
      <c r="V225" s="433"/>
      <c r="W225" s="433"/>
      <c r="X225" s="433"/>
      <c r="Y225" s="433"/>
      <c r="Z225" s="433"/>
      <c r="AA225" s="433"/>
      <c r="AB225" s="433"/>
      <c r="AC225" s="433"/>
      <c r="AD225" s="433"/>
      <c r="AE225" s="433"/>
      <c r="AF225" s="433"/>
      <c r="AG225" s="433"/>
      <c r="AH225" s="433"/>
      <c r="AI225" s="433"/>
      <c r="AJ225" s="433"/>
      <c r="AK225" s="433"/>
      <c r="AL225" s="433"/>
      <c r="AM225" s="433"/>
      <c r="AN225" s="433"/>
      <c r="AO225" s="433"/>
      <c r="AP225" s="433"/>
    </row>
    <row r="226" spans="1:42" s="434" customFormat="1" ht="16.5" customHeight="1">
      <c r="A226" s="361">
        <v>217</v>
      </c>
      <c r="B226" s="371" t="s">
        <v>1809</v>
      </c>
      <c r="C226" s="500" t="s">
        <v>458</v>
      </c>
      <c r="D226" s="394" t="s">
        <v>463</v>
      </c>
      <c r="E226" s="430" t="s">
        <v>1889</v>
      </c>
      <c r="F226" s="332" t="s">
        <v>11</v>
      </c>
      <c r="G226" s="431"/>
      <c r="H226" s="431"/>
      <c r="I226" s="431"/>
      <c r="J226" s="830"/>
      <c r="K226" s="432"/>
      <c r="L226" s="433"/>
      <c r="M226" s="433"/>
      <c r="N226" s="433"/>
      <c r="O226" s="433"/>
      <c r="P226" s="433"/>
      <c r="Q226" s="433"/>
      <c r="R226" s="433"/>
      <c r="S226" s="433"/>
      <c r="T226" s="433"/>
      <c r="U226" s="433"/>
      <c r="V226" s="433"/>
      <c r="W226" s="433"/>
      <c r="X226" s="433"/>
      <c r="Y226" s="433"/>
      <c r="Z226" s="433"/>
      <c r="AA226" s="433"/>
      <c r="AB226" s="433"/>
      <c r="AC226" s="433"/>
      <c r="AD226" s="433"/>
      <c r="AE226" s="433"/>
      <c r="AF226" s="433"/>
      <c r="AG226" s="433"/>
      <c r="AH226" s="433"/>
      <c r="AI226" s="433"/>
      <c r="AJ226" s="433"/>
      <c r="AK226" s="433"/>
      <c r="AL226" s="433"/>
      <c r="AM226" s="433"/>
      <c r="AN226" s="433"/>
      <c r="AO226" s="433"/>
      <c r="AP226" s="433"/>
    </row>
    <row r="227" spans="1:42" s="434" customFormat="1" ht="16.5" customHeight="1">
      <c r="A227" s="370">
        <v>218</v>
      </c>
      <c r="B227" s="371" t="s">
        <v>1809</v>
      </c>
      <c r="C227" s="500" t="s">
        <v>458</v>
      </c>
      <c r="D227" s="394" t="s">
        <v>1323</v>
      </c>
      <c r="E227" s="430" t="s">
        <v>1890</v>
      </c>
      <c r="F227" s="332" t="s">
        <v>11</v>
      </c>
      <c r="G227" s="431"/>
      <c r="H227" s="431"/>
      <c r="I227" s="431"/>
      <c r="J227" s="830"/>
      <c r="K227" s="432"/>
      <c r="L227" s="433"/>
      <c r="M227" s="433"/>
      <c r="N227" s="433"/>
      <c r="O227" s="433"/>
      <c r="P227" s="433"/>
      <c r="Q227" s="433"/>
      <c r="R227" s="433"/>
      <c r="S227" s="433"/>
      <c r="T227" s="433"/>
      <c r="U227" s="433"/>
      <c r="V227" s="433"/>
      <c r="W227" s="433"/>
      <c r="X227" s="433"/>
      <c r="Y227" s="433"/>
      <c r="Z227" s="433"/>
      <c r="AA227" s="433"/>
      <c r="AB227" s="433"/>
      <c r="AC227" s="433"/>
      <c r="AD227" s="433"/>
      <c r="AE227" s="433"/>
      <c r="AF227" s="433"/>
      <c r="AG227" s="433"/>
      <c r="AH227" s="433"/>
      <c r="AI227" s="433"/>
      <c r="AJ227" s="433"/>
      <c r="AK227" s="433"/>
      <c r="AL227" s="433"/>
      <c r="AM227" s="433"/>
      <c r="AN227" s="433"/>
      <c r="AO227" s="433"/>
      <c r="AP227" s="433"/>
    </row>
    <row r="228" spans="1:42" s="434" customFormat="1" ht="16.5" customHeight="1">
      <c r="A228" s="370">
        <v>219</v>
      </c>
      <c r="B228" s="371" t="s">
        <v>1809</v>
      </c>
      <c r="C228" s="500" t="s">
        <v>458</v>
      </c>
      <c r="D228" s="394" t="s">
        <v>1324</v>
      </c>
      <c r="E228" s="430" t="s">
        <v>1890</v>
      </c>
      <c r="F228" s="332" t="s">
        <v>11</v>
      </c>
      <c r="G228" s="431"/>
      <c r="H228" s="431"/>
      <c r="I228" s="431"/>
      <c r="J228" s="830"/>
      <c r="K228" s="432"/>
      <c r="L228" s="433"/>
      <c r="M228" s="433"/>
      <c r="N228" s="433"/>
      <c r="O228" s="433"/>
      <c r="P228" s="433"/>
      <c r="Q228" s="433"/>
      <c r="R228" s="433"/>
      <c r="S228" s="433"/>
      <c r="T228" s="433"/>
      <c r="U228" s="433"/>
      <c r="V228" s="433"/>
      <c r="W228" s="433"/>
      <c r="X228" s="433"/>
      <c r="Y228" s="433"/>
      <c r="Z228" s="433"/>
      <c r="AA228" s="433"/>
      <c r="AB228" s="433"/>
      <c r="AC228" s="433"/>
      <c r="AD228" s="433"/>
      <c r="AE228" s="433"/>
      <c r="AF228" s="433"/>
      <c r="AG228" s="433"/>
      <c r="AH228" s="433"/>
      <c r="AI228" s="433"/>
      <c r="AJ228" s="433"/>
      <c r="AK228" s="433"/>
      <c r="AL228" s="433"/>
      <c r="AM228" s="433"/>
      <c r="AN228" s="433"/>
      <c r="AO228" s="433"/>
      <c r="AP228" s="433"/>
    </row>
    <row r="229" spans="1:42" s="434" customFormat="1" ht="16.5" customHeight="1">
      <c r="A229" s="361">
        <v>220</v>
      </c>
      <c r="B229" s="371" t="s">
        <v>1809</v>
      </c>
      <c r="C229" s="500" t="s">
        <v>458</v>
      </c>
      <c r="D229" s="394" t="s">
        <v>466</v>
      </c>
      <c r="E229" s="430" t="s">
        <v>1890</v>
      </c>
      <c r="F229" s="332" t="s">
        <v>11</v>
      </c>
      <c r="G229" s="431"/>
      <c r="H229" s="431"/>
      <c r="I229" s="431"/>
      <c r="J229" s="830"/>
      <c r="K229" s="432"/>
      <c r="L229" s="433"/>
      <c r="M229" s="433"/>
      <c r="N229" s="433"/>
      <c r="O229" s="433"/>
      <c r="P229" s="433"/>
      <c r="Q229" s="433"/>
      <c r="R229" s="433"/>
      <c r="S229" s="433"/>
      <c r="T229" s="433"/>
      <c r="U229" s="433"/>
      <c r="V229" s="433"/>
      <c r="W229" s="433"/>
      <c r="X229" s="433"/>
      <c r="Y229" s="433"/>
      <c r="Z229" s="433"/>
      <c r="AA229" s="433"/>
      <c r="AB229" s="433"/>
      <c r="AC229" s="433"/>
      <c r="AD229" s="433"/>
      <c r="AE229" s="433"/>
      <c r="AF229" s="433"/>
      <c r="AG229" s="433"/>
      <c r="AH229" s="433"/>
      <c r="AI229" s="433"/>
      <c r="AJ229" s="433"/>
      <c r="AK229" s="433"/>
      <c r="AL229" s="433"/>
      <c r="AM229" s="433"/>
      <c r="AN229" s="433"/>
      <c r="AO229" s="433"/>
      <c r="AP229" s="433"/>
    </row>
    <row r="230" spans="1:42" s="434" customFormat="1" ht="16.5" customHeight="1">
      <c r="A230" s="370">
        <v>221</v>
      </c>
      <c r="B230" s="371" t="s">
        <v>1809</v>
      </c>
      <c r="C230" s="500" t="s">
        <v>458</v>
      </c>
      <c r="D230" s="394" t="s">
        <v>467</v>
      </c>
      <c r="E230" s="430" t="s">
        <v>1890</v>
      </c>
      <c r="F230" s="332" t="s">
        <v>11</v>
      </c>
      <c r="G230" s="431"/>
      <c r="H230" s="431"/>
      <c r="I230" s="431"/>
      <c r="J230" s="830"/>
      <c r="K230" s="432"/>
      <c r="L230" s="433"/>
      <c r="M230" s="433"/>
      <c r="N230" s="433"/>
      <c r="O230" s="433"/>
      <c r="P230" s="433"/>
      <c r="Q230" s="433"/>
      <c r="R230" s="433"/>
      <c r="S230" s="433"/>
      <c r="T230" s="433"/>
      <c r="U230" s="433"/>
      <c r="V230" s="433"/>
      <c r="W230" s="433"/>
      <c r="X230" s="433"/>
      <c r="Y230" s="433"/>
      <c r="Z230" s="433"/>
      <c r="AA230" s="433"/>
      <c r="AB230" s="433"/>
      <c r="AC230" s="433"/>
      <c r="AD230" s="433"/>
      <c r="AE230" s="433"/>
      <c r="AF230" s="433"/>
      <c r="AG230" s="433"/>
      <c r="AH230" s="433"/>
      <c r="AI230" s="433"/>
      <c r="AJ230" s="433"/>
      <c r="AK230" s="433"/>
      <c r="AL230" s="433"/>
      <c r="AM230" s="433"/>
      <c r="AN230" s="433"/>
      <c r="AO230" s="433"/>
      <c r="AP230" s="433"/>
    </row>
    <row r="231" spans="1:42" s="376" customFormat="1" ht="16.5" customHeight="1">
      <c r="A231" s="370">
        <v>222</v>
      </c>
      <c r="B231" s="371" t="s">
        <v>1809</v>
      </c>
      <c r="C231" s="500" t="s">
        <v>432</v>
      </c>
      <c r="D231" s="394" t="s">
        <v>955</v>
      </c>
      <c r="E231" s="372" t="s">
        <v>434</v>
      </c>
      <c r="F231" s="366" t="s">
        <v>11</v>
      </c>
      <c r="G231" s="435"/>
      <c r="H231" s="373"/>
      <c r="I231" s="408" t="s">
        <v>1891</v>
      </c>
      <c r="J231" s="576" t="s">
        <v>1995</v>
      </c>
      <c r="K231" s="436"/>
    </row>
    <row r="232" spans="1:42" s="376" customFormat="1" ht="16.5" customHeight="1">
      <c r="A232" s="361">
        <v>223</v>
      </c>
      <c r="B232" s="371" t="s">
        <v>1809</v>
      </c>
      <c r="C232" s="500" t="s">
        <v>432</v>
      </c>
      <c r="D232" s="394" t="s">
        <v>1333</v>
      </c>
      <c r="E232" s="372" t="s">
        <v>437</v>
      </c>
      <c r="F232" s="366" t="s">
        <v>11</v>
      </c>
      <c r="G232" s="435"/>
      <c r="H232" s="373"/>
      <c r="I232" s="408" t="s">
        <v>1892</v>
      </c>
      <c r="J232" s="437"/>
      <c r="K232" s="436"/>
    </row>
    <row r="233" spans="1:42" s="376" customFormat="1" ht="16.5" customHeight="1">
      <c r="A233" s="370">
        <v>224</v>
      </c>
      <c r="B233" s="371" t="s">
        <v>1809</v>
      </c>
      <c r="C233" s="500" t="s">
        <v>432</v>
      </c>
      <c r="D233" s="394" t="s">
        <v>1334</v>
      </c>
      <c r="E233" s="372" t="s">
        <v>437</v>
      </c>
      <c r="F233" s="366" t="s">
        <v>11</v>
      </c>
      <c r="G233" s="435"/>
      <c r="H233" s="373"/>
      <c r="I233" s="408" t="s">
        <v>1893</v>
      </c>
      <c r="J233" s="576"/>
      <c r="K233" s="436"/>
    </row>
    <row r="234" spans="1:42" s="376" customFormat="1" ht="16.5" customHeight="1">
      <c r="A234" s="370">
        <v>225</v>
      </c>
      <c r="B234" s="371" t="s">
        <v>1809</v>
      </c>
      <c r="C234" s="500" t="s">
        <v>432</v>
      </c>
      <c r="D234" s="394" t="s">
        <v>970</v>
      </c>
      <c r="E234" s="372"/>
      <c r="F234" s="366" t="s">
        <v>11</v>
      </c>
      <c r="G234" s="435"/>
      <c r="H234" s="373"/>
      <c r="I234" s="374"/>
      <c r="J234" s="576"/>
      <c r="K234" s="436"/>
    </row>
    <row r="235" spans="1:42" s="376" customFormat="1" ht="16.5" customHeight="1">
      <c r="A235" s="361">
        <v>226</v>
      </c>
      <c r="B235" s="371" t="s">
        <v>1809</v>
      </c>
      <c r="C235" s="500" t="s">
        <v>432</v>
      </c>
      <c r="D235" s="394" t="s">
        <v>972</v>
      </c>
      <c r="E235" s="372"/>
      <c r="F235" s="366" t="s">
        <v>11</v>
      </c>
      <c r="G235" s="435"/>
      <c r="H235" s="373"/>
      <c r="I235" s="374"/>
      <c r="J235" s="576"/>
      <c r="K235" s="436"/>
    </row>
    <row r="236" spans="1:42" s="376" customFormat="1" ht="16.5" customHeight="1">
      <c r="A236" s="370">
        <v>227</v>
      </c>
      <c r="B236" s="371" t="s">
        <v>1809</v>
      </c>
      <c r="C236" s="500" t="s">
        <v>432</v>
      </c>
      <c r="D236" s="394" t="s">
        <v>974</v>
      </c>
      <c r="E236" s="372"/>
      <c r="F236" s="366" t="s">
        <v>11</v>
      </c>
      <c r="G236" s="435"/>
      <c r="H236" s="373"/>
      <c r="I236" s="374"/>
      <c r="J236" s="576"/>
      <c r="K236" s="436"/>
    </row>
    <row r="237" spans="1:42" ht="16.5" customHeight="1">
      <c r="A237" s="370">
        <v>228</v>
      </c>
      <c r="B237" s="371" t="s">
        <v>1809</v>
      </c>
      <c r="C237" s="364" t="s">
        <v>224</v>
      </c>
      <c r="D237" s="364" t="s">
        <v>1157</v>
      </c>
      <c r="E237" s="395" t="s">
        <v>812</v>
      </c>
      <c r="F237" s="366" t="s">
        <v>11</v>
      </c>
      <c r="G237" s="367"/>
      <c r="H237" s="367"/>
      <c r="I237" s="377"/>
      <c r="J237" s="577" t="s">
        <v>1894</v>
      </c>
      <c r="K237" s="369"/>
      <c r="L237" s="407"/>
    </row>
    <row r="238" spans="1:42" ht="16.5" customHeight="1">
      <c r="A238" s="361">
        <v>229</v>
      </c>
      <c r="B238" s="371" t="s">
        <v>1809</v>
      </c>
      <c r="C238" s="364" t="s">
        <v>1895</v>
      </c>
      <c r="D238" s="364" t="s">
        <v>1896</v>
      </c>
      <c r="E238" s="323" t="s">
        <v>1189</v>
      </c>
      <c r="F238" s="366" t="s">
        <v>11</v>
      </c>
      <c r="G238" s="367"/>
      <c r="H238" s="367"/>
      <c r="I238" s="377"/>
      <c r="J238" s="831" t="s">
        <v>1897</v>
      </c>
      <c r="K238" s="369"/>
      <c r="L238" s="407"/>
    </row>
    <row r="239" spans="1:42" ht="16.5" customHeight="1">
      <c r="A239" s="370">
        <v>230</v>
      </c>
      <c r="B239" s="371" t="s">
        <v>1809</v>
      </c>
      <c r="C239" s="364" t="s">
        <v>1186</v>
      </c>
      <c r="D239" s="364" t="s">
        <v>1898</v>
      </c>
      <c r="E239" s="323" t="s">
        <v>1187</v>
      </c>
      <c r="F239" s="366" t="s">
        <v>11</v>
      </c>
      <c r="G239" s="367"/>
      <c r="H239" s="367"/>
      <c r="I239" s="377"/>
      <c r="J239" s="832"/>
      <c r="K239" s="369"/>
      <c r="L239" s="407"/>
    </row>
    <row r="240" spans="1:42" ht="16.5" customHeight="1">
      <c r="A240" s="370">
        <v>231</v>
      </c>
      <c r="B240" s="371" t="s">
        <v>1809</v>
      </c>
      <c r="C240" s="364" t="s">
        <v>1186</v>
      </c>
      <c r="D240" s="364" t="s">
        <v>1899</v>
      </c>
      <c r="E240" s="323" t="s">
        <v>1187</v>
      </c>
      <c r="F240" s="366" t="s">
        <v>11</v>
      </c>
      <c r="G240" s="367"/>
      <c r="H240" s="367"/>
      <c r="I240" s="377"/>
      <c r="J240" s="832"/>
      <c r="K240" s="369"/>
      <c r="L240" s="407"/>
    </row>
    <row r="241" spans="1:12" ht="16.5" customHeight="1">
      <c r="A241" s="361">
        <v>232</v>
      </c>
      <c r="B241" s="371" t="s">
        <v>1809</v>
      </c>
      <c r="C241" s="364" t="s">
        <v>1186</v>
      </c>
      <c r="D241" s="364" t="s">
        <v>1706</v>
      </c>
      <c r="E241" s="323" t="s">
        <v>1187</v>
      </c>
      <c r="F241" s="366" t="s">
        <v>11</v>
      </c>
      <c r="G241" s="367"/>
      <c r="H241" s="367"/>
      <c r="I241" s="377"/>
      <c r="J241" s="832"/>
      <c r="K241" s="369"/>
      <c r="L241" s="407"/>
    </row>
    <row r="242" spans="1:12" ht="16.5" customHeight="1">
      <c r="A242" s="370">
        <v>233</v>
      </c>
      <c r="B242" s="371" t="s">
        <v>1809</v>
      </c>
      <c r="C242" s="364" t="s">
        <v>1186</v>
      </c>
      <c r="D242" s="364" t="s">
        <v>1900</v>
      </c>
      <c r="E242" s="323" t="s">
        <v>1187</v>
      </c>
      <c r="F242" s="366" t="s">
        <v>11</v>
      </c>
      <c r="G242" s="367"/>
      <c r="H242" s="367"/>
      <c r="I242" s="377"/>
      <c r="J242" s="832"/>
      <c r="K242" s="369"/>
      <c r="L242" s="407"/>
    </row>
    <row r="243" spans="1:12" ht="16.5" customHeight="1">
      <c r="A243" s="370">
        <v>234</v>
      </c>
      <c r="B243" s="371" t="s">
        <v>1809</v>
      </c>
      <c r="C243" s="364" t="s">
        <v>1186</v>
      </c>
      <c r="D243" s="364" t="s">
        <v>1901</v>
      </c>
      <c r="E243" s="323" t="s">
        <v>1187</v>
      </c>
      <c r="F243" s="366" t="s">
        <v>11</v>
      </c>
      <c r="G243" s="367"/>
      <c r="H243" s="367"/>
      <c r="I243" s="377"/>
      <c r="J243" s="832"/>
      <c r="K243" s="369"/>
      <c r="L243" s="407"/>
    </row>
    <row r="244" spans="1:12" ht="16.5" customHeight="1">
      <c r="A244" s="361">
        <v>235</v>
      </c>
      <c r="B244" s="371" t="s">
        <v>1809</v>
      </c>
      <c r="C244" s="364" t="s">
        <v>1186</v>
      </c>
      <c r="D244" s="364" t="s">
        <v>1902</v>
      </c>
      <c r="E244" s="323" t="s">
        <v>1187</v>
      </c>
      <c r="F244" s="366" t="s">
        <v>11</v>
      </c>
      <c r="G244" s="367"/>
      <c r="H244" s="367"/>
      <c r="I244" s="377"/>
      <c r="J244" s="832"/>
      <c r="K244" s="369"/>
      <c r="L244" s="407"/>
    </row>
    <row r="245" spans="1:12" ht="16.5" customHeight="1">
      <c r="A245" s="370">
        <v>236</v>
      </c>
      <c r="B245" s="371" t="s">
        <v>1809</v>
      </c>
      <c r="C245" s="364" t="s">
        <v>1186</v>
      </c>
      <c r="D245" s="364" t="s">
        <v>1903</v>
      </c>
      <c r="E245" s="323" t="s">
        <v>1187</v>
      </c>
      <c r="F245" s="366" t="s">
        <v>11</v>
      </c>
      <c r="G245" s="367"/>
      <c r="H245" s="367"/>
      <c r="I245" s="377"/>
      <c r="J245" s="832"/>
      <c r="K245" s="369"/>
      <c r="L245" s="407"/>
    </row>
    <row r="246" spans="1:12" ht="16.5" customHeight="1">
      <c r="A246" s="370">
        <v>237</v>
      </c>
      <c r="B246" s="371" t="s">
        <v>1809</v>
      </c>
      <c r="C246" s="364" t="s">
        <v>1186</v>
      </c>
      <c r="D246" s="364" t="s">
        <v>1904</v>
      </c>
      <c r="E246" s="323" t="s">
        <v>1187</v>
      </c>
      <c r="F246" s="366" t="s">
        <v>11</v>
      </c>
      <c r="G246" s="367"/>
      <c r="H246" s="367"/>
      <c r="I246" s="377"/>
      <c r="J246" s="832"/>
      <c r="K246" s="369"/>
      <c r="L246" s="407"/>
    </row>
    <row r="247" spans="1:12" ht="16.5" customHeight="1">
      <c r="A247" s="361">
        <v>238</v>
      </c>
      <c r="B247" s="371" t="s">
        <v>1809</v>
      </c>
      <c r="C247" s="364" t="s">
        <v>1186</v>
      </c>
      <c r="D247" s="364" t="s">
        <v>1905</v>
      </c>
      <c r="E247" s="323" t="s">
        <v>1189</v>
      </c>
      <c r="F247" s="366" t="s">
        <v>11</v>
      </c>
      <c r="G247" s="367"/>
      <c r="H247" s="367"/>
      <c r="I247" s="377"/>
      <c r="J247" s="832"/>
      <c r="K247" s="369"/>
      <c r="L247" s="407"/>
    </row>
    <row r="248" spans="1:12" ht="16.5" customHeight="1">
      <c r="A248" s="370">
        <v>239</v>
      </c>
      <c r="B248" s="371" t="s">
        <v>1809</v>
      </c>
      <c r="C248" s="364" t="s">
        <v>1186</v>
      </c>
      <c r="D248" s="364" t="s">
        <v>1906</v>
      </c>
      <c r="E248" s="323" t="s">
        <v>1187</v>
      </c>
      <c r="F248" s="366" t="s">
        <v>11</v>
      </c>
      <c r="G248" s="367"/>
      <c r="H248" s="367"/>
      <c r="I248" s="377"/>
      <c r="J248" s="832"/>
      <c r="K248" s="369"/>
      <c r="L248" s="407"/>
    </row>
    <row r="249" spans="1:12" ht="16.5" customHeight="1">
      <c r="A249" s="370">
        <v>240</v>
      </c>
      <c r="B249" s="371" t="s">
        <v>1809</v>
      </c>
      <c r="C249" s="364" t="s">
        <v>1186</v>
      </c>
      <c r="D249" s="364" t="s">
        <v>1907</v>
      </c>
      <c r="E249" s="323" t="s">
        <v>1187</v>
      </c>
      <c r="F249" s="366" t="s">
        <v>11</v>
      </c>
      <c r="G249" s="367"/>
      <c r="H249" s="367"/>
      <c r="I249" s="377"/>
      <c r="J249" s="832"/>
      <c r="K249" s="369"/>
      <c r="L249" s="407"/>
    </row>
    <row r="250" spans="1:12" ht="16.5" customHeight="1">
      <c r="A250" s="361">
        <v>241</v>
      </c>
      <c r="B250" s="371" t="s">
        <v>1809</v>
      </c>
      <c r="C250" s="364" t="s">
        <v>1186</v>
      </c>
      <c r="D250" s="364" t="s">
        <v>1908</v>
      </c>
      <c r="E250" s="323" t="s">
        <v>1187</v>
      </c>
      <c r="F250" s="366" t="s">
        <v>11</v>
      </c>
      <c r="G250" s="367"/>
      <c r="H250" s="367"/>
      <c r="I250" s="377"/>
      <c r="J250" s="832"/>
      <c r="K250" s="438"/>
      <c r="L250" s="407"/>
    </row>
    <row r="251" spans="1:12" s="409" customFormat="1" ht="16.5" customHeight="1">
      <c r="A251" s="370">
        <v>242</v>
      </c>
      <c r="B251" s="371" t="s">
        <v>1809</v>
      </c>
      <c r="C251" s="364" t="s">
        <v>1186</v>
      </c>
      <c r="D251" s="364" t="s">
        <v>1909</v>
      </c>
      <c r="E251" s="323" t="s">
        <v>1187</v>
      </c>
      <c r="F251" s="366" t="s">
        <v>11</v>
      </c>
      <c r="G251" s="439"/>
      <c r="H251" s="440"/>
      <c r="I251" s="377"/>
      <c r="J251" s="832"/>
      <c r="K251" s="442"/>
    </row>
    <row r="252" spans="1:12" s="409" customFormat="1" ht="16.5" customHeight="1">
      <c r="A252" s="370">
        <v>243</v>
      </c>
      <c r="B252" s="371" t="s">
        <v>1809</v>
      </c>
      <c r="C252" s="443" t="s">
        <v>1186</v>
      </c>
      <c r="D252" s="443" t="s">
        <v>1910</v>
      </c>
      <c r="E252" s="323" t="s">
        <v>1187</v>
      </c>
      <c r="F252" s="366" t="s">
        <v>11</v>
      </c>
      <c r="G252" s="439"/>
      <c r="H252" s="440"/>
      <c r="I252" s="377"/>
      <c r="J252" s="833"/>
      <c r="K252" s="444"/>
    </row>
    <row r="253" spans="1:12" s="409" customFormat="1" ht="16.5" customHeight="1">
      <c r="A253" s="361">
        <v>244</v>
      </c>
      <c r="B253" s="371" t="s">
        <v>1809</v>
      </c>
      <c r="C253" s="364" t="s">
        <v>1186</v>
      </c>
      <c r="D253" s="364" t="s">
        <v>1938</v>
      </c>
      <c r="E253" s="458" t="s">
        <v>1187</v>
      </c>
      <c r="F253" s="366" t="s">
        <v>11</v>
      </c>
      <c r="G253" s="439"/>
      <c r="H253" s="440"/>
      <c r="I253" s="441"/>
      <c r="J253" s="703" t="s">
        <v>2448</v>
      </c>
      <c r="K253" s="779" t="s">
        <v>1942</v>
      </c>
    </row>
    <row r="254" spans="1:12" s="409" customFormat="1" ht="16.5" customHeight="1">
      <c r="A254" s="370">
        <v>245</v>
      </c>
      <c r="B254" s="371" t="s">
        <v>1809</v>
      </c>
      <c r="C254" s="443" t="s">
        <v>1186</v>
      </c>
      <c r="D254" s="364" t="s">
        <v>1939</v>
      </c>
      <c r="E254" s="458" t="s">
        <v>1189</v>
      </c>
      <c r="F254" s="366" t="s">
        <v>11</v>
      </c>
      <c r="G254" s="439"/>
      <c r="H254" s="440"/>
      <c r="I254" s="441"/>
      <c r="J254" s="704"/>
      <c r="K254" s="780"/>
    </row>
    <row r="255" spans="1:12" s="409" customFormat="1" ht="16.5" customHeight="1">
      <c r="A255" s="370">
        <v>246</v>
      </c>
      <c r="B255" s="371" t="s">
        <v>1809</v>
      </c>
      <c r="C255" s="364" t="s">
        <v>1186</v>
      </c>
      <c r="D255" s="364" t="s">
        <v>1947</v>
      </c>
      <c r="E255" s="458" t="s">
        <v>1187</v>
      </c>
      <c r="F255" s="366" t="s">
        <v>11</v>
      </c>
      <c r="G255" s="439"/>
      <c r="H255" s="440"/>
      <c r="I255" s="441"/>
      <c r="J255" s="704"/>
      <c r="K255" s="779" t="s">
        <v>1943</v>
      </c>
    </row>
    <row r="256" spans="1:12" s="409" customFormat="1" ht="16.5" customHeight="1">
      <c r="A256" s="361">
        <v>247</v>
      </c>
      <c r="B256" s="371" t="s">
        <v>1809</v>
      </c>
      <c r="C256" s="364" t="s">
        <v>1186</v>
      </c>
      <c r="D256" s="364" t="s">
        <v>1941</v>
      </c>
      <c r="E256" s="458" t="s">
        <v>1189</v>
      </c>
      <c r="F256" s="366" t="s">
        <v>11</v>
      </c>
      <c r="G256" s="439"/>
      <c r="H256" s="440"/>
      <c r="I256" s="441"/>
      <c r="J256" s="705"/>
      <c r="K256" s="780"/>
    </row>
    <row r="257" spans="1:13" ht="16.5" customHeight="1">
      <c r="A257" s="370">
        <v>248</v>
      </c>
      <c r="B257" s="371" t="s">
        <v>1809</v>
      </c>
      <c r="C257" s="364" t="s">
        <v>224</v>
      </c>
      <c r="D257" s="364" t="s">
        <v>1191</v>
      </c>
      <c r="E257" s="365" t="s">
        <v>1911</v>
      </c>
      <c r="F257" s="366" t="s">
        <v>11</v>
      </c>
      <c r="G257" s="367"/>
      <c r="H257" s="367"/>
      <c r="I257" s="377"/>
      <c r="J257" s="577" t="s">
        <v>1912</v>
      </c>
      <c r="K257" s="369"/>
      <c r="L257" s="378"/>
    </row>
    <row r="258" spans="1:13" ht="16.5" customHeight="1">
      <c r="A258" s="370">
        <v>249</v>
      </c>
      <c r="B258" s="371" t="s">
        <v>1809</v>
      </c>
      <c r="C258" s="364" t="s">
        <v>224</v>
      </c>
      <c r="D258" s="364" t="s">
        <v>1192</v>
      </c>
      <c r="E258" s="365" t="s">
        <v>1913</v>
      </c>
      <c r="F258" s="366" t="s">
        <v>11</v>
      </c>
      <c r="G258" s="367"/>
      <c r="H258" s="367"/>
      <c r="I258" s="377"/>
      <c r="J258" s="577" t="s">
        <v>2743</v>
      </c>
      <c r="K258" s="369"/>
      <c r="L258" s="445"/>
      <c r="M258" s="347" t="s">
        <v>1914</v>
      </c>
    </row>
    <row r="259" spans="1:13" ht="16.5" customHeight="1" thickBot="1">
      <c r="A259" s="361">
        <v>250</v>
      </c>
      <c r="B259" s="371" t="s">
        <v>1809</v>
      </c>
      <c r="C259" s="501" t="s">
        <v>205</v>
      </c>
      <c r="D259" s="446" t="s">
        <v>206</v>
      </c>
      <c r="E259" s="447"/>
      <c r="F259" s="448" t="s">
        <v>11</v>
      </c>
      <c r="G259" s="449"/>
      <c r="H259" s="449"/>
      <c r="I259" s="450"/>
      <c r="J259" s="591"/>
      <c r="K259" s="451"/>
    </row>
    <row r="260" spans="1:13">
      <c r="B260" s="452"/>
      <c r="C260" s="502"/>
      <c r="D260" s="453"/>
      <c r="I260" s="454"/>
      <c r="J260" s="454"/>
    </row>
    <row r="261" spans="1:13">
      <c r="I261" s="454"/>
      <c r="J261" s="454"/>
    </row>
    <row r="262" spans="1:13">
      <c r="I262" s="454"/>
      <c r="J262" s="454"/>
    </row>
    <row r="263" spans="1:13">
      <c r="I263" s="454"/>
      <c r="J263" s="454"/>
    </row>
    <row r="264" spans="1:13">
      <c r="I264" s="454"/>
      <c r="J264" s="454"/>
    </row>
    <row r="265" spans="1:13">
      <c r="I265" s="454"/>
      <c r="J265" s="454"/>
    </row>
    <row r="266" spans="1:13">
      <c r="I266" s="454"/>
      <c r="J266" s="454"/>
    </row>
    <row r="267" spans="1:13">
      <c r="I267" s="454"/>
      <c r="J267" s="454"/>
    </row>
    <row r="268" spans="1:13">
      <c r="I268" s="454"/>
      <c r="J268" s="454"/>
    </row>
    <row r="269" spans="1:13">
      <c r="I269" s="454"/>
      <c r="J269" s="454"/>
    </row>
    <row r="270" spans="1:13">
      <c r="I270" s="454"/>
      <c r="J270" s="454"/>
    </row>
    <row r="271" spans="1:13">
      <c r="I271" s="454"/>
      <c r="J271" s="454"/>
    </row>
    <row r="272" spans="1:13">
      <c r="I272" s="454"/>
      <c r="J272" s="454"/>
    </row>
    <row r="273" spans="9:10">
      <c r="I273" s="454"/>
      <c r="J273" s="454"/>
    </row>
    <row r="274" spans="9:10">
      <c r="I274" s="454"/>
      <c r="J274" s="454"/>
    </row>
    <row r="275" spans="9:10">
      <c r="I275" s="454"/>
      <c r="J275" s="454"/>
    </row>
    <row r="276" spans="9:10">
      <c r="I276" s="454"/>
      <c r="J276" s="454"/>
    </row>
    <row r="277" spans="9:10">
      <c r="I277" s="454"/>
      <c r="J277" s="454"/>
    </row>
    <row r="278" spans="9:10">
      <c r="I278" s="454"/>
      <c r="J278" s="454"/>
    </row>
    <row r="279" spans="9:10">
      <c r="I279" s="454"/>
      <c r="J279" s="454"/>
    </row>
    <row r="280" spans="9:10">
      <c r="I280" s="454"/>
      <c r="J280" s="454"/>
    </row>
    <row r="281" spans="9:10">
      <c r="I281" s="454"/>
      <c r="J281" s="454"/>
    </row>
    <row r="282" spans="9:10" ht="87.75" customHeight="1">
      <c r="I282" s="454"/>
      <c r="J282" s="454"/>
    </row>
    <row r="283" spans="9:10">
      <c r="I283" s="454"/>
      <c r="J283" s="454"/>
    </row>
    <row r="284" spans="9:10">
      <c r="I284" s="454"/>
      <c r="J284" s="454"/>
    </row>
    <row r="285" spans="9:10">
      <c r="I285" s="454"/>
      <c r="J285" s="454"/>
    </row>
    <row r="286" spans="9:10">
      <c r="I286" s="454"/>
      <c r="J286" s="454"/>
    </row>
    <row r="287" spans="9:10">
      <c r="I287" s="454"/>
      <c r="J287" s="454"/>
    </row>
    <row r="288" spans="9:10">
      <c r="I288" s="454"/>
      <c r="J288" s="454"/>
    </row>
    <row r="289" spans="9:10">
      <c r="I289" s="454"/>
      <c r="J289" s="454"/>
    </row>
    <row r="290" spans="9:10">
      <c r="I290" s="454"/>
      <c r="J290" s="454"/>
    </row>
    <row r="291" spans="9:10">
      <c r="I291" s="454"/>
      <c r="J291" s="454"/>
    </row>
    <row r="292" spans="9:10">
      <c r="I292" s="454"/>
      <c r="J292" s="454"/>
    </row>
    <row r="293" spans="9:10">
      <c r="I293" s="454"/>
      <c r="J293" s="454"/>
    </row>
  </sheetData>
  <mergeCells count="20">
    <mergeCell ref="J253:J256"/>
    <mergeCell ref="K253:K254"/>
    <mergeCell ref="K255:K256"/>
    <mergeCell ref="J222:J230"/>
    <mergeCell ref="J238:J252"/>
    <mergeCell ref="E1:E8"/>
    <mergeCell ref="K62:K78"/>
    <mergeCell ref="J87:J91"/>
    <mergeCell ref="J116:J122"/>
    <mergeCell ref="K189:K221"/>
    <mergeCell ref="J62:J78"/>
    <mergeCell ref="J147:J152"/>
    <mergeCell ref="J135:J140"/>
    <mergeCell ref="K25:K27"/>
    <mergeCell ref="J49:J56"/>
    <mergeCell ref="J153:J157"/>
    <mergeCell ref="J158:J162"/>
    <mergeCell ref="J163:J167"/>
    <mergeCell ref="J168:J172"/>
    <mergeCell ref="K49:K57"/>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73" r:id="rId21"/>
    <hyperlink ref="D174" r:id="rId22"/>
    <hyperlink ref="D175" r:id="rId23"/>
    <hyperlink ref="D176" r:id="rId24"/>
    <hyperlink ref="D239" r:id="rId25"/>
    <hyperlink ref="D248" r:id="rId26"/>
    <hyperlink ref="D240:D246" r:id="rId27" display="Temperature_TDEV1@Sera"/>
    <hyperlink ref="D249:D252" r:id="rId28" display="Temperature_TDEV1@SIMETRA"/>
    <hyperlink ref="D238" r:id="rId29"/>
    <hyperlink ref="D247" r:id="rId30"/>
    <hyperlink ref="D232" r:id="rId31"/>
    <hyperlink ref="D233" r:id="rId32"/>
    <hyperlink ref="D223" r:id="rId33"/>
    <hyperlink ref="D224" r:id="rId34"/>
    <hyperlink ref="D225" r:id="rId35"/>
    <hyperlink ref="D226" r:id="rId36"/>
    <hyperlink ref="D227" r:id="rId37"/>
    <hyperlink ref="D228" r:id="rId38"/>
    <hyperlink ref="D229" r:id="rId39"/>
    <hyperlink ref="D230" r:id="rId40"/>
    <hyperlink ref="D253" r:id="rId41"/>
    <hyperlink ref="D254" r:id="rId42"/>
    <hyperlink ref="D255" r:id="rId43"/>
    <hyperlink ref="D25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 ref="D153" r:id="rId59"/>
    <hyperlink ref="D154" r:id="rId60"/>
    <hyperlink ref="D155" r:id="rId61" display="BL_Leakage_Bright_Ch_1@ALS_FH_Right"/>
    <hyperlink ref="D157" r:id="rId62" display="BL_Leakage_Bright_Ch_1@ALS_FH_Right"/>
    <hyperlink ref="D156" r:id="rId63" display="BL_Leakage_Bright_Ch_2@ALS_FH_Right"/>
    <hyperlink ref="D158" r:id="rId64"/>
    <hyperlink ref="D159" r:id="rId65"/>
    <hyperlink ref="D160" r:id="rId66" display="BL_Leakage_Bright_Ch_1@ALS_FH_Left"/>
    <hyperlink ref="D162" r:id="rId67" display="BL_Leakage_Bright_Ch_1@ALS_FH_Left"/>
    <hyperlink ref="D161"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G31" sqref="G31"/>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89" t="s">
        <v>1312</v>
      </c>
      <c r="D1" s="690"/>
      <c r="E1" s="154"/>
      <c r="F1" s="154"/>
      <c r="G1" s="142"/>
      <c r="H1" s="166" t="s">
        <v>5</v>
      </c>
      <c r="I1" s="134"/>
      <c r="J1" s="134"/>
      <c r="K1" s="135"/>
      <c r="L1" s="130"/>
      <c r="M1" s="70"/>
    </row>
    <row r="2" spans="1:13" ht="17.100000000000001" customHeight="1">
      <c r="A2" s="70"/>
      <c r="B2" s="72"/>
      <c r="C2" s="690"/>
      <c r="D2" s="690"/>
      <c r="E2" s="154"/>
      <c r="F2" s="18"/>
      <c r="G2" s="33" t="s">
        <v>6</v>
      </c>
      <c r="H2" s="23">
        <f>COUNTIF(G12:G135,"Not POR")</f>
        <v>34</v>
      </c>
      <c r="I2" s="136"/>
      <c r="J2" s="137"/>
      <c r="K2" s="135"/>
      <c r="L2" s="130"/>
      <c r="M2" s="70"/>
    </row>
    <row r="3" spans="1:13" ht="17.100000000000001" customHeight="1">
      <c r="A3" s="70"/>
      <c r="B3" s="72"/>
      <c r="C3" s="690"/>
      <c r="D3" s="690"/>
      <c r="E3" s="154"/>
      <c r="F3" s="18"/>
      <c r="G3" s="41" t="s">
        <v>7</v>
      </c>
      <c r="H3" s="23">
        <f>COUNTIF(G12:G135,"Pending update")</f>
        <v>0</v>
      </c>
      <c r="I3" s="136"/>
      <c r="J3" s="137"/>
      <c r="K3" s="135"/>
      <c r="L3" s="130"/>
      <c r="M3" s="70"/>
    </row>
    <row r="4" spans="1:13" ht="17.100000000000001" customHeight="1">
      <c r="A4" s="70"/>
      <c r="B4" s="72"/>
      <c r="C4" s="690"/>
      <c r="D4" s="690"/>
      <c r="E4" s="154"/>
      <c r="F4" s="18"/>
      <c r="G4" s="39" t="s">
        <v>8</v>
      </c>
      <c r="H4" s="23">
        <f>COUNTIF(G13:G135,"CHN validation")</f>
        <v>0</v>
      </c>
      <c r="I4" s="136"/>
      <c r="J4" s="137"/>
      <c r="K4" s="135"/>
      <c r="L4" s="130"/>
      <c r="M4" s="70"/>
    </row>
    <row r="5" spans="1:13" ht="17.100000000000001" customHeight="1">
      <c r="A5" s="70"/>
      <c r="B5" s="72"/>
      <c r="C5" s="690"/>
      <c r="D5" s="690"/>
      <c r="E5" s="154"/>
      <c r="F5" s="18"/>
      <c r="G5" s="40" t="s">
        <v>9</v>
      </c>
      <c r="H5" s="23">
        <f>COUNTIF(G12:G135,"New Item")</f>
        <v>0</v>
      </c>
      <c r="I5" s="136"/>
      <c r="J5" s="137"/>
      <c r="K5" s="135"/>
      <c r="L5" s="130"/>
      <c r="M5" s="70"/>
    </row>
    <row r="6" spans="1:13" ht="17.100000000000001" customHeight="1">
      <c r="A6" s="70"/>
      <c r="B6" s="72"/>
      <c r="C6" s="690"/>
      <c r="D6" s="690"/>
      <c r="E6" s="154"/>
      <c r="F6" s="18"/>
      <c r="G6" s="143" t="s">
        <v>10</v>
      </c>
      <c r="H6" s="23">
        <f>COUNTIF(G15:G135,"Modified")</f>
        <v>0</v>
      </c>
      <c r="I6" s="136"/>
      <c r="J6" s="137"/>
      <c r="K6" s="135"/>
      <c r="L6" s="130"/>
      <c r="M6" s="70"/>
    </row>
    <row r="7" spans="1:13" ht="17.100000000000001" customHeight="1">
      <c r="A7" s="70"/>
      <c r="B7" s="72"/>
      <c r="C7" s="690"/>
      <c r="D7" s="690"/>
      <c r="E7" s="154"/>
      <c r="F7" s="18"/>
      <c r="G7" s="44" t="s">
        <v>11</v>
      </c>
      <c r="H7" s="23">
        <f>COUNTIF(G12:G135,"Ready")</f>
        <v>88</v>
      </c>
      <c r="I7" s="136"/>
      <c r="J7" s="137"/>
      <c r="K7" s="135"/>
      <c r="L7" s="130"/>
      <c r="M7" s="70"/>
    </row>
    <row r="8" spans="1:13" ht="17.45" customHeight="1">
      <c r="A8" s="115"/>
      <c r="B8" s="83"/>
      <c r="C8" s="691"/>
      <c r="D8" s="691"/>
      <c r="E8" s="155"/>
      <c r="F8" s="19"/>
      <c r="G8" s="49" t="s">
        <v>12</v>
      </c>
      <c r="H8" s="23">
        <f>COUNTIF(G12:G135,"Not ready")</f>
        <v>2</v>
      </c>
      <c r="I8" s="138"/>
      <c r="J8" s="139"/>
      <c r="K8" s="140"/>
      <c r="L8" s="141"/>
      <c r="M8" s="115"/>
    </row>
    <row r="9" spans="1:13" ht="31.5">
      <c r="A9" s="20" t="s">
        <v>13</v>
      </c>
      <c r="B9" s="21" t="s">
        <v>14</v>
      </c>
      <c r="C9" s="21" t="s">
        <v>15</v>
      </c>
      <c r="D9" s="21" t="s">
        <v>16</v>
      </c>
      <c r="E9" s="21" t="s">
        <v>17</v>
      </c>
      <c r="F9" s="21" t="s">
        <v>18</v>
      </c>
      <c r="G9" s="22" t="s">
        <v>19</v>
      </c>
      <c r="H9" s="22" t="s">
        <v>1313</v>
      </c>
      <c r="I9" s="22" t="s">
        <v>20</v>
      </c>
      <c r="J9" s="22" t="s">
        <v>21</v>
      </c>
      <c r="K9" s="21" t="s">
        <v>22</v>
      </c>
      <c r="L9" s="21" t="s">
        <v>23</v>
      </c>
      <c r="M9" s="21" t="s">
        <v>24</v>
      </c>
    </row>
    <row r="10" spans="1:13" ht="16.5" customHeight="1">
      <c r="A10" s="23">
        <v>1</v>
      </c>
      <c r="B10" s="164" t="s">
        <v>25</v>
      </c>
      <c r="C10" s="63" t="s">
        <v>28</v>
      </c>
      <c r="D10" s="25" t="s">
        <v>29</v>
      </c>
      <c r="E10" s="165"/>
      <c r="F10" s="165"/>
      <c r="G10" s="44" t="s">
        <v>11</v>
      </c>
      <c r="H10" s="165"/>
      <c r="I10" s="92"/>
      <c r="J10" s="26"/>
      <c r="K10" s="163" t="s">
        <v>30</v>
      </c>
      <c r="L10" s="26"/>
      <c r="M10" s="92"/>
    </row>
    <row r="11" spans="1:13" ht="16.5" customHeight="1">
      <c r="A11" s="23">
        <v>2</v>
      </c>
      <c r="B11" s="164" t="s">
        <v>25</v>
      </c>
      <c r="C11" s="63" t="s">
        <v>28</v>
      </c>
      <c r="D11" s="25" t="s">
        <v>31</v>
      </c>
      <c r="E11" s="165"/>
      <c r="F11" s="165"/>
      <c r="G11" s="44" t="s">
        <v>11</v>
      </c>
      <c r="H11" s="165"/>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620" t="s">
        <v>11</v>
      </c>
      <c r="H14" s="157"/>
      <c r="I14" s="92"/>
      <c r="J14" s="28"/>
      <c r="K14" s="28"/>
      <c r="L14" s="29"/>
      <c r="M14" s="92"/>
    </row>
    <row r="15" spans="1:13" ht="16.5" customHeight="1">
      <c r="A15" s="23">
        <v>6</v>
      </c>
      <c r="B15" s="32" t="s">
        <v>25</v>
      </c>
      <c r="C15" s="63" t="s">
        <v>26</v>
      </c>
      <c r="D15" s="63" t="s">
        <v>37</v>
      </c>
      <c r="E15" s="157"/>
      <c r="F15" s="676"/>
      <c r="G15" s="620" t="s">
        <v>11</v>
      </c>
      <c r="H15" s="619"/>
      <c r="I15" s="123" t="s">
        <v>38</v>
      </c>
      <c r="J15" s="26"/>
      <c r="K15" s="28"/>
      <c r="L15" s="30" t="s">
        <v>1791</v>
      </c>
      <c r="M15" s="92"/>
    </row>
    <row r="16" spans="1:13" ht="16.5" customHeight="1">
      <c r="A16" s="23">
        <v>7</v>
      </c>
      <c r="B16" s="32" t="s">
        <v>25</v>
      </c>
      <c r="C16" s="63" t="s">
        <v>26</v>
      </c>
      <c r="D16" s="63" t="s">
        <v>39</v>
      </c>
      <c r="E16" s="157"/>
      <c r="F16" s="157"/>
      <c r="G16" s="677"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2381</v>
      </c>
      <c r="E24" s="157"/>
      <c r="F24" s="157"/>
      <c r="G24" s="44" t="s">
        <v>11</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495" t="s">
        <v>2317</v>
      </c>
      <c r="M25" s="90" t="s">
        <v>2712</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2766</v>
      </c>
      <c r="E27" s="157"/>
      <c r="F27" s="157"/>
      <c r="G27" s="44" t="s">
        <v>11</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490" t="s">
        <v>1916</v>
      </c>
      <c r="M32" s="90"/>
    </row>
    <row r="33" spans="1:13" ht="16.5" customHeight="1">
      <c r="A33" s="23">
        <v>24</v>
      </c>
      <c r="B33" s="32" t="s">
        <v>25</v>
      </c>
      <c r="C33" s="31" t="s">
        <v>70</v>
      </c>
      <c r="D33" s="25" t="s">
        <v>73</v>
      </c>
      <c r="E33" s="156" t="s">
        <v>74</v>
      </c>
      <c r="F33" s="156" t="s">
        <v>74</v>
      </c>
      <c r="G33" s="33" t="s">
        <v>6</v>
      </c>
      <c r="H33" s="157"/>
      <c r="I33" s="92"/>
      <c r="J33" s="26"/>
      <c r="K33" s="26"/>
      <c r="L33" s="495" t="s">
        <v>2372</v>
      </c>
      <c r="M33" s="118"/>
    </row>
    <row r="34" spans="1:13" ht="16.5" customHeight="1">
      <c r="A34" s="23">
        <v>25</v>
      </c>
      <c r="B34" s="32" t="s">
        <v>25</v>
      </c>
      <c r="C34" s="31" t="s">
        <v>70</v>
      </c>
      <c r="D34" s="25" t="s">
        <v>75</v>
      </c>
      <c r="E34" s="156" t="s">
        <v>76</v>
      </c>
      <c r="F34" s="156" t="s">
        <v>76</v>
      </c>
      <c r="G34" s="33" t="s">
        <v>6</v>
      </c>
      <c r="H34" s="157"/>
      <c r="I34" s="92"/>
      <c r="J34" s="26"/>
      <c r="K34" s="26"/>
      <c r="L34" s="30" t="s">
        <v>2019</v>
      </c>
      <c r="M34" s="118"/>
    </row>
    <row r="35" spans="1:13" ht="16.5" customHeight="1">
      <c r="A35" s="23">
        <v>26</v>
      </c>
      <c r="B35" s="32" t="s">
        <v>25</v>
      </c>
      <c r="C35" s="31" t="s">
        <v>70</v>
      </c>
      <c r="D35" s="25" t="s">
        <v>77</v>
      </c>
      <c r="E35" s="156" t="s">
        <v>78</v>
      </c>
      <c r="F35" s="156" t="s">
        <v>78</v>
      </c>
      <c r="G35" s="44" t="s">
        <v>11</v>
      </c>
      <c r="H35" s="157"/>
      <c r="I35" s="92"/>
      <c r="J35" s="26"/>
      <c r="K35" s="26"/>
      <c r="L35" s="488" t="s">
        <v>2049</v>
      </c>
      <c r="M35" s="118"/>
    </row>
    <row r="36" spans="1:13" ht="16.5" customHeight="1">
      <c r="A36" s="23">
        <v>27</v>
      </c>
      <c r="B36" s="32" t="s">
        <v>25</v>
      </c>
      <c r="C36" s="31" t="s">
        <v>70</v>
      </c>
      <c r="D36" s="25" t="s">
        <v>79</v>
      </c>
      <c r="E36" s="156" t="s">
        <v>80</v>
      </c>
      <c r="F36" s="156" t="s">
        <v>80</v>
      </c>
      <c r="G36" s="44" t="s">
        <v>11</v>
      </c>
      <c r="H36" s="157"/>
      <c r="I36" s="92"/>
      <c r="J36" s="26"/>
      <c r="K36" s="26"/>
      <c r="L36" s="30" t="s">
        <v>2020</v>
      </c>
      <c r="M36" s="118"/>
    </row>
    <row r="37" spans="1:13" ht="16.5" customHeight="1">
      <c r="A37" s="23">
        <v>28</v>
      </c>
      <c r="B37" s="32" t="s">
        <v>25</v>
      </c>
      <c r="C37" s="31" t="s">
        <v>70</v>
      </c>
      <c r="D37" s="25" t="s">
        <v>81</v>
      </c>
      <c r="E37" s="157"/>
      <c r="F37" s="157"/>
      <c r="G37" s="33" t="s">
        <v>6</v>
      </c>
      <c r="H37" s="157"/>
      <c r="I37" s="92"/>
      <c r="J37" s="26"/>
      <c r="K37" s="26"/>
      <c r="L37" s="30" t="s">
        <v>2021</v>
      </c>
      <c r="M37" s="118"/>
    </row>
    <row r="38" spans="1:13" ht="16.5" customHeight="1">
      <c r="A38" s="23">
        <v>29</v>
      </c>
      <c r="B38" s="32" t="s">
        <v>25</v>
      </c>
      <c r="C38" s="31" t="s">
        <v>70</v>
      </c>
      <c r="D38" s="25" t="s">
        <v>82</v>
      </c>
      <c r="E38" s="157"/>
      <c r="F38" s="157"/>
      <c r="G38" s="33" t="s">
        <v>6</v>
      </c>
      <c r="H38" s="157"/>
      <c r="I38" s="92"/>
      <c r="J38" s="26"/>
      <c r="K38" s="26"/>
      <c r="L38" s="30" t="s">
        <v>2022</v>
      </c>
      <c r="M38" s="118"/>
    </row>
    <row r="39" spans="1:13" ht="16.5" customHeight="1">
      <c r="A39" s="23">
        <v>30</v>
      </c>
      <c r="B39" s="32" t="s">
        <v>25</v>
      </c>
      <c r="C39" s="31" t="s">
        <v>70</v>
      </c>
      <c r="D39" s="25" t="s">
        <v>83</v>
      </c>
      <c r="E39" s="156" t="s">
        <v>84</v>
      </c>
      <c r="F39" s="156" t="s">
        <v>84</v>
      </c>
      <c r="G39" s="44" t="s">
        <v>11</v>
      </c>
      <c r="H39" s="157"/>
      <c r="I39" s="92"/>
      <c r="J39" s="26"/>
      <c r="K39" s="26"/>
      <c r="L39" s="30" t="s">
        <v>2023</v>
      </c>
      <c r="M39" s="118"/>
    </row>
    <row r="40" spans="1:13" ht="16.5" customHeight="1">
      <c r="A40" s="23">
        <v>31</v>
      </c>
      <c r="B40" s="32" t="s">
        <v>25</v>
      </c>
      <c r="C40" s="31" t="s">
        <v>70</v>
      </c>
      <c r="D40" s="25" t="s">
        <v>85</v>
      </c>
      <c r="E40" s="156" t="s">
        <v>86</v>
      </c>
      <c r="F40" s="156" t="s">
        <v>86</v>
      </c>
      <c r="G40" s="44" t="s">
        <v>11</v>
      </c>
      <c r="H40" s="157"/>
      <c r="I40" s="92"/>
      <c r="J40" s="26"/>
      <c r="K40" s="26"/>
      <c r="L40" s="488" t="s">
        <v>2024</v>
      </c>
      <c r="M40" s="118"/>
    </row>
    <row r="41" spans="1:13" ht="16.5" customHeight="1">
      <c r="A41" s="23">
        <v>32</v>
      </c>
      <c r="B41" s="32" t="s">
        <v>25</v>
      </c>
      <c r="C41" s="31" t="s">
        <v>70</v>
      </c>
      <c r="D41" s="25" t="s">
        <v>87</v>
      </c>
      <c r="E41" s="156" t="s">
        <v>88</v>
      </c>
      <c r="F41" s="156" t="s">
        <v>88</v>
      </c>
      <c r="G41" s="44" t="s">
        <v>11</v>
      </c>
      <c r="H41" s="157"/>
      <c r="I41" s="92"/>
      <c r="J41" s="26"/>
      <c r="K41" s="26"/>
      <c r="L41" s="488" t="s">
        <v>2025</v>
      </c>
      <c r="M41" s="118"/>
    </row>
    <row r="42" spans="1:13" ht="16.5" customHeight="1">
      <c r="A42" s="23">
        <v>33</v>
      </c>
      <c r="B42" s="32" t="s">
        <v>25</v>
      </c>
      <c r="C42" s="31" t="s">
        <v>70</v>
      </c>
      <c r="D42" s="25" t="s">
        <v>89</v>
      </c>
      <c r="E42" s="156" t="s">
        <v>90</v>
      </c>
      <c r="F42" s="156" t="s">
        <v>90</v>
      </c>
      <c r="G42" s="44" t="s">
        <v>11</v>
      </c>
      <c r="H42" s="157"/>
      <c r="I42" s="92"/>
      <c r="J42" s="26"/>
      <c r="K42" s="26"/>
      <c r="L42" s="488" t="s">
        <v>2026</v>
      </c>
      <c r="M42" s="118"/>
    </row>
    <row r="43" spans="1:13" ht="16.5" customHeight="1">
      <c r="A43" s="23">
        <v>34</v>
      </c>
      <c r="B43" s="32" t="s">
        <v>25</v>
      </c>
      <c r="C43" s="31" t="s">
        <v>70</v>
      </c>
      <c r="D43" s="25" t="s">
        <v>91</v>
      </c>
      <c r="E43" s="156" t="s">
        <v>92</v>
      </c>
      <c r="F43" s="156" t="s">
        <v>92</v>
      </c>
      <c r="G43" s="44" t="s">
        <v>11</v>
      </c>
      <c r="H43" s="157"/>
      <c r="I43" s="92"/>
      <c r="J43" s="26"/>
      <c r="K43" s="26"/>
      <c r="L43" s="30" t="s">
        <v>2046</v>
      </c>
      <c r="M43" s="118"/>
    </row>
    <row r="44" spans="1:13" ht="16.5" customHeight="1">
      <c r="A44" s="23">
        <v>35</v>
      </c>
      <c r="B44" s="32" t="s">
        <v>25</v>
      </c>
      <c r="C44" s="31" t="s">
        <v>70</v>
      </c>
      <c r="D44" s="25" t="s">
        <v>93</v>
      </c>
      <c r="E44" s="156" t="s">
        <v>94</v>
      </c>
      <c r="F44" s="156" t="s">
        <v>94</v>
      </c>
      <c r="G44" s="44" t="s">
        <v>11</v>
      </c>
      <c r="H44" s="157"/>
      <c r="I44" s="92"/>
      <c r="J44" s="26"/>
      <c r="K44" s="26"/>
      <c r="L44" s="488" t="s">
        <v>2027</v>
      </c>
      <c r="M44" s="118"/>
    </row>
    <row r="45" spans="1:13" ht="16.5" customHeight="1">
      <c r="A45" s="23">
        <v>36</v>
      </c>
      <c r="B45" s="32" t="s">
        <v>25</v>
      </c>
      <c r="C45" s="31" t="s">
        <v>70</v>
      </c>
      <c r="D45" s="25" t="s">
        <v>95</v>
      </c>
      <c r="E45" s="156" t="s">
        <v>96</v>
      </c>
      <c r="F45" s="156" t="s">
        <v>96</v>
      </c>
      <c r="G45" s="44" t="s">
        <v>11</v>
      </c>
      <c r="H45" s="157"/>
      <c r="I45" s="92"/>
      <c r="J45" s="26"/>
      <c r="K45" s="26"/>
      <c r="L45" s="488" t="s">
        <v>2047</v>
      </c>
      <c r="M45" s="118"/>
    </row>
    <row r="46" spans="1:13" ht="16.5" customHeight="1">
      <c r="A46" s="23">
        <v>37</v>
      </c>
      <c r="B46" s="32" t="s">
        <v>25</v>
      </c>
      <c r="C46" s="31" t="s">
        <v>70</v>
      </c>
      <c r="D46" s="25" t="s">
        <v>97</v>
      </c>
      <c r="E46" s="156" t="s">
        <v>98</v>
      </c>
      <c r="F46" s="156" t="s">
        <v>98</v>
      </c>
      <c r="G46" s="44" t="s">
        <v>11</v>
      </c>
      <c r="H46" s="157"/>
      <c r="I46" s="92"/>
      <c r="J46" s="26"/>
      <c r="K46" s="26"/>
      <c r="L46" s="488" t="s">
        <v>2028</v>
      </c>
      <c r="M46" s="118"/>
    </row>
    <row r="47" spans="1:13" ht="16.5" customHeight="1">
      <c r="A47" s="23">
        <v>38</v>
      </c>
      <c r="B47" s="32" t="s">
        <v>25</v>
      </c>
      <c r="C47" s="31" t="s">
        <v>70</v>
      </c>
      <c r="D47" s="25" t="s">
        <v>99</v>
      </c>
      <c r="E47" s="156" t="s">
        <v>98</v>
      </c>
      <c r="F47" s="156" t="s">
        <v>98</v>
      </c>
      <c r="G47" s="44" t="s">
        <v>11</v>
      </c>
      <c r="H47" s="157"/>
      <c r="I47" s="92"/>
      <c r="J47" s="26"/>
      <c r="K47" s="26"/>
      <c r="L47" s="30" t="s">
        <v>2029</v>
      </c>
      <c r="M47" s="118"/>
    </row>
    <row r="48" spans="1:13" ht="16.5" customHeight="1">
      <c r="A48" s="23">
        <v>39</v>
      </c>
      <c r="B48" s="32" t="s">
        <v>25</v>
      </c>
      <c r="C48" s="31" t="s">
        <v>70</v>
      </c>
      <c r="D48" s="25" t="s">
        <v>100</v>
      </c>
      <c r="E48" s="156" t="s">
        <v>96</v>
      </c>
      <c r="F48" s="156" t="s">
        <v>96</v>
      </c>
      <c r="G48" s="44" t="s">
        <v>11</v>
      </c>
      <c r="H48" s="157"/>
      <c r="I48" s="92"/>
      <c r="J48" s="26"/>
      <c r="K48" s="26"/>
      <c r="L48" s="30" t="s">
        <v>2030</v>
      </c>
      <c r="M48" s="118"/>
    </row>
    <row r="49" spans="1:13" ht="16.5" customHeight="1">
      <c r="A49" s="23">
        <v>40</v>
      </c>
      <c r="B49" s="32" t="s">
        <v>25</v>
      </c>
      <c r="C49" s="31" t="s">
        <v>70</v>
      </c>
      <c r="D49" s="25" t="s">
        <v>101</v>
      </c>
      <c r="E49" s="156" t="s">
        <v>96</v>
      </c>
      <c r="F49" s="156" t="s">
        <v>96</v>
      </c>
      <c r="G49" s="44" t="s">
        <v>11</v>
      </c>
      <c r="H49" s="157"/>
      <c r="I49" s="92"/>
      <c r="J49" s="26"/>
      <c r="K49" s="26"/>
      <c r="L49" s="30" t="s">
        <v>2030</v>
      </c>
      <c r="M49" s="118"/>
    </row>
    <row r="50" spans="1:13" ht="16.5" customHeight="1">
      <c r="A50" s="23">
        <v>41</v>
      </c>
      <c r="B50" s="32" t="s">
        <v>25</v>
      </c>
      <c r="C50" s="31" t="s">
        <v>70</v>
      </c>
      <c r="D50" s="25" t="s">
        <v>102</v>
      </c>
      <c r="E50" s="156" t="s">
        <v>96</v>
      </c>
      <c r="F50" s="156" t="s">
        <v>96</v>
      </c>
      <c r="G50" s="44" t="s">
        <v>11</v>
      </c>
      <c r="H50" s="157"/>
      <c r="I50" s="92"/>
      <c r="J50" s="26"/>
      <c r="K50" s="26"/>
      <c r="L50" s="30" t="s">
        <v>2029</v>
      </c>
      <c r="M50" s="118"/>
    </row>
    <row r="51" spans="1:13" ht="16.5" customHeight="1">
      <c r="A51" s="23">
        <v>42</v>
      </c>
      <c r="B51" s="32" t="s">
        <v>25</v>
      </c>
      <c r="C51" s="31" t="s">
        <v>70</v>
      </c>
      <c r="D51" s="25" t="s">
        <v>103</v>
      </c>
      <c r="E51" s="156" t="s">
        <v>96</v>
      </c>
      <c r="F51" s="156" t="s">
        <v>96</v>
      </c>
      <c r="G51" s="44" t="s">
        <v>11</v>
      </c>
      <c r="H51" s="157"/>
      <c r="I51" s="92"/>
      <c r="J51" s="26"/>
      <c r="K51" s="26"/>
      <c r="L51" s="488" t="s">
        <v>2031</v>
      </c>
      <c r="M51" s="118"/>
    </row>
    <row r="52" spans="1:13" ht="16.5" customHeight="1">
      <c r="A52" s="23">
        <v>43</v>
      </c>
      <c r="B52" s="32" t="s">
        <v>25</v>
      </c>
      <c r="C52" s="31" t="s">
        <v>70</v>
      </c>
      <c r="D52" s="25" t="s">
        <v>104</v>
      </c>
      <c r="E52" s="156" t="s">
        <v>105</v>
      </c>
      <c r="F52" s="156" t="s">
        <v>105</v>
      </c>
      <c r="G52" s="44" t="s">
        <v>11</v>
      </c>
      <c r="H52" s="157"/>
      <c r="I52" s="92"/>
      <c r="J52" s="26"/>
      <c r="K52" s="26"/>
      <c r="L52" s="30" t="s">
        <v>2048</v>
      </c>
      <c r="M52" s="118"/>
    </row>
    <row r="53" spans="1:13" ht="16.5" customHeight="1">
      <c r="A53" s="23">
        <v>44</v>
      </c>
      <c r="B53" s="32" t="s">
        <v>25</v>
      </c>
      <c r="C53" s="31" t="s">
        <v>70</v>
      </c>
      <c r="D53" s="25" t="s">
        <v>106</v>
      </c>
      <c r="E53" s="156" t="s">
        <v>107</v>
      </c>
      <c r="F53" s="156" t="s">
        <v>107</v>
      </c>
      <c r="G53" s="44" t="s">
        <v>11</v>
      </c>
      <c r="H53" s="157"/>
      <c r="I53" s="92"/>
      <c r="J53" s="26"/>
      <c r="K53" s="26"/>
      <c r="L53" s="30" t="s">
        <v>2048</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1314</v>
      </c>
      <c r="E63" s="157"/>
      <c r="F63" s="157"/>
      <c r="G63" s="44" t="s">
        <v>11</v>
      </c>
      <c r="H63" s="157"/>
      <c r="I63" s="92"/>
      <c r="J63" s="27" t="s">
        <v>123</v>
      </c>
      <c r="K63" s="26"/>
      <c r="L63" s="27" t="s">
        <v>124</v>
      </c>
      <c r="M63" s="118"/>
    </row>
    <row r="64" spans="1:13" ht="16.5" customHeight="1">
      <c r="A64" s="23">
        <v>55</v>
      </c>
      <c r="B64" s="32" t="s">
        <v>25</v>
      </c>
      <c r="C64" s="63" t="s">
        <v>122</v>
      </c>
      <c r="D64" s="25" t="s">
        <v>1315</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95" t="s">
        <v>2045</v>
      </c>
      <c r="M72" s="118"/>
    </row>
    <row r="73" spans="1:13" ht="16.5" customHeight="1">
      <c r="A73" s="23">
        <v>64</v>
      </c>
      <c r="B73" s="32" t="s">
        <v>25</v>
      </c>
      <c r="C73" s="31" t="s">
        <v>70</v>
      </c>
      <c r="D73" s="25" t="s">
        <v>151</v>
      </c>
      <c r="E73" s="156" t="s">
        <v>152</v>
      </c>
      <c r="F73" s="156" t="s">
        <v>152</v>
      </c>
      <c r="G73" s="33" t="s">
        <v>6</v>
      </c>
      <c r="H73" s="157"/>
      <c r="I73" s="35"/>
      <c r="J73" s="26"/>
      <c r="K73" s="26"/>
      <c r="L73" s="696"/>
      <c r="M73" s="118"/>
    </row>
    <row r="74" spans="1:13" ht="16.5" customHeight="1">
      <c r="A74" s="23">
        <v>65</v>
      </c>
      <c r="B74" s="32" t="s">
        <v>25</v>
      </c>
      <c r="C74" s="31" t="s">
        <v>70</v>
      </c>
      <c r="D74" s="25" t="s">
        <v>153</v>
      </c>
      <c r="E74" s="156" t="s">
        <v>154</v>
      </c>
      <c r="F74" s="156" t="s">
        <v>154</v>
      </c>
      <c r="G74" s="33" t="s">
        <v>6</v>
      </c>
      <c r="H74" s="157"/>
      <c r="I74" s="35"/>
      <c r="J74" s="26"/>
      <c r="K74" s="26"/>
      <c r="L74" s="696"/>
      <c r="M74" s="118"/>
    </row>
    <row r="75" spans="1:13" ht="16.5" customHeight="1">
      <c r="A75" s="23">
        <v>66</v>
      </c>
      <c r="B75" s="32" t="s">
        <v>25</v>
      </c>
      <c r="C75" s="31" t="s">
        <v>70</v>
      </c>
      <c r="D75" s="25" t="s">
        <v>155</v>
      </c>
      <c r="E75" s="156" t="s">
        <v>156</v>
      </c>
      <c r="F75" s="156" t="s">
        <v>156</v>
      </c>
      <c r="G75" s="33" t="s">
        <v>6</v>
      </c>
      <c r="H75" s="157"/>
      <c r="I75" s="35"/>
      <c r="J75" s="26"/>
      <c r="K75" s="26"/>
      <c r="L75" s="696"/>
      <c r="M75" s="118"/>
    </row>
    <row r="76" spans="1:13" ht="16.5" customHeight="1">
      <c r="A76" s="23">
        <v>67</v>
      </c>
      <c r="B76" s="32" t="s">
        <v>25</v>
      </c>
      <c r="C76" s="31" t="s">
        <v>70</v>
      </c>
      <c r="D76" s="25" t="s">
        <v>157</v>
      </c>
      <c r="E76" s="156" t="s">
        <v>158</v>
      </c>
      <c r="F76" s="156" t="s">
        <v>158</v>
      </c>
      <c r="G76" s="33" t="s">
        <v>6</v>
      </c>
      <c r="H76" s="157"/>
      <c r="I76" s="35"/>
      <c r="J76" s="26"/>
      <c r="K76" s="26"/>
      <c r="L76" s="696"/>
      <c r="M76" s="118"/>
    </row>
    <row r="77" spans="1:13" ht="16.5" customHeight="1">
      <c r="A77" s="23">
        <v>68</v>
      </c>
      <c r="B77" s="32" t="s">
        <v>25</v>
      </c>
      <c r="C77" s="31" t="s">
        <v>70</v>
      </c>
      <c r="D77" s="25" t="s">
        <v>159</v>
      </c>
      <c r="E77" s="156" t="s">
        <v>160</v>
      </c>
      <c r="F77" s="156" t="s">
        <v>160</v>
      </c>
      <c r="G77" s="33" t="s">
        <v>6</v>
      </c>
      <c r="H77" s="157"/>
      <c r="I77" s="35"/>
      <c r="J77" s="26"/>
      <c r="K77" s="26"/>
      <c r="L77" s="696"/>
      <c r="M77" s="118"/>
    </row>
    <row r="78" spans="1:13" ht="16.5" customHeight="1">
      <c r="A78" s="23">
        <v>69</v>
      </c>
      <c r="B78" s="32" t="s">
        <v>25</v>
      </c>
      <c r="C78" s="31" t="s">
        <v>70</v>
      </c>
      <c r="D78" s="25" t="s">
        <v>161</v>
      </c>
      <c r="E78" s="156" t="s">
        <v>162</v>
      </c>
      <c r="F78" s="156" t="s">
        <v>162</v>
      </c>
      <c r="G78" s="33" t="s">
        <v>6</v>
      </c>
      <c r="H78" s="157"/>
      <c r="I78" s="35"/>
      <c r="J78" s="26"/>
      <c r="K78" s="26"/>
      <c r="L78" s="696"/>
      <c r="M78" s="118"/>
    </row>
    <row r="79" spans="1:13" ht="16.5" customHeight="1">
      <c r="A79" s="23">
        <v>70</v>
      </c>
      <c r="B79" s="32" t="s">
        <v>25</v>
      </c>
      <c r="C79" s="31" t="s">
        <v>70</v>
      </c>
      <c r="D79" s="25" t="s">
        <v>163</v>
      </c>
      <c r="E79" s="156" t="s">
        <v>164</v>
      </c>
      <c r="F79" s="156" t="s">
        <v>164</v>
      </c>
      <c r="G79" s="33" t="s">
        <v>6</v>
      </c>
      <c r="H79" s="157"/>
      <c r="I79" s="35"/>
      <c r="J79" s="26"/>
      <c r="K79" s="26"/>
      <c r="L79" s="696"/>
      <c r="M79" s="118"/>
    </row>
    <row r="80" spans="1:13" ht="16.5" customHeight="1">
      <c r="A80" s="23">
        <v>71</v>
      </c>
      <c r="B80" s="32" t="s">
        <v>25</v>
      </c>
      <c r="C80" s="31" t="s">
        <v>70</v>
      </c>
      <c r="D80" s="25" t="s">
        <v>165</v>
      </c>
      <c r="E80" s="156" t="s">
        <v>166</v>
      </c>
      <c r="F80" s="156" t="s">
        <v>166</v>
      </c>
      <c r="G80" s="33" t="s">
        <v>6</v>
      </c>
      <c r="H80" s="157"/>
      <c r="I80" s="35"/>
      <c r="J80" s="30" t="s">
        <v>167</v>
      </c>
      <c r="K80" s="26"/>
      <c r="L80" s="697"/>
      <c r="M80" s="118"/>
    </row>
    <row r="81" spans="1:14" ht="16.5" customHeight="1">
      <c r="A81" s="23">
        <v>72</v>
      </c>
      <c r="B81" s="32" t="s">
        <v>25</v>
      </c>
      <c r="C81" s="31" t="s">
        <v>70</v>
      </c>
      <c r="D81" s="25" t="s">
        <v>168</v>
      </c>
      <c r="E81" s="156" t="s">
        <v>169</v>
      </c>
      <c r="F81" s="156" t="s">
        <v>169</v>
      </c>
      <c r="G81" s="33" t="s">
        <v>6</v>
      </c>
      <c r="H81" s="157"/>
      <c r="I81" s="35"/>
      <c r="J81" s="30" t="s">
        <v>170</v>
      </c>
      <c r="K81" s="26"/>
      <c r="L81" s="692" t="s">
        <v>171</v>
      </c>
      <c r="M81" s="118"/>
    </row>
    <row r="82" spans="1:14" ht="16.5" customHeight="1">
      <c r="A82" s="23">
        <v>73</v>
      </c>
      <c r="B82" s="32" t="s">
        <v>25</v>
      </c>
      <c r="C82" s="31" t="s">
        <v>70</v>
      </c>
      <c r="D82" s="25" t="s">
        <v>172</v>
      </c>
      <c r="E82" s="156" t="s">
        <v>152</v>
      </c>
      <c r="F82" s="156" t="s">
        <v>152</v>
      </c>
      <c r="G82" s="33" t="s">
        <v>6</v>
      </c>
      <c r="H82" s="157"/>
      <c r="I82" s="35"/>
      <c r="J82" s="26"/>
      <c r="K82" s="26"/>
      <c r="L82" s="693"/>
      <c r="M82" s="118"/>
    </row>
    <row r="83" spans="1:14" ht="16.5" customHeight="1">
      <c r="A83" s="23">
        <v>74</v>
      </c>
      <c r="B83" s="32" t="s">
        <v>25</v>
      </c>
      <c r="C83" s="31" t="s">
        <v>70</v>
      </c>
      <c r="D83" s="25" t="s">
        <v>173</v>
      </c>
      <c r="E83" s="156" t="s">
        <v>174</v>
      </c>
      <c r="F83" s="156" t="s">
        <v>174</v>
      </c>
      <c r="G83" s="33" t="s">
        <v>6</v>
      </c>
      <c r="H83" s="157"/>
      <c r="I83" s="35"/>
      <c r="J83" s="26"/>
      <c r="K83" s="26"/>
      <c r="L83" s="693"/>
      <c r="M83" s="118"/>
    </row>
    <row r="84" spans="1:14" ht="16.5" customHeight="1">
      <c r="A84" s="23">
        <v>75</v>
      </c>
      <c r="B84" s="32" t="s">
        <v>25</v>
      </c>
      <c r="C84" s="31" t="s">
        <v>70</v>
      </c>
      <c r="D84" s="25" t="s">
        <v>175</v>
      </c>
      <c r="E84" s="156" t="s">
        <v>176</v>
      </c>
      <c r="F84" s="156" t="s">
        <v>176</v>
      </c>
      <c r="G84" s="33" t="s">
        <v>6</v>
      </c>
      <c r="H84" s="157"/>
      <c r="I84" s="35"/>
      <c r="J84" s="26"/>
      <c r="K84" s="26"/>
      <c r="L84" s="693"/>
      <c r="M84" s="118"/>
    </row>
    <row r="85" spans="1:14" ht="16.5" customHeight="1">
      <c r="A85" s="23">
        <v>76</v>
      </c>
      <c r="B85" s="32" t="s">
        <v>25</v>
      </c>
      <c r="C85" s="31" t="s">
        <v>70</v>
      </c>
      <c r="D85" s="25" t="s">
        <v>177</v>
      </c>
      <c r="E85" s="156" t="s">
        <v>178</v>
      </c>
      <c r="F85" s="156" t="s">
        <v>178</v>
      </c>
      <c r="G85" s="33" t="s">
        <v>6</v>
      </c>
      <c r="H85" s="157"/>
      <c r="I85" s="35"/>
      <c r="J85" s="26"/>
      <c r="K85" s="26"/>
      <c r="L85" s="693"/>
      <c r="M85" s="118"/>
    </row>
    <row r="86" spans="1:14" ht="16.5" customHeight="1">
      <c r="A86" s="23">
        <v>77</v>
      </c>
      <c r="B86" s="32" t="s">
        <v>25</v>
      </c>
      <c r="C86" s="31" t="s">
        <v>70</v>
      </c>
      <c r="D86" s="25" t="s">
        <v>179</v>
      </c>
      <c r="E86" s="156" t="s">
        <v>180</v>
      </c>
      <c r="F86" s="156" t="s">
        <v>180</v>
      </c>
      <c r="G86" s="33" t="s">
        <v>6</v>
      </c>
      <c r="H86" s="157"/>
      <c r="I86" s="35"/>
      <c r="J86" s="26"/>
      <c r="K86" s="26"/>
      <c r="L86" s="693"/>
      <c r="M86" s="118"/>
    </row>
    <row r="87" spans="1:14" ht="16.5" customHeight="1">
      <c r="A87" s="23">
        <v>78</v>
      </c>
      <c r="B87" s="32" t="s">
        <v>25</v>
      </c>
      <c r="C87" s="31" t="s">
        <v>70</v>
      </c>
      <c r="D87" s="25" t="s">
        <v>181</v>
      </c>
      <c r="E87" s="156" t="s">
        <v>162</v>
      </c>
      <c r="F87" s="156" t="s">
        <v>162</v>
      </c>
      <c r="G87" s="33" t="s">
        <v>6</v>
      </c>
      <c r="H87" s="157"/>
      <c r="I87" s="35"/>
      <c r="J87" s="26"/>
      <c r="K87" s="26"/>
      <c r="L87" s="693"/>
      <c r="M87" s="118"/>
    </row>
    <row r="88" spans="1:14" ht="16.5" customHeight="1">
      <c r="A88" s="23">
        <v>79</v>
      </c>
      <c r="B88" s="32" t="s">
        <v>25</v>
      </c>
      <c r="C88" s="31" t="s">
        <v>70</v>
      </c>
      <c r="D88" s="25" t="s">
        <v>182</v>
      </c>
      <c r="E88" s="156" t="s">
        <v>183</v>
      </c>
      <c r="F88" s="156" t="s">
        <v>183</v>
      </c>
      <c r="G88" s="33" t="s">
        <v>6</v>
      </c>
      <c r="H88" s="157"/>
      <c r="I88" s="35"/>
      <c r="J88" s="30" t="s">
        <v>184</v>
      </c>
      <c r="K88" s="26"/>
      <c r="L88" s="694"/>
      <c r="M88" s="118"/>
    </row>
    <row r="89" spans="1:14" s="217" customFormat="1" ht="16.5" customHeight="1">
      <c r="A89" s="23">
        <v>80</v>
      </c>
      <c r="B89" s="504" t="s">
        <v>25</v>
      </c>
      <c r="C89" s="212" t="s">
        <v>185</v>
      </c>
      <c r="D89" s="212" t="s">
        <v>1495</v>
      </c>
      <c r="E89" s="213" t="s">
        <v>2073</v>
      </c>
      <c r="F89" s="213" t="s">
        <v>2073</v>
      </c>
      <c r="G89" s="44" t="s">
        <v>11</v>
      </c>
      <c r="H89" s="213"/>
      <c r="I89" s="213"/>
      <c r="J89" s="215"/>
      <c r="K89" s="506"/>
      <c r="L89" s="509" t="s">
        <v>2325</v>
      </c>
      <c r="M89" s="255"/>
      <c r="N89" s="216"/>
    </row>
    <row r="90" spans="1:14" s="217" customFormat="1" ht="16.5" customHeight="1">
      <c r="A90" s="23">
        <v>81</v>
      </c>
      <c r="B90" s="504" t="s">
        <v>25</v>
      </c>
      <c r="C90" s="212" t="s">
        <v>185</v>
      </c>
      <c r="D90" s="212" t="s">
        <v>1496</v>
      </c>
      <c r="E90" s="213" t="s">
        <v>2074</v>
      </c>
      <c r="F90" s="213" t="s">
        <v>2074</v>
      </c>
      <c r="G90" s="44" t="s">
        <v>11</v>
      </c>
      <c r="H90" s="213"/>
      <c r="I90" s="213"/>
      <c r="J90" s="215"/>
      <c r="K90" s="506"/>
      <c r="L90" s="509" t="s">
        <v>2081</v>
      </c>
      <c r="M90" s="255"/>
      <c r="N90" s="216"/>
    </row>
    <row r="91" spans="1:14" s="217" customFormat="1" ht="16.5" customHeight="1">
      <c r="A91" s="23">
        <v>82</v>
      </c>
      <c r="B91" s="504" t="s">
        <v>25</v>
      </c>
      <c r="C91" s="212" t="s">
        <v>185</v>
      </c>
      <c r="D91" s="212" t="s">
        <v>1497</v>
      </c>
      <c r="E91" s="213" t="s">
        <v>2077</v>
      </c>
      <c r="F91" s="213" t="s">
        <v>2077</v>
      </c>
      <c r="G91" s="44" t="s">
        <v>11</v>
      </c>
      <c r="H91" s="213"/>
      <c r="I91" s="213"/>
      <c r="J91" s="215"/>
      <c r="K91" s="514"/>
      <c r="L91" s="510" t="s">
        <v>2095</v>
      </c>
      <c r="M91" s="255"/>
      <c r="N91" s="216"/>
    </row>
    <row r="92" spans="1:14" s="217" customFormat="1" ht="16.5" customHeight="1">
      <c r="A92" s="23">
        <v>83</v>
      </c>
      <c r="B92" s="504" t="s">
        <v>25</v>
      </c>
      <c r="C92" s="212" t="s">
        <v>185</v>
      </c>
      <c r="D92" s="212" t="s">
        <v>2075</v>
      </c>
      <c r="E92" s="213" t="s">
        <v>2077</v>
      </c>
      <c r="F92" s="213" t="s">
        <v>2077</v>
      </c>
      <c r="G92" s="44" t="s">
        <v>11</v>
      </c>
      <c r="H92" s="213"/>
      <c r="I92" s="213"/>
      <c r="J92" s="215"/>
      <c r="K92" s="506"/>
      <c r="L92" s="511" t="s">
        <v>2111</v>
      </c>
      <c r="M92" s="255"/>
      <c r="N92" s="216"/>
    </row>
    <row r="93" spans="1:14" s="217" customFormat="1" ht="16.5" customHeight="1">
      <c r="A93" s="23">
        <v>84</v>
      </c>
      <c r="B93" s="504" t="s">
        <v>25</v>
      </c>
      <c r="C93" s="212" t="s">
        <v>185</v>
      </c>
      <c r="D93" s="212" t="s">
        <v>2076</v>
      </c>
      <c r="E93" s="395" t="s">
        <v>2077</v>
      </c>
      <c r="F93" s="395" t="s">
        <v>2077</v>
      </c>
      <c r="G93" s="44" t="s">
        <v>11</v>
      </c>
      <c r="H93" s="395"/>
      <c r="I93" s="395"/>
      <c r="J93" s="506"/>
      <c r="K93" s="506"/>
      <c r="L93" s="511" t="s">
        <v>2096</v>
      </c>
      <c r="M93" s="507"/>
      <c r="N93" s="216"/>
    </row>
    <row r="94" spans="1:14" s="347" customFormat="1" ht="16.5" customHeight="1">
      <c r="A94" s="23">
        <v>85</v>
      </c>
      <c r="B94" s="504" t="s">
        <v>25</v>
      </c>
      <c r="C94" s="364" t="s">
        <v>185</v>
      </c>
      <c r="D94" s="364" t="s">
        <v>1409</v>
      </c>
      <c r="E94" s="213" t="s">
        <v>2077</v>
      </c>
      <c r="F94" s="213" t="s">
        <v>2077</v>
      </c>
      <c r="G94" s="44" t="s">
        <v>11</v>
      </c>
      <c r="H94" s="367"/>
      <c r="I94" s="367"/>
      <c r="J94" s="368"/>
      <c r="K94" s="368"/>
      <c r="L94" s="513" t="s">
        <v>2324</v>
      </c>
      <c r="M94" s="369"/>
    </row>
    <row r="95" spans="1:14" s="217" customFormat="1" ht="16.5" customHeight="1">
      <c r="A95" s="23">
        <v>86</v>
      </c>
      <c r="B95" s="504" t="s">
        <v>25</v>
      </c>
      <c r="C95" s="212" t="s">
        <v>185</v>
      </c>
      <c r="D95" s="212" t="s">
        <v>2113</v>
      </c>
      <c r="E95" s="213" t="s">
        <v>186</v>
      </c>
      <c r="F95" s="213" t="s">
        <v>186</v>
      </c>
      <c r="G95" s="44" t="s">
        <v>11</v>
      </c>
      <c r="H95" s="213"/>
      <c r="I95" s="213"/>
      <c r="J95" s="214" t="s">
        <v>2108</v>
      </c>
      <c r="K95" s="398"/>
      <c r="L95" s="698" t="s">
        <v>2323</v>
      </c>
      <c r="M95" s="255"/>
      <c r="N95" s="216"/>
    </row>
    <row r="96" spans="1:14" s="217" customFormat="1" ht="16.5" customHeight="1">
      <c r="A96" s="23">
        <v>87</v>
      </c>
      <c r="B96" s="504" t="s">
        <v>25</v>
      </c>
      <c r="C96" s="212" t="s">
        <v>185</v>
      </c>
      <c r="D96" s="212" t="s">
        <v>2114</v>
      </c>
      <c r="E96" s="213" t="s">
        <v>186</v>
      </c>
      <c r="F96" s="213" t="s">
        <v>186</v>
      </c>
      <c r="G96" s="44" t="s">
        <v>11</v>
      </c>
      <c r="H96" s="213"/>
      <c r="I96" s="213"/>
      <c r="J96" s="218"/>
      <c r="K96" s="508"/>
      <c r="L96" s="699"/>
      <c r="M96" s="255"/>
      <c r="N96" s="216"/>
    </row>
    <row r="97" spans="1:14" s="217" customFormat="1" ht="16.5" customHeight="1">
      <c r="A97" s="23">
        <v>88</v>
      </c>
      <c r="B97" s="504" t="s">
        <v>25</v>
      </c>
      <c r="C97" s="212" t="s">
        <v>185</v>
      </c>
      <c r="D97" s="212" t="s">
        <v>2115</v>
      </c>
      <c r="E97" s="213" t="s">
        <v>186</v>
      </c>
      <c r="F97" s="213" t="s">
        <v>186</v>
      </c>
      <c r="G97" s="44" t="s">
        <v>11</v>
      </c>
      <c r="H97" s="213"/>
      <c r="I97" s="213"/>
      <c r="J97" s="218"/>
      <c r="K97" s="508"/>
      <c r="L97" s="699"/>
      <c r="M97" s="255"/>
      <c r="N97" s="216"/>
    </row>
    <row r="98" spans="1:14" s="217" customFormat="1" ht="16.5" customHeight="1">
      <c r="A98" s="23">
        <v>89</v>
      </c>
      <c r="B98" s="504" t="s">
        <v>25</v>
      </c>
      <c r="C98" s="212" t="s">
        <v>185</v>
      </c>
      <c r="D98" s="212" t="s">
        <v>2112</v>
      </c>
      <c r="E98" s="213" t="s">
        <v>186</v>
      </c>
      <c r="F98" s="213" t="s">
        <v>186</v>
      </c>
      <c r="G98" s="44" t="s">
        <v>11</v>
      </c>
      <c r="H98" s="213"/>
      <c r="I98" s="213"/>
      <c r="J98" s="218"/>
      <c r="K98" s="508"/>
      <c r="L98" s="699"/>
      <c r="M98" s="255"/>
      <c r="N98" s="216"/>
    </row>
    <row r="99" spans="1:14" s="217" customFormat="1" ht="16.5" customHeight="1">
      <c r="A99" s="23">
        <v>90</v>
      </c>
      <c r="B99" s="516" t="s">
        <v>25</v>
      </c>
      <c r="C99" s="212" t="s">
        <v>185</v>
      </c>
      <c r="D99" s="212" t="s">
        <v>2116</v>
      </c>
      <c r="E99" s="213" t="s">
        <v>186</v>
      </c>
      <c r="F99" s="213" t="s">
        <v>186</v>
      </c>
      <c r="G99" s="44" t="s">
        <v>11</v>
      </c>
      <c r="H99" s="517"/>
      <c r="I99" s="517"/>
      <c r="J99" s="518"/>
      <c r="K99" s="518"/>
      <c r="L99" s="699"/>
      <c r="M99" s="519"/>
      <c r="N99" s="216"/>
    </row>
    <row r="100" spans="1:14" s="217" customFormat="1" ht="16.5" customHeight="1">
      <c r="A100" s="23">
        <v>91</v>
      </c>
      <c r="B100" s="516" t="s">
        <v>25</v>
      </c>
      <c r="C100" s="212" t="s">
        <v>185</v>
      </c>
      <c r="D100" s="212" t="s">
        <v>2117</v>
      </c>
      <c r="E100" s="395" t="s">
        <v>2077</v>
      </c>
      <c r="F100" s="395" t="s">
        <v>2077</v>
      </c>
      <c r="G100" s="44" t="s">
        <v>11</v>
      </c>
      <c r="H100" s="517"/>
      <c r="I100" s="517"/>
      <c r="J100" s="518"/>
      <c r="K100" s="518"/>
      <c r="L100" s="700"/>
      <c r="M100" s="519"/>
      <c r="N100" s="216"/>
    </row>
    <row r="101" spans="1:14" s="217" customFormat="1" ht="16.5" customHeight="1">
      <c r="A101" s="23">
        <v>92</v>
      </c>
      <c r="B101" s="516" t="s">
        <v>25</v>
      </c>
      <c r="C101" s="212" t="s">
        <v>185</v>
      </c>
      <c r="D101" s="212" t="s">
        <v>1499</v>
      </c>
      <c r="E101" s="213" t="s">
        <v>2073</v>
      </c>
      <c r="F101" s="213" t="s">
        <v>2073</v>
      </c>
      <c r="G101" s="44" t="s">
        <v>11</v>
      </c>
      <c r="H101" s="213"/>
      <c r="I101" s="213"/>
      <c r="J101" s="218"/>
      <c r="K101" s="508"/>
      <c r="L101" s="512" t="s">
        <v>2326</v>
      </c>
      <c r="M101" s="255"/>
      <c r="N101" s="216"/>
    </row>
    <row r="102" spans="1:14" s="217" customFormat="1" ht="16.5" customHeight="1">
      <c r="A102" s="23">
        <v>93</v>
      </c>
      <c r="B102" s="516" t="s">
        <v>25</v>
      </c>
      <c r="C102" s="212" t="s">
        <v>185</v>
      </c>
      <c r="D102" s="212" t="s">
        <v>1501</v>
      </c>
      <c r="E102" s="213" t="s">
        <v>2074</v>
      </c>
      <c r="F102" s="213" t="s">
        <v>2074</v>
      </c>
      <c r="G102" s="44" t="s">
        <v>11</v>
      </c>
      <c r="H102" s="213"/>
      <c r="I102" s="213"/>
      <c r="J102" s="218"/>
      <c r="K102" s="508"/>
      <c r="L102" s="509" t="s">
        <v>2097</v>
      </c>
      <c r="M102" s="255"/>
      <c r="N102" s="216"/>
    </row>
    <row r="103" spans="1:14" s="217" customFormat="1" ht="16.5" customHeight="1">
      <c r="A103" s="23">
        <v>94</v>
      </c>
      <c r="B103" s="516" t="s">
        <v>25</v>
      </c>
      <c r="C103" s="212" t="s">
        <v>185</v>
      </c>
      <c r="D103" s="212" t="s">
        <v>1502</v>
      </c>
      <c r="E103" s="213" t="s">
        <v>2077</v>
      </c>
      <c r="F103" s="213" t="s">
        <v>2077</v>
      </c>
      <c r="G103" s="44" t="s">
        <v>11</v>
      </c>
      <c r="H103" s="213"/>
      <c r="I103" s="213"/>
      <c r="J103" s="218"/>
      <c r="K103" s="515"/>
      <c r="L103" s="510" t="s">
        <v>2098</v>
      </c>
      <c r="M103" s="255"/>
      <c r="N103" s="216"/>
    </row>
    <row r="104" spans="1:14" s="217" customFormat="1" ht="16.5" customHeight="1">
      <c r="A104" s="23">
        <v>95</v>
      </c>
      <c r="B104" s="516" t="s">
        <v>25</v>
      </c>
      <c r="C104" s="212" t="s">
        <v>185</v>
      </c>
      <c r="D104" s="212" t="s">
        <v>2078</v>
      </c>
      <c r="E104" s="213" t="s">
        <v>2077</v>
      </c>
      <c r="F104" s="213" t="s">
        <v>2077</v>
      </c>
      <c r="G104" s="44" t="s">
        <v>11</v>
      </c>
      <c r="H104" s="395"/>
      <c r="I104" s="395"/>
      <c r="J104" s="508"/>
      <c r="K104" s="508"/>
      <c r="L104" s="511" t="s">
        <v>2099</v>
      </c>
      <c r="M104" s="507"/>
      <c r="N104" s="216"/>
    </row>
    <row r="105" spans="1:14" s="217" customFormat="1" ht="16.5" customHeight="1">
      <c r="A105" s="23">
        <v>96</v>
      </c>
      <c r="B105" s="516" t="s">
        <v>25</v>
      </c>
      <c r="C105" s="212" t="s">
        <v>185</v>
      </c>
      <c r="D105" s="212" t="s">
        <v>2079</v>
      </c>
      <c r="E105" s="213" t="s">
        <v>2077</v>
      </c>
      <c r="F105" s="213" t="s">
        <v>2077</v>
      </c>
      <c r="G105" s="44" t="s">
        <v>11</v>
      </c>
      <c r="H105" s="213"/>
      <c r="I105" s="213"/>
      <c r="J105" s="218"/>
      <c r="K105" s="508"/>
      <c r="L105" s="511" t="s">
        <v>2100</v>
      </c>
      <c r="M105" s="255"/>
      <c r="N105" s="216"/>
    </row>
    <row r="106" spans="1:14" s="347" customFormat="1" ht="16.5" customHeight="1">
      <c r="A106" s="23">
        <v>97</v>
      </c>
      <c r="B106" s="516" t="s">
        <v>25</v>
      </c>
      <c r="C106" s="212" t="s">
        <v>185</v>
      </c>
      <c r="D106" s="364" t="s">
        <v>1410</v>
      </c>
      <c r="E106" s="213" t="s">
        <v>2077</v>
      </c>
      <c r="F106" s="213" t="s">
        <v>2077</v>
      </c>
      <c r="G106" s="44" t="s">
        <v>11</v>
      </c>
      <c r="H106" s="367"/>
      <c r="I106" s="367"/>
      <c r="J106" s="368"/>
      <c r="K106" s="368"/>
      <c r="L106" s="513" t="s">
        <v>2327</v>
      </c>
      <c r="M106" s="369"/>
    </row>
    <row r="107" spans="1:14" s="217" customFormat="1" ht="16.5" customHeight="1">
      <c r="A107" s="23">
        <v>98</v>
      </c>
      <c r="B107" s="516" t="s">
        <v>25</v>
      </c>
      <c r="C107" s="212" t="s">
        <v>185</v>
      </c>
      <c r="D107" s="212" t="s">
        <v>2118</v>
      </c>
      <c r="E107" s="213" t="s">
        <v>186</v>
      </c>
      <c r="F107" s="213" t="s">
        <v>186</v>
      </c>
      <c r="G107" s="44" t="s">
        <v>11</v>
      </c>
      <c r="H107" s="527"/>
      <c r="I107" s="527"/>
      <c r="J107" s="530" t="s">
        <v>2109</v>
      </c>
      <c r="K107" s="528"/>
      <c r="L107" s="698" t="s">
        <v>2129</v>
      </c>
      <c r="M107" s="529"/>
      <c r="N107" s="216"/>
    </row>
    <row r="108" spans="1:14" s="217" customFormat="1" ht="16.5" customHeight="1">
      <c r="A108" s="23">
        <v>99</v>
      </c>
      <c r="B108" s="516" t="s">
        <v>25</v>
      </c>
      <c r="C108" s="212" t="s">
        <v>185</v>
      </c>
      <c r="D108" s="212" t="s">
        <v>2119</v>
      </c>
      <c r="E108" s="213" t="s">
        <v>186</v>
      </c>
      <c r="F108" s="213" t="s">
        <v>186</v>
      </c>
      <c r="G108" s="44" t="s">
        <v>11</v>
      </c>
      <c r="H108" s="527"/>
      <c r="I108" s="527"/>
      <c r="J108" s="528"/>
      <c r="K108" s="528"/>
      <c r="L108" s="699"/>
      <c r="M108" s="529"/>
      <c r="N108" s="216"/>
    </row>
    <row r="109" spans="1:14" s="217" customFormat="1" ht="16.5" customHeight="1">
      <c r="A109" s="23">
        <v>100</v>
      </c>
      <c r="B109" s="516" t="s">
        <v>25</v>
      </c>
      <c r="C109" s="212" t="s">
        <v>185</v>
      </c>
      <c r="D109" s="212" t="s">
        <v>2120</v>
      </c>
      <c r="E109" s="213" t="s">
        <v>186</v>
      </c>
      <c r="F109" s="213" t="s">
        <v>186</v>
      </c>
      <c r="G109" s="44" t="s">
        <v>11</v>
      </c>
      <c r="H109" s="527"/>
      <c r="I109" s="527"/>
      <c r="J109" s="528"/>
      <c r="K109" s="528"/>
      <c r="L109" s="699"/>
      <c r="M109" s="529"/>
      <c r="N109" s="216"/>
    </row>
    <row r="110" spans="1:14" s="217" customFormat="1" ht="16.5" customHeight="1">
      <c r="A110" s="23">
        <v>101</v>
      </c>
      <c r="B110" s="516" t="s">
        <v>25</v>
      </c>
      <c r="C110" s="212" t="s">
        <v>185</v>
      </c>
      <c r="D110" s="212" t="s">
        <v>2121</v>
      </c>
      <c r="E110" s="213" t="s">
        <v>186</v>
      </c>
      <c r="F110" s="213" t="s">
        <v>186</v>
      </c>
      <c r="G110" s="44" t="s">
        <v>11</v>
      </c>
      <c r="H110" s="527"/>
      <c r="I110" s="527"/>
      <c r="J110" s="530"/>
      <c r="K110" s="530"/>
      <c r="L110" s="699"/>
      <c r="M110" s="529"/>
      <c r="N110" s="216"/>
    </row>
    <row r="111" spans="1:14" s="217" customFormat="1" ht="16.5" customHeight="1">
      <c r="A111" s="23">
        <v>102</v>
      </c>
      <c r="B111" s="516" t="s">
        <v>25</v>
      </c>
      <c r="C111" s="212" t="s">
        <v>185</v>
      </c>
      <c r="D111" s="212" t="s">
        <v>2122</v>
      </c>
      <c r="E111" s="213" t="s">
        <v>186</v>
      </c>
      <c r="F111" s="213" t="s">
        <v>186</v>
      </c>
      <c r="G111" s="44" t="s">
        <v>11</v>
      </c>
      <c r="H111" s="527"/>
      <c r="I111" s="527"/>
      <c r="J111" s="530"/>
      <c r="K111" s="530"/>
      <c r="L111" s="699"/>
      <c r="M111" s="529"/>
      <c r="N111" s="216"/>
    </row>
    <row r="112" spans="1:14" s="217" customFormat="1" ht="16.5" customHeight="1">
      <c r="A112" s="23">
        <v>103</v>
      </c>
      <c r="B112" s="516" t="s">
        <v>25</v>
      </c>
      <c r="C112" s="212" t="s">
        <v>185</v>
      </c>
      <c r="D112" s="212" t="s">
        <v>2123</v>
      </c>
      <c r="E112" s="395" t="s">
        <v>2077</v>
      </c>
      <c r="F112" s="395" t="s">
        <v>2077</v>
      </c>
      <c r="G112" s="44" t="s">
        <v>11</v>
      </c>
      <c r="H112" s="527"/>
      <c r="I112" s="527"/>
      <c r="J112" s="530"/>
      <c r="K112" s="530"/>
      <c r="L112" s="700"/>
      <c r="M112" s="529"/>
      <c r="N112" s="216"/>
    </row>
    <row r="113" spans="1:258" ht="16.5" customHeight="1">
      <c r="A113" s="23">
        <v>104</v>
      </c>
      <c r="B113" s="516" t="s">
        <v>25</v>
      </c>
      <c r="C113" s="25" t="s">
        <v>187</v>
      </c>
      <c r="D113" s="25" t="s">
        <v>188</v>
      </c>
      <c r="E113" s="157"/>
      <c r="F113" s="157"/>
      <c r="G113" s="178" t="s">
        <v>11</v>
      </c>
      <c r="H113" s="521"/>
      <c r="I113" s="522"/>
      <c r="J113" s="523"/>
      <c r="K113" s="524"/>
      <c r="L113" s="525" t="s">
        <v>2328</v>
      </c>
      <c r="M113" s="526"/>
    </row>
    <row r="114" spans="1:258" ht="15.75" customHeight="1">
      <c r="A114" s="23">
        <v>105</v>
      </c>
      <c r="B114" s="199" t="s">
        <v>25</v>
      </c>
      <c r="C114" s="221" t="s">
        <v>54</v>
      </c>
      <c r="D114" s="221" t="s">
        <v>2763</v>
      </c>
      <c r="E114" s="221"/>
      <c r="F114" s="177"/>
      <c r="G114" s="178" t="s">
        <v>11</v>
      </c>
      <c r="H114" s="179"/>
      <c r="I114" s="182"/>
      <c r="J114" s="182" t="s">
        <v>1922</v>
      </c>
      <c r="K114" s="182"/>
      <c r="L114" s="622" t="s">
        <v>2765</v>
      </c>
      <c r="M114" s="688" t="s">
        <v>1786</v>
      </c>
      <c r="IW114" s="111"/>
      <c r="IX114" s="111"/>
    </row>
    <row r="115" spans="1:258" ht="15.75" customHeight="1">
      <c r="A115" s="23">
        <v>106</v>
      </c>
      <c r="B115" s="199" t="s">
        <v>25</v>
      </c>
      <c r="C115" s="221" t="s">
        <v>54</v>
      </c>
      <c r="D115" s="221" t="s">
        <v>190</v>
      </c>
      <c r="E115" s="221"/>
      <c r="F115" s="177"/>
      <c r="G115" s="178" t="s">
        <v>11</v>
      </c>
      <c r="H115" s="179"/>
      <c r="I115" s="182"/>
      <c r="J115" s="182"/>
      <c r="K115" s="182"/>
      <c r="L115" s="181" t="s">
        <v>2329</v>
      </c>
      <c r="M115" s="688"/>
      <c r="IW115" s="111"/>
      <c r="IX115" s="111"/>
    </row>
    <row r="116" spans="1:258" ht="15.75" customHeight="1">
      <c r="A116" s="23">
        <v>107</v>
      </c>
      <c r="B116" s="199" t="s">
        <v>25</v>
      </c>
      <c r="C116" s="221" t="s">
        <v>54</v>
      </c>
      <c r="D116" s="221" t="s">
        <v>191</v>
      </c>
      <c r="E116" s="221"/>
      <c r="F116" s="177"/>
      <c r="G116" s="178" t="s">
        <v>11</v>
      </c>
      <c r="H116" s="179"/>
      <c r="I116" s="182"/>
      <c r="J116" s="182"/>
      <c r="K116" s="182"/>
      <c r="L116" s="181" t="s">
        <v>1432</v>
      </c>
      <c r="M116" s="688"/>
      <c r="IW116" s="111"/>
      <c r="IX116" s="111"/>
    </row>
    <row r="117" spans="1:258" ht="15.75" customHeight="1">
      <c r="A117" s="23">
        <v>108</v>
      </c>
      <c r="B117" s="199" t="s">
        <v>25</v>
      </c>
      <c r="C117" s="221" t="s">
        <v>54</v>
      </c>
      <c r="D117" s="221" t="s">
        <v>192</v>
      </c>
      <c r="E117" s="221"/>
      <c r="F117" s="177"/>
      <c r="G117" s="178" t="s">
        <v>11</v>
      </c>
      <c r="H117" s="179"/>
      <c r="I117" s="182"/>
      <c r="J117" s="182"/>
      <c r="K117" s="182"/>
      <c r="L117" s="181" t="s">
        <v>193</v>
      </c>
      <c r="M117" s="688"/>
      <c r="IW117" s="111"/>
      <c r="IX117" s="111"/>
    </row>
    <row r="118" spans="1:258" ht="15.75" customHeight="1">
      <c r="A118" s="23">
        <v>109</v>
      </c>
      <c r="B118" s="199" t="s">
        <v>25</v>
      </c>
      <c r="C118" s="221" t="s">
        <v>54</v>
      </c>
      <c r="D118" s="221" t="s">
        <v>1195</v>
      </c>
      <c r="E118" s="221"/>
      <c r="F118" s="177"/>
      <c r="G118" s="178" t="s">
        <v>11</v>
      </c>
      <c r="H118" s="179"/>
      <c r="I118" s="182"/>
      <c r="J118" s="182"/>
      <c r="K118" s="182"/>
      <c r="L118" s="181" t="s">
        <v>1196</v>
      </c>
      <c r="M118" s="688"/>
      <c r="IW118" s="111"/>
      <c r="IX118" s="111"/>
    </row>
    <row r="119" spans="1:258" ht="15.75" customHeight="1">
      <c r="A119" s="23">
        <v>110</v>
      </c>
      <c r="B119" s="199" t="s">
        <v>25</v>
      </c>
      <c r="C119" s="221" t="s">
        <v>54</v>
      </c>
      <c r="D119" s="221" t="s">
        <v>1197</v>
      </c>
      <c r="E119" s="221"/>
      <c r="F119" s="177"/>
      <c r="G119" s="178" t="s">
        <v>11</v>
      </c>
      <c r="H119" s="179"/>
      <c r="I119" s="182"/>
      <c r="J119" s="182"/>
      <c r="K119" s="182"/>
      <c r="L119" s="181" t="s">
        <v>1198</v>
      </c>
      <c r="M119" s="688"/>
      <c r="IW119" s="111"/>
      <c r="IX119" s="111"/>
    </row>
    <row r="120" spans="1:258" ht="15.75" customHeight="1">
      <c r="A120" s="23">
        <v>111</v>
      </c>
      <c r="B120" s="199" t="s">
        <v>25</v>
      </c>
      <c r="C120" s="221" t="s">
        <v>54</v>
      </c>
      <c r="D120" s="221" t="s">
        <v>1199</v>
      </c>
      <c r="E120" s="221"/>
      <c r="F120" s="177"/>
      <c r="G120" s="178" t="s">
        <v>11</v>
      </c>
      <c r="H120" s="179"/>
      <c r="I120" s="182"/>
      <c r="J120" s="182"/>
      <c r="K120" s="182"/>
      <c r="L120" s="181" t="s">
        <v>1200</v>
      </c>
      <c r="M120" s="688"/>
      <c r="IW120" s="111"/>
      <c r="IX120" s="111"/>
    </row>
    <row r="121" spans="1:258" ht="15.75" customHeight="1">
      <c r="A121" s="23">
        <v>112</v>
      </c>
      <c r="B121" s="199" t="s">
        <v>25</v>
      </c>
      <c r="C121" s="221" t="s">
        <v>54</v>
      </c>
      <c r="D121" s="221" t="s">
        <v>1201</v>
      </c>
      <c r="E121" s="221"/>
      <c r="F121" s="177"/>
      <c r="G121" s="178" t="s">
        <v>11</v>
      </c>
      <c r="H121" s="179"/>
      <c r="I121" s="182"/>
      <c r="J121" s="182"/>
      <c r="K121" s="182"/>
      <c r="L121" s="181" t="s">
        <v>1202</v>
      </c>
      <c r="M121" s="688"/>
      <c r="IW121" s="111"/>
      <c r="IX121" s="111"/>
    </row>
    <row r="122" spans="1:258" ht="15.75" customHeight="1">
      <c r="A122" s="23">
        <v>113</v>
      </c>
      <c r="B122" s="199" t="s">
        <v>25</v>
      </c>
      <c r="C122" s="221" t="s">
        <v>54</v>
      </c>
      <c r="D122" s="221" t="s">
        <v>194</v>
      </c>
      <c r="E122" s="221"/>
      <c r="F122" s="177"/>
      <c r="G122" s="178" t="s">
        <v>11</v>
      </c>
      <c r="H122" s="179"/>
      <c r="I122" s="182"/>
      <c r="J122" s="182"/>
      <c r="K122" s="182"/>
      <c r="L122" s="181" t="s">
        <v>195</v>
      </c>
      <c r="M122" s="688"/>
      <c r="IW122" s="111"/>
      <c r="IX122" s="111"/>
    </row>
    <row r="123" spans="1:258" ht="15.75" customHeight="1">
      <c r="A123" s="23">
        <v>114</v>
      </c>
      <c r="B123" s="199" t="s">
        <v>25</v>
      </c>
      <c r="C123" s="221" t="s">
        <v>54</v>
      </c>
      <c r="D123" s="221" t="s">
        <v>196</v>
      </c>
      <c r="E123" s="221"/>
      <c r="F123" s="177"/>
      <c r="G123" s="178" t="s">
        <v>11</v>
      </c>
      <c r="H123" s="179"/>
      <c r="I123" s="182"/>
      <c r="J123" s="182"/>
      <c r="K123" s="182"/>
      <c r="L123" s="181" t="s">
        <v>197</v>
      </c>
      <c r="M123" s="688"/>
      <c r="IW123" s="111"/>
      <c r="IX123" s="111"/>
    </row>
    <row r="124" spans="1:258" ht="15.75" customHeight="1">
      <c r="A124" s="23">
        <v>115</v>
      </c>
      <c r="B124" s="199" t="s">
        <v>25</v>
      </c>
      <c r="C124" s="221" t="s">
        <v>54</v>
      </c>
      <c r="D124" s="221" t="s">
        <v>1203</v>
      </c>
      <c r="E124" s="221"/>
      <c r="F124" s="177"/>
      <c r="G124" s="178" t="s">
        <v>11</v>
      </c>
      <c r="H124" s="179"/>
      <c r="I124" s="182"/>
      <c r="J124" s="182"/>
      <c r="K124" s="182"/>
      <c r="L124" s="181" t="s">
        <v>1204</v>
      </c>
      <c r="M124" s="688"/>
      <c r="IW124" s="111"/>
      <c r="IX124" s="111"/>
    </row>
    <row r="125" spans="1:258" ht="15.75" customHeight="1">
      <c r="A125" s="23">
        <v>116</v>
      </c>
      <c r="B125" s="199" t="s">
        <v>25</v>
      </c>
      <c r="C125" s="221" t="s">
        <v>54</v>
      </c>
      <c r="D125" s="221" t="s">
        <v>1205</v>
      </c>
      <c r="E125" s="221"/>
      <c r="F125" s="177"/>
      <c r="G125" s="178" t="s">
        <v>11</v>
      </c>
      <c r="H125" s="179"/>
      <c r="I125" s="182"/>
      <c r="J125" s="182"/>
      <c r="K125" s="182"/>
      <c r="L125" s="181" t="s">
        <v>1206</v>
      </c>
      <c r="M125" s="688"/>
      <c r="IW125" s="111"/>
      <c r="IX125" s="111"/>
    </row>
    <row r="126" spans="1:258" ht="15.75" customHeight="1">
      <c r="A126" s="23">
        <v>117</v>
      </c>
      <c r="B126" s="199" t="s">
        <v>25</v>
      </c>
      <c r="C126" s="221" t="s">
        <v>54</v>
      </c>
      <c r="D126" s="221" t="s">
        <v>1207</v>
      </c>
      <c r="E126" s="221"/>
      <c r="F126" s="177"/>
      <c r="G126" s="178" t="s">
        <v>11</v>
      </c>
      <c r="H126" s="179"/>
      <c r="I126" s="182"/>
      <c r="J126" s="182"/>
      <c r="K126" s="182"/>
      <c r="L126" s="181" t="s">
        <v>1208</v>
      </c>
      <c r="M126" s="688"/>
      <c r="IW126" s="111"/>
      <c r="IX126" s="111"/>
    </row>
    <row r="127" spans="1:258" ht="15.75" customHeight="1">
      <c r="A127" s="23">
        <v>118</v>
      </c>
      <c r="B127" s="199" t="s">
        <v>25</v>
      </c>
      <c r="C127" s="221" t="s">
        <v>54</v>
      </c>
      <c r="D127" s="221" t="s">
        <v>1209</v>
      </c>
      <c r="E127" s="221"/>
      <c r="F127" s="177"/>
      <c r="G127" s="178" t="s">
        <v>11</v>
      </c>
      <c r="H127" s="179"/>
      <c r="I127" s="182"/>
      <c r="J127" s="182"/>
      <c r="K127" s="182"/>
      <c r="L127" s="181" t="s">
        <v>1210</v>
      </c>
      <c r="M127" s="688"/>
      <c r="IW127" s="111"/>
      <c r="IX127" s="111"/>
    </row>
    <row r="128" spans="1:258" ht="15.75" customHeight="1">
      <c r="A128" s="23">
        <v>119</v>
      </c>
      <c r="B128" s="199" t="s">
        <v>25</v>
      </c>
      <c r="C128" s="221" t="s">
        <v>54</v>
      </c>
      <c r="D128" s="221" t="s">
        <v>1211</v>
      </c>
      <c r="E128" s="221"/>
      <c r="F128" s="177"/>
      <c r="G128" s="178" t="s">
        <v>11</v>
      </c>
      <c r="H128" s="179"/>
      <c r="I128" s="182"/>
      <c r="J128" s="182"/>
      <c r="K128" s="182"/>
      <c r="L128" s="181" t="s">
        <v>1212</v>
      </c>
      <c r="M128" s="688"/>
      <c r="IW128" s="111"/>
      <c r="IX128" s="111"/>
    </row>
    <row r="129" spans="1:258" ht="15.75" customHeight="1">
      <c r="A129" s="23">
        <v>120</v>
      </c>
      <c r="B129" s="199" t="s">
        <v>25</v>
      </c>
      <c r="C129" s="221" t="s">
        <v>54</v>
      </c>
      <c r="D129" s="175" t="s">
        <v>1213</v>
      </c>
      <c r="E129" s="175"/>
      <c r="F129" s="177"/>
      <c r="G129" s="178" t="s">
        <v>11</v>
      </c>
      <c r="H129" s="179"/>
      <c r="I129" s="182"/>
      <c r="J129" s="182"/>
      <c r="K129" s="182"/>
      <c r="L129" s="181" t="s">
        <v>198</v>
      </c>
      <c r="M129" s="688"/>
      <c r="IW129" s="111"/>
      <c r="IX129" s="111"/>
    </row>
    <row r="130" spans="1:258" ht="15.75" customHeight="1">
      <c r="A130" s="23">
        <v>121</v>
      </c>
      <c r="B130" s="199" t="s">
        <v>25</v>
      </c>
      <c r="C130" s="221" t="s">
        <v>54</v>
      </c>
      <c r="D130" s="221" t="s">
        <v>199</v>
      </c>
      <c r="E130" s="221"/>
      <c r="F130" s="177"/>
      <c r="G130" s="178" t="s">
        <v>11</v>
      </c>
      <c r="H130" s="179"/>
      <c r="I130" s="182"/>
      <c r="J130" s="182"/>
      <c r="K130" s="182"/>
      <c r="L130" s="181" t="s">
        <v>200</v>
      </c>
      <c r="M130" s="688"/>
      <c r="IW130" s="111"/>
      <c r="IX130" s="111"/>
    </row>
    <row r="131" spans="1:258" ht="15.75" customHeight="1">
      <c r="A131" s="23">
        <v>122</v>
      </c>
      <c r="B131" s="199" t="s">
        <v>25</v>
      </c>
      <c r="C131" s="221" t="s">
        <v>54</v>
      </c>
      <c r="D131" s="221" t="s">
        <v>201</v>
      </c>
      <c r="E131" s="221"/>
      <c r="F131" s="177"/>
      <c r="G131" s="178" t="s">
        <v>11</v>
      </c>
      <c r="H131" s="179"/>
      <c r="I131" s="182"/>
      <c r="J131" s="182"/>
      <c r="K131" s="182"/>
      <c r="L131" s="181" t="s">
        <v>202</v>
      </c>
      <c r="M131" s="688"/>
      <c r="IW131" s="111"/>
      <c r="IX131" s="111"/>
    </row>
    <row r="132" spans="1:258" ht="15.75" customHeight="1">
      <c r="A132" s="23">
        <v>123</v>
      </c>
      <c r="B132" s="199" t="s">
        <v>25</v>
      </c>
      <c r="C132" s="221" t="s">
        <v>54</v>
      </c>
      <c r="D132" s="221" t="s">
        <v>1214</v>
      </c>
      <c r="E132" s="221"/>
      <c r="F132" s="177"/>
      <c r="G132" s="178" t="s">
        <v>11</v>
      </c>
      <c r="H132" s="179"/>
      <c r="I132" s="182"/>
      <c r="J132" s="182"/>
      <c r="K132" s="182"/>
      <c r="L132" s="181" t="s">
        <v>1215</v>
      </c>
      <c r="M132" s="688"/>
      <c r="IW132" s="111"/>
      <c r="IX132" s="111"/>
    </row>
    <row r="133" spans="1:258" ht="15.75" customHeight="1">
      <c r="A133" s="23">
        <v>124</v>
      </c>
      <c r="B133" s="199" t="s">
        <v>25</v>
      </c>
      <c r="C133" s="221" t="s">
        <v>54</v>
      </c>
      <c r="D133" s="221" t="s">
        <v>1216</v>
      </c>
      <c r="E133" s="221"/>
      <c r="F133" s="177"/>
      <c r="G133" s="178" t="s">
        <v>11</v>
      </c>
      <c r="H133" s="179"/>
      <c r="I133" s="182"/>
      <c r="J133" s="182"/>
      <c r="K133" s="182"/>
      <c r="L133" s="181" t="s">
        <v>1217</v>
      </c>
      <c r="M133" s="688"/>
      <c r="IW133" s="111"/>
      <c r="IX133" s="111"/>
    </row>
    <row r="134" spans="1:258" ht="16.5" customHeight="1">
      <c r="A134" s="23">
        <v>125</v>
      </c>
      <c r="B134" s="32" t="s">
        <v>25</v>
      </c>
      <c r="C134" s="31" t="s">
        <v>33</v>
      </c>
      <c r="D134" s="31" t="s">
        <v>203</v>
      </c>
      <c r="E134" s="157"/>
      <c r="F134" s="157"/>
      <c r="G134" s="178" t="s">
        <v>11</v>
      </c>
      <c r="H134" s="157"/>
      <c r="I134" s="92"/>
      <c r="J134" s="456" t="s">
        <v>1923</v>
      </c>
      <c r="K134" s="28"/>
      <c r="L134" s="27" t="s">
        <v>204</v>
      </c>
      <c r="M134" s="118"/>
    </row>
    <row r="135" spans="1:258" ht="16.5" customHeight="1">
      <c r="A135" s="23">
        <v>126</v>
      </c>
      <c r="B135" s="32" t="s">
        <v>25</v>
      </c>
      <c r="C135" s="31" t="s">
        <v>205</v>
      </c>
      <c r="D135" s="31" t="s">
        <v>206</v>
      </c>
      <c r="E135" s="157"/>
      <c r="F135" s="157"/>
      <c r="G135" s="178"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5"/>
  <sheetViews>
    <sheetView showGridLines="0" zoomScaleNormal="100" workbookViewId="0">
      <selection activeCell="I334" sqref="I334"/>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730" t="s">
        <v>1222</v>
      </c>
      <c r="D1" s="731"/>
      <c r="E1" s="731"/>
      <c r="F1" s="38"/>
      <c r="G1" s="159" t="s">
        <v>5</v>
      </c>
      <c r="H1" s="70"/>
      <c r="I1" s="70"/>
      <c r="J1" s="110"/>
      <c r="K1" s="70"/>
    </row>
    <row r="2" spans="1:11" ht="17.25" customHeight="1">
      <c r="A2" s="70"/>
      <c r="B2" s="131"/>
      <c r="C2" s="732"/>
      <c r="D2" s="732"/>
      <c r="E2" s="733"/>
      <c r="F2" s="33" t="s">
        <v>6</v>
      </c>
      <c r="G2" s="23">
        <f>COUNTIF(F10:F345,"Not POR")</f>
        <v>4</v>
      </c>
      <c r="H2" s="113"/>
      <c r="I2" s="70"/>
      <c r="J2" s="114"/>
      <c r="K2" s="70"/>
    </row>
    <row r="3" spans="1:11" ht="21" customHeight="1">
      <c r="A3" s="70"/>
      <c r="B3" s="131"/>
      <c r="C3" s="732"/>
      <c r="D3" s="732"/>
      <c r="E3" s="733"/>
      <c r="F3" s="39" t="s">
        <v>8</v>
      </c>
      <c r="G3" s="23">
        <f>COUNTIF(F10:F345,"CHN validation")</f>
        <v>0</v>
      </c>
      <c r="H3" s="113"/>
      <c r="I3" s="70"/>
      <c r="J3" s="114"/>
      <c r="K3" s="70"/>
    </row>
    <row r="4" spans="1:11" ht="18.75" customHeight="1">
      <c r="A4" s="70"/>
      <c r="B4" s="131"/>
      <c r="C4" s="732"/>
      <c r="D4" s="732"/>
      <c r="E4" s="733"/>
      <c r="F4" s="40" t="s">
        <v>9</v>
      </c>
      <c r="G4" s="23">
        <f>COUNTIF(F12:F345,"New Item")</f>
        <v>78</v>
      </c>
      <c r="H4" s="113"/>
      <c r="I4" s="70"/>
      <c r="J4" s="114"/>
      <c r="K4" s="70"/>
    </row>
    <row r="5" spans="1:11" ht="19.5" customHeight="1">
      <c r="A5" s="70"/>
      <c r="B5" s="131"/>
      <c r="C5" s="732"/>
      <c r="D5" s="732"/>
      <c r="E5" s="733"/>
      <c r="F5" s="41" t="s">
        <v>7</v>
      </c>
      <c r="G5" s="23">
        <f>COUNTIF(F12:F345,"Pending update")</f>
        <v>0</v>
      </c>
      <c r="H5" s="42"/>
      <c r="I5" s="70"/>
      <c r="J5" s="113"/>
      <c r="K5" s="70"/>
    </row>
    <row r="6" spans="1:11" ht="18.75" customHeight="1">
      <c r="A6" s="70"/>
      <c r="B6" s="131"/>
      <c r="C6" s="732"/>
      <c r="D6" s="732"/>
      <c r="E6" s="733"/>
      <c r="F6" s="43" t="s">
        <v>10</v>
      </c>
      <c r="G6" s="23">
        <f>COUNTIF(F15:F345,"Modified")</f>
        <v>0</v>
      </c>
      <c r="H6" s="113"/>
      <c r="I6" s="70"/>
      <c r="J6" s="114"/>
      <c r="K6" s="70"/>
    </row>
    <row r="7" spans="1:11" ht="16.5" customHeight="1">
      <c r="A7" s="70"/>
      <c r="B7" s="131"/>
      <c r="C7" s="732"/>
      <c r="D7" s="732"/>
      <c r="E7" s="733"/>
      <c r="F7" s="44" t="s">
        <v>11</v>
      </c>
      <c r="G7" s="23">
        <f>COUNTIF(F10:F345,"Ready")</f>
        <v>253</v>
      </c>
      <c r="H7" s="113"/>
      <c r="I7" s="70"/>
      <c r="J7" s="114"/>
      <c r="K7" s="70"/>
    </row>
    <row r="8" spans="1:11" ht="18" customHeight="1">
      <c r="A8" s="115"/>
      <c r="B8" s="132"/>
      <c r="C8" s="734"/>
      <c r="D8" s="734"/>
      <c r="E8" s="735"/>
      <c r="F8" s="46" t="s">
        <v>12</v>
      </c>
      <c r="G8" s="101">
        <f>COUNTIF(F10:F345,"Not ready")</f>
        <v>1</v>
      </c>
      <c r="H8" s="116"/>
      <c r="I8" s="115"/>
      <c r="J8" s="117"/>
      <c r="K8" s="115"/>
    </row>
    <row r="9" spans="1:11" ht="63">
      <c r="A9" s="20" t="s">
        <v>13</v>
      </c>
      <c r="B9" s="21" t="s">
        <v>14</v>
      </c>
      <c r="C9" s="21" t="s">
        <v>15</v>
      </c>
      <c r="D9" s="21" t="s">
        <v>16</v>
      </c>
      <c r="E9" s="21" t="s">
        <v>207</v>
      </c>
      <c r="F9" s="21" t="s">
        <v>19</v>
      </c>
      <c r="G9" s="21" t="s">
        <v>1428</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2" t="s">
        <v>210</v>
      </c>
      <c r="E14" s="229"/>
      <c r="F14" s="44" t="s">
        <v>11</v>
      </c>
      <c r="G14" s="153"/>
      <c r="H14" s="90"/>
      <c r="I14" s="89" t="s">
        <v>1415</v>
      </c>
      <c r="J14" s="90"/>
      <c r="K14" s="158"/>
    </row>
    <row r="15" spans="1:11" ht="16.5" customHeight="1">
      <c r="A15" s="48">
        <v>6</v>
      </c>
      <c r="B15" s="32" t="s">
        <v>25</v>
      </c>
      <c r="C15" s="63" t="s">
        <v>28</v>
      </c>
      <c r="D15" s="63" t="s">
        <v>36</v>
      </c>
      <c r="E15" s="153"/>
      <c r="F15" s="620" t="s">
        <v>11</v>
      </c>
      <c r="G15" s="29"/>
      <c r="H15" s="67"/>
      <c r="I15" s="90"/>
      <c r="J15" s="301" t="s">
        <v>1695</v>
      </c>
      <c r="K15" s="119"/>
    </row>
    <row r="16" spans="1:11" ht="16.5" customHeight="1">
      <c r="A16" s="48">
        <v>7</v>
      </c>
      <c r="B16" s="32" t="s">
        <v>25</v>
      </c>
      <c r="C16" s="63" t="s">
        <v>26</v>
      </c>
      <c r="D16" s="63" t="s">
        <v>1469</v>
      </c>
      <c r="E16" s="676"/>
      <c r="F16" s="620" t="s">
        <v>11</v>
      </c>
      <c r="G16" s="561"/>
      <c r="H16" s="32" t="s">
        <v>213</v>
      </c>
      <c r="I16" s="92"/>
      <c r="J16" s="319" t="s">
        <v>1790</v>
      </c>
      <c r="K16" s="321" t="s">
        <v>1792</v>
      </c>
    </row>
    <row r="17" spans="1:11" ht="16.5" customHeight="1">
      <c r="A17" s="48">
        <v>8</v>
      </c>
      <c r="B17" s="164" t="s">
        <v>25</v>
      </c>
      <c r="C17" s="175" t="s">
        <v>26</v>
      </c>
      <c r="D17" s="175" t="s">
        <v>1438</v>
      </c>
      <c r="E17" s="165"/>
      <c r="F17" s="677" t="s">
        <v>11</v>
      </c>
      <c r="G17" s="29"/>
      <c r="H17" s="67"/>
      <c r="I17" s="90"/>
      <c r="J17" s="163" t="s">
        <v>1437</v>
      </c>
      <c r="K17" s="119"/>
    </row>
    <row r="18" spans="1:11" ht="16.5" customHeight="1">
      <c r="A18" s="48">
        <v>9</v>
      </c>
      <c r="B18" s="164" t="s">
        <v>25</v>
      </c>
      <c r="C18" s="175" t="s">
        <v>205</v>
      </c>
      <c r="D18" s="176" t="s">
        <v>1439</v>
      </c>
      <c r="E18" s="165"/>
      <c r="F18" s="44" t="s">
        <v>11</v>
      </c>
      <c r="G18" s="29"/>
      <c r="H18" s="67"/>
      <c r="I18" s="90"/>
      <c r="J18" s="207" t="s">
        <v>1467</v>
      </c>
      <c r="K18" s="119"/>
    </row>
    <row r="19" spans="1:11" ht="16.5" customHeight="1">
      <c r="A19" s="48">
        <v>10</v>
      </c>
      <c r="B19" s="164" t="s">
        <v>25</v>
      </c>
      <c r="C19" s="63" t="s">
        <v>26</v>
      </c>
      <c r="D19" s="63" t="s">
        <v>211</v>
      </c>
      <c r="E19" s="153"/>
      <c r="F19" s="44" t="s">
        <v>11</v>
      </c>
      <c r="G19" s="50" t="s">
        <v>212</v>
      </c>
      <c r="H19" s="67"/>
      <c r="I19" s="92"/>
      <c r="J19" s="163" t="s">
        <v>1465</v>
      </c>
      <c r="K19" s="119"/>
    </row>
    <row r="20" spans="1:11" ht="16.5" customHeight="1">
      <c r="A20" s="48">
        <v>11</v>
      </c>
      <c r="B20" s="32" t="s">
        <v>25</v>
      </c>
      <c r="C20" s="63" t="s">
        <v>26</v>
      </c>
      <c r="D20" s="63" t="s">
        <v>1468</v>
      </c>
      <c r="E20" s="153"/>
      <c r="F20" s="44" t="s">
        <v>11</v>
      </c>
      <c r="G20" s="29"/>
      <c r="H20" s="67"/>
      <c r="I20" s="92"/>
      <c r="J20" s="163" t="s">
        <v>1440</v>
      </c>
      <c r="K20" s="119"/>
    </row>
    <row r="21" spans="1:11" ht="16.5" customHeight="1">
      <c r="A21" s="48">
        <v>12</v>
      </c>
      <c r="B21" s="32" t="s">
        <v>25</v>
      </c>
      <c r="C21" s="63" t="s">
        <v>26</v>
      </c>
      <c r="D21" s="63" t="s">
        <v>1441</v>
      </c>
      <c r="E21" s="153"/>
      <c r="F21" s="44" t="s">
        <v>11</v>
      </c>
      <c r="G21" s="29"/>
      <c r="H21" s="67"/>
      <c r="I21" s="92"/>
      <c r="J21" s="90"/>
      <c r="K21" s="121" t="s">
        <v>1425</v>
      </c>
    </row>
    <row r="22" spans="1:11" ht="16.5" customHeight="1">
      <c r="A22" s="48">
        <v>13</v>
      </c>
      <c r="B22" s="32" t="s">
        <v>25</v>
      </c>
      <c r="C22" s="63" t="s">
        <v>26</v>
      </c>
      <c r="D22" s="63" t="s">
        <v>215</v>
      </c>
      <c r="E22" s="153"/>
      <c r="F22" s="44" t="s">
        <v>11</v>
      </c>
      <c r="G22" s="29"/>
      <c r="H22" s="67"/>
      <c r="I22" s="92"/>
      <c r="J22" s="163" t="s">
        <v>1413</v>
      </c>
      <c r="K22" s="563" t="s">
        <v>2732</v>
      </c>
    </row>
    <row r="23" spans="1:11" ht="16.5" customHeight="1">
      <c r="A23" s="48">
        <v>14</v>
      </c>
      <c r="B23" s="32" t="s">
        <v>25</v>
      </c>
      <c r="C23" s="63" t="s">
        <v>26</v>
      </c>
      <c r="D23" s="63" t="s">
        <v>216</v>
      </c>
      <c r="E23" s="153"/>
      <c r="F23" s="44" t="s">
        <v>11</v>
      </c>
      <c r="G23" s="29"/>
      <c r="H23" s="51" t="s">
        <v>217</v>
      </c>
      <c r="I23" s="92"/>
      <c r="J23" s="123" t="s">
        <v>1414</v>
      </c>
      <c r="K23" s="119" t="s">
        <v>1416</v>
      </c>
    </row>
    <row r="24" spans="1:11" ht="16.5" customHeight="1">
      <c r="A24" s="48">
        <v>15</v>
      </c>
      <c r="B24" s="32" t="s">
        <v>25</v>
      </c>
      <c r="C24" s="63" t="s">
        <v>26</v>
      </c>
      <c r="D24" s="63" t="s">
        <v>218</v>
      </c>
      <c r="E24" s="153"/>
      <c r="F24" s="44" t="s">
        <v>11</v>
      </c>
      <c r="G24" s="153"/>
      <c r="H24" s="51" t="s">
        <v>219</v>
      </c>
      <c r="I24" s="67"/>
      <c r="J24" s="123" t="s">
        <v>220</v>
      </c>
      <c r="K24" s="313" t="s">
        <v>1743</v>
      </c>
    </row>
    <row r="25" spans="1:11" ht="16.5" customHeight="1">
      <c r="A25" s="48">
        <v>16</v>
      </c>
      <c r="B25" s="32" t="s">
        <v>25</v>
      </c>
      <c r="C25" s="63" t="s">
        <v>205</v>
      </c>
      <c r="D25" s="63" t="s">
        <v>2358</v>
      </c>
      <c r="E25" s="153"/>
      <c r="F25" s="33" t="s">
        <v>6</v>
      </c>
      <c r="G25" s="29"/>
      <c r="H25" s="67"/>
      <c r="I25" s="92"/>
      <c r="J25" s="208" t="s">
        <v>1474</v>
      </c>
      <c r="K25" s="119"/>
    </row>
    <row r="26" spans="1:11" ht="16.5" customHeight="1">
      <c r="A26" s="48">
        <v>17</v>
      </c>
      <c r="B26" s="32" t="s">
        <v>25</v>
      </c>
      <c r="C26" s="63" t="s">
        <v>205</v>
      </c>
      <c r="D26" s="63" t="s">
        <v>221</v>
      </c>
      <c r="E26" s="153"/>
      <c r="F26" s="44" t="s">
        <v>11</v>
      </c>
      <c r="G26" s="29"/>
      <c r="H26" s="67"/>
      <c r="I26" s="92"/>
      <c r="J26" s="151" t="s">
        <v>1418</v>
      </c>
      <c r="K26" s="119"/>
    </row>
    <row r="27" spans="1:11" ht="16.5" customHeight="1">
      <c r="A27" s="48">
        <v>18</v>
      </c>
      <c r="B27" s="32" t="s">
        <v>25</v>
      </c>
      <c r="C27" s="63" t="s">
        <v>205</v>
      </c>
      <c r="D27" s="63" t="s">
        <v>222</v>
      </c>
      <c r="E27" s="153"/>
      <c r="F27" s="44" t="s">
        <v>11</v>
      </c>
      <c r="G27" s="53"/>
      <c r="H27" s="34"/>
      <c r="I27" s="90"/>
      <c r="J27" s="208" t="s">
        <v>1475</v>
      </c>
      <c r="K27" s="119"/>
    </row>
    <row r="28" spans="1:11" ht="16.5" customHeight="1">
      <c r="A28" s="48">
        <v>19</v>
      </c>
      <c r="B28" s="32" t="s">
        <v>25</v>
      </c>
      <c r="C28" s="63" t="s">
        <v>205</v>
      </c>
      <c r="D28" s="63" t="s">
        <v>223</v>
      </c>
      <c r="E28" s="153"/>
      <c r="F28" s="44" t="s">
        <v>11</v>
      </c>
      <c r="G28" s="53"/>
      <c r="H28" s="34"/>
      <c r="I28" s="90"/>
      <c r="J28" s="208" t="s">
        <v>1476</v>
      </c>
      <c r="K28" s="119"/>
    </row>
    <row r="29" spans="1:11" ht="16.5" customHeight="1">
      <c r="A29" s="48">
        <v>20</v>
      </c>
      <c r="B29" s="32" t="s">
        <v>25</v>
      </c>
      <c r="C29" s="63" t="s">
        <v>224</v>
      </c>
      <c r="D29" s="63" t="s">
        <v>225</v>
      </c>
      <c r="E29" s="152" t="s">
        <v>226</v>
      </c>
      <c r="F29" s="44" t="s">
        <v>11</v>
      </c>
      <c r="G29" s="29"/>
      <c r="H29" s="67"/>
      <c r="I29" s="92"/>
      <c r="J29" s="311" t="s">
        <v>1742</v>
      </c>
      <c r="K29" s="493"/>
    </row>
    <row r="30" spans="1:11" ht="16.5" customHeight="1">
      <c r="A30" s="48">
        <v>21</v>
      </c>
      <c r="B30" s="32" t="s">
        <v>25</v>
      </c>
      <c r="C30" s="63" t="s">
        <v>224</v>
      </c>
      <c r="D30" s="63" t="s">
        <v>228</v>
      </c>
      <c r="E30" s="152" t="s">
        <v>229</v>
      </c>
      <c r="F30" s="44" t="s">
        <v>11</v>
      </c>
      <c r="G30" s="29"/>
      <c r="H30" s="67"/>
      <c r="I30" s="92"/>
      <c r="J30" s="298" t="s">
        <v>1417</v>
      </c>
      <c r="K30" s="119"/>
    </row>
    <row r="31" spans="1:11" ht="16.5" customHeight="1">
      <c r="A31" s="48">
        <v>22</v>
      </c>
      <c r="B31" s="32" t="s">
        <v>25</v>
      </c>
      <c r="C31" s="63" t="s">
        <v>224</v>
      </c>
      <c r="D31" s="272" t="s">
        <v>1694</v>
      </c>
      <c r="E31" s="153"/>
      <c r="F31" s="44" t="s">
        <v>11</v>
      </c>
      <c r="G31" s="29"/>
      <c r="H31" s="67"/>
      <c r="I31" s="92"/>
      <c r="J31" s="312" t="s">
        <v>2723</v>
      </c>
      <c r="K31" s="162"/>
    </row>
    <row r="32" spans="1:11" ht="16.5" customHeight="1">
      <c r="A32" s="48">
        <v>23</v>
      </c>
      <c r="B32" s="32" t="s">
        <v>25</v>
      </c>
      <c r="C32" s="63" t="s">
        <v>224</v>
      </c>
      <c r="D32" s="63" t="s">
        <v>232</v>
      </c>
      <c r="E32" s="152" t="s">
        <v>233</v>
      </c>
      <c r="F32" s="44" t="s">
        <v>11</v>
      </c>
      <c r="G32" s="29"/>
      <c r="H32" s="67"/>
      <c r="I32" s="92"/>
      <c r="J32" s="736" t="s">
        <v>234</v>
      </c>
      <c r="K32" s="739"/>
    </row>
    <row r="33" spans="1:11" ht="16.5" customHeight="1">
      <c r="A33" s="48">
        <v>24</v>
      </c>
      <c r="B33" s="32" t="s">
        <v>25</v>
      </c>
      <c r="C33" s="63" t="s">
        <v>224</v>
      </c>
      <c r="D33" s="63" t="s">
        <v>235</v>
      </c>
      <c r="E33" s="152" t="s">
        <v>69</v>
      </c>
      <c r="F33" s="44" t="s">
        <v>11</v>
      </c>
      <c r="G33" s="29"/>
      <c r="H33" s="67"/>
      <c r="I33" s="92"/>
      <c r="J33" s="737"/>
      <c r="K33" s="739"/>
    </row>
    <row r="34" spans="1:11" ht="16.5" customHeight="1">
      <c r="A34" s="48">
        <v>25</v>
      </c>
      <c r="B34" s="32" t="s">
        <v>25</v>
      </c>
      <c r="C34" s="63" t="s">
        <v>224</v>
      </c>
      <c r="D34" s="63" t="s">
        <v>236</v>
      </c>
      <c r="E34" s="152" t="s">
        <v>69</v>
      </c>
      <c r="F34" s="44" t="s">
        <v>11</v>
      </c>
      <c r="G34" s="29"/>
      <c r="H34" s="67"/>
      <c r="I34" s="92"/>
      <c r="J34" s="737"/>
      <c r="K34" s="739"/>
    </row>
    <row r="35" spans="1:11" ht="16.5" customHeight="1">
      <c r="A35" s="48">
        <v>26</v>
      </c>
      <c r="B35" s="32" t="s">
        <v>25</v>
      </c>
      <c r="C35" s="63" t="s">
        <v>224</v>
      </c>
      <c r="D35" s="63" t="s">
        <v>237</v>
      </c>
      <c r="E35" s="152" t="s">
        <v>69</v>
      </c>
      <c r="F35" s="44" t="s">
        <v>11</v>
      </c>
      <c r="G35" s="29"/>
      <c r="H35" s="67"/>
      <c r="I35" s="92"/>
      <c r="J35" s="737"/>
      <c r="K35" s="739"/>
    </row>
    <row r="36" spans="1:11" ht="16.5" customHeight="1">
      <c r="A36" s="48">
        <v>27</v>
      </c>
      <c r="B36" s="32" t="s">
        <v>25</v>
      </c>
      <c r="C36" s="63" t="s">
        <v>224</v>
      </c>
      <c r="D36" s="63" t="s">
        <v>238</v>
      </c>
      <c r="E36" s="152" t="s">
        <v>69</v>
      </c>
      <c r="F36" s="44" t="s">
        <v>11</v>
      </c>
      <c r="G36" s="29"/>
      <c r="H36" s="67"/>
      <c r="I36" s="92"/>
      <c r="J36" s="737"/>
      <c r="K36" s="739"/>
    </row>
    <row r="37" spans="1:11" ht="16.5" customHeight="1">
      <c r="A37" s="48">
        <v>28</v>
      </c>
      <c r="B37" s="32" t="s">
        <v>25</v>
      </c>
      <c r="C37" s="63" t="s">
        <v>224</v>
      </c>
      <c r="D37" s="63" t="s">
        <v>239</v>
      </c>
      <c r="E37" s="152" t="s">
        <v>69</v>
      </c>
      <c r="F37" s="44" t="s">
        <v>11</v>
      </c>
      <c r="G37" s="29"/>
      <c r="H37" s="67"/>
      <c r="I37" s="92"/>
      <c r="J37" s="737"/>
      <c r="K37" s="739"/>
    </row>
    <row r="38" spans="1:11" ht="16.5" customHeight="1">
      <c r="A38" s="48">
        <v>29</v>
      </c>
      <c r="B38" s="32" t="s">
        <v>25</v>
      </c>
      <c r="C38" s="63" t="s">
        <v>26</v>
      </c>
      <c r="D38" s="63" t="s">
        <v>240</v>
      </c>
      <c r="E38" s="153"/>
      <c r="F38" s="44" t="s">
        <v>11</v>
      </c>
      <c r="G38" s="29"/>
      <c r="H38" s="152" t="s">
        <v>1419</v>
      </c>
      <c r="I38" s="92"/>
      <c r="J38" s="28"/>
      <c r="K38" s="119"/>
    </row>
    <row r="39" spans="1:11" ht="16.5" customHeight="1">
      <c r="A39" s="48">
        <v>30</v>
      </c>
      <c r="B39" s="32" t="s">
        <v>25</v>
      </c>
      <c r="C39" s="63" t="s">
        <v>26</v>
      </c>
      <c r="D39" s="63" t="s">
        <v>241</v>
      </c>
      <c r="E39" s="153"/>
      <c r="F39" s="44" t="s">
        <v>11</v>
      </c>
      <c r="G39" s="29"/>
      <c r="H39" s="152" t="s">
        <v>1420</v>
      </c>
      <c r="I39" s="92"/>
      <c r="J39" s="28"/>
      <c r="K39" s="119"/>
    </row>
    <row r="40" spans="1:11" ht="16.5" customHeight="1">
      <c r="A40" s="48">
        <v>31</v>
      </c>
      <c r="B40" s="152" t="s">
        <v>25</v>
      </c>
      <c r="C40" s="63" t="s">
        <v>26</v>
      </c>
      <c r="D40" s="63" t="s">
        <v>242</v>
      </c>
      <c r="E40" s="153"/>
      <c r="F40" s="44" t="s">
        <v>11</v>
      </c>
      <c r="G40" s="29" t="s">
        <v>243</v>
      </c>
      <c r="H40" s="152"/>
      <c r="I40" s="92"/>
      <c r="J40" s="492" t="s">
        <v>2058</v>
      </c>
      <c r="K40" s="231"/>
    </row>
    <row r="41" spans="1:11" ht="16.5" customHeight="1">
      <c r="A41" s="48">
        <v>32</v>
      </c>
      <c r="B41" s="32" t="s">
        <v>25</v>
      </c>
      <c r="C41" s="63" t="s">
        <v>26</v>
      </c>
      <c r="D41" s="63" t="s">
        <v>244</v>
      </c>
      <c r="E41" s="153"/>
      <c r="F41" s="44" t="s">
        <v>11</v>
      </c>
      <c r="G41" s="55"/>
      <c r="H41" s="34"/>
      <c r="I41" s="92"/>
      <c r="J41" s="299" t="s">
        <v>1689</v>
      </c>
      <c r="K41" s="741"/>
    </row>
    <row r="42" spans="1:11" ht="16.5" customHeight="1">
      <c r="A42" s="48">
        <v>33</v>
      </c>
      <c r="B42" s="32" t="s">
        <v>25</v>
      </c>
      <c r="C42" s="63" t="s">
        <v>26</v>
      </c>
      <c r="D42" s="63" t="s">
        <v>245</v>
      </c>
      <c r="E42" s="153"/>
      <c r="F42" s="44" t="s">
        <v>11</v>
      </c>
      <c r="G42" s="50" t="s">
        <v>246</v>
      </c>
      <c r="H42" s="701" t="s">
        <v>247</v>
      </c>
      <c r="I42" s="92"/>
      <c r="J42" s="297" t="s">
        <v>1688</v>
      </c>
      <c r="K42" s="742"/>
    </row>
    <row r="43" spans="1:11" ht="16.5" customHeight="1">
      <c r="A43" s="48">
        <v>34</v>
      </c>
      <c r="B43" s="32" t="s">
        <v>25</v>
      </c>
      <c r="C43" s="63" t="s">
        <v>26</v>
      </c>
      <c r="D43" s="63" t="s">
        <v>248</v>
      </c>
      <c r="E43" s="153"/>
      <c r="F43" s="44" t="s">
        <v>11</v>
      </c>
      <c r="G43" s="56" t="s">
        <v>246</v>
      </c>
      <c r="H43" s="702"/>
      <c r="I43" s="92"/>
      <c r="J43" s="27" t="s">
        <v>249</v>
      </c>
      <c r="K43" s="742"/>
    </row>
    <row r="44" spans="1:11" ht="16.5" customHeight="1">
      <c r="A44" s="48">
        <v>35</v>
      </c>
      <c r="B44" s="32" t="s">
        <v>25</v>
      </c>
      <c r="C44" s="63" t="s">
        <v>26</v>
      </c>
      <c r="D44" s="63" t="s">
        <v>250</v>
      </c>
      <c r="E44" s="153"/>
      <c r="F44" s="44" t="s">
        <v>11</v>
      </c>
      <c r="G44" s="50" t="s">
        <v>251</v>
      </c>
      <c r="H44" s="701" t="s">
        <v>252</v>
      </c>
      <c r="I44" s="92"/>
      <c r="J44" s="27" t="s">
        <v>253</v>
      </c>
      <c r="K44" s="119"/>
    </row>
    <row r="45" spans="1:11" ht="16.5" customHeight="1">
      <c r="A45" s="48">
        <v>36</v>
      </c>
      <c r="B45" s="32" t="s">
        <v>25</v>
      </c>
      <c r="C45" s="63" t="s">
        <v>26</v>
      </c>
      <c r="D45" s="63" t="s">
        <v>254</v>
      </c>
      <c r="E45" s="153"/>
      <c r="F45" s="44" t="s">
        <v>11</v>
      </c>
      <c r="G45" s="57" t="s">
        <v>251</v>
      </c>
      <c r="H45" s="702"/>
      <c r="I45" s="92"/>
      <c r="J45" s="27" t="s">
        <v>255</v>
      </c>
      <c r="K45" s="119"/>
    </row>
    <row r="46" spans="1:11" ht="16.5" customHeight="1">
      <c r="A46" s="48">
        <v>37</v>
      </c>
      <c r="B46" s="32" t="s">
        <v>25</v>
      </c>
      <c r="C46" s="63" t="s">
        <v>26</v>
      </c>
      <c r="D46" s="63" t="s">
        <v>256</v>
      </c>
      <c r="E46" s="153"/>
      <c r="F46" s="44" t="s">
        <v>11</v>
      </c>
      <c r="G46" s="50" t="s">
        <v>257</v>
      </c>
      <c r="H46" s="701" t="s">
        <v>258</v>
      </c>
      <c r="I46" s="92"/>
      <c r="J46" s="27" t="s">
        <v>259</v>
      </c>
      <c r="K46" s="119"/>
    </row>
    <row r="47" spans="1:11" ht="16.5" customHeight="1">
      <c r="A47" s="48">
        <v>38</v>
      </c>
      <c r="B47" s="32" t="s">
        <v>25</v>
      </c>
      <c r="C47" s="63" t="s">
        <v>26</v>
      </c>
      <c r="D47" s="63" t="s">
        <v>260</v>
      </c>
      <c r="E47" s="153"/>
      <c r="F47" s="44" t="s">
        <v>11</v>
      </c>
      <c r="G47" s="57" t="s">
        <v>261</v>
      </c>
      <c r="H47" s="702"/>
      <c r="I47" s="92"/>
      <c r="J47" s="27" t="s">
        <v>262</v>
      </c>
      <c r="K47" s="119"/>
    </row>
    <row r="48" spans="1:11" ht="16.5" customHeight="1">
      <c r="A48" s="48">
        <v>39</v>
      </c>
      <c r="B48" s="32" t="s">
        <v>25</v>
      </c>
      <c r="C48" s="63" t="s">
        <v>26</v>
      </c>
      <c r="D48" s="63" t="s">
        <v>263</v>
      </c>
      <c r="E48" s="153"/>
      <c r="F48" s="44" t="s">
        <v>11</v>
      </c>
      <c r="G48" s="50" t="s">
        <v>264</v>
      </c>
      <c r="H48" s="701" t="s">
        <v>265</v>
      </c>
      <c r="I48" s="92"/>
      <c r="J48" s="300" t="s">
        <v>1692</v>
      </c>
      <c r="K48" s="119"/>
    </row>
    <row r="49" spans="1:11" ht="16.5" customHeight="1">
      <c r="A49" s="48">
        <v>40</v>
      </c>
      <c r="B49" s="32" t="s">
        <v>25</v>
      </c>
      <c r="C49" s="63" t="s">
        <v>26</v>
      </c>
      <c r="D49" s="63" t="s">
        <v>266</v>
      </c>
      <c r="E49" s="153"/>
      <c r="F49" s="44" t="s">
        <v>11</v>
      </c>
      <c r="G49" s="57" t="s">
        <v>267</v>
      </c>
      <c r="H49" s="702"/>
      <c r="I49" s="92"/>
      <c r="J49" s="27" t="s">
        <v>268</v>
      </c>
      <c r="K49" s="119"/>
    </row>
    <row r="50" spans="1:11" ht="16.5" customHeight="1">
      <c r="A50" s="48">
        <v>41</v>
      </c>
      <c r="B50" s="32" t="s">
        <v>25</v>
      </c>
      <c r="C50" s="63" t="s">
        <v>26</v>
      </c>
      <c r="D50" s="63" t="s">
        <v>269</v>
      </c>
      <c r="E50" s="153"/>
      <c r="F50" s="44" t="s">
        <v>11</v>
      </c>
      <c r="G50" s="50" t="s">
        <v>270</v>
      </c>
      <c r="H50" s="701" t="s">
        <v>271</v>
      </c>
      <c r="I50" s="92"/>
      <c r="J50" s="27" t="s">
        <v>272</v>
      </c>
      <c r="K50" s="119"/>
    </row>
    <row r="51" spans="1:11" ht="16.5" customHeight="1">
      <c r="A51" s="48">
        <v>42</v>
      </c>
      <c r="B51" s="32" t="s">
        <v>25</v>
      </c>
      <c r="C51" s="63" t="s">
        <v>26</v>
      </c>
      <c r="D51" s="63" t="s">
        <v>273</v>
      </c>
      <c r="E51" s="153"/>
      <c r="F51" s="44" t="s">
        <v>11</v>
      </c>
      <c r="G51" s="57" t="s">
        <v>271</v>
      </c>
      <c r="H51" s="702"/>
      <c r="I51" s="92"/>
      <c r="J51" s="27" t="s">
        <v>274</v>
      </c>
      <c r="K51" s="119"/>
    </row>
    <row r="52" spans="1:11" ht="16.5" customHeight="1">
      <c r="A52" s="48">
        <v>43</v>
      </c>
      <c r="B52" s="32" t="s">
        <v>25</v>
      </c>
      <c r="C52" s="63" t="s">
        <v>26</v>
      </c>
      <c r="D52" s="63" t="s">
        <v>275</v>
      </c>
      <c r="E52" s="153"/>
      <c r="F52" s="44" t="s">
        <v>11</v>
      </c>
      <c r="G52" s="50" t="s">
        <v>276</v>
      </c>
      <c r="H52" s="701" t="s">
        <v>276</v>
      </c>
      <c r="I52" s="92"/>
      <c r="J52" s="27" t="s">
        <v>277</v>
      </c>
      <c r="K52" s="119"/>
    </row>
    <row r="53" spans="1:11" ht="16.5" customHeight="1">
      <c r="A53" s="48">
        <v>44</v>
      </c>
      <c r="B53" s="32" t="s">
        <v>25</v>
      </c>
      <c r="C53" s="63" t="s">
        <v>26</v>
      </c>
      <c r="D53" s="63" t="s">
        <v>278</v>
      </c>
      <c r="E53" s="153"/>
      <c r="F53" s="44" t="s">
        <v>11</v>
      </c>
      <c r="G53" s="57" t="s">
        <v>276</v>
      </c>
      <c r="H53" s="702"/>
      <c r="I53" s="92"/>
      <c r="J53" s="27" t="s">
        <v>279</v>
      </c>
      <c r="K53" s="119"/>
    </row>
    <row r="54" spans="1:11" ht="16.5" customHeight="1">
      <c r="A54" s="48">
        <v>45</v>
      </c>
      <c r="B54" s="32" t="s">
        <v>25</v>
      </c>
      <c r="C54" s="63" t="s">
        <v>26</v>
      </c>
      <c r="D54" s="63" t="s">
        <v>280</v>
      </c>
      <c r="E54" s="153"/>
      <c r="F54" s="44" t="s">
        <v>11</v>
      </c>
      <c r="G54" s="57" t="s">
        <v>251</v>
      </c>
      <c r="H54" s="34"/>
      <c r="I54" s="92"/>
      <c r="J54" s="457" t="s">
        <v>1936</v>
      </c>
      <c r="K54" s="122" t="s">
        <v>281</v>
      </c>
    </row>
    <row r="55" spans="1:11" ht="16.5" customHeight="1">
      <c r="A55" s="48">
        <v>46</v>
      </c>
      <c r="B55" s="32" t="s">
        <v>25</v>
      </c>
      <c r="C55" s="63" t="s">
        <v>26</v>
      </c>
      <c r="D55" s="63" t="s">
        <v>282</v>
      </c>
      <c r="E55" s="153"/>
      <c r="F55" s="44" t="s">
        <v>11</v>
      </c>
      <c r="G55" s="29"/>
      <c r="H55" s="58" t="s">
        <v>283</v>
      </c>
      <c r="I55" s="92"/>
      <c r="J55" s="457" t="s">
        <v>1937</v>
      </c>
      <c r="K55" s="119"/>
    </row>
    <row r="56" spans="1:11" ht="16.5" customHeight="1">
      <c r="A56" s="48">
        <v>47</v>
      </c>
      <c r="B56" s="32" t="s">
        <v>25</v>
      </c>
      <c r="C56" s="63" t="s">
        <v>26</v>
      </c>
      <c r="D56" s="63" t="s">
        <v>284</v>
      </c>
      <c r="E56" s="153"/>
      <c r="F56" s="44" t="s">
        <v>11</v>
      </c>
      <c r="G56" s="50" t="s">
        <v>285</v>
      </c>
      <c r="H56" s="740" t="s">
        <v>286</v>
      </c>
      <c r="I56" s="92"/>
      <c r="J56" s="27" t="s">
        <v>287</v>
      </c>
      <c r="K56" s="119"/>
    </row>
    <row r="57" spans="1:11" ht="16.5" customHeight="1">
      <c r="A57" s="48">
        <v>48</v>
      </c>
      <c r="B57" s="32" t="s">
        <v>25</v>
      </c>
      <c r="C57" s="63" t="s">
        <v>26</v>
      </c>
      <c r="D57" s="63" t="s">
        <v>288</v>
      </c>
      <c r="E57" s="153"/>
      <c r="F57" s="44" t="s">
        <v>11</v>
      </c>
      <c r="G57" s="57" t="s">
        <v>289</v>
      </c>
      <c r="H57" s="702"/>
      <c r="I57" s="92"/>
      <c r="J57" s="27" t="s">
        <v>290</v>
      </c>
      <c r="K57" s="119"/>
    </row>
    <row r="58" spans="1:11" ht="16.5" customHeight="1">
      <c r="A58" s="48">
        <v>49</v>
      </c>
      <c r="B58" s="32" t="s">
        <v>25</v>
      </c>
      <c r="C58" s="63" t="s">
        <v>26</v>
      </c>
      <c r="D58" s="63" t="s">
        <v>291</v>
      </c>
      <c r="E58" s="153"/>
      <c r="F58" s="44" t="s">
        <v>11</v>
      </c>
      <c r="G58" s="57" t="s">
        <v>292</v>
      </c>
      <c r="H58" s="32" t="s">
        <v>293</v>
      </c>
      <c r="I58" s="89" t="s">
        <v>294</v>
      </c>
      <c r="J58" s="27" t="s">
        <v>295</v>
      </c>
      <c r="K58" s="119"/>
    </row>
    <row r="59" spans="1:11" ht="16.5" customHeight="1">
      <c r="A59" s="48">
        <v>50</v>
      </c>
      <c r="B59" s="32" t="s">
        <v>25</v>
      </c>
      <c r="C59" s="63" t="s">
        <v>26</v>
      </c>
      <c r="D59" s="63" t="s">
        <v>296</v>
      </c>
      <c r="E59" s="153"/>
      <c r="F59" s="44" t="s">
        <v>11</v>
      </c>
      <c r="G59" s="29"/>
      <c r="H59" s="32" t="s">
        <v>297</v>
      </c>
      <c r="I59" s="92"/>
      <c r="J59" s="28"/>
      <c r="K59" s="738"/>
    </row>
    <row r="60" spans="1:11" ht="16.5" customHeight="1">
      <c r="A60" s="48">
        <v>51</v>
      </c>
      <c r="B60" s="32" t="s">
        <v>25</v>
      </c>
      <c r="C60" s="63" t="s">
        <v>26</v>
      </c>
      <c r="D60" s="63" t="s">
        <v>298</v>
      </c>
      <c r="E60" s="153"/>
      <c r="F60" s="44" t="s">
        <v>11</v>
      </c>
      <c r="G60" s="29"/>
      <c r="H60" s="32" t="s">
        <v>299</v>
      </c>
      <c r="I60" s="92"/>
      <c r="J60" s="28"/>
      <c r="K60" s="738"/>
    </row>
    <row r="61" spans="1:11" ht="16.5" customHeight="1">
      <c r="A61" s="48">
        <v>52</v>
      </c>
      <c r="B61" s="32" t="s">
        <v>25</v>
      </c>
      <c r="C61" s="63" t="s">
        <v>26</v>
      </c>
      <c r="D61" s="63" t="s">
        <v>300</v>
      </c>
      <c r="E61" s="153"/>
      <c r="F61" s="44" t="s">
        <v>11</v>
      </c>
      <c r="G61" s="29"/>
      <c r="H61" s="32" t="s">
        <v>301</v>
      </c>
      <c r="I61" s="92"/>
      <c r="J61" s="89" t="s">
        <v>2014</v>
      </c>
      <c r="K61" s="52"/>
    </row>
    <row r="62" spans="1:11" ht="16.5" customHeight="1">
      <c r="A62" s="48">
        <v>53</v>
      </c>
      <c r="B62" s="32" t="s">
        <v>25</v>
      </c>
      <c r="C62" s="63" t="s">
        <v>26</v>
      </c>
      <c r="D62" s="63" t="s">
        <v>302</v>
      </c>
      <c r="E62" s="153"/>
      <c r="F62" s="44" t="s">
        <v>11</v>
      </c>
      <c r="G62" s="29"/>
      <c r="H62" s="34"/>
      <c r="I62" s="92"/>
      <c r="J62" s="28"/>
      <c r="K62" s="52"/>
    </row>
    <row r="63" spans="1:11" ht="16.5" customHeight="1">
      <c r="A63" s="48">
        <v>54</v>
      </c>
      <c r="B63" s="32" t="s">
        <v>25</v>
      </c>
      <c r="C63" s="63" t="s">
        <v>303</v>
      </c>
      <c r="D63" s="63" t="s">
        <v>1470</v>
      </c>
      <c r="E63" s="153"/>
      <c r="F63" s="44" t="s">
        <v>11</v>
      </c>
      <c r="G63" s="29"/>
      <c r="H63" s="34"/>
      <c r="I63" s="92"/>
      <c r="J63" s="495" t="s">
        <v>1451</v>
      </c>
      <c r="K63" s="211" t="s">
        <v>2059</v>
      </c>
    </row>
    <row r="64" spans="1:11" ht="16.5" customHeight="1">
      <c r="A64" s="48">
        <v>55</v>
      </c>
      <c r="B64" s="32" t="s">
        <v>25</v>
      </c>
      <c r="C64" s="63" t="s">
        <v>304</v>
      </c>
      <c r="D64" s="63" t="s">
        <v>2235</v>
      </c>
      <c r="E64" s="153"/>
      <c r="F64" s="44" t="s">
        <v>11</v>
      </c>
      <c r="G64" s="29"/>
      <c r="H64" s="29"/>
      <c r="I64" s="92"/>
      <c r="J64" s="89" t="s">
        <v>2258</v>
      </c>
      <c r="K64" s="496"/>
    </row>
    <row r="65" spans="1:11" ht="16.5" customHeight="1">
      <c r="A65" s="48">
        <v>56</v>
      </c>
      <c r="B65" s="32" t="s">
        <v>25</v>
      </c>
      <c r="C65" s="63" t="s">
        <v>304</v>
      </c>
      <c r="D65" s="63" t="s">
        <v>305</v>
      </c>
      <c r="E65" s="153"/>
      <c r="F65" s="44" t="s">
        <v>11</v>
      </c>
      <c r="G65" s="29"/>
      <c r="H65" s="58" t="s">
        <v>306</v>
      </c>
      <c r="I65" s="92"/>
      <c r="J65" s="89" t="s">
        <v>2209</v>
      </c>
      <c r="K65" s="52"/>
    </row>
    <row r="66" spans="1:11" ht="16.5" customHeight="1">
      <c r="A66" s="48">
        <v>57</v>
      </c>
      <c r="B66" s="32" t="s">
        <v>25</v>
      </c>
      <c r="C66" s="63" t="s">
        <v>304</v>
      </c>
      <c r="D66" s="63" t="s">
        <v>307</v>
      </c>
      <c r="E66" s="153"/>
      <c r="F66" s="44" t="s">
        <v>11</v>
      </c>
      <c r="G66" s="29"/>
      <c r="H66" s="58" t="s">
        <v>307</v>
      </c>
      <c r="I66" s="92"/>
      <c r="J66" s="89" t="s">
        <v>2016</v>
      </c>
      <c r="K66" s="54" t="s">
        <v>2242</v>
      </c>
    </row>
    <row r="67" spans="1:11" ht="16.5" customHeight="1">
      <c r="A67" s="48">
        <v>58</v>
      </c>
      <c r="B67" s="32" t="s">
        <v>25</v>
      </c>
      <c r="C67" s="63" t="s">
        <v>304</v>
      </c>
      <c r="D67" s="63" t="s">
        <v>308</v>
      </c>
      <c r="E67" s="152" t="s">
        <v>309</v>
      </c>
      <c r="F67" s="44" t="s">
        <v>11</v>
      </c>
      <c r="G67" s="29"/>
      <c r="H67" s="32" t="s">
        <v>310</v>
      </c>
      <c r="I67" s="92"/>
      <c r="J67" s="89" t="s">
        <v>2017</v>
      </c>
      <c r="K67" s="60" t="s">
        <v>311</v>
      </c>
    </row>
    <row r="68" spans="1:11" ht="16.5" customHeight="1">
      <c r="A68" s="48">
        <v>59</v>
      </c>
      <c r="B68" s="32" t="s">
        <v>25</v>
      </c>
      <c r="C68" s="63" t="s">
        <v>304</v>
      </c>
      <c r="D68" s="63" t="s">
        <v>312</v>
      </c>
      <c r="E68" s="152" t="s">
        <v>98</v>
      </c>
      <c r="F68" s="44" t="s">
        <v>11</v>
      </c>
      <c r="G68" s="29"/>
      <c r="H68" s="32" t="s">
        <v>313</v>
      </c>
      <c r="I68" s="92"/>
      <c r="J68" s="90"/>
      <c r="K68" s="54" t="s">
        <v>314</v>
      </c>
    </row>
    <row r="69" spans="1:11" ht="16.5" customHeight="1">
      <c r="A69" s="48">
        <v>60</v>
      </c>
      <c r="B69" s="32" t="s">
        <v>25</v>
      </c>
      <c r="C69" s="63" t="s">
        <v>304</v>
      </c>
      <c r="D69" s="63" t="s">
        <v>315</v>
      </c>
      <c r="E69" s="152" t="s">
        <v>80</v>
      </c>
      <c r="F69" s="44" t="s">
        <v>11</v>
      </c>
      <c r="G69" s="29"/>
      <c r="H69" s="58" t="s">
        <v>316</v>
      </c>
      <c r="I69" s="92"/>
      <c r="J69" s="89" t="s">
        <v>2350</v>
      </c>
      <c r="K69" s="54" t="s">
        <v>317</v>
      </c>
    </row>
    <row r="70" spans="1:11" ht="16.5" customHeight="1">
      <c r="A70" s="48">
        <v>61</v>
      </c>
      <c r="B70" s="32" t="s">
        <v>25</v>
      </c>
      <c r="C70" s="63" t="s">
        <v>304</v>
      </c>
      <c r="D70" s="63" t="s">
        <v>318</v>
      </c>
      <c r="E70" s="153"/>
      <c r="F70" s="44" t="s">
        <v>11</v>
      </c>
      <c r="G70" s="29"/>
      <c r="H70" s="29"/>
      <c r="I70" s="92"/>
      <c r="J70" s="90"/>
      <c r="K70" s="52"/>
    </row>
    <row r="71" spans="1:11" ht="16.5" customHeight="1">
      <c r="A71" s="48">
        <v>62</v>
      </c>
      <c r="B71" s="32" t="s">
        <v>25</v>
      </c>
      <c r="C71" s="63" t="s">
        <v>304</v>
      </c>
      <c r="D71" s="63" t="s">
        <v>319</v>
      </c>
      <c r="E71" s="153"/>
      <c r="F71" s="44" t="s">
        <v>11</v>
      </c>
      <c r="G71" s="29"/>
      <c r="H71" s="29"/>
      <c r="I71" s="92"/>
      <c r="J71" s="90"/>
      <c r="K71" s="52"/>
    </row>
    <row r="72" spans="1:11" ht="16.5" customHeight="1">
      <c r="A72" s="48">
        <v>63</v>
      </c>
      <c r="B72" s="32" t="s">
        <v>25</v>
      </c>
      <c r="C72" s="63" t="s">
        <v>304</v>
      </c>
      <c r="D72" s="63" t="s">
        <v>320</v>
      </c>
      <c r="E72" s="152" t="s">
        <v>321</v>
      </c>
      <c r="F72" s="44" t="s">
        <v>11</v>
      </c>
      <c r="G72" s="29"/>
      <c r="H72" s="29"/>
      <c r="I72" s="92"/>
      <c r="J72" s="497" t="s">
        <v>2356</v>
      </c>
      <c r="K72" s="54" t="s">
        <v>322</v>
      </c>
    </row>
    <row r="73" spans="1:11" ht="16.5" customHeight="1">
      <c r="A73" s="48">
        <v>64</v>
      </c>
      <c r="B73" s="32" t="s">
        <v>25</v>
      </c>
      <c r="C73" s="63" t="s">
        <v>304</v>
      </c>
      <c r="D73" s="63" t="s">
        <v>1224</v>
      </c>
      <c r="E73" s="560" t="s">
        <v>323</v>
      </c>
      <c r="F73" s="44" t="s">
        <v>11</v>
      </c>
      <c r="G73" s="561"/>
      <c r="H73" s="29"/>
      <c r="I73" s="92"/>
      <c r="J73" s="497" t="s">
        <v>2347</v>
      </c>
      <c r="K73" s="556" t="s">
        <v>2241</v>
      </c>
    </row>
    <row r="74" spans="1:11" ht="16.5" customHeight="1">
      <c r="A74" s="48">
        <v>65</v>
      </c>
      <c r="B74" s="32" t="s">
        <v>25</v>
      </c>
      <c r="C74" s="63" t="s">
        <v>304</v>
      </c>
      <c r="D74" s="63" t="s">
        <v>1225</v>
      </c>
      <c r="E74" s="560" t="s">
        <v>324</v>
      </c>
      <c r="F74" s="44" t="s">
        <v>11</v>
      </c>
      <c r="G74" s="561"/>
      <c r="H74" s="29"/>
      <c r="I74" s="92"/>
      <c r="J74" s="497" t="s">
        <v>2348</v>
      </c>
      <c r="K74" s="556" t="s">
        <v>2241</v>
      </c>
    </row>
    <row r="75" spans="1:11" ht="16.5" customHeight="1">
      <c r="A75" s="48">
        <v>66</v>
      </c>
      <c r="B75" s="32" t="s">
        <v>25</v>
      </c>
      <c r="C75" s="63" t="s">
        <v>304</v>
      </c>
      <c r="D75" s="63" t="s">
        <v>325</v>
      </c>
      <c r="E75" s="153"/>
      <c r="F75" s="562" t="s">
        <v>11</v>
      </c>
      <c r="G75" s="29"/>
      <c r="H75" s="29"/>
      <c r="I75" s="92"/>
      <c r="J75" s="89" t="s">
        <v>2351</v>
      </c>
      <c r="K75" s="60" t="s">
        <v>326</v>
      </c>
    </row>
    <row r="76" spans="1:11" ht="16.5" customHeight="1">
      <c r="A76" s="48">
        <v>67</v>
      </c>
      <c r="B76" s="32" t="s">
        <v>25</v>
      </c>
      <c r="C76" s="63" t="s">
        <v>304</v>
      </c>
      <c r="D76" s="63" t="s">
        <v>327</v>
      </c>
      <c r="E76" s="153"/>
      <c r="F76" s="44" t="s">
        <v>11</v>
      </c>
      <c r="G76" s="29"/>
      <c r="H76" s="29"/>
      <c r="I76" s="92"/>
      <c r="J76" s="89" t="s">
        <v>2352</v>
      </c>
      <c r="K76" s="60" t="s">
        <v>328</v>
      </c>
    </row>
    <row r="77" spans="1:11" ht="16.5" customHeight="1">
      <c r="A77" s="48">
        <v>68</v>
      </c>
      <c r="B77" s="32" t="s">
        <v>25</v>
      </c>
      <c r="C77" s="63" t="s">
        <v>304</v>
      </c>
      <c r="D77" s="63" t="s">
        <v>329</v>
      </c>
      <c r="E77" s="153"/>
      <c r="F77" s="44" t="s">
        <v>11</v>
      </c>
      <c r="G77" s="29"/>
      <c r="H77" s="29"/>
      <c r="I77" s="92"/>
      <c r="J77" s="89" t="s">
        <v>2353</v>
      </c>
      <c r="K77" s="60" t="s">
        <v>328</v>
      </c>
    </row>
    <row r="78" spans="1:11" ht="16.5" customHeight="1">
      <c r="A78" s="48">
        <v>69</v>
      </c>
      <c r="B78" s="32" t="s">
        <v>25</v>
      </c>
      <c r="C78" s="63" t="s">
        <v>304</v>
      </c>
      <c r="D78" s="63" t="s">
        <v>330</v>
      </c>
      <c r="E78" s="152" t="s">
        <v>80</v>
      </c>
      <c r="F78" s="44" t="s">
        <v>11</v>
      </c>
      <c r="G78" s="29"/>
      <c r="H78" s="87" t="s">
        <v>331</v>
      </c>
      <c r="I78" s="92"/>
      <c r="J78" s="89" t="s">
        <v>2354</v>
      </c>
      <c r="K78" s="54" t="s">
        <v>317</v>
      </c>
    </row>
    <row r="79" spans="1:11" ht="16.5" customHeight="1">
      <c r="A79" s="48">
        <v>70</v>
      </c>
      <c r="B79" s="32" t="s">
        <v>25</v>
      </c>
      <c r="C79" s="63" t="s">
        <v>304</v>
      </c>
      <c r="D79" s="63" t="s">
        <v>332</v>
      </c>
      <c r="E79" s="153"/>
      <c r="F79" s="44" t="s">
        <v>11</v>
      </c>
      <c r="G79" s="29"/>
      <c r="H79" s="118"/>
      <c r="I79" s="92"/>
      <c r="J79" s="90"/>
      <c r="K79" s="52"/>
    </row>
    <row r="80" spans="1:11" ht="16.5" customHeight="1">
      <c r="A80" s="48">
        <v>71</v>
      </c>
      <c r="B80" s="32" t="s">
        <v>25</v>
      </c>
      <c r="C80" s="63" t="s">
        <v>304</v>
      </c>
      <c r="D80" s="63" t="s">
        <v>333</v>
      </c>
      <c r="E80" s="153"/>
      <c r="F80" s="44" t="s">
        <v>11</v>
      </c>
      <c r="G80" s="29"/>
      <c r="H80" s="118"/>
      <c r="I80" s="92"/>
      <c r="J80" s="90"/>
      <c r="K80" s="52"/>
    </row>
    <row r="81" spans="1:11" ht="16.5" customHeight="1">
      <c r="A81" s="48">
        <v>72</v>
      </c>
      <c r="B81" s="32" t="s">
        <v>25</v>
      </c>
      <c r="C81" s="63" t="s">
        <v>304</v>
      </c>
      <c r="D81" s="63" t="s">
        <v>334</v>
      </c>
      <c r="E81" s="153"/>
      <c r="F81" s="44" t="s">
        <v>11</v>
      </c>
      <c r="G81" s="29"/>
      <c r="H81" s="118"/>
      <c r="I81" s="92"/>
      <c r="J81" s="90"/>
      <c r="K81" s="52"/>
    </row>
    <row r="82" spans="1:11" ht="16.5" customHeight="1">
      <c r="A82" s="48">
        <v>73</v>
      </c>
      <c r="B82" s="32" t="s">
        <v>25</v>
      </c>
      <c r="C82" s="63" t="s">
        <v>304</v>
      </c>
      <c r="D82" s="63" t="s">
        <v>1226</v>
      </c>
      <c r="E82" s="152" t="s">
        <v>80</v>
      </c>
      <c r="F82" s="44" t="s">
        <v>11</v>
      </c>
      <c r="G82" s="29"/>
      <c r="H82" s="29"/>
      <c r="I82" s="92"/>
      <c r="J82" s="89" t="s">
        <v>2355</v>
      </c>
      <c r="K82" s="60" t="s">
        <v>2246</v>
      </c>
    </row>
    <row r="83" spans="1:11" ht="16.5" customHeight="1">
      <c r="A83" s="48">
        <v>74</v>
      </c>
      <c r="B83" s="32" t="s">
        <v>25</v>
      </c>
      <c r="C83" s="63" t="s">
        <v>304</v>
      </c>
      <c r="D83" s="63" t="s">
        <v>1227</v>
      </c>
      <c r="E83" s="152" t="s">
        <v>105</v>
      </c>
      <c r="F83" s="44" t="s">
        <v>11</v>
      </c>
      <c r="G83" s="29"/>
      <c r="H83" s="29"/>
      <c r="I83" s="92"/>
      <c r="J83" s="89" t="s">
        <v>2243</v>
      </c>
      <c r="K83" s="60" t="s">
        <v>2244</v>
      </c>
    </row>
    <row r="84" spans="1:11" ht="16.5" customHeight="1">
      <c r="A84" s="48">
        <v>75</v>
      </c>
      <c r="B84" s="32" t="s">
        <v>25</v>
      </c>
      <c r="C84" s="63" t="s">
        <v>304</v>
      </c>
      <c r="D84" s="63" t="s">
        <v>1228</v>
      </c>
      <c r="E84" s="152" t="s">
        <v>98</v>
      </c>
      <c r="F84" s="44" t="s">
        <v>11</v>
      </c>
      <c r="G84" s="29"/>
      <c r="H84" s="29"/>
      <c r="I84" s="92"/>
      <c r="J84" s="89" t="s">
        <v>2015</v>
      </c>
      <c r="K84" s="60" t="s">
        <v>2245</v>
      </c>
    </row>
    <row r="85" spans="1:11" ht="16.5" customHeight="1">
      <c r="A85" s="48">
        <v>76</v>
      </c>
      <c r="B85" s="32" t="s">
        <v>25</v>
      </c>
      <c r="C85" s="63" t="s">
        <v>304</v>
      </c>
      <c r="D85" s="63" t="s">
        <v>2375</v>
      </c>
      <c r="E85" s="153"/>
      <c r="F85" s="44" t="s">
        <v>11</v>
      </c>
      <c r="G85" s="29"/>
      <c r="H85" s="29"/>
      <c r="I85" s="92"/>
      <c r="J85" s="89" t="s">
        <v>2788</v>
      </c>
      <c r="K85" s="60" t="s">
        <v>335</v>
      </c>
    </row>
    <row r="86" spans="1:11" ht="16.5" customHeight="1">
      <c r="A86" s="48">
        <v>77</v>
      </c>
      <c r="B86" s="32" t="s">
        <v>25</v>
      </c>
      <c r="C86" s="63" t="s">
        <v>304</v>
      </c>
      <c r="D86" s="63" t="s">
        <v>336</v>
      </c>
      <c r="E86" s="153"/>
      <c r="F86" s="44" t="s">
        <v>11</v>
      </c>
      <c r="G86" s="29"/>
      <c r="H86" s="29"/>
      <c r="I86" s="92"/>
      <c r="J86" s="90"/>
      <c r="K86" s="60" t="s">
        <v>337</v>
      </c>
    </row>
    <row r="87" spans="1:11" ht="16.5" customHeight="1">
      <c r="A87" s="48">
        <v>78</v>
      </c>
      <c r="B87" s="32" t="s">
        <v>25</v>
      </c>
      <c r="C87" s="63" t="s">
        <v>304</v>
      </c>
      <c r="D87" s="63" t="s">
        <v>2791</v>
      </c>
      <c r="E87" s="152" t="s">
        <v>98</v>
      </c>
      <c r="F87" s="44" t="s">
        <v>11</v>
      </c>
      <c r="G87" s="29"/>
      <c r="H87" s="29"/>
      <c r="I87" s="92"/>
      <c r="J87" s="89" t="s">
        <v>2010</v>
      </c>
      <c r="K87" s="60" t="s">
        <v>335</v>
      </c>
    </row>
    <row r="88" spans="1:11" ht="16.5" customHeight="1">
      <c r="A88" s="48">
        <v>79</v>
      </c>
      <c r="B88" s="32" t="s">
        <v>25</v>
      </c>
      <c r="C88" s="63" t="s">
        <v>304</v>
      </c>
      <c r="D88" s="63" t="s">
        <v>338</v>
      </c>
      <c r="E88" s="152" t="s">
        <v>80</v>
      </c>
      <c r="F88" s="44" t="s">
        <v>11</v>
      </c>
      <c r="G88" s="29"/>
      <c r="H88" s="29"/>
      <c r="I88" s="92"/>
      <c r="J88" s="90"/>
      <c r="K88" s="60" t="s">
        <v>337</v>
      </c>
    </row>
    <row r="89" spans="1:11" ht="16.5" customHeight="1">
      <c r="A89" s="48">
        <v>80</v>
      </c>
      <c r="B89" s="32" t="s">
        <v>25</v>
      </c>
      <c r="C89" s="63" t="s">
        <v>304</v>
      </c>
      <c r="D89" s="63" t="s">
        <v>339</v>
      </c>
      <c r="E89" s="152" t="s">
        <v>340</v>
      </c>
      <c r="F89" s="44" t="s">
        <v>11</v>
      </c>
      <c r="G89" s="29"/>
      <c r="H89" s="29"/>
      <c r="I89" s="92"/>
      <c r="J89" s="497" t="s">
        <v>2356</v>
      </c>
      <c r="K89" s="54" t="s">
        <v>322</v>
      </c>
    </row>
    <row r="90" spans="1:11" ht="16.5" customHeight="1">
      <c r="A90" s="48">
        <v>81</v>
      </c>
      <c r="B90" s="32" t="s">
        <v>25</v>
      </c>
      <c r="C90" s="63" t="s">
        <v>304</v>
      </c>
      <c r="D90" s="63" t="s">
        <v>341</v>
      </c>
      <c r="E90" s="152" t="s">
        <v>342</v>
      </c>
      <c r="F90" s="44" t="s">
        <v>11</v>
      </c>
      <c r="G90" s="29"/>
      <c r="H90" s="29"/>
      <c r="I90" s="92"/>
      <c r="J90" s="497" t="s">
        <v>2347</v>
      </c>
      <c r="K90" s="54" t="s">
        <v>322</v>
      </c>
    </row>
    <row r="91" spans="1:11" ht="16.5" customHeight="1">
      <c r="A91" s="48">
        <v>82</v>
      </c>
      <c r="B91" s="32" t="s">
        <v>25</v>
      </c>
      <c r="C91" s="63" t="s">
        <v>304</v>
      </c>
      <c r="D91" s="63" t="s">
        <v>343</v>
      </c>
      <c r="E91" s="152" t="s">
        <v>344</v>
      </c>
      <c r="F91" s="44" t="s">
        <v>11</v>
      </c>
      <c r="G91" s="29"/>
      <c r="H91" s="29"/>
      <c r="I91" s="92"/>
      <c r="J91" s="497" t="s">
        <v>2349</v>
      </c>
      <c r="K91" s="54" t="s">
        <v>322</v>
      </c>
    </row>
    <row r="92" spans="1:11" ht="16.5" customHeight="1">
      <c r="A92" s="48">
        <v>83</v>
      </c>
      <c r="B92" s="32" t="s">
        <v>25</v>
      </c>
      <c r="C92" s="63" t="s">
        <v>304</v>
      </c>
      <c r="D92" s="63" t="s">
        <v>345</v>
      </c>
      <c r="E92" s="152" t="s">
        <v>309</v>
      </c>
      <c r="F92" s="44" t="s">
        <v>11</v>
      </c>
      <c r="G92" s="29"/>
      <c r="H92" s="87" t="s">
        <v>346</v>
      </c>
      <c r="I92" s="92"/>
      <c r="J92" s="89" t="s">
        <v>2790</v>
      </c>
      <c r="K92" s="60" t="s">
        <v>311</v>
      </c>
    </row>
    <row r="93" spans="1:11" ht="16.5" customHeight="1">
      <c r="A93" s="48">
        <v>84</v>
      </c>
      <c r="B93" s="32" t="s">
        <v>25</v>
      </c>
      <c r="C93" s="63" t="s">
        <v>304</v>
      </c>
      <c r="D93" s="63" t="s">
        <v>347</v>
      </c>
      <c r="E93" s="152" t="s">
        <v>98</v>
      </c>
      <c r="F93" s="44" t="s">
        <v>11</v>
      </c>
      <c r="G93" s="29"/>
      <c r="H93" s="87" t="s">
        <v>348</v>
      </c>
      <c r="I93" s="67"/>
      <c r="J93" s="92"/>
      <c r="K93" s="54" t="s">
        <v>314</v>
      </c>
    </row>
    <row r="94" spans="1:11" ht="16.5" customHeight="1">
      <c r="A94" s="48">
        <v>85</v>
      </c>
      <c r="B94" s="32" t="s">
        <v>25</v>
      </c>
      <c r="C94" s="63" t="s">
        <v>304</v>
      </c>
      <c r="D94" s="63" t="s">
        <v>349</v>
      </c>
      <c r="E94" s="153"/>
      <c r="F94" s="49" t="s">
        <v>12</v>
      </c>
      <c r="G94" s="29"/>
      <c r="H94" s="118"/>
      <c r="I94" s="92"/>
      <c r="J94" s="89" t="s">
        <v>1545</v>
      </c>
      <c r="K94" s="54" t="s">
        <v>350</v>
      </c>
    </row>
    <row r="95" spans="1:11" ht="16.5" customHeight="1">
      <c r="A95" s="48">
        <v>86</v>
      </c>
      <c r="B95" s="32" t="s">
        <v>25</v>
      </c>
      <c r="C95" s="63" t="s">
        <v>304</v>
      </c>
      <c r="D95" s="63" t="s">
        <v>351</v>
      </c>
      <c r="E95" s="153"/>
      <c r="F95" s="44" t="s">
        <v>11</v>
      </c>
      <c r="G95" s="29"/>
      <c r="H95" s="87" t="s">
        <v>352</v>
      </c>
      <c r="I95" s="92"/>
      <c r="J95" s="90"/>
      <c r="K95" s="52"/>
    </row>
    <row r="96" spans="1:11" ht="16.5" customHeight="1">
      <c r="A96" s="48">
        <v>87</v>
      </c>
      <c r="B96" s="32" t="s">
        <v>25</v>
      </c>
      <c r="C96" s="63" t="s">
        <v>304</v>
      </c>
      <c r="D96" s="63" t="s">
        <v>353</v>
      </c>
      <c r="E96" s="153"/>
      <c r="F96" s="44" t="s">
        <v>11</v>
      </c>
      <c r="G96" s="29"/>
      <c r="H96" s="87" t="s">
        <v>354</v>
      </c>
      <c r="I96" s="92"/>
      <c r="J96" s="90"/>
      <c r="K96" s="52"/>
    </row>
    <row r="97" spans="1:256" ht="16.5" customHeight="1">
      <c r="A97" s="48">
        <v>88</v>
      </c>
      <c r="B97" s="32" t="s">
        <v>25</v>
      </c>
      <c r="C97" s="63" t="s">
        <v>304</v>
      </c>
      <c r="D97" s="63" t="s">
        <v>355</v>
      </c>
      <c r="E97" s="153"/>
      <c r="F97" s="44" t="s">
        <v>11</v>
      </c>
      <c r="G97" s="29"/>
      <c r="H97" s="87" t="s">
        <v>356</v>
      </c>
      <c r="I97" s="92"/>
      <c r="J97" s="90"/>
      <c r="K97" s="52"/>
    </row>
    <row r="98" spans="1:256" ht="16.5" customHeight="1">
      <c r="A98" s="48">
        <v>89</v>
      </c>
      <c r="B98" s="32" t="s">
        <v>25</v>
      </c>
      <c r="C98" s="63" t="s">
        <v>304</v>
      </c>
      <c r="D98" s="63" t="s">
        <v>357</v>
      </c>
      <c r="E98" s="152" t="s">
        <v>309</v>
      </c>
      <c r="F98" s="44" t="s">
        <v>11</v>
      </c>
      <c r="G98" s="29"/>
      <c r="H98" s="34"/>
      <c r="I98" s="92"/>
      <c r="J98" s="90"/>
      <c r="K98" s="52"/>
    </row>
    <row r="99" spans="1:256" ht="16.5" customHeight="1">
      <c r="A99" s="48">
        <v>90</v>
      </c>
      <c r="B99" s="32" t="s">
        <v>25</v>
      </c>
      <c r="C99" s="63" t="s">
        <v>304</v>
      </c>
      <c r="D99" s="63" t="s">
        <v>358</v>
      </c>
      <c r="E99" s="152" t="s">
        <v>359</v>
      </c>
      <c r="F99" s="44" t="s">
        <v>11</v>
      </c>
      <c r="G99" s="29"/>
      <c r="H99" s="34"/>
      <c r="I99" s="92"/>
      <c r="J99" s="90"/>
      <c r="K99" s="52"/>
    </row>
    <row r="100" spans="1:256" ht="16.5" customHeight="1">
      <c r="A100" s="48">
        <v>91</v>
      </c>
      <c r="B100" s="32" t="s">
        <v>25</v>
      </c>
      <c r="C100" s="63" t="s">
        <v>304</v>
      </c>
      <c r="D100" s="63" t="s">
        <v>360</v>
      </c>
      <c r="E100" s="153"/>
      <c r="F100" s="44" t="s">
        <v>11</v>
      </c>
      <c r="G100" s="29"/>
      <c r="H100" s="34"/>
      <c r="I100" s="92"/>
      <c r="J100" s="28"/>
      <c r="K100" s="52"/>
    </row>
    <row r="101" spans="1:256" ht="16.5" customHeight="1">
      <c r="A101" s="48">
        <v>92</v>
      </c>
      <c r="B101" s="32" t="s">
        <v>25</v>
      </c>
      <c r="C101" s="63" t="s">
        <v>26</v>
      </c>
      <c r="D101" s="272" t="s">
        <v>1578</v>
      </c>
      <c r="E101" s="153"/>
      <c r="F101" s="44" t="s">
        <v>11</v>
      </c>
      <c r="G101" s="53"/>
      <c r="H101" s="32" t="s">
        <v>361</v>
      </c>
      <c r="I101" s="90"/>
      <c r="J101" s="267" t="s">
        <v>1577</v>
      </c>
      <c r="K101" s="273" t="s">
        <v>1566</v>
      </c>
    </row>
    <row r="102" spans="1:256" ht="16.5" customHeight="1">
      <c r="A102" s="48">
        <v>93</v>
      </c>
      <c r="B102" s="32" t="s">
        <v>25</v>
      </c>
      <c r="C102" s="63" t="s">
        <v>26</v>
      </c>
      <c r="D102" s="63" t="s">
        <v>1567</v>
      </c>
      <c r="E102" s="153"/>
      <c r="F102" s="44" t="s">
        <v>11</v>
      </c>
      <c r="G102" s="53"/>
      <c r="H102" s="61" t="s">
        <v>362</v>
      </c>
      <c r="I102" s="90"/>
      <c r="J102" s="267" t="s">
        <v>1569</v>
      </c>
      <c r="K102" s="273" t="s">
        <v>1568</v>
      </c>
    </row>
    <row r="103" spans="1:256" ht="16.5" customHeight="1">
      <c r="A103" s="48">
        <v>94</v>
      </c>
      <c r="B103" s="32" t="s">
        <v>25</v>
      </c>
      <c r="C103" s="25" t="s">
        <v>1663</v>
      </c>
      <c r="D103" s="63" t="s">
        <v>363</v>
      </c>
      <c r="E103" s="153"/>
      <c r="F103" s="33" t="s">
        <v>6</v>
      </c>
      <c r="G103" s="53"/>
      <c r="H103" s="29"/>
      <c r="I103" s="90"/>
      <c r="J103" s="311" t="s">
        <v>1741</v>
      </c>
      <c r="K103" s="119"/>
    </row>
    <row r="104" spans="1:256" ht="16.5" customHeight="1">
      <c r="A104" s="48">
        <v>95</v>
      </c>
      <c r="B104" s="316" t="s">
        <v>25</v>
      </c>
      <c r="C104" s="63" t="s">
        <v>1664</v>
      </c>
      <c r="D104" s="25" t="s">
        <v>1148</v>
      </c>
      <c r="E104" s="317"/>
      <c r="F104" s="44" t="s">
        <v>11</v>
      </c>
      <c r="G104" s="67"/>
      <c r="H104" s="317"/>
      <c r="I104" s="305" t="s">
        <v>1698</v>
      </c>
      <c r="J104" s="315" t="s">
        <v>1765</v>
      </c>
      <c r="K104" s="119"/>
      <c r="IU104" s="111"/>
      <c r="IV104" s="111"/>
    </row>
    <row r="105" spans="1:256" ht="16.5" customHeight="1">
      <c r="A105" s="48">
        <v>96</v>
      </c>
      <c r="B105" s="316" t="s">
        <v>25</v>
      </c>
      <c r="C105" s="63" t="s">
        <v>1664</v>
      </c>
      <c r="D105" s="25" t="s">
        <v>1702</v>
      </c>
      <c r="E105" s="317"/>
      <c r="F105" s="44" t="s">
        <v>11</v>
      </c>
      <c r="G105" s="67"/>
      <c r="H105" s="317"/>
      <c r="I105" s="307" t="s">
        <v>1972</v>
      </c>
      <c r="J105" s="315" t="s">
        <v>1753</v>
      </c>
      <c r="K105" s="119"/>
      <c r="IU105" s="111"/>
      <c r="IV105" s="111"/>
    </row>
    <row r="106" spans="1:256" ht="16.5" customHeight="1">
      <c r="A106" s="48">
        <v>97</v>
      </c>
      <c r="B106" s="316" t="s">
        <v>25</v>
      </c>
      <c r="C106" s="63" t="s">
        <v>1664</v>
      </c>
      <c r="D106" s="25" t="s">
        <v>1149</v>
      </c>
      <c r="E106" s="317"/>
      <c r="F106" s="44" t="s">
        <v>11</v>
      </c>
      <c r="G106" s="67"/>
      <c r="H106" s="317"/>
      <c r="I106" s="305" t="s">
        <v>1653</v>
      </c>
      <c r="J106" s="315" t="s">
        <v>1762</v>
      </c>
      <c r="K106" s="119"/>
      <c r="IU106" s="111"/>
      <c r="IV106" s="111"/>
    </row>
    <row r="107" spans="1:256" ht="16.5" customHeight="1">
      <c r="A107" s="48">
        <v>98</v>
      </c>
      <c r="B107" s="316" t="s">
        <v>25</v>
      </c>
      <c r="C107" s="63" t="s">
        <v>1664</v>
      </c>
      <c r="D107" s="25" t="s">
        <v>1150</v>
      </c>
      <c r="E107" s="317"/>
      <c r="F107" s="44" t="s">
        <v>11</v>
      </c>
      <c r="G107" s="67"/>
      <c r="H107" s="317"/>
      <c r="I107" s="307" t="s">
        <v>1973</v>
      </c>
      <c r="J107" s="466" t="s">
        <v>1975</v>
      </c>
      <c r="K107" s="119"/>
      <c r="IU107" s="111"/>
      <c r="IV107" s="111"/>
    </row>
    <row r="108" spans="1:256" ht="16.5" customHeight="1">
      <c r="A108" s="48">
        <v>99</v>
      </c>
      <c r="B108" s="316" t="s">
        <v>25</v>
      </c>
      <c r="C108" s="63" t="s">
        <v>1664</v>
      </c>
      <c r="D108" s="25" t="s">
        <v>1655</v>
      </c>
      <c r="E108" s="317"/>
      <c r="F108" s="44" t="s">
        <v>11</v>
      </c>
      <c r="G108" s="67"/>
      <c r="H108" s="317"/>
      <c r="I108" s="305" t="s">
        <v>1654</v>
      </c>
      <c r="J108" s="466" t="s">
        <v>1763</v>
      </c>
      <c r="K108" s="119"/>
      <c r="IU108" s="111"/>
      <c r="IV108" s="111"/>
    </row>
    <row r="109" spans="1:256" ht="16.5" customHeight="1">
      <c r="A109" s="48">
        <v>100</v>
      </c>
      <c r="B109" s="316" t="s">
        <v>25</v>
      </c>
      <c r="C109" s="63" t="s">
        <v>1664</v>
      </c>
      <c r="D109" s="25" t="s">
        <v>1153</v>
      </c>
      <c r="E109" s="290"/>
      <c r="F109" s="44" t="s">
        <v>11</v>
      </c>
      <c r="G109" s="291"/>
      <c r="H109" s="290"/>
      <c r="I109" s="305" t="s">
        <v>1656</v>
      </c>
      <c r="J109" s="466" t="s">
        <v>1974</v>
      </c>
      <c r="K109" s="119"/>
      <c r="IU109" s="111"/>
      <c r="IV109" s="111"/>
    </row>
    <row r="110" spans="1:256" ht="16.5" customHeight="1">
      <c r="A110" s="48">
        <v>101</v>
      </c>
      <c r="B110" s="316" t="s">
        <v>25</v>
      </c>
      <c r="C110" s="63" t="s">
        <v>1664</v>
      </c>
      <c r="D110" s="25" t="s">
        <v>1154</v>
      </c>
      <c r="E110" s="317"/>
      <c r="F110" s="44" t="s">
        <v>11</v>
      </c>
      <c r="G110" s="67"/>
      <c r="H110" s="317"/>
      <c r="I110" s="305" t="s">
        <v>1699</v>
      </c>
      <c r="J110" s="466" t="s">
        <v>1764</v>
      </c>
      <c r="K110" s="119"/>
      <c r="IU110" s="111"/>
      <c r="IV110" s="111"/>
    </row>
    <row r="111" spans="1:256" ht="16.5" customHeight="1">
      <c r="A111" s="48">
        <v>102</v>
      </c>
      <c r="B111" s="32" t="s">
        <v>25</v>
      </c>
      <c r="C111" s="25" t="s">
        <v>122</v>
      </c>
      <c r="D111" s="272" t="s">
        <v>364</v>
      </c>
      <c r="E111" s="153"/>
      <c r="F111" s="44" t="s">
        <v>11</v>
      </c>
      <c r="G111" s="53"/>
      <c r="H111" s="34"/>
      <c r="I111" s="497" t="s">
        <v>2222</v>
      </c>
      <c r="J111" s="491" t="s">
        <v>1549</v>
      </c>
      <c r="K111" s="709"/>
    </row>
    <row r="112" spans="1:256" ht="16.5" customHeight="1">
      <c r="A112" s="48">
        <v>103</v>
      </c>
      <c r="B112" s="32" t="s">
        <v>25</v>
      </c>
      <c r="C112" s="25" t="s">
        <v>122</v>
      </c>
      <c r="D112" s="272" t="s">
        <v>367</v>
      </c>
      <c r="E112" s="153"/>
      <c r="F112" s="44" t="s">
        <v>11</v>
      </c>
      <c r="G112" s="53"/>
      <c r="H112" s="34"/>
      <c r="I112" s="497" t="s">
        <v>2263</v>
      </c>
      <c r="J112" s="27" t="s">
        <v>366</v>
      </c>
      <c r="K112" s="711"/>
    </row>
    <row r="113" spans="1:11" ht="16.5" customHeight="1">
      <c r="A113" s="48">
        <v>104</v>
      </c>
      <c r="B113" s="32" t="s">
        <v>25</v>
      </c>
      <c r="C113" s="63" t="s">
        <v>369</v>
      </c>
      <c r="D113" s="63" t="s">
        <v>370</v>
      </c>
      <c r="E113" s="152" t="s">
        <v>371</v>
      </c>
      <c r="F113" s="44" t="s">
        <v>11</v>
      </c>
      <c r="G113" s="29"/>
      <c r="H113" s="67"/>
      <c r="I113" s="89" t="s">
        <v>372</v>
      </c>
      <c r="J113" s="269" t="s">
        <v>1643</v>
      </c>
      <c r="K113" s="712"/>
    </row>
    <row r="114" spans="1:11" ht="16.5" customHeight="1">
      <c r="A114" s="48">
        <v>105</v>
      </c>
      <c r="B114" s="32" t="s">
        <v>25</v>
      </c>
      <c r="C114" s="63" t="s">
        <v>369</v>
      </c>
      <c r="D114" s="63" t="s">
        <v>373</v>
      </c>
      <c r="E114" s="152" t="s">
        <v>371</v>
      </c>
      <c r="F114" s="44" t="s">
        <v>11</v>
      </c>
      <c r="G114" s="29"/>
      <c r="H114" s="67"/>
      <c r="I114" s="89" t="s">
        <v>374</v>
      </c>
      <c r="J114" s="311" t="s">
        <v>1739</v>
      </c>
      <c r="K114" s="713"/>
    </row>
    <row r="115" spans="1:11" ht="16.5" customHeight="1">
      <c r="A115" s="48">
        <v>106</v>
      </c>
      <c r="B115" s="32" t="s">
        <v>25</v>
      </c>
      <c r="C115" s="63" t="s">
        <v>369</v>
      </c>
      <c r="D115" s="63" t="s">
        <v>375</v>
      </c>
      <c r="E115" s="152" t="s">
        <v>371</v>
      </c>
      <c r="F115" s="44" t="s">
        <v>11</v>
      </c>
      <c r="G115" s="29"/>
      <c r="H115" s="67"/>
      <c r="I115" s="89" t="s">
        <v>376</v>
      </c>
      <c r="J115" s="230" t="s">
        <v>1551</v>
      </c>
      <c r="K115" s="713"/>
    </row>
    <row r="116" spans="1:11" ht="16.5" customHeight="1">
      <c r="A116" s="48">
        <v>107</v>
      </c>
      <c r="B116" s="32" t="s">
        <v>25</v>
      </c>
      <c r="C116" s="63" t="s">
        <v>369</v>
      </c>
      <c r="D116" s="63" t="s">
        <v>377</v>
      </c>
      <c r="E116" s="153"/>
      <c r="F116" s="44" t="s">
        <v>11</v>
      </c>
      <c r="G116" s="29"/>
      <c r="H116" s="67"/>
      <c r="I116" s="89" t="s">
        <v>1546</v>
      </c>
      <c r="J116" s="287"/>
      <c r="K116" s="713"/>
    </row>
    <row r="117" spans="1:11" ht="16.5" customHeight="1">
      <c r="A117" s="48">
        <v>108</v>
      </c>
      <c r="B117" s="32" t="s">
        <v>25</v>
      </c>
      <c r="C117" s="63" t="s">
        <v>369</v>
      </c>
      <c r="D117" s="63" t="s">
        <v>378</v>
      </c>
      <c r="E117" s="153"/>
      <c r="F117" s="44" t="s">
        <v>11</v>
      </c>
      <c r="G117" s="29"/>
      <c r="H117" s="67"/>
      <c r="I117" s="92"/>
      <c r="J117" s="311" t="s">
        <v>1748</v>
      </c>
      <c r="K117" s="713"/>
    </row>
    <row r="118" spans="1:11" ht="16.5" customHeight="1">
      <c r="A118" s="48">
        <v>109</v>
      </c>
      <c r="B118" s="32" t="s">
        <v>25</v>
      </c>
      <c r="C118" s="63" t="s">
        <v>369</v>
      </c>
      <c r="D118" s="63" t="s">
        <v>379</v>
      </c>
      <c r="E118" s="153"/>
      <c r="F118" s="44" t="s">
        <v>11</v>
      </c>
      <c r="G118" s="29"/>
      <c r="H118" s="67"/>
      <c r="I118" s="89" t="s">
        <v>380</v>
      </c>
      <c r="J118" s="311" t="s">
        <v>1747</v>
      </c>
      <c r="K118" s="713"/>
    </row>
    <row r="119" spans="1:11" ht="16.5" customHeight="1">
      <c r="A119" s="48">
        <v>110</v>
      </c>
      <c r="B119" s="32" t="s">
        <v>25</v>
      </c>
      <c r="C119" s="63" t="s">
        <v>369</v>
      </c>
      <c r="D119" s="63" t="s">
        <v>381</v>
      </c>
      <c r="E119" s="152" t="s">
        <v>382</v>
      </c>
      <c r="F119" s="44" t="s">
        <v>11</v>
      </c>
      <c r="G119" s="29"/>
      <c r="H119" s="67"/>
      <c r="I119" s="89" t="s">
        <v>383</v>
      </c>
      <c r="J119" s="28"/>
      <c r="K119" s="713"/>
    </row>
    <row r="120" spans="1:11" ht="16.5" customHeight="1">
      <c r="A120" s="48">
        <v>111</v>
      </c>
      <c r="B120" s="32" t="s">
        <v>25</v>
      </c>
      <c r="C120" s="63" t="s">
        <v>369</v>
      </c>
      <c r="D120" s="63" t="s">
        <v>384</v>
      </c>
      <c r="E120" s="152" t="s">
        <v>385</v>
      </c>
      <c r="F120" s="44" t="s">
        <v>11</v>
      </c>
      <c r="G120" s="29"/>
      <c r="H120" s="67"/>
      <c r="I120" s="89" t="s">
        <v>386</v>
      </c>
      <c r="J120" s="28"/>
      <c r="K120" s="713"/>
    </row>
    <row r="121" spans="1:11" ht="16.5" customHeight="1">
      <c r="A121" s="48">
        <v>112</v>
      </c>
      <c r="B121" s="32" t="s">
        <v>25</v>
      </c>
      <c r="C121" s="63" t="s">
        <v>369</v>
      </c>
      <c r="D121" s="63" t="s">
        <v>387</v>
      </c>
      <c r="E121" s="152" t="s">
        <v>388</v>
      </c>
      <c r="F121" s="44" t="s">
        <v>11</v>
      </c>
      <c r="G121" s="29"/>
      <c r="H121" s="67"/>
      <c r="I121" s="89" t="s">
        <v>383</v>
      </c>
      <c r="J121" s="28"/>
      <c r="K121" s="713"/>
    </row>
    <row r="122" spans="1:11" ht="16.5" customHeight="1">
      <c r="A122" s="48">
        <v>113</v>
      </c>
      <c r="B122" s="32" t="s">
        <v>25</v>
      </c>
      <c r="C122" s="63" t="s">
        <v>369</v>
      </c>
      <c r="D122" s="63" t="s">
        <v>389</v>
      </c>
      <c r="E122" s="152" t="s">
        <v>382</v>
      </c>
      <c r="F122" s="44" t="s">
        <v>11</v>
      </c>
      <c r="G122" s="29"/>
      <c r="H122" s="67"/>
      <c r="I122" s="89" t="s">
        <v>390</v>
      </c>
      <c r="J122" s="28"/>
      <c r="K122" s="713"/>
    </row>
    <row r="123" spans="1:11" ht="16.5" customHeight="1">
      <c r="A123" s="48">
        <v>114</v>
      </c>
      <c r="B123" s="32" t="s">
        <v>25</v>
      </c>
      <c r="C123" s="63" t="s">
        <v>369</v>
      </c>
      <c r="D123" s="63" t="s">
        <v>391</v>
      </c>
      <c r="E123" s="152" t="s">
        <v>392</v>
      </c>
      <c r="F123" s="44" t="s">
        <v>11</v>
      </c>
      <c r="G123" s="29"/>
      <c r="H123" s="67"/>
      <c r="I123" s="89" t="s">
        <v>393</v>
      </c>
      <c r="J123" s="28"/>
      <c r="K123" s="713"/>
    </row>
    <row r="124" spans="1:11" ht="16.5" customHeight="1">
      <c r="A124" s="48">
        <v>115</v>
      </c>
      <c r="B124" s="32" t="s">
        <v>25</v>
      </c>
      <c r="C124" s="63" t="s">
        <v>369</v>
      </c>
      <c r="D124" s="63" t="s">
        <v>394</v>
      </c>
      <c r="E124" s="152" t="s">
        <v>395</v>
      </c>
      <c r="F124" s="44" t="s">
        <v>11</v>
      </c>
      <c r="G124" s="29"/>
      <c r="H124" s="67"/>
      <c r="I124" s="89" t="s">
        <v>383</v>
      </c>
      <c r="J124" s="28"/>
      <c r="K124" s="713"/>
    </row>
    <row r="125" spans="1:11" ht="16.5" customHeight="1">
      <c r="A125" s="48">
        <v>116</v>
      </c>
      <c r="B125" s="32" t="s">
        <v>25</v>
      </c>
      <c r="C125" s="63" t="s">
        <v>369</v>
      </c>
      <c r="D125" s="63" t="s">
        <v>396</v>
      </c>
      <c r="E125" s="152" t="s">
        <v>397</v>
      </c>
      <c r="F125" s="44" t="s">
        <v>11</v>
      </c>
      <c r="G125" s="29"/>
      <c r="H125" s="67"/>
      <c r="I125" s="123" t="s">
        <v>1547</v>
      </c>
      <c r="J125" s="28"/>
      <c r="K125" s="713"/>
    </row>
    <row r="126" spans="1:11" ht="16.5" customHeight="1">
      <c r="A126" s="48">
        <v>117</v>
      </c>
      <c r="B126" s="32" t="s">
        <v>25</v>
      </c>
      <c r="C126" s="63" t="s">
        <v>369</v>
      </c>
      <c r="D126" s="63" t="s">
        <v>398</v>
      </c>
      <c r="E126" s="152" t="s">
        <v>399</v>
      </c>
      <c r="F126" s="44" t="s">
        <v>11</v>
      </c>
      <c r="G126" s="29"/>
      <c r="H126" s="67"/>
      <c r="I126" s="89" t="s">
        <v>400</v>
      </c>
      <c r="J126" s="28"/>
      <c r="K126" s="713"/>
    </row>
    <row r="127" spans="1:11" ht="16.5" customHeight="1">
      <c r="A127" s="48">
        <v>118</v>
      </c>
      <c r="B127" s="32" t="s">
        <v>25</v>
      </c>
      <c r="C127" s="63" t="s">
        <v>369</v>
      </c>
      <c r="D127" s="63" t="s">
        <v>401</v>
      </c>
      <c r="E127" s="153"/>
      <c r="F127" s="44" t="s">
        <v>11</v>
      </c>
      <c r="G127" s="29"/>
      <c r="H127" s="67"/>
      <c r="I127" s="92"/>
      <c r="J127" s="488" t="s">
        <v>2043</v>
      </c>
      <c r="K127" s="713"/>
    </row>
    <row r="128" spans="1:11" ht="16.5" customHeight="1">
      <c r="A128" s="48">
        <v>119</v>
      </c>
      <c r="B128" s="32" t="s">
        <v>25</v>
      </c>
      <c r="C128" s="63" t="s">
        <v>369</v>
      </c>
      <c r="D128" s="272" t="s">
        <v>402</v>
      </c>
      <c r="E128" s="153"/>
      <c r="F128" s="44" t="s">
        <v>11</v>
      </c>
      <c r="G128" s="29"/>
      <c r="H128" s="67"/>
      <c r="I128" s="90"/>
      <c r="J128" s="311" t="s">
        <v>1740</v>
      </c>
      <c r="K128" s="713"/>
    </row>
    <row r="129" spans="1:11" ht="16.5" customHeight="1">
      <c r="A129" s="48">
        <v>120</v>
      </c>
      <c r="B129" s="32" t="s">
        <v>25</v>
      </c>
      <c r="C129" s="63" t="s">
        <v>369</v>
      </c>
      <c r="D129" s="272" t="s">
        <v>1639</v>
      </c>
      <c r="E129" s="153"/>
      <c r="F129" s="44" t="s">
        <v>11</v>
      </c>
      <c r="G129" s="29"/>
      <c r="H129" s="67"/>
      <c r="I129" s="89" t="s">
        <v>403</v>
      </c>
      <c r="J129" s="488" t="s">
        <v>1874</v>
      </c>
      <c r="K129" s="713"/>
    </row>
    <row r="130" spans="1:11" ht="16.5" customHeight="1">
      <c r="A130" s="48">
        <v>121</v>
      </c>
      <c r="B130" s="32" t="s">
        <v>25</v>
      </c>
      <c r="C130" s="63" t="s">
        <v>369</v>
      </c>
      <c r="D130" s="272" t="s">
        <v>1640</v>
      </c>
      <c r="E130" s="153"/>
      <c r="F130" s="33" t="s">
        <v>6</v>
      </c>
      <c r="G130" s="29"/>
      <c r="H130" s="67"/>
      <c r="I130" s="89" t="s">
        <v>404</v>
      </c>
      <c r="J130" s="488" t="s">
        <v>2044</v>
      </c>
      <c r="K130" s="713"/>
    </row>
    <row r="131" spans="1:11" ht="16.5" customHeight="1">
      <c r="A131" s="48">
        <v>122</v>
      </c>
      <c r="B131" s="32" t="s">
        <v>25</v>
      </c>
      <c r="C131" s="63" t="s">
        <v>369</v>
      </c>
      <c r="D131" s="272" t="s">
        <v>1641</v>
      </c>
      <c r="E131" s="153"/>
      <c r="F131" s="44" t="s">
        <v>11</v>
      </c>
      <c r="G131" s="29"/>
      <c r="H131" s="67"/>
      <c r="I131" s="89" t="s">
        <v>405</v>
      </c>
      <c r="J131" s="269" t="s">
        <v>1642</v>
      </c>
      <c r="K131" s="713"/>
    </row>
    <row r="132" spans="1:11" ht="16.5" customHeight="1">
      <c r="A132" s="48">
        <v>123</v>
      </c>
      <c r="B132" s="32" t="s">
        <v>25</v>
      </c>
      <c r="C132" s="63" t="s">
        <v>369</v>
      </c>
      <c r="D132" s="272" t="s">
        <v>407</v>
      </c>
      <c r="E132" s="153"/>
      <c r="F132" s="44" t="s">
        <v>11</v>
      </c>
      <c r="G132" s="29"/>
      <c r="H132" s="67"/>
      <c r="I132" s="89" t="s">
        <v>408</v>
      </c>
      <c r="J132" s="28"/>
      <c r="K132" s="713"/>
    </row>
    <row r="133" spans="1:11" ht="16.5" customHeight="1">
      <c r="A133" s="48">
        <v>124</v>
      </c>
      <c r="B133" s="32" t="s">
        <v>25</v>
      </c>
      <c r="C133" s="63" t="s">
        <v>369</v>
      </c>
      <c r="D133" s="272" t="s">
        <v>409</v>
      </c>
      <c r="E133" s="153"/>
      <c r="F133" s="44" t="s">
        <v>11</v>
      </c>
      <c r="G133" s="29"/>
      <c r="H133" s="67"/>
      <c r="I133" s="90"/>
      <c r="J133" s="311" t="s">
        <v>1745</v>
      </c>
      <c r="K133" s="713"/>
    </row>
    <row r="134" spans="1:11" ht="16.5" customHeight="1">
      <c r="A134" s="48">
        <v>125</v>
      </c>
      <c r="B134" s="32" t="s">
        <v>25</v>
      </c>
      <c r="C134" s="63" t="s">
        <v>369</v>
      </c>
      <c r="D134" s="272" t="s">
        <v>410</v>
      </c>
      <c r="E134" s="152" t="s">
        <v>411</v>
      </c>
      <c r="F134" s="44" t="s">
        <v>11</v>
      </c>
      <c r="G134" s="29"/>
      <c r="H134" s="67"/>
      <c r="I134" s="89" t="s">
        <v>412</v>
      </c>
      <c r="J134" s="269" t="s">
        <v>1645</v>
      </c>
      <c r="K134" s="713"/>
    </row>
    <row r="135" spans="1:11" ht="16.5" customHeight="1">
      <c r="A135" s="48">
        <v>126</v>
      </c>
      <c r="B135" s="32" t="s">
        <v>25</v>
      </c>
      <c r="C135" s="63" t="s">
        <v>369</v>
      </c>
      <c r="D135" s="272" t="s">
        <v>413</v>
      </c>
      <c r="E135" s="153"/>
      <c r="F135" s="44" t="s">
        <v>11</v>
      </c>
      <c r="G135" s="29"/>
      <c r="H135" s="67"/>
      <c r="I135" s="92"/>
      <c r="J135" s="27" t="s">
        <v>406</v>
      </c>
      <c r="K135" s="713"/>
    </row>
    <row r="136" spans="1:11" ht="16.5" customHeight="1">
      <c r="A136" s="48">
        <v>127</v>
      </c>
      <c r="B136" s="32" t="s">
        <v>25</v>
      </c>
      <c r="C136" s="63" t="s">
        <v>369</v>
      </c>
      <c r="D136" s="272" t="s">
        <v>414</v>
      </c>
      <c r="E136" s="152" t="s">
        <v>415</v>
      </c>
      <c r="F136" s="44" t="s">
        <v>11</v>
      </c>
      <c r="G136" s="29"/>
      <c r="H136" s="67"/>
      <c r="I136" s="89" t="s">
        <v>416</v>
      </c>
      <c r="J136" s="151" t="s">
        <v>1423</v>
      </c>
      <c r="K136" s="713"/>
    </row>
    <row r="137" spans="1:11" ht="16.5" customHeight="1">
      <c r="A137" s="48">
        <v>128</v>
      </c>
      <c r="B137" s="32" t="s">
        <v>25</v>
      </c>
      <c r="C137" s="63" t="s">
        <v>369</v>
      </c>
      <c r="D137" s="272" t="s">
        <v>2365</v>
      </c>
      <c r="E137" s="152" t="s">
        <v>418</v>
      </c>
      <c r="F137" s="44" t="s">
        <v>11</v>
      </c>
      <c r="G137" s="29"/>
      <c r="H137" s="67"/>
      <c r="I137" s="89" t="s">
        <v>419</v>
      </c>
      <c r="J137" s="495" t="s">
        <v>2362</v>
      </c>
      <c r="K137" s="713"/>
    </row>
    <row r="138" spans="1:11" ht="16.5" customHeight="1">
      <c r="A138" s="48">
        <v>129</v>
      </c>
      <c r="B138" s="32" t="s">
        <v>25</v>
      </c>
      <c r="C138" s="63" t="s">
        <v>369</v>
      </c>
      <c r="D138" s="272" t="s">
        <v>420</v>
      </c>
      <c r="E138" s="152" t="s">
        <v>415</v>
      </c>
      <c r="F138" s="44" t="s">
        <v>11</v>
      </c>
      <c r="G138" s="29"/>
      <c r="H138" s="67"/>
      <c r="I138" s="89" t="s">
        <v>416</v>
      </c>
      <c r="J138" s="151" t="s">
        <v>1424</v>
      </c>
      <c r="K138" s="713"/>
    </row>
    <row r="139" spans="1:11" ht="16.5" customHeight="1">
      <c r="A139" s="48">
        <v>130</v>
      </c>
      <c r="B139" s="32" t="s">
        <v>25</v>
      </c>
      <c r="C139" s="63" t="s">
        <v>369</v>
      </c>
      <c r="D139" s="272" t="s">
        <v>421</v>
      </c>
      <c r="E139" s="64"/>
      <c r="F139" s="44" t="s">
        <v>11</v>
      </c>
      <c r="G139" s="65"/>
      <c r="H139" s="67"/>
      <c r="I139" s="90"/>
      <c r="J139" s="66" t="s">
        <v>1548</v>
      </c>
      <c r="K139" s="713"/>
    </row>
    <row r="140" spans="1:11" ht="16.5" customHeight="1">
      <c r="A140" s="48">
        <v>131</v>
      </c>
      <c r="B140" s="32" t="s">
        <v>25</v>
      </c>
      <c r="C140" s="63" t="s">
        <v>369</v>
      </c>
      <c r="D140" s="272" t="s">
        <v>422</v>
      </c>
      <c r="E140" s="153"/>
      <c r="F140" s="44" t="s">
        <v>11</v>
      </c>
      <c r="G140" s="29"/>
      <c r="H140" s="67"/>
      <c r="I140" s="90"/>
      <c r="J140" s="269" t="s">
        <v>1644</v>
      </c>
      <c r="K140" s="713"/>
    </row>
    <row r="141" spans="1:11" ht="16.5" customHeight="1">
      <c r="A141" s="48">
        <v>132</v>
      </c>
      <c r="B141" s="32" t="s">
        <v>25</v>
      </c>
      <c r="C141" s="63" t="s">
        <v>369</v>
      </c>
      <c r="D141" s="272" t="s">
        <v>423</v>
      </c>
      <c r="E141" s="153"/>
      <c r="F141" s="44" t="s">
        <v>11</v>
      </c>
      <c r="G141" s="29"/>
      <c r="H141" s="67"/>
      <c r="I141" s="90"/>
      <c r="J141" s="269" t="s">
        <v>1646</v>
      </c>
      <c r="K141" s="713"/>
    </row>
    <row r="142" spans="1:11" ht="16.5" customHeight="1">
      <c r="A142" s="48">
        <v>133</v>
      </c>
      <c r="B142" s="32" t="s">
        <v>25</v>
      </c>
      <c r="C142" s="63" t="s">
        <v>369</v>
      </c>
      <c r="D142" s="272" t="s">
        <v>424</v>
      </c>
      <c r="E142" s="153"/>
      <c r="F142" s="44" t="s">
        <v>11</v>
      </c>
      <c r="G142" s="29"/>
      <c r="H142" s="67"/>
      <c r="I142" s="89" t="s">
        <v>403</v>
      </c>
      <c r="J142" s="303" t="s">
        <v>1647</v>
      </c>
      <c r="K142" s="713"/>
    </row>
    <row r="143" spans="1:11" ht="16.5" customHeight="1">
      <c r="A143" s="48">
        <v>134</v>
      </c>
      <c r="B143" s="32" t="s">
        <v>25</v>
      </c>
      <c r="C143" s="63" t="s">
        <v>369</v>
      </c>
      <c r="D143" s="272" t="s">
        <v>425</v>
      </c>
      <c r="E143" s="153"/>
      <c r="F143" s="33" t="s">
        <v>6</v>
      </c>
      <c r="G143" s="29"/>
      <c r="H143" s="67"/>
      <c r="I143" s="89" t="s">
        <v>404</v>
      </c>
      <c r="J143" s="303" t="s">
        <v>1697</v>
      </c>
      <c r="K143" s="713"/>
    </row>
    <row r="144" spans="1:11" ht="16.5" customHeight="1">
      <c r="A144" s="48">
        <v>135</v>
      </c>
      <c r="B144" s="32" t="s">
        <v>25</v>
      </c>
      <c r="C144" s="63" t="s">
        <v>369</v>
      </c>
      <c r="D144" s="63" t="s">
        <v>426</v>
      </c>
      <c r="E144" s="153"/>
      <c r="F144" s="44" t="s">
        <v>11</v>
      </c>
      <c r="G144" s="29"/>
      <c r="H144" s="67"/>
      <c r="I144" s="89" t="s">
        <v>427</v>
      </c>
      <c r="J144" s="269" t="s">
        <v>1649</v>
      </c>
      <c r="K144" s="713"/>
    </row>
    <row r="145" spans="1:12" ht="16.5" customHeight="1">
      <c r="A145" s="48">
        <v>136</v>
      </c>
      <c r="B145" s="32" t="s">
        <v>25</v>
      </c>
      <c r="C145" s="63" t="s">
        <v>369</v>
      </c>
      <c r="D145" s="63" t="s">
        <v>428</v>
      </c>
      <c r="E145" s="153"/>
      <c r="F145" s="44" t="s">
        <v>11</v>
      </c>
      <c r="G145" s="29"/>
      <c r="H145" s="67"/>
      <c r="I145" s="89" t="s">
        <v>429</v>
      </c>
      <c r="J145" s="28"/>
      <c r="K145" s="714"/>
    </row>
    <row r="146" spans="1:12" s="285" customFormat="1" ht="16.5" customHeight="1">
      <c r="A146" s="48">
        <v>137</v>
      </c>
      <c r="B146" s="268" t="s">
        <v>25</v>
      </c>
      <c r="C146" s="294" t="s">
        <v>2386</v>
      </c>
      <c r="D146" s="280" t="s">
        <v>1580</v>
      </c>
      <c r="E146" s="281"/>
      <c r="F146" s="44" t="s">
        <v>11</v>
      </c>
      <c r="G146" s="29"/>
      <c r="H146" s="278" t="s">
        <v>1581</v>
      </c>
      <c r="I146" s="282"/>
      <c r="J146" s="293" t="s">
        <v>2220</v>
      </c>
      <c r="K146" s="283"/>
      <c r="L146" s="284"/>
    </row>
    <row r="147" spans="1:12" s="285" customFormat="1" ht="16.5" customHeight="1">
      <c r="A147" s="48">
        <v>138</v>
      </c>
      <c r="B147" s="592" t="s">
        <v>25</v>
      </c>
      <c r="C147" s="593" t="s">
        <v>430</v>
      </c>
      <c r="D147" s="594" t="s">
        <v>2388</v>
      </c>
      <c r="E147" s="595"/>
      <c r="F147" s="601" t="s">
        <v>9</v>
      </c>
      <c r="G147" s="596"/>
      <c r="H147" s="597" t="s">
        <v>2389</v>
      </c>
      <c r="I147" s="598"/>
      <c r="J147" s="599" t="s">
        <v>2401</v>
      </c>
      <c r="K147" s="600" t="s">
        <v>2390</v>
      </c>
      <c r="L147" s="284"/>
    </row>
    <row r="148" spans="1:12" s="285" customFormat="1" ht="16.5" customHeight="1">
      <c r="A148" s="48">
        <v>139</v>
      </c>
      <c r="B148" s="592" t="s">
        <v>25</v>
      </c>
      <c r="C148" s="593" t="s">
        <v>430</v>
      </c>
      <c r="D148" s="594" t="s">
        <v>2391</v>
      </c>
      <c r="E148" s="595"/>
      <c r="F148" s="601" t="s">
        <v>9</v>
      </c>
      <c r="G148" s="596"/>
      <c r="H148" s="597" t="s">
        <v>2392</v>
      </c>
      <c r="I148" s="598"/>
      <c r="J148" s="599" t="s">
        <v>2402</v>
      </c>
      <c r="K148" s="600" t="s">
        <v>2393</v>
      </c>
      <c r="L148" s="284"/>
    </row>
    <row r="149" spans="1:12" s="285" customFormat="1" ht="16.5" customHeight="1">
      <c r="A149" s="48">
        <v>140</v>
      </c>
      <c r="B149" s="592" t="s">
        <v>25</v>
      </c>
      <c r="C149" s="593" t="s">
        <v>430</v>
      </c>
      <c r="D149" s="594" t="s">
        <v>2394</v>
      </c>
      <c r="E149" s="595"/>
      <c r="F149" s="601" t="s">
        <v>9</v>
      </c>
      <c r="G149" s="596"/>
      <c r="H149" s="597" t="s">
        <v>2395</v>
      </c>
      <c r="I149" s="598"/>
      <c r="J149" s="599"/>
      <c r="K149" s="600" t="s">
        <v>2396</v>
      </c>
      <c r="L149" s="284"/>
    </row>
    <row r="150" spans="1:12" s="285" customFormat="1" ht="16.5" customHeight="1">
      <c r="A150" s="48">
        <v>141</v>
      </c>
      <c r="B150" s="592" t="s">
        <v>25</v>
      </c>
      <c r="C150" s="593" t="s">
        <v>430</v>
      </c>
      <c r="D150" s="594" t="s">
        <v>2397</v>
      </c>
      <c r="E150" s="595"/>
      <c r="F150" s="601" t="s">
        <v>9</v>
      </c>
      <c r="G150" s="596"/>
      <c r="H150" s="597" t="s">
        <v>2398</v>
      </c>
      <c r="I150" s="598"/>
      <c r="J150" s="599" t="s">
        <v>2399</v>
      </c>
      <c r="K150" s="600" t="s">
        <v>2400</v>
      </c>
      <c r="L150" s="284"/>
    </row>
    <row r="151" spans="1:12" s="285" customFormat="1" ht="16.5" customHeight="1">
      <c r="A151" s="48">
        <v>142</v>
      </c>
      <c r="B151" s="268" t="s">
        <v>25</v>
      </c>
      <c r="C151" s="294" t="s">
        <v>430</v>
      </c>
      <c r="D151" s="279" t="s">
        <v>1582</v>
      </c>
      <c r="E151" s="281"/>
      <c r="F151" s="44" t="s">
        <v>11</v>
      </c>
      <c r="G151" s="29"/>
      <c r="H151" s="278" t="s">
        <v>1583</v>
      </c>
      <c r="I151" s="282"/>
      <c r="J151" s="715" t="s">
        <v>2221</v>
      </c>
      <c r="K151" s="286"/>
      <c r="L151" s="217"/>
    </row>
    <row r="152" spans="1:12" s="285" customFormat="1" ht="16.5" customHeight="1">
      <c r="A152" s="48">
        <v>143</v>
      </c>
      <c r="B152" s="268" t="s">
        <v>25</v>
      </c>
      <c r="C152" s="294" t="s">
        <v>430</v>
      </c>
      <c r="D152" s="279" t="s">
        <v>1584</v>
      </c>
      <c r="E152" s="281"/>
      <c r="F152" s="44" t="s">
        <v>11</v>
      </c>
      <c r="G152" s="29"/>
      <c r="H152" s="278" t="s">
        <v>1585</v>
      </c>
      <c r="I152" s="282"/>
      <c r="J152" s="716"/>
      <c r="K152" s="286"/>
      <c r="L152" s="217"/>
    </row>
    <row r="153" spans="1:12" s="285" customFormat="1" ht="16.5" customHeight="1">
      <c r="A153" s="48">
        <v>144</v>
      </c>
      <c r="B153" s="268" t="s">
        <v>25</v>
      </c>
      <c r="C153" s="294" t="s">
        <v>430</v>
      </c>
      <c r="D153" s="279" t="s">
        <v>1586</v>
      </c>
      <c r="E153" s="281"/>
      <c r="F153" s="44" t="s">
        <v>11</v>
      </c>
      <c r="G153" s="29"/>
      <c r="H153" s="278" t="s">
        <v>1587</v>
      </c>
      <c r="I153" s="282"/>
      <c r="J153" s="716"/>
      <c r="K153" s="286"/>
      <c r="L153" s="217"/>
    </row>
    <row r="154" spans="1:12" s="285" customFormat="1" ht="16.5" customHeight="1">
      <c r="A154" s="48">
        <v>145</v>
      </c>
      <c r="B154" s="268" t="s">
        <v>25</v>
      </c>
      <c r="C154" s="294" t="s">
        <v>430</v>
      </c>
      <c r="D154" s="279" t="s">
        <v>1588</v>
      </c>
      <c r="E154" s="281"/>
      <c r="F154" s="44" t="s">
        <v>11</v>
      </c>
      <c r="G154" s="29"/>
      <c r="H154" s="278" t="s">
        <v>1589</v>
      </c>
      <c r="I154" s="282"/>
      <c r="J154" s="716"/>
      <c r="K154" s="286"/>
      <c r="L154" s="217"/>
    </row>
    <row r="155" spans="1:12" s="285" customFormat="1" ht="16.5" customHeight="1">
      <c r="A155" s="48">
        <v>146</v>
      </c>
      <c r="B155" s="268" t="s">
        <v>25</v>
      </c>
      <c r="C155" s="294" t="s">
        <v>430</v>
      </c>
      <c r="D155" s="279" t="s">
        <v>1590</v>
      </c>
      <c r="E155" s="281"/>
      <c r="F155" s="44" t="s">
        <v>11</v>
      </c>
      <c r="G155" s="29"/>
      <c r="H155" s="278" t="s">
        <v>1591</v>
      </c>
      <c r="I155" s="282"/>
      <c r="J155" s="716"/>
      <c r="K155" s="286"/>
      <c r="L155" s="217"/>
    </row>
    <row r="156" spans="1:12" s="285" customFormat="1" ht="16.5" customHeight="1">
      <c r="A156" s="48">
        <v>147</v>
      </c>
      <c r="B156" s="268" t="s">
        <v>25</v>
      </c>
      <c r="C156" s="294" t="s">
        <v>430</v>
      </c>
      <c r="D156" s="279" t="s">
        <v>1592</v>
      </c>
      <c r="E156" s="281"/>
      <c r="F156" s="44" t="s">
        <v>11</v>
      </c>
      <c r="G156" s="29"/>
      <c r="H156" s="278" t="s">
        <v>1593</v>
      </c>
      <c r="I156" s="282"/>
      <c r="J156" s="716"/>
      <c r="K156" s="286"/>
      <c r="L156" s="217"/>
    </row>
    <row r="157" spans="1:12" s="285" customFormat="1" ht="16.5" customHeight="1">
      <c r="A157" s="48">
        <v>148</v>
      </c>
      <c r="B157" s="268" t="s">
        <v>25</v>
      </c>
      <c r="C157" s="294" t="s">
        <v>430</v>
      </c>
      <c r="D157" s="279" t="s">
        <v>1594</v>
      </c>
      <c r="E157" s="281"/>
      <c r="F157" s="44" t="s">
        <v>11</v>
      </c>
      <c r="G157" s="29"/>
      <c r="H157" s="278" t="s">
        <v>1595</v>
      </c>
      <c r="I157" s="282"/>
      <c r="J157" s="716"/>
      <c r="K157" s="286"/>
      <c r="L157" s="217"/>
    </row>
    <row r="158" spans="1:12" s="285" customFormat="1" ht="16.5" customHeight="1">
      <c r="A158" s="48">
        <v>149</v>
      </c>
      <c r="B158" s="268" t="s">
        <v>25</v>
      </c>
      <c r="C158" s="294" t="s">
        <v>430</v>
      </c>
      <c r="D158" s="279" t="s">
        <v>1596</v>
      </c>
      <c r="E158" s="281"/>
      <c r="F158" s="44" t="s">
        <v>11</v>
      </c>
      <c r="G158" s="29"/>
      <c r="H158" s="278" t="s">
        <v>1597</v>
      </c>
      <c r="I158" s="282"/>
      <c r="J158" s="716"/>
      <c r="K158" s="286" t="s">
        <v>2042</v>
      </c>
      <c r="L158" s="217"/>
    </row>
    <row r="159" spans="1:12" s="285" customFormat="1" ht="16.5" customHeight="1">
      <c r="A159" s="48">
        <v>150</v>
      </c>
      <c r="B159" s="268" t="s">
        <v>25</v>
      </c>
      <c r="C159" s="294" t="s">
        <v>430</v>
      </c>
      <c r="D159" s="279" t="s">
        <v>1598</v>
      </c>
      <c r="E159" s="281"/>
      <c r="F159" s="44" t="s">
        <v>11</v>
      </c>
      <c r="G159" s="29"/>
      <c r="H159" s="278" t="s">
        <v>1599</v>
      </c>
      <c r="I159" s="282"/>
      <c r="J159" s="716"/>
      <c r="K159" s="286"/>
      <c r="L159" s="217"/>
    </row>
    <row r="160" spans="1:12" s="285" customFormat="1" ht="16.5" customHeight="1">
      <c r="A160" s="48">
        <v>151</v>
      </c>
      <c r="B160" s="268" t="s">
        <v>25</v>
      </c>
      <c r="C160" s="294" t="s">
        <v>430</v>
      </c>
      <c r="D160" s="279" t="s">
        <v>1600</v>
      </c>
      <c r="E160" s="281"/>
      <c r="F160" s="44" t="s">
        <v>11</v>
      </c>
      <c r="G160" s="29"/>
      <c r="H160" s="278" t="s">
        <v>1601</v>
      </c>
      <c r="I160" s="282"/>
      <c r="J160" s="716"/>
      <c r="K160" s="286"/>
      <c r="L160" s="217"/>
    </row>
    <row r="161" spans="1:12" s="285" customFormat="1" ht="16.5" customHeight="1">
      <c r="A161" s="48">
        <v>152</v>
      </c>
      <c r="B161" s="268" t="s">
        <v>25</v>
      </c>
      <c r="C161" s="294" t="s">
        <v>430</v>
      </c>
      <c r="D161" s="279" t="s">
        <v>1602</v>
      </c>
      <c r="E161" s="281"/>
      <c r="F161" s="44" t="s">
        <v>1999</v>
      </c>
      <c r="G161" s="29"/>
      <c r="H161" s="278" t="s">
        <v>1603</v>
      </c>
      <c r="I161" s="282"/>
      <c r="J161" s="716"/>
      <c r="K161" s="286"/>
      <c r="L161" s="217"/>
    </row>
    <row r="162" spans="1:12" s="285" customFormat="1" ht="16.5" customHeight="1">
      <c r="A162" s="48">
        <v>153</v>
      </c>
      <c r="B162" s="268" t="s">
        <v>25</v>
      </c>
      <c r="C162" s="294" t="s">
        <v>430</v>
      </c>
      <c r="D162" s="279" t="s">
        <v>1604</v>
      </c>
      <c r="E162" s="281"/>
      <c r="F162" s="44" t="s">
        <v>11</v>
      </c>
      <c r="G162" s="29"/>
      <c r="H162" s="278" t="s">
        <v>1605</v>
      </c>
      <c r="I162" s="282"/>
      <c r="J162" s="717"/>
      <c r="K162" s="286"/>
      <c r="L162" s="217"/>
    </row>
    <row r="163" spans="1:12" s="285" customFormat="1" ht="16.5" customHeight="1">
      <c r="A163" s="48">
        <v>154</v>
      </c>
      <c r="B163" s="268" t="s">
        <v>25</v>
      </c>
      <c r="C163" s="294" t="s">
        <v>430</v>
      </c>
      <c r="D163" s="279" t="s">
        <v>2212</v>
      </c>
      <c r="E163" s="550" t="s">
        <v>2210</v>
      </c>
      <c r="F163" s="44" t="s">
        <v>1999</v>
      </c>
      <c r="G163" s="29"/>
      <c r="H163" s="278" t="s">
        <v>1606</v>
      </c>
      <c r="I163" s="282"/>
      <c r="J163" s="718" t="s">
        <v>2219</v>
      </c>
      <c r="K163" s="286"/>
      <c r="L163" s="217"/>
    </row>
    <row r="164" spans="1:12" s="285" customFormat="1" ht="16.5" customHeight="1">
      <c r="A164" s="48">
        <v>155</v>
      </c>
      <c r="B164" s="268" t="s">
        <v>25</v>
      </c>
      <c r="C164" s="294" t="s">
        <v>430</v>
      </c>
      <c r="D164" s="279" t="s">
        <v>2213</v>
      </c>
      <c r="E164" s="550" t="s">
        <v>2211</v>
      </c>
      <c r="F164" s="44" t="s">
        <v>11</v>
      </c>
      <c r="G164" s="29"/>
      <c r="H164" s="278" t="s">
        <v>1607</v>
      </c>
      <c r="I164" s="282"/>
      <c r="J164" s="719"/>
      <c r="K164" s="286"/>
      <c r="L164" s="217"/>
    </row>
    <row r="165" spans="1:12" s="285" customFormat="1" ht="16.5" customHeight="1">
      <c r="A165" s="48">
        <v>156</v>
      </c>
      <c r="B165" s="268" t="s">
        <v>25</v>
      </c>
      <c r="C165" s="294" t="s">
        <v>430</v>
      </c>
      <c r="D165" s="279" t="s">
        <v>1608</v>
      </c>
      <c r="E165" s="281"/>
      <c r="F165" s="44" t="s">
        <v>1999</v>
      </c>
      <c r="G165" s="29"/>
      <c r="H165" s="278" t="s">
        <v>1609</v>
      </c>
      <c r="I165" s="282"/>
      <c r="J165" s="719"/>
      <c r="K165" s="286"/>
      <c r="L165" s="217"/>
    </row>
    <row r="166" spans="1:12" s="285" customFormat="1" ht="16.5" customHeight="1">
      <c r="A166" s="48">
        <v>157</v>
      </c>
      <c r="B166" s="268" t="s">
        <v>25</v>
      </c>
      <c r="C166" s="294" t="s">
        <v>430</v>
      </c>
      <c r="D166" s="279" t="s">
        <v>1610</v>
      </c>
      <c r="E166" s="281"/>
      <c r="F166" s="44" t="s">
        <v>11</v>
      </c>
      <c r="G166" s="29"/>
      <c r="H166" s="278" t="s">
        <v>1611</v>
      </c>
      <c r="I166" s="282"/>
      <c r="J166" s="719"/>
      <c r="K166" s="286"/>
      <c r="L166" s="217"/>
    </row>
    <row r="167" spans="1:12" s="285" customFormat="1" ht="16.5" customHeight="1">
      <c r="A167" s="48">
        <v>158</v>
      </c>
      <c r="B167" s="268" t="s">
        <v>25</v>
      </c>
      <c r="C167" s="294" t="s">
        <v>430</v>
      </c>
      <c r="D167" s="279" t="s">
        <v>1612</v>
      </c>
      <c r="E167" s="281"/>
      <c r="F167" s="44" t="s">
        <v>1999</v>
      </c>
      <c r="G167" s="29"/>
      <c r="H167" s="278" t="s">
        <v>1613</v>
      </c>
      <c r="I167" s="282"/>
      <c r="J167" s="720"/>
      <c r="K167" s="286"/>
      <c r="L167" s="217"/>
    </row>
    <row r="168" spans="1:12" s="285" customFormat="1" ht="16.5" customHeight="1">
      <c r="A168" s="48">
        <v>159</v>
      </c>
      <c r="B168" s="268" t="s">
        <v>25</v>
      </c>
      <c r="C168" s="294" t="s">
        <v>430</v>
      </c>
      <c r="D168" s="279" t="s">
        <v>1614</v>
      </c>
      <c r="E168" s="278"/>
      <c r="F168" s="44" t="s">
        <v>11</v>
      </c>
      <c r="G168" s="29"/>
      <c r="H168" s="278" t="s">
        <v>1615</v>
      </c>
      <c r="I168" s="282"/>
      <c r="J168" s="718" t="s">
        <v>2384</v>
      </c>
      <c r="K168" s="286"/>
      <c r="L168" s="217"/>
    </row>
    <row r="169" spans="1:12" s="285" customFormat="1" ht="16.5" customHeight="1">
      <c r="A169" s="48">
        <v>160</v>
      </c>
      <c r="B169" s="268" t="s">
        <v>25</v>
      </c>
      <c r="C169" s="294" t="s">
        <v>430</v>
      </c>
      <c r="D169" s="279" t="s">
        <v>1616</v>
      </c>
      <c r="E169" s="278"/>
      <c r="F169" s="44" t="s">
        <v>11</v>
      </c>
      <c r="G169" s="29"/>
      <c r="H169" s="278" t="s">
        <v>1617</v>
      </c>
      <c r="I169" s="282"/>
      <c r="J169" s="719"/>
      <c r="K169" s="286"/>
      <c r="L169" s="217"/>
    </row>
    <row r="170" spans="1:12" s="285" customFormat="1" ht="16.5" customHeight="1">
      <c r="A170" s="48">
        <v>161</v>
      </c>
      <c r="B170" s="268" t="s">
        <v>25</v>
      </c>
      <c r="C170" s="294" t="s">
        <v>430</v>
      </c>
      <c r="D170" s="279" t="s">
        <v>1618</v>
      </c>
      <c r="E170" s="278"/>
      <c r="F170" s="44" t="s">
        <v>11</v>
      </c>
      <c r="G170" s="29"/>
      <c r="H170" s="278" t="s">
        <v>1619</v>
      </c>
      <c r="I170" s="282"/>
      <c r="J170" s="719"/>
      <c r="K170" s="286"/>
      <c r="L170" s="217"/>
    </row>
    <row r="171" spans="1:12" s="285" customFormat="1" ht="16.5" customHeight="1">
      <c r="A171" s="48">
        <v>162</v>
      </c>
      <c r="B171" s="268" t="s">
        <v>25</v>
      </c>
      <c r="C171" s="294" t="s">
        <v>430</v>
      </c>
      <c r="D171" s="279" t="s">
        <v>1620</v>
      </c>
      <c r="E171" s="278"/>
      <c r="F171" s="44" t="s">
        <v>11</v>
      </c>
      <c r="G171" s="29"/>
      <c r="H171" s="278" t="s">
        <v>1621</v>
      </c>
      <c r="I171" s="282"/>
      <c r="J171" s="719"/>
      <c r="K171" s="286"/>
      <c r="L171" s="217"/>
    </row>
    <row r="172" spans="1:12" s="285" customFormat="1" ht="16.5" customHeight="1">
      <c r="A172" s="48">
        <v>163</v>
      </c>
      <c r="B172" s="268" t="s">
        <v>25</v>
      </c>
      <c r="C172" s="294" t="s">
        <v>430</v>
      </c>
      <c r="D172" s="279" t="s">
        <v>1622</v>
      </c>
      <c r="E172" s="278"/>
      <c r="F172" s="44" t="s">
        <v>11</v>
      </c>
      <c r="G172" s="29"/>
      <c r="H172" s="278" t="s">
        <v>1623</v>
      </c>
      <c r="I172" s="282"/>
      <c r="J172" s="719"/>
      <c r="K172" s="286"/>
      <c r="L172" s="217"/>
    </row>
    <row r="173" spans="1:12" s="285" customFormat="1" ht="16.5" customHeight="1">
      <c r="A173" s="48">
        <v>164</v>
      </c>
      <c r="B173" s="268" t="s">
        <v>25</v>
      </c>
      <c r="C173" s="294" t="s">
        <v>430</v>
      </c>
      <c r="D173" s="279" t="s">
        <v>1624</v>
      </c>
      <c r="E173" s="278"/>
      <c r="F173" s="44" t="s">
        <v>11</v>
      </c>
      <c r="G173" s="29"/>
      <c r="H173" s="278" t="s">
        <v>1625</v>
      </c>
      <c r="I173" s="282"/>
      <c r="J173" s="719"/>
      <c r="K173" s="286"/>
      <c r="L173" s="217"/>
    </row>
    <row r="174" spans="1:12" s="285" customFormat="1" ht="16.5" customHeight="1">
      <c r="A174" s="48">
        <v>165</v>
      </c>
      <c r="B174" s="268" t="s">
        <v>25</v>
      </c>
      <c r="C174" s="294" t="s">
        <v>430</v>
      </c>
      <c r="D174" s="279" t="s">
        <v>1626</v>
      </c>
      <c r="E174" s="278"/>
      <c r="F174" s="44" t="s">
        <v>11</v>
      </c>
      <c r="G174" s="29"/>
      <c r="H174" s="278" t="s">
        <v>1627</v>
      </c>
      <c r="I174" s="282"/>
      <c r="J174" s="719"/>
      <c r="K174" s="286"/>
      <c r="L174" s="217"/>
    </row>
    <row r="175" spans="1:12" s="285" customFormat="1" ht="16.5" customHeight="1">
      <c r="A175" s="48">
        <v>166</v>
      </c>
      <c r="B175" s="268" t="s">
        <v>25</v>
      </c>
      <c r="C175" s="294" t="s">
        <v>430</v>
      </c>
      <c r="D175" s="279" t="s">
        <v>1628</v>
      </c>
      <c r="E175" s="278"/>
      <c r="F175" s="44" t="s">
        <v>11</v>
      </c>
      <c r="G175" s="29"/>
      <c r="H175" s="278" t="s">
        <v>1629</v>
      </c>
      <c r="I175" s="282"/>
      <c r="J175" s="719"/>
      <c r="K175" s="286"/>
      <c r="L175" s="217"/>
    </row>
    <row r="176" spans="1:12" s="285" customFormat="1" ht="16.5" customHeight="1">
      <c r="A176" s="48">
        <v>167</v>
      </c>
      <c r="B176" s="268" t="s">
        <v>25</v>
      </c>
      <c r="C176" s="294" t="s">
        <v>430</v>
      </c>
      <c r="D176" s="279" t="s">
        <v>1630</v>
      </c>
      <c r="E176" s="278"/>
      <c r="F176" s="44" t="s">
        <v>11</v>
      </c>
      <c r="G176" s="29"/>
      <c r="H176" s="278" t="s">
        <v>1631</v>
      </c>
      <c r="I176" s="282"/>
      <c r="J176" s="719"/>
      <c r="K176" s="286"/>
      <c r="L176" s="217"/>
    </row>
    <row r="177" spans="1:12" s="285" customFormat="1" ht="16.5" customHeight="1">
      <c r="A177" s="48">
        <v>168</v>
      </c>
      <c r="B177" s="268" t="s">
        <v>25</v>
      </c>
      <c r="C177" s="294" t="s">
        <v>430</v>
      </c>
      <c r="D177" s="279" t="s">
        <v>1632</v>
      </c>
      <c r="E177" s="278"/>
      <c r="F177" s="44" t="s">
        <v>11</v>
      </c>
      <c r="G177" s="29"/>
      <c r="H177" s="278" t="s">
        <v>1633</v>
      </c>
      <c r="I177" s="282"/>
      <c r="J177" s="719"/>
      <c r="K177" s="280"/>
      <c r="L177" s="217"/>
    </row>
    <row r="178" spans="1:12" s="285" customFormat="1" ht="16.5" customHeight="1">
      <c r="A178" s="48">
        <v>169</v>
      </c>
      <c r="B178" s="268" t="s">
        <v>25</v>
      </c>
      <c r="C178" s="294" t="s">
        <v>430</v>
      </c>
      <c r="D178" s="279" t="s">
        <v>1634</v>
      </c>
      <c r="E178" s="278"/>
      <c r="F178" s="44" t="s">
        <v>11</v>
      </c>
      <c r="G178" s="29"/>
      <c r="H178" s="278" t="s">
        <v>1635</v>
      </c>
      <c r="I178" s="282"/>
      <c r="J178" s="719"/>
      <c r="K178" s="280"/>
      <c r="L178" s="217"/>
    </row>
    <row r="179" spans="1:12" s="285" customFormat="1" ht="16.5" customHeight="1">
      <c r="A179" s="48">
        <v>170</v>
      </c>
      <c r="B179" s="268" t="s">
        <v>25</v>
      </c>
      <c r="C179" s="294" t="s">
        <v>430</v>
      </c>
      <c r="D179" s="279" t="s">
        <v>1636</v>
      </c>
      <c r="E179" s="278"/>
      <c r="F179" s="44" t="s">
        <v>11</v>
      </c>
      <c r="G179" s="29"/>
      <c r="H179" s="278" t="s">
        <v>1637</v>
      </c>
      <c r="I179" s="282"/>
      <c r="J179" s="720"/>
      <c r="K179" s="280"/>
      <c r="L179" s="217"/>
    </row>
    <row r="180" spans="1:12" ht="16.5" customHeight="1">
      <c r="A180" s="48">
        <v>171</v>
      </c>
      <c r="B180" s="32" t="s">
        <v>25</v>
      </c>
      <c r="C180" s="31" t="s">
        <v>432</v>
      </c>
      <c r="D180" s="63" t="s">
        <v>433</v>
      </c>
      <c r="E180" s="152" t="s">
        <v>434</v>
      </c>
      <c r="F180" s="44" t="s">
        <v>11</v>
      </c>
      <c r="G180" s="29"/>
      <c r="H180" s="67"/>
      <c r="I180" s="87" t="s">
        <v>435</v>
      </c>
      <c r="J180" s="495" t="s">
        <v>2041</v>
      </c>
      <c r="K180" s="709"/>
    </row>
    <row r="181" spans="1:12" ht="16.5" customHeight="1">
      <c r="A181" s="48">
        <v>172</v>
      </c>
      <c r="B181" s="32" t="s">
        <v>25</v>
      </c>
      <c r="C181" s="31" t="s">
        <v>432</v>
      </c>
      <c r="D181" s="63" t="s">
        <v>436</v>
      </c>
      <c r="E181" s="152" t="s">
        <v>437</v>
      </c>
      <c r="F181" s="44" t="s">
        <v>11</v>
      </c>
      <c r="G181" s="29"/>
      <c r="H181" s="67"/>
      <c r="I181" s="87" t="s">
        <v>438</v>
      </c>
      <c r="J181" s="28"/>
      <c r="K181" s="710"/>
    </row>
    <row r="182" spans="1:12" ht="16.5" customHeight="1">
      <c r="A182" s="48">
        <v>173</v>
      </c>
      <c r="B182" s="32" t="s">
        <v>25</v>
      </c>
      <c r="C182" s="31" t="s">
        <v>432</v>
      </c>
      <c r="D182" s="63" t="s">
        <v>439</v>
      </c>
      <c r="E182" s="152" t="s">
        <v>437</v>
      </c>
      <c r="F182" s="44" t="s">
        <v>11</v>
      </c>
      <c r="G182" s="29"/>
      <c r="H182" s="67"/>
      <c r="I182" s="87" t="s">
        <v>440</v>
      </c>
      <c r="J182" s="28"/>
      <c r="K182" s="710"/>
    </row>
    <row r="183" spans="1:12" ht="16.5" customHeight="1">
      <c r="A183" s="48">
        <v>174</v>
      </c>
      <c r="B183" s="32" t="s">
        <v>25</v>
      </c>
      <c r="C183" s="31" t="s">
        <v>432</v>
      </c>
      <c r="D183" s="63" t="s">
        <v>441</v>
      </c>
      <c r="E183" s="153"/>
      <c r="F183" s="44" t="s">
        <v>11</v>
      </c>
      <c r="G183" s="29"/>
      <c r="H183" s="67"/>
      <c r="I183" s="90"/>
      <c r="J183" s="28"/>
      <c r="K183" s="710"/>
    </row>
    <row r="184" spans="1:12" ht="16.5" customHeight="1">
      <c r="A184" s="48">
        <v>175</v>
      </c>
      <c r="B184" s="32" t="s">
        <v>25</v>
      </c>
      <c r="C184" s="31" t="s">
        <v>432</v>
      </c>
      <c r="D184" s="63" t="s">
        <v>442</v>
      </c>
      <c r="E184" s="153"/>
      <c r="F184" s="44" t="s">
        <v>11</v>
      </c>
      <c r="G184" s="29"/>
      <c r="H184" s="67"/>
      <c r="I184" s="90"/>
      <c r="J184" s="28"/>
      <c r="K184" s="710"/>
    </row>
    <row r="185" spans="1:12" ht="16.5" customHeight="1">
      <c r="A185" s="48">
        <v>176</v>
      </c>
      <c r="B185" s="32" t="s">
        <v>25</v>
      </c>
      <c r="C185" s="31" t="s">
        <v>432</v>
      </c>
      <c r="D185" s="63" t="s">
        <v>443</v>
      </c>
      <c r="E185" s="153"/>
      <c r="F185" s="44" t="s">
        <v>11</v>
      </c>
      <c r="G185" s="29"/>
      <c r="H185" s="67"/>
      <c r="I185" s="90"/>
      <c r="J185" s="28"/>
      <c r="K185" s="711"/>
    </row>
    <row r="186" spans="1:12" ht="16.5" customHeight="1">
      <c r="A186" s="48">
        <v>177</v>
      </c>
      <c r="B186" s="32" t="s">
        <v>25</v>
      </c>
      <c r="C186" s="31" t="s">
        <v>444</v>
      </c>
      <c r="D186" s="272" t="s">
        <v>1229</v>
      </c>
      <c r="E186" s="153"/>
      <c r="F186" s="44" t="s">
        <v>11</v>
      </c>
      <c r="G186" s="29"/>
      <c r="H186" s="67"/>
      <c r="I186" s="90"/>
      <c r="J186" s="703" t="s">
        <v>2382</v>
      </c>
      <c r="K186" s="709"/>
    </row>
    <row r="187" spans="1:12" ht="16.5" customHeight="1">
      <c r="A187" s="48">
        <v>178</v>
      </c>
      <c r="B187" s="32" t="s">
        <v>25</v>
      </c>
      <c r="C187" s="31" t="s">
        <v>444</v>
      </c>
      <c r="D187" s="272" t="s">
        <v>445</v>
      </c>
      <c r="E187" s="152" t="s">
        <v>446</v>
      </c>
      <c r="F187" s="44" t="s">
        <v>11</v>
      </c>
      <c r="G187" s="29"/>
      <c r="H187" s="67"/>
      <c r="I187" s="90"/>
      <c r="J187" s="704"/>
      <c r="K187" s="710"/>
    </row>
    <row r="188" spans="1:12" ht="16.5" customHeight="1">
      <c r="A188" s="48">
        <v>179</v>
      </c>
      <c r="B188" s="32" t="s">
        <v>25</v>
      </c>
      <c r="C188" s="31" t="s">
        <v>444</v>
      </c>
      <c r="D188" s="272" t="s">
        <v>1230</v>
      </c>
      <c r="E188" s="152" t="s">
        <v>447</v>
      </c>
      <c r="F188" s="44" t="s">
        <v>11</v>
      </c>
      <c r="G188" s="29"/>
      <c r="H188" s="67"/>
      <c r="I188" s="90"/>
      <c r="J188" s="704"/>
      <c r="K188" s="710"/>
    </row>
    <row r="189" spans="1:12" ht="16.5" customHeight="1">
      <c r="A189" s="48">
        <v>180</v>
      </c>
      <c r="B189" s="32" t="s">
        <v>25</v>
      </c>
      <c r="C189" s="31" t="s">
        <v>444</v>
      </c>
      <c r="D189" s="272" t="s">
        <v>1231</v>
      </c>
      <c r="E189" s="152" t="s">
        <v>448</v>
      </c>
      <c r="F189" s="44" t="s">
        <v>11</v>
      </c>
      <c r="G189" s="29"/>
      <c r="H189" s="67"/>
      <c r="I189" s="90"/>
      <c r="J189" s="704"/>
      <c r="K189" s="710"/>
    </row>
    <row r="190" spans="1:12" ht="16.5" customHeight="1">
      <c r="A190" s="48">
        <v>181</v>
      </c>
      <c r="B190" s="32" t="s">
        <v>25</v>
      </c>
      <c r="C190" s="31" t="s">
        <v>444</v>
      </c>
      <c r="D190" s="272" t="s">
        <v>449</v>
      </c>
      <c r="E190" s="152" t="s">
        <v>450</v>
      </c>
      <c r="F190" s="44" t="s">
        <v>11</v>
      </c>
      <c r="G190" s="29"/>
      <c r="H190" s="67"/>
      <c r="I190" s="90"/>
      <c r="J190" s="704"/>
      <c r="K190" s="710"/>
    </row>
    <row r="191" spans="1:12" ht="16.5" customHeight="1">
      <c r="A191" s="48">
        <v>182</v>
      </c>
      <c r="B191" s="32" t="s">
        <v>25</v>
      </c>
      <c r="C191" s="31" t="s">
        <v>444</v>
      </c>
      <c r="D191" s="272" t="s">
        <v>451</v>
      </c>
      <c r="E191" s="152" t="s">
        <v>452</v>
      </c>
      <c r="F191" s="44" t="s">
        <v>11</v>
      </c>
      <c r="G191" s="29"/>
      <c r="H191" s="67"/>
      <c r="I191" s="90"/>
      <c r="J191" s="704"/>
      <c r="K191" s="710"/>
    </row>
    <row r="192" spans="1:12" ht="16.5" customHeight="1">
      <c r="A192" s="48">
        <v>183</v>
      </c>
      <c r="B192" s="32" t="s">
        <v>25</v>
      </c>
      <c r="C192" s="31" t="s">
        <v>444</v>
      </c>
      <c r="D192" s="272" t="s">
        <v>1232</v>
      </c>
      <c r="E192" s="152" t="s">
        <v>447</v>
      </c>
      <c r="F192" s="44" t="s">
        <v>11</v>
      </c>
      <c r="G192" s="29"/>
      <c r="H192" s="67"/>
      <c r="I192" s="90"/>
      <c r="J192" s="704"/>
      <c r="K192" s="710"/>
    </row>
    <row r="193" spans="1:11" ht="16.5" customHeight="1">
      <c r="A193" s="48">
        <v>184</v>
      </c>
      <c r="B193" s="32" t="s">
        <v>25</v>
      </c>
      <c r="C193" s="31" t="s">
        <v>444</v>
      </c>
      <c r="D193" s="272" t="s">
        <v>1233</v>
      </c>
      <c r="E193" s="152" t="s">
        <v>453</v>
      </c>
      <c r="F193" s="44" t="s">
        <v>11</v>
      </c>
      <c r="G193" s="29"/>
      <c r="H193" s="67"/>
      <c r="I193" s="90"/>
      <c r="J193" s="704"/>
      <c r="K193" s="710"/>
    </row>
    <row r="194" spans="1:11" ht="16.5" customHeight="1">
      <c r="A194" s="48">
        <v>185</v>
      </c>
      <c r="B194" s="32" t="s">
        <v>25</v>
      </c>
      <c r="C194" s="31" t="s">
        <v>444</v>
      </c>
      <c r="D194" s="272" t="s">
        <v>1234</v>
      </c>
      <c r="E194" s="152" t="s">
        <v>454</v>
      </c>
      <c r="F194" s="44" t="s">
        <v>11</v>
      </c>
      <c r="G194" s="29"/>
      <c r="H194" s="67"/>
      <c r="I194" s="92"/>
      <c r="J194" s="704"/>
      <c r="K194" s="710"/>
    </row>
    <row r="195" spans="1:11" ht="16.5" customHeight="1">
      <c r="A195" s="48">
        <v>186</v>
      </c>
      <c r="B195" s="32" t="s">
        <v>25</v>
      </c>
      <c r="C195" s="31" t="s">
        <v>444</v>
      </c>
      <c r="D195" s="272" t="s">
        <v>1235</v>
      </c>
      <c r="E195" s="152" t="s">
        <v>446</v>
      </c>
      <c r="F195" s="44" t="s">
        <v>11</v>
      </c>
      <c r="G195" s="29"/>
      <c r="H195" s="67"/>
      <c r="I195" s="90"/>
      <c r="J195" s="704"/>
      <c r="K195" s="710"/>
    </row>
    <row r="196" spans="1:11" ht="16.5" customHeight="1">
      <c r="A196" s="48">
        <v>187</v>
      </c>
      <c r="B196" s="32" t="s">
        <v>25</v>
      </c>
      <c r="C196" s="31" t="s">
        <v>444</v>
      </c>
      <c r="D196" s="272" t="s">
        <v>1236</v>
      </c>
      <c r="E196" s="152" t="s">
        <v>447</v>
      </c>
      <c r="F196" s="44" t="s">
        <v>11</v>
      </c>
      <c r="G196" s="29"/>
      <c r="H196" s="67"/>
      <c r="I196" s="92"/>
      <c r="J196" s="704"/>
      <c r="K196" s="710"/>
    </row>
    <row r="197" spans="1:11" ht="16.5" customHeight="1">
      <c r="A197" s="48">
        <v>188</v>
      </c>
      <c r="B197" s="32" t="s">
        <v>25</v>
      </c>
      <c r="C197" s="31" t="s">
        <v>444</v>
      </c>
      <c r="D197" s="272" t="s">
        <v>1237</v>
      </c>
      <c r="E197" s="152" t="s">
        <v>448</v>
      </c>
      <c r="F197" s="44" t="s">
        <v>11</v>
      </c>
      <c r="G197" s="29"/>
      <c r="H197" s="67"/>
      <c r="I197" s="92"/>
      <c r="J197" s="704"/>
      <c r="K197" s="710"/>
    </row>
    <row r="198" spans="1:11" ht="16.5" customHeight="1">
      <c r="A198" s="48">
        <v>189</v>
      </c>
      <c r="B198" s="32" t="s">
        <v>25</v>
      </c>
      <c r="C198" s="31" t="s">
        <v>444</v>
      </c>
      <c r="D198" s="272" t="s">
        <v>455</v>
      </c>
      <c r="E198" s="152" t="s">
        <v>450</v>
      </c>
      <c r="F198" s="44" t="s">
        <v>11</v>
      </c>
      <c r="G198" s="29"/>
      <c r="H198" s="67"/>
      <c r="I198" s="92"/>
      <c r="J198" s="704"/>
      <c r="K198" s="710"/>
    </row>
    <row r="199" spans="1:11" ht="16.5" customHeight="1">
      <c r="A199" s="48">
        <v>190</v>
      </c>
      <c r="B199" s="32" t="s">
        <v>25</v>
      </c>
      <c r="C199" s="31" t="s">
        <v>444</v>
      </c>
      <c r="D199" s="272" t="s">
        <v>1238</v>
      </c>
      <c r="E199" s="152" t="s">
        <v>452</v>
      </c>
      <c r="F199" s="44" t="s">
        <v>11</v>
      </c>
      <c r="G199" s="29"/>
      <c r="H199" s="67"/>
      <c r="I199" s="92"/>
      <c r="J199" s="704"/>
      <c r="K199" s="710"/>
    </row>
    <row r="200" spans="1:11" ht="16.5" customHeight="1">
      <c r="A200" s="48">
        <v>191</v>
      </c>
      <c r="B200" s="32" t="s">
        <v>25</v>
      </c>
      <c r="C200" s="31" t="s">
        <v>444</v>
      </c>
      <c r="D200" s="272" t="s">
        <v>1239</v>
      </c>
      <c r="E200" s="152" t="s">
        <v>447</v>
      </c>
      <c r="F200" s="44" t="s">
        <v>11</v>
      </c>
      <c r="G200" s="29"/>
      <c r="H200" s="67"/>
      <c r="I200" s="92"/>
      <c r="J200" s="704"/>
      <c r="K200" s="710"/>
    </row>
    <row r="201" spans="1:11" ht="16.5" customHeight="1">
      <c r="A201" s="48">
        <v>192</v>
      </c>
      <c r="B201" s="32" t="s">
        <v>25</v>
      </c>
      <c r="C201" s="31" t="s">
        <v>444</v>
      </c>
      <c r="D201" s="272" t="s">
        <v>1240</v>
      </c>
      <c r="E201" s="152" t="s">
        <v>453</v>
      </c>
      <c r="F201" s="44" t="s">
        <v>11</v>
      </c>
      <c r="G201" s="29"/>
      <c r="H201" s="67"/>
      <c r="I201" s="92"/>
      <c r="J201" s="704"/>
      <c r="K201" s="710"/>
    </row>
    <row r="202" spans="1:11" ht="16.5" customHeight="1">
      <c r="A202" s="48">
        <v>193</v>
      </c>
      <c r="B202" s="32" t="s">
        <v>25</v>
      </c>
      <c r="C202" s="31" t="s">
        <v>444</v>
      </c>
      <c r="D202" s="272" t="s">
        <v>456</v>
      </c>
      <c r="E202" s="152" t="s">
        <v>454</v>
      </c>
      <c r="F202" s="44" t="s">
        <v>11</v>
      </c>
      <c r="G202" s="29"/>
      <c r="H202" s="67"/>
      <c r="I202" s="92"/>
      <c r="J202" s="704"/>
      <c r="K202" s="710"/>
    </row>
    <row r="203" spans="1:11" ht="16.5" customHeight="1">
      <c r="A203" s="48">
        <v>194</v>
      </c>
      <c r="B203" s="32" t="s">
        <v>25</v>
      </c>
      <c r="C203" s="31" t="s">
        <v>444</v>
      </c>
      <c r="D203" s="272" t="s">
        <v>1241</v>
      </c>
      <c r="E203" s="152" t="s">
        <v>446</v>
      </c>
      <c r="F203" s="44" t="s">
        <v>11</v>
      </c>
      <c r="G203" s="29"/>
      <c r="H203" s="67"/>
      <c r="I203" s="90"/>
      <c r="J203" s="704"/>
      <c r="K203" s="710"/>
    </row>
    <row r="204" spans="1:11" ht="16.5" customHeight="1">
      <c r="A204" s="48">
        <v>195</v>
      </c>
      <c r="B204" s="32" t="s">
        <v>25</v>
      </c>
      <c r="C204" s="31" t="s">
        <v>444</v>
      </c>
      <c r="D204" s="272" t="s">
        <v>1242</v>
      </c>
      <c r="E204" s="152" t="s">
        <v>447</v>
      </c>
      <c r="F204" s="44" t="s">
        <v>11</v>
      </c>
      <c r="G204" s="29"/>
      <c r="H204" s="67"/>
      <c r="I204" s="92"/>
      <c r="J204" s="704"/>
      <c r="K204" s="710"/>
    </row>
    <row r="205" spans="1:11" ht="16.5" customHeight="1">
      <c r="A205" s="48">
        <v>196</v>
      </c>
      <c r="B205" s="32" t="s">
        <v>25</v>
      </c>
      <c r="C205" s="31" t="s">
        <v>444</v>
      </c>
      <c r="D205" s="272" t="s">
        <v>1243</v>
      </c>
      <c r="E205" s="152" t="s">
        <v>448</v>
      </c>
      <c r="F205" s="44" t="s">
        <v>11</v>
      </c>
      <c r="G205" s="29"/>
      <c r="H205" s="67"/>
      <c r="I205" s="92"/>
      <c r="J205" s="704"/>
      <c r="K205" s="710"/>
    </row>
    <row r="206" spans="1:11" ht="16.5" customHeight="1">
      <c r="A206" s="48">
        <v>197</v>
      </c>
      <c r="B206" s="32" t="s">
        <v>25</v>
      </c>
      <c r="C206" s="31" t="s">
        <v>444</v>
      </c>
      <c r="D206" s="272" t="s">
        <v>1244</v>
      </c>
      <c r="E206" s="152" t="s">
        <v>450</v>
      </c>
      <c r="F206" s="44" t="s">
        <v>11</v>
      </c>
      <c r="G206" s="29"/>
      <c r="H206" s="67"/>
      <c r="I206" s="92"/>
      <c r="J206" s="704"/>
      <c r="K206" s="710"/>
    </row>
    <row r="207" spans="1:11" ht="16.5" customHeight="1">
      <c r="A207" s="48">
        <v>198</v>
      </c>
      <c r="B207" s="32" t="s">
        <v>25</v>
      </c>
      <c r="C207" s="31" t="s">
        <v>444</v>
      </c>
      <c r="D207" s="272" t="s">
        <v>1245</v>
      </c>
      <c r="E207" s="152" t="s">
        <v>452</v>
      </c>
      <c r="F207" s="44" t="s">
        <v>11</v>
      </c>
      <c r="G207" s="29"/>
      <c r="H207" s="67"/>
      <c r="I207" s="92"/>
      <c r="J207" s="704"/>
      <c r="K207" s="710"/>
    </row>
    <row r="208" spans="1:11" ht="16.5" customHeight="1">
      <c r="A208" s="48">
        <v>199</v>
      </c>
      <c r="B208" s="32" t="s">
        <v>25</v>
      </c>
      <c r="C208" s="31" t="s">
        <v>444</v>
      </c>
      <c r="D208" s="272" t="s">
        <v>1246</v>
      </c>
      <c r="E208" s="152" t="s">
        <v>447</v>
      </c>
      <c r="F208" s="44" t="s">
        <v>11</v>
      </c>
      <c r="G208" s="29"/>
      <c r="H208" s="67"/>
      <c r="I208" s="92"/>
      <c r="J208" s="704"/>
      <c r="K208" s="710"/>
    </row>
    <row r="209" spans="1:11" ht="16.5" customHeight="1">
      <c r="A209" s="48">
        <v>200</v>
      </c>
      <c r="B209" s="32" t="s">
        <v>25</v>
      </c>
      <c r="C209" s="31" t="s">
        <v>444</v>
      </c>
      <c r="D209" s="272" t="s">
        <v>1247</v>
      </c>
      <c r="E209" s="152" t="s">
        <v>453</v>
      </c>
      <c r="F209" s="44" t="s">
        <v>11</v>
      </c>
      <c r="G209" s="29"/>
      <c r="H209" s="67"/>
      <c r="I209" s="92"/>
      <c r="J209" s="704"/>
      <c r="K209" s="710"/>
    </row>
    <row r="210" spans="1:11" ht="16.5" customHeight="1">
      <c r="A210" s="48">
        <v>201</v>
      </c>
      <c r="B210" s="32" t="s">
        <v>25</v>
      </c>
      <c r="C210" s="31" t="s">
        <v>444</v>
      </c>
      <c r="D210" s="272" t="s">
        <v>1248</v>
      </c>
      <c r="E210" s="152" t="s">
        <v>454</v>
      </c>
      <c r="F210" s="44" t="s">
        <v>11</v>
      </c>
      <c r="G210" s="29"/>
      <c r="H210" s="67"/>
      <c r="I210" s="92"/>
      <c r="J210" s="704"/>
      <c r="K210" s="710"/>
    </row>
    <row r="211" spans="1:11" ht="16.5" customHeight="1">
      <c r="A211" s="48">
        <v>202</v>
      </c>
      <c r="B211" s="32" t="s">
        <v>25</v>
      </c>
      <c r="C211" s="31" t="s">
        <v>444</v>
      </c>
      <c r="D211" s="272" t="s">
        <v>1249</v>
      </c>
      <c r="E211" s="152" t="s">
        <v>446</v>
      </c>
      <c r="F211" s="44" t="s">
        <v>11</v>
      </c>
      <c r="G211" s="29"/>
      <c r="H211" s="67"/>
      <c r="I211" s="90"/>
      <c r="J211" s="704"/>
      <c r="K211" s="710"/>
    </row>
    <row r="212" spans="1:11" ht="16.5" customHeight="1">
      <c r="A212" s="48">
        <v>203</v>
      </c>
      <c r="B212" s="32" t="s">
        <v>25</v>
      </c>
      <c r="C212" s="31" t="s">
        <v>444</v>
      </c>
      <c r="D212" s="272" t="s">
        <v>1250</v>
      </c>
      <c r="E212" s="152" t="s">
        <v>447</v>
      </c>
      <c r="F212" s="44" t="s">
        <v>11</v>
      </c>
      <c r="G212" s="29"/>
      <c r="H212" s="67"/>
      <c r="I212" s="92"/>
      <c r="J212" s="704"/>
      <c r="K212" s="710"/>
    </row>
    <row r="213" spans="1:11" ht="16.5" customHeight="1">
      <c r="A213" s="48">
        <v>204</v>
      </c>
      <c r="B213" s="32" t="s">
        <v>25</v>
      </c>
      <c r="C213" s="31" t="s">
        <v>444</v>
      </c>
      <c r="D213" s="272" t="s">
        <v>1251</v>
      </c>
      <c r="E213" s="152" t="s">
        <v>448</v>
      </c>
      <c r="F213" s="44" t="s">
        <v>11</v>
      </c>
      <c r="G213" s="29"/>
      <c r="H213" s="67"/>
      <c r="I213" s="92"/>
      <c r="J213" s="704"/>
      <c r="K213" s="710"/>
    </row>
    <row r="214" spans="1:11" ht="16.5" customHeight="1">
      <c r="A214" s="48">
        <v>205</v>
      </c>
      <c r="B214" s="32" t="s">
        <v>25</v>
      </c>
      <c r="C214" s="31" t="s">
        <v>444</v>
      </c>
      <c r="D214" s="272" t="s">
        <v>1252</v>
      </c>
      <c r="E214" s="152" t="s">
        <v>450</v>
      </c>
      <c r="F214" s="44" t="s">
        <v>11</v>
      </c>
      <c r="G214" s="29"/>
      <c r="H214" s="67"/>
      <c r="I214" s="92"/>
      <c r="J214" s="704"/>
      <c r="K214" s="710"/>
    </row>
    <row r="215" spans="1:11" ht="16.5" customHeight="1">
      <c r="A215" s="48">
        <v>206</v>
      </c>
      <c r="B215" s="32" t="s">
        <v>25</v>
      </c>
      <c r="C215" s="31" t="s">
        <v>444</v>
      </c>
      <c r="D215" s="272" t="s">
        <v>1253</v>
      </c>
      <c r="E215" s="152" t="s">
        <v>452</v>
      </c>
      <c r="F215" s="44" t="s">
        <v>11</v>
      </c>
      <c r="G215" s="29"/>
      <c r="H215" s="67"/>
      <c r="I215" s="92"/>
      <c r="J215" s="704"/>
      <c r="K215" s="710"/>
    </row>
    <row r="216" spans="1:11" ht="16.5" customHeight="1">
      <c r="A216" s="48">
        <v>207</v>
      </c>
      <c r="B216" s="32" t="s">
        <v>25</v>
      </c>
      <c r="C216" s="31" t="s">
        <v>444</v>
      </c>
      <c r="D216" s="272" t="s">
        <v>1254</v>
      </c>
      <c r="E216" s="152" t="s">
        <v>447</v>
      </c>
      <c r="F216" s="44" t="s">
        <v>11</v>
      </c>
      <c r="G216" s="29"/>
      <c r="H216" s="67"/>
      <c r="I216" s="92"/>
      <c r="J216" s="704"/>
      <c r="K216" s="710"/>
    </row>
    <row r="217" spans="1:11" ht="16.5" customHeight="1">
      <c r="A217" s="48">
        <v>208</v>
      </c>
      <c r="B217" s="32" t="s">
        <v>25</v>
      </c>
      <c r="C217" s="31" t="s">
        <v>444</v>
      </c>
      <c r="D217" s="272" t="s">
        <v>1255</v>
      </c>
      <c r="E217" s="152" t="s">
        <v>453</v>
      </c>
      <c r="F217" s="44" t="s">
        <v>11</v>
      </c>
      <c r="G217" s="29"/>
      <c r="H217" s="67"/>
      <c r="I217" s="92"/>
      <c r="J217" s="704"/>
      <c r="K217" s="710"/>
    </row>
    <row r="218" spans="1:11" ht="16.5" customHeight="1">
      <c r="A218" s="48">
        <v>209</v>
      </c>
      <c r="B218" s="32" t="s">
        <v>25</v>
      </c>
      <c r="C218" s="31" t="s">
        <v>444</v>
      </c>
      <c r="D218" s="272" t="s">
        <v>1256</v>
      </c>
      <c r="E218" s="152" t="s">
        <v>454</v>
      </c>
      <c r="F218" s="44" t="s">
        <v>11</v>
      </c>
      <c r="G218" s="29"/>
      <c r="H218" s="67"/>
      <c r="I218" s="92"/>
      <c r="J218" s="704"/>
      <c r="K218" s="710"/>
    </row>
    <row r="219" spans="1:11" ht="16.5" customHeight="1">
      <c r="A219" s="48">
        <v>210</v>
      </c>
      <c r="B219" s="32" t="s">
        <v>25</v>
      </c>
      <c r="C219" s="31" t="s">
        <v>444</v>
      </c>
      <c r="D219" s="272" t="s">
        <v>1257</v>
      </c>
      <c r="E219" s="152" t="s">
        <v>446</v>
      </c>
      <c r="F219" s="44" t="s">
        <v>11</v>
      </c>
      <c r="G219" s="29"/>
      <c r="H219" s="67"/>
      <c r="I219" s="92"/>
      <c r="J219" s="704"/>
      <c r="K219" s="710"/>
    </row>
    <row r="220" spans="1:11" ht="16.5" customHeight="1">
      <c r="A220" s="48">
        <v>211</v>
      </c>
      <c r="B220" s="32" t="s">
        <v>25</v>
      </c>
      <c r="C220" s="31" t="s">
        <v>444</v>
      </c>
      <c r="D220" s="272" t="s">
        <v>1258</v>
      </c>
      <c r="E220" s="152" t="s">
        <v>447</v>
      </c>
      <c r="F220" s="44" t="s">
        <v>11</v>
      </c>
      <c r="G220" s="29"/>
      <c r="H220" s="67"/>
      <c r="I220" s="92"/>
      <c r="J220" s="704"/>
      <c r="K220" s="710"/>
    </row>
    <row r="221" spans="1:11" ht="16.5" customHeight="1">
      <c r="A221" s="48">
        <v>212</v>
      </c>
      <c r="B221" s="32" t="s">
        <v>25</v>
      </c>
      <c r="C221" s="31" t="s">
        <v>444</v>
      </c>
      <c r="D221" s="272" t="s">
        <v>1259</v>
      </c>
      <c r="E221" s="152" t="s">
        <v>448</v>
      </c>
      <c r="F221" s="44" t="s">
        <v>11</v>
      </c>
      <c r="G221" s="29"/>
      <c r="H221" s="67"/>
      <c r="I221" s="92"/>
      <c r="J221" s="704"/>
      <c r="K221" s="710"/>
    </row>
    <row r="222" spans="1:11" ht="16.5" customHeight="1">
      <c r="A222" s="48">
        <v>213</v>
      </c>
      <c r="B222" s="32" t="s">
        <v>25</v>
      </c>
      <c r="C222" s="31" t="s">
        <v>444</v>
      </c>
      <c r="D222" s="272" t="s">
        <v>1260</v>
      </c>
      <c r="E222" s="152" t="s">
        <v>450</v>
      </c>
      <c r="F222" s="44" t="s">
        <v>11</v>
      </c>
      <c r="G222" s="29"/>
      <c r="H222" s="67"/>
      <c r="I222" s="92"/>
      <c r="J222" s="704"/>
      <c r="K222" s="710"/>
    </row>
    <row r="223" spans="1:11" ht="16.5" customHeight="1">
      <c r="A223" s="48">
        <v>214</v>
      </c>
      <c r="B223" s="32" t="s">
        <v>25</v>
      </c>
      <c r="C223" s="31" t="s">
        <v>444</v>
      </c>
      <c r="D223" s="272" t="s">
        <v>1261</v>
      </c>
      <c r="E223" s="152" t="s">
        <v>452</v>
      </c>
      <c r="F223" s="44" t="s">
        <v>11</v>
      </c>
      <c r="G223" s="29"/>
      <c r="H223" s="67"/>
      <c r="I223" s="92"/>
      <c r="J223" s="704"/>
      <c r="K223" s="710"/>
    </row>
    <row r="224" spans="1:11" ht="16.5" customHeight="1">
      <c r="A224" s="48">
        <v>215</v>
      </c>
      <c r="B224" s="32" t="s">
        <v>25</v>
      </c>
      <c r="C224" s="31" t="s">
        <v>444</v>
      </c>
      <c r="D224" s="272" t="s">
        <v>1262</v>
      </c>
      <c r="E224" s="152" t="s">
        <v>447</v>
      </c>
      <c r="F224" s="44" t="s">
        <v>11</v>
      </c>
      <c r="G224" s="29"/>
      <c r="H224" s="67"/>
      <c r="I224" s="92"/>
      <c r="J224" s="704"/>
      <c r="K224" s="710"/>
    </row>
    <row r="225" spans="1:11" ht="16.5" customHeight="1">
      <c r="A225" s="48">
        <v>216</v>
      </c>
      <c r="B225" s="32" t="s">
        <v>25</v>
      </c>
      <c r="C225" s="31" t="s">
        <v>444</v>
      </c>
      <c r="D225" s="272" t="s">
        <v>1263</v>
      </c>
      <c r="E225" s="152" t="s">
        <v>453</v>
      </c>
      <c r="F225" s="44" t="s">
        <v>11</v>
      </c>
      <c r="G225" s="29"/>
      <c r="H225" s="67"/>
      <c r="I225" s="92"/>
      <c r="J225" s="704"/>
      <c r="K225" s="710"/>
    </row>
    <row r="226" spans="1:11" ht="16.5" customHeight="1">
      <c r="A226" s="48">
        <v>217</v>
      </c>
      <c r="B226" s="32" t="s">
        <v>25</v>
      </c>
      <c r="C226" s="31" t="s">
        <v>444</v>
      </c>
      <c r="D226" s="272" t="s">
        <v>1264</v>
      </c>
      <c r="E226" s="152" t="s">
        <v>454</v>
      </c>
      <c r="F226" s="44" t="s">
        <v>11</v>
      </c>
      <c r="G226" s="29"/>
      <c r="H226" s="67"/>
      <c r="I226" s="92"/>
      <c r="J226" s="704"/>
      <c r="K226" s="710"/>
    </row>
    <row r="227" spans="1:11" ht="16.5" customHeight="1">
      <c r="A227" s="48">
        <v>218</v>
      </c>
      <c r="B227" s="32" t="s">
        <v>25</v>
      </c>
      <c r="C227" s="31" t="s">
        <v>444</v>
      </c>
      <c r="D227" s="272" t="s">
        <v>1265</v>
      </c>
      <c r="E227" s="152" t="s">
        <v>446</v>
      </c>
      <c r="F227" s="44" t="s">
        <v>11</v>
      </c>
      <c r="G227" s="29"/>
      <c r="H227" s="67"/>
      <c r="I227" s="92"/>
      <c r="J227" s="704"/>
      <c r="K227" s="710"/>
    </row>
    <row r="228" spans="1:11" ht="16.5" customHeight="1">
      <c r="A228" s="48">
        <v>219</v>
      </c>
      <c r="B228" s="32" t="s">
        <v>25</v>
      </c>
      <c r="C228" s="31" t="s">
        <v>444</v>
      </c>
      <c r="D228" s="272" t="s">
        <v>1266</v>
      </c>
      <c r="E228" s="152" t="s">
        <v>447</v>
      </c>
      <c r="F228" s="44" t="s">
        <v>11</v>
      </c>
      <c r="G228" s="29"/>
      <c r="H228" s="67"/>
      <c r="I228" s="92"/>
      <c r="J228" s="704"/>
      <c r="K228" s="710"/>
    </row>
    <row r="229" spans="1:11" ht="16.5" customHeight="1">
      <c r="A229" s="48">
        <v>220</v>
      </c>
      <c r="B229" s="32" t="s">
        <v>25</v>
      </c>
      <c r="C229" s="31" t="s">
        <v>444</v>
      </c>
      <c r="D229" s="272" t="s">
        <v>1267</v>
      </c>
      <c r="E229" s="152" t="s">
        <v>448</v>
      </c>
      <c r="F229" s="44" t="s">
        <v>11</v>
      </c>
      <c r="G229" s="29"/>
      <c r="H229" s="67"/>
      <c r="I229" s="92"/>
      <c r="J229" s="704"/>
      <c r="K229" s="710"/>
    </row>
    <row r="230" spans="1:11" ht="16.5" customHeight="1">
      <c r="A230" s="48">
        <v>221</v>
      </c>
      <c r="B230" s="32" t="s">
        <v>25</v>
      </c>
      <c r="C230" s="31" t="s">
        <v>444</v>
      </c>
      <c r="D230" s="272" t="s">
        <v>1268</v>
      </c>
      <c r="E230" s="152" t="s">
        <v>450</v>
      </c>
      <c r="F230" s="44" t="s">
        <v>11</v>
      </c>
      <c r="G230" s="29"/>
      <c r="H230" s="67"/>
      <c r="I230" s="92"/>
      <c r="J230" s="704"/>
      <c r="K230" s="710"/>
    </row>
    <row r="231" spans="1:11" ht="16.5" customHeight="1">
      <c r="A231" s="48">
        <v>222</v>
      </c>
      <c r="B231" s="32" t="s">
        <v>25</v>
      </c>
      <c r="C231" s="31" t="s">
        <v>444</v>
      </c>
      <c r="D231" s="272" t="s">
        <v>1269</v>
      </c>
      <c r="E231" s="152" t="s">
        <v>452</v>
      </c>
      <c r="F231" s="44" t="s">
        <v>11</v>
      </c>
      <c r="G231" s="29"/>
      <c r="H231" s="67"/>
      <c r="I231" s="92"/>
      <c r="J231" s="704"/>
      <c r="K231" s="710"/>
    </row>
    <row r="232" spans="1:11" ht="16.5" customHeight="1">
      <c r="A232" s="48">
        <v>223</v>
      </c>
      <c r="B232" s="32" t="s">
        <v>25</v>
      </c>
      <c r="C232" s="31" t="s">
        <v>444</v>
      </c>
      <c r="D232" s="272" t="s">
        <v>1270</v>
      </c>
      <c r="E232" s="152" t="s">
        <v>447</v>
      </c>
      <c r="F232" s="44" t="s">
        <v>11</v>
      </c>
      <c r="G232" s="29"/>
      <c r="H232" s="67"/>
      <c r="I232" s="92"/>
      <c r="J232" s="704"/>
      <c r="K232" s="710"/>
    </row>
    <row r="233" spans="1:11" ht="16.5" customHeight="1">
      <c r="A233" s="48">
        <v>224</v>
      </c>
      <c r="B233" s="32" t="s">
        <v>25</v>
      </c>
      <c r="C233" s="31" t="s">
        <v>444</v>
      </c>
      <c r="D233" s="272" t="s">
        <v>1271</v>
      </c>
      <c r="E233" s="152" t="s">
        <v>453</v>
      </c>
      <c r="F233" s="44" t="s">
        <v>11</v>
      </c>
      <c r="G233" s="29"/>
      <c r="H233" s="67"/>
      <c r="I233" s="92"/>
      <c r="J233" s="704"/>
      <c r="K233" s="710"/>
    </row>
    <row r="234" spans="1:11" ht="16.5" customHeight="1">
      <c r="A234" s="48">
        <v>225</v>
      </c>
      <c r="B234" s="32" t="s">
        <v>25</v>
      </c>
      <c r="C234" s="31" t="s">
        <v>444</v>
      </c>
      <c r="D234" s="272" t="s">
        <v>1272</v>
      </c>
      <c r="E234" s="152" t="s">
        <v>454</v>
      </c>
      <c r="F234" s="44" t="s">
        <v>11</v>
      </c>
      <c r="G234" s="29"/>
      <c r="H234" s="67"/>
      <c r="I234" s="92"/>
      <c r="J234" s="704"/>
      <c r="K234" s="710"/>
    </row>
    <row r="235" spans="1:11" ht="16.5" customHeight="1">
      <c r="A235" s="48">
        <v>226</v>
      </c>
      <c r="B235" s="32" t="s">
        <v>25</v>
      </c>
      <c r="C235" s="31" t="s">
        <v>444</v>
      </c>
      <c r="D235" s="272" t="s">
        <v>1273</v>
      </c>
      <c r="E235" s="152" t="s">
        <v>446</v>
      </c>
      <c r="F235" s="44" t="s">
        <v>11</v>
      </c>
      <c r="G235" s="29"/>
      <c r="H235" s="67"/>
      <c r="I235" s="92"/>
      <c r="J235" s="704"/>
      <c r="K235" s="710"/>
    </row>
    <row r="236" spans="1:11" ht="16.5" customHeight="1">
      <c r="A236" s="48">
        <v>227</v>
      </c>
      <c r="B236" s="32" t="s">
        <v>25</v>
      </c>
      <c r="C236" s="31" t="s">
        <v>444</v>
      </c>
      <c r="D236" s="272" t="s">
        <v>1274</v>
      </c>
      <c r="E236" s="152" t="s">
        <v>447</v>
      </c>
      <c r="F236" s="44" t="s">
        <v>11</v>
      </c>
      <c r="G236" s="29"/>
      <c r="H236" s="67"/>
      <c r="I236" s="92"/>
      <c r="J236" s="704"/>
      <c r="K236" s="710"/>
    </row>
    <row r="237" spans="1:11" ht="16.5" customHeight="1">
      <c r="A237" s="48">
        <v>228</v>
      </c>
      <c r="B237" s="32" t="s">
        <v>25</v>
      </c>
      <c r="C237" s="31" t="s">
        <v>444</v>
      </c>
      <c r="D237" s="272" t="s">
        <v>1275</v>
      </c>
      <c r="E237" s="152" t="s">
        <v>448</v>
      </c>
      <c r="F237" s="44" t="s">
        <v>11</v>
      </c>
      <c r="G237" s="29"/>
      <c r="H237" s="67"/>
      <c r="I237" s="92"/>
      <c r="J237" s="704"/>
      <c r="K237" s="710"/>
    </row>
    <row r="238" spans="1:11" ht="16.5" customHeight="1">
      <c r="A238" s="48">
        <v>229</v>
      </c>
      <c r="B238" s="32" t="s">
        <v>25</v>
      </c>
      <c r="C238" s="31" t="s">
        <v>444</v>
      </c>
      <c r="D238" s="272" t="s">
        <v>1276</v>
      </c>
      <c r="E238" s="152" t="s">
        <v>450</v>
      </c>
      <c r="F238" s="44" t="s">
        <v>11</v>
      </c>
      <c r="G238" s="29"/>
      <c r="H238" s="67"/>
      <c r="I238" s="92"/>
      <c r="J238" s="704"/>
      <c r="K238" s="710"/>
    </row>
    <row r="239" spans="1:11" ht="16.5" customHeight="1">
      <c r="A239" s="48">
        <v>230</v>
      </c>
      <c r="B239" s="32" t="s">
        <v>25</v>
      </c>
      <c r="C239" s="31" t="s">
        <v>444</v>
      </c>
      <c r="D239" s="272" t="s">
        <v>1277</v>
      </c>
      <c r="E239" s="152" t="s">
        <v>452</v>
      </c>
      <c r="F239" s="44" t="s">
        <v>11</v>
      </c>
      <c r="G239" s="29"/>
      <c r="H239" s="67"/>
      <c r="I239" s="92"/>
      <c r="J239" s="704"/>
      <c r="K239" s="710"/>
    </row>
    <row r="240" spans="1:11" ht="16.5" customHeight="1">
      <c r="A240" s="48">
        <v>231</v>
      </c>
      <c r="B240" s="32" t="s">
        <v>25</v>
      </c>
      <c r="C240" s="31" t="s">
        <v>444</v>
      </c>
      <c r="D240" s="272" t="s">
        <v>1278</v>
      </c>
      <c r="E240" s="152" t="s">
        <v>447</v>
      </c>
      <c r="F240" s="44" t="s">
        <v>11</v>
      </c>
      <c r="G240" s="29"/>
      <c r="H240" s="67"/>
      <c r="I240" s="92"/>
      <c r="J240" s="704"/>
      <c r="K240" s="710"/>
    </row>
    <row r="241" spans="1:11" ht="16.5" customHeight="1">
      <c r="A241" s="48">
        <v>232</v>
      </c>
      <c r="B241" s="32" t="s">
        <v>25</v>
      </c>
      <c r="C241" s="31" t="s">
        <v>444</v>
      </c>
      <c r="D241" s="272" t="s">
        <v>1279</v>
      </c>
      <c r="E241" s="152" t="s">
        <v>453</v>
      </c>
      <c r="F241" s="44" t="s">
        <v>11</v>
      </c>
      <c r="G241" s="29"/>
      <c r="H241" s="67"/>
      <c r="I241" s="92"/>
      <c r="J241" s="704"/>
      <c r="K241" s="710"/>
    </row>
    <row r="242" spans="1:11" ht="16.5" customHeight="1">
      <c r="A242" s="48">
        <v>233</v>
      </c>
      <c r="B242" s="32" t="s">
        <v>25</v>
      </c>
      <c r="C242" s="31" t="s">
        <v>444</v>
      </c>
      <c r="D242" s="272" t="s">
        <v>1280</v>
      </c>
      <c r="E242" s="152" t="s">
        <v>454</v>
      </c>
      <c r="F242" s="44" t="s">
        <v>11</v>
      </c>
      <c r="G242" s="29"/>
      <c r="H242" s="67"/>
      <c r="I242" s="92"/>
      <c r="J242" s="704"/>
      <c r="K242" s="710"/>
    </row>
    <row r="243" spans="1:11" ht="16.5" customHeight="1">
      <c r="A243" s="48">
        <v>234</v>
      </c>
      <c r="B243" s="32" t="s">
        <v>25</v>
      </c>
      <c r="C243" s="31" t="s">
        <v>444</v>
      </c>
      <c r="D243" s="272" t="s">
        <v>1281</v>
      </c>
      <c r="E243" s="152" t="s">
        <v>446</v>
      </c>
      <c r="F243" s="44" t="s">
        <v>11</v>
      </c>
      <c r="G243" s="29"/>
      <c r="H243" s="67"/>
      <c r="I243" s="92"/>
      <c r="J243" s="704"/>
      <c r="K243" s="710"/>
    </row>
    <row r="244" spans="1:11" ht="16.5" customHeight="1">
      <c r="A244" s="48">
        <v>235</v>
      </c>
      <c r="B244" s="32" t="s">
        <v>25</v>
      </c>
      <c r="C244" s="31" t="s">
        <v>444</v>
      </c>
      <c r="D244" s="272" t="s">
        <v>1282</v>
      </c>
      <c r="E244" s="152" t="s">
        <v>447</v>
      </c>
      <c r="F244" s="44" t="s">
        <v>11</v>
      </c>
      <c r="G244" s="29"/>
      <c r="H244" s="67"/>
      <c r="I244" s="92"/>
      <c r="J244" s="704"/>
      <c r="K244" s="710"/>
    </row>
    <row r="245" spans="1:11" ht="16.5" customHeight="1">
      <c r="A245" s="48">
        <v>236</v>
      </c>
      <c r="B245" s="32" t="s">
        <v>25</v>
      </c>
      <c r="C245" s="31" t="s">
        <v>444</v>
      </c>
      <c r="D245" s="272" t="s">
        <v>1283</v>
      </c>
      <c r="E245" s="152" t="s">
        <v>448</v>
      </c>
      <c r="F245" s="44" t="s">
        <v>11</v>
      </c>
      <c r="G245" s="29"/>
      <c r="H245" s="67"/>
      <c r="I245" s="92"/>
      <c r="J245" s="704"/>
      <c r="K245" s="710"/>
    </row>
    <row r="246" spans="1:11" ht="16.5" customHeight="1">
      <c r="A246" s="48">
        <v>237</v>
      </c>
      <c r="B246" s="32" t="s">
        <v>25</v>
      </c>
      <c r="C246" s="31" t="s">
        <v>444</v>
      </c>
      <c r="D246" s="272" t="s">
        <v>1284</v>
      </c>
      <c r="E246" s="152" t="s">
        <v>450</v>
      </c>
      <c r="F246" s="44" t="s">
        <v>11</v>
      </c>
      <c r="G246" s="29"/>
      <c r="H246" s="67"/>
      <c r="I246" s="92"/>
      <c r="J246" s="704"/>
      <c r="K246" s="710"/>
    </row>
    <row r="247" spans="1:11" ht="16.5" customHeight="1">
      <c r="A247" s="48">
        <v>238</v>
      </c>
      <c r="B247" s="32" t="s">
        <v>25</v>
      </c>
      <c r="C247" s="31" t="s">
        <v>444</v>
      </c>
      <c r="D247" s="272" t="s">
        <v>1285</v>
      </c>
      <c r="E247" s="152" t="s">
        <v>452</v>
      </c>
      <c r="F247" s="44" t="s">
        <v>11</v>
      </c>
      <c r="G247" s="29"/>
      <c r="H247" s="67"/>
      <c r="I247" s="92"/>
      <c r="J247" s="704"/>
      <c r="K247" s="710"/>
    </row>
    <row r="248" spans="1:11" ht="16.5" customHeight="1">
      <c r="A248" s="48">
        <v>239</v>
      </c>
      <c r="B248" s="32" t="s">
        <v>25</v>
      </c>
      <c r="C248" s="31" t="s">
        <v>444</v>
      </c>
      <c r="D248" s="272" t="s">
        <v>1286</v>
      </c>
      <c r="E248" s="152" t="s">
        <v>447</v>
      </c>
      <c r="F248" s="44" t="s">
        <v>11</v>
      </c>
      <c r="G248" s="29"/>
      <c r="H248" s="67"/>
      <c r="I248" s="92"/>
      <c r="J248" s="704"/>
      <c r="K248" s="710"/>
    </row>
    <row r="249" spans="1:11" ht="16.5" customHeight="1">
      <c r="A249" s="48">
        <v>240</v>
      </c>
      <c r="B249" s="32" t="s">
        <v>25</v>
      </c>
      <c r="C249" s="31" t="s">
        <v>444</v>
      </c>
      <c r="D249" s="272" t="s">
        <v>1287</v>
      </c>
      <c r="E249" s="152" t="s">
        <v>453</v>
      </c>
      <c r="F249" s="44" t="s">
        <v>11</v>
      </c>
      <c r="G249" s="29"/>
      <c r="H249" s="67"/>
      <c r="I249" s="92"/>
      <c r="J249" s="704"/>
      <c r="K249" s="710"/>
    </row>
    <row r="250" spans="1:11" ht="16.5" customHeight="1">
      <c r="A250" s="48">
        <v>241</v>
      </c>
      <c r="B250" s="32" t="s">
        <v>25</v>
      </c>
      <c r="C250" s="31" t="s">
        <v>444</v>
      </c>
      <c r="D250" s="272" t="s">
        <v>1288</v>
      </c>
      <c r="E250" s="152" t="s">
        <v>454</v>
      </c>
      <c r="F250" s="44" t="s">
        <v>11</v>
      </c>
      <c r="G250" s="29"/>
      <c r="H250" s="67"/>
      <c r="I250" s="92"/>
      <c r="J250" s="705"/>
      <c r="K250" s="711"/>
    </row>
    <row r="251" spans="1:11" ht="16.5" customHeight="1">
      <c r="A251" s="48">
        <v>242</v>
      </c>
      <c r="B251" s="32" t="s">
        <v>25</v>
      </c>
      <c r="C251" s="31" t="s">
        <v>457</v>
      </c>
      <c r="D251" s="63" t="s">
        <v>1289</v>
      </c>
      <c r="E251" s="153"/>
      <c r="F251" s="44" t="s">
        <v>11</v>
      </c>
      <c r="G251" s="29"/>
      <c r="H251" s="67"/>
      <c r="I251" s="92"/>
      <c r="J251" s="706" t="s">
        <v>2383</v>
      </c>
      <c r="K251" s="724" t="s">
        <v>2218</v>
      </c>
    </row>
    <row r="252" spans="1:11" ht="16.5" customHeight="1">
      <c r="A252" s="48">
        <v>243</v>
      </c>
      <c r="B252" s="32" t="s">
        <v>25</v>
      </c>
      <c r="C252" s="31" t="s">
        <v>458</v>
      </c>
      <c r="D252" s="63" t="s">
        <v>459</v>
      </c>
      <c r="E252" s="152" t="s">
        <v>460</v>
      </c>
      <c r="F252" s="44" t="s">
        <v>11</v>
      </c>
      <c r="G252" s="29"/>
      <c r="H252" s="67"/>
      <c r="I252" s="92"/>
      <c r="J252" s="707"/>
      <c r="K252" s="725"/>
    </row>
    <row r="253" spans="1:11" ht="16.5" customHeight="1">
      <c r="A253" s="48">
        <v>244</v>
      </c>
      <c r="B253" s="32" t="s">
        <v>25</v>
      </c>
      <c r="C253" s="31" t="s">
        <v>458</v>
      </c>
      <c r="D253" s="63" t="s">
        <v>461</v>
      </c>
      <c r="E253" s="152" t="s">
        <v>460</v>
      </c>
      <c r="F253" s="44" t="s">
        <v>11</v>
      </c>
      <c r="G253" s="29"/>
      <c r="H253" s="67"/>
      <c r="I253" s="92"/>
      <c r="J253" s="707"/>
      <c r="K253" s="725"/>
    </row>
    <row r="254" spans="1:11" ht="16.5" customHeight="1">
      <c r="A254" s="48">
        <v>245</v>
      </c>
      <c r="B254" s="32" t="s">
        <v>25</v>
      </c>
      <c r="C254" s="31" t="s">
        <v>458</v>
      </c>
      <c r="D254" s="63" t="s">
        <v>462</v>
      </c>
      <c r="E254" s="152" t="s">
        <v>460</v>
      </c>
      <c r="F254" s="44" t="s">
        <v>11</v>
      </c>
      <c r="G254" s="29"/>
      <c r="H254" s="67"/>
      <c r="I254" s="92"/>
      <c r="J254" s="707"/>
      <c r="K254" s="725"/>
    </row>
    <row r="255" spans="1:11" ht="16.5" customHeight="1">
      <c r="A255" s="48">
        <v>246</v>
      </c>
      <c r="B255" s="32" t="s">
        <v>25</v>
      </c>
      <c r="C255" s="31" t="s">
        <v>458</v>
      </c>
      <c r="D255" s="63" t="s">
        <v>463</v>
      </c>
      <c r="E255" s="152" t="s">
        <v>460</v>
      </c>
      <c r="F255" s="44" t="s">
        <v>11</v>
      </c>
      <c r="G255" s="29"/>
      <c r="H255" s="67"/>
      <c r="I255" s="92"/>
      <c r="J255" s="707"/>
      <c r="K255" s="725"/>
    </row>
    <row r="256" spans="1:11" ht="16.5" customHeight="1">
      <c r="A256" s="48">
        <v>247</v>
      </c>
      <c r="B256" s="32" t="s">
        <v>25</v>
      </c>
      <c r="C256" s="31" t="s">
        <v>458</v>
      </c>
      <c r="D256" s="63" t="s">
        <v>464</v>
      </c>
      <c r="E256" s="153"/>
      <c r="F256" s="44" t="s">
        <v>11</v>
      </c>
      <c r="G256" s="29"/>
      <c r="H256" s="67"/>
      <c r="I256" s="92"/>
      <c r="J256" s="707"/>
      <c r="K256" s="725"/>
    </row>
    <row r="257" spans="1:11" ht="16.5" customHeight="1">
      <c r="A257" s="48">
        <v>248</v>
      </c>
      <c r="B257" s="32" t="s">
        <v>25</v>
      </c>
      <c r="C257" s="31" t="s">
        <v>458</v>
      </c>
      <c r="D257" s="63" t="s">
        <v>465</v>
      </c>
      <c r="E257" s="153"/>
      <c r="F257" s="44" t="s">
        <v>11</v>
      </c>
      <c r="G257" s="29"/>
      <c r="H257" s="67"/>
      <c r="I257" s="92"/>
      <c r="J257" s="707"/>
      <c r="K257" s="725"/>
    </row>
    <row r="258" spans="1:11" ht="16.5" customHeight="1">
      <c r="A258" s="48">
        <v>249</v>
      </c>
      <c r="B258" s="32" t="s">
        <v>25</v>
      </c>
      <c r="C258" s="31" t="s">
        <v>458</v>
      </c>
      <c r="D258" s="63" t="s">
        <v>466</v>
      </c>
      <c r="E258" s="153"/>
      <c r="F258" s="44" t="s">
        <v>11</v>
      </c>
      <c r="G258" s="29"/>
      <c r="H258" s="67"/>
      <c r="I258" s="92"/>
      <c r="J258" s="707"/>
      <c r="K258" s="725"/>
    </row>
    <row r="259" spans="1:11" ht="16.5" customHeight="1">
      <c r="A259" s="48">
        <v>250</v>
      </c>
      <c r="B259" s="32" t="s">
        <v>25</v>
      </c>
      <c r="C259" s="31" t="s">
        <v>458</v>
      </c>
      <c r="D259" s="63" t="s">
        <v>467</v>
      </c>
      <c r="E259" s="153"/>
      <c r="F259" s="44" t="s">
        <v>11</v>
      </c>
      <c r="G259" s="29"/>
      <c r="H259" s="29"/>
      <c r="I259" s="92"/>
      <c r="J259" s="708"/>
      <c r="K259" s="726"/>
    </row>
    <row r="260" spans="1:11" ht="16.5" customHeight="1">
      <c r="A260" s="48">
        <v>251</v>
      </c>
      <c r="B260" s="32" t="s">
        <v>25</v>
      </c>
      <c r="C260" s="31" t="s">
        <v>468</v>
      </c>
      <c r="D260" s="63" t="s">
        <v>1290</v>
      </c>
      <c r="E260" s="152" t="s">
        <v>469</v>
      </c>
      <c r="F260" s="40" t="s">
        <v>9</v>
      </c>
      <c r="G260" s="29"/>
      <c r="H260" s="67"/>
      <c r="I260" s="89" t="s">
        <v>2795</v>
      </c>
      <c r="J260" s="687" t="s">
        <v>2784</v>
      </c>
      <c r="K260" s="721" t="s">
        <v>2203</v>
      </c>
    </row>
    <row r="261" spans="1:11" ht="16.5" customHeight="1">
      <c r="A261" s="48">
        <v>252</v>
      </c>
      <c r="B261" s="32" t="s">
        <v>25</v>
      </c>
      <c r="C261" s="31" t="s">
        <v>468</v>
      </c>
      <c r="D261" s="63" t="s">
        <v>470</v>
      </c>
      <c r="E261" s="153"/>
      <c r="F261" s="40" t="s">
        <v>9</v>
      </c>
      <c r="G261" s="29"/>
      <c r="H261" s="67"/>
      <c r="I261" s="92"/>
      <c r="J261" s="28"/>
      <c r="K261" s="722"/>
    </row>
    <row r="262" spans="1:11" ht="16.5" customHeight="1">
      <c r="A262" s="48">
        <v>253</v>
      </c>
      <c r="B262" s="32" t="s">
        <v>25</v>
      </c>
      <c r="C262" s="31" t="s">
        <v>468</v>
      </c>
      <c r="D262" s="63" t="s">
        <v>471</v>
      </c>
      <c r="E262" s="153"/>
      <c r="F262" s="40" t="s">
        <v>9</v>
      </c>
      <c r="G262" s="29"/>
      <c r="H262" s="67"/>
      <c r="I262" s="92"/>
      <c r="J262" s="28"/>
      <c r="K262" s="722"/>
    </row>
    <row r="263" spans="1:11" ht="16.5" customHeight="1">
      <c r="A263" s="48">
        <v>254</v>
      </c>
      <c r="B263" s="32" t="s">
        <v>25</v>
      </c>
      <c r="C263" s="31" t="s">
        <v>468</v>
      </c>
      <c r="D263" s="63" t="s">
        <v>472</v>
      </c>
      <c r="E263" s="153"/>
      <c r="F263" s="40" t="s">
        <v>9</v>
      </c>
      <c r="G263" s="29"/>
      <c r="H263" s="67"/>
      <c r="I263" s="92"/>
      <c r="J263" s="28"/>
      <c r="K263" s="722"/>
    </row>
    <row r="264" spans="1:11" ht="16.5" customHeight="1">
      <c r="A264" s="48">
        <v>255</v>
      </c>
      <c r="B264" s="32" t="s">
        <v>25</v>
      </c>
      <c r="C264" s="31" t="s">
        <v>468</v>
      </c>
      <c r="D264" s="63" t="s">
        <v>473</v>
      </c>
      <c r="E264" s="153"/>
      <c r="F264" s="40" t="s">
        <v>9</v>
      </c>
      <c r="G264" s="29"/>
      <c r="H264" s="67"/>
      <c r="I264" s="92"/>
      <c r="J264" s="28"/>
      <c r="K264" s="722"/>
    </row>
    <row r="265" spans="1:11" ht="17.45" customHeight="1">
      <c r="A265" s="48">
        <v>256</v>
      </c>
      <c r="B265" s="32" t="s">
        <v>25</v>
      </c>
      <c r="C265" s="31" t="s">
        <v>468</v>
      </c>
      <c r="D265" s="63" t="s">
        <v>474</v>
      </c>
      <c r="E265" s="153"/>
      <c r="F265" s="40" t="s">
        <v>9</v>
      </c>
      <c r="G265" s="29"/>
      <c r="H265" s="67"/>
      <c r="I265" s="92"/>
      <c r="J265" s="28"/>
      <c r="K265" s="722"/>
    </row>
    <row r="266" spans="1:11" ht="17.45" customHeight="1">
      <c r="A266" s="48">
        <v>257</v>
      </c>
      <c r="B266" s="32" t="s">
        <v>25</v>
      </c>
      <c r="C266" s="31" t="s">
        <v>468</v>
      </c>
      <c r="D266" s="63" t="s">
        <v>475</v>
      </c>
      <c r="E266" s="153"/>
      <c r="F266" s="40" t="s">
        <v>9</v>
      </c>
      <c r="G266" s="29"/>
      <c r="H266" s="67"/>
      <c r="I266" s="92"/>
      <c r="J266" s="28"/>
      <c r="K266" s="722"/>
    </row>
    <row r="267" spans="1:11" ht="16.5" customHeight="1">
      <c r="A267" s="48">
        <v>258</v>
      </c>
      <c r="B267" s="32" t="s">
        <v>25</v>
      </c>
      <c r="C267" s="31" t="s">
        <v>468</v>
      </c>
      <c r="D267" s="63" t="s">
        <v>476</v>
      </c>
      <c r="E267" s="153"/>
      <c r="F267" s="40" t="s">
        <v>9</v>
      </c>
      <c r="G267" s="29"/>
      <c r="H267" s="67"/>
      <c r="I267" s="92"/>
      <c r="J267" s="28"/>
      <c r="K267" s="722"/>
    </row>
    <row r="268" spans="1:11" ht="16.5" customHeight="1">
      <c r="A268" s="48">
        <v>259</v>
      </c>
      <c r="B268" s="32" t="s">
        <v>25</v>
      </c>
      <c r="C268" s="31" t="s">
        <v>468</v>
      </c>
      <c r="D268" s="63" t="s">
        <v>477</v>
      </c>
      <c r="E268" s="153"/>
      <c r="F268" s="40" t="s">
        <v>9</v>
      </c>
      <c r="G268" s="29"/>
      <c r="H268" s="67"/>
      <c r="I268" s="92"/>
      <c r="J268" s="28"/>
      <c r="K268" s="722"/>
    </row>
    <row r="269" spans="1:11" ht="16.5" customHeight="1">
      <c r="A269" s="48">
        <v>260</v>
      </c>
      <c r="B269" s="32" t="s">
        <v>25</v>
      </c>
      <c r="C269" s="31" t="s">
        <v>468</v>
      </c>
      <c r="D269" s="63" t="s">
        <v>478</v>
      </c>
      <c r="E269" s="153"/>
      <c r="F269" s="40" t="s">
        <v>9</v>
      </c>
      <c r="G269" s="29"/>
      <c r="H269" s="67"/>
      <c r="I269" s="92"/>
      <c r="J269" s="28"/>
      <c r="K269" s="722"/>
    </row>
    <row r="270" spans="1:11" ht="16.5" customHeight="1">
      <c r="A270" s="48">
        <v>261</v>
      </c>
      <c r="B270" s="32" t="s">
        <v>25</v>
      </c>
      <c r="C270" s="31" t="s">
        <v>468</v>
      </c>
      <c r="D270" s="63" t="s">
        <v>479</v>
      </c>
      <c r="E270" s="153"/>
      <c r="F270" s="40" t="s">
        <v>9</v>
      </c>
      <c r="G270" s="29"/>
      <c r="H270" s="67"/>
      <c r="I270" s="92"/>
      <c r="J270" s="28"/>
      <c r="K270" s="722"/>
    </row>
    <row r="271" spans="1:11" ht="16.5" customHeight="1">
      <c r="A271" s="48">
        <v>262</v>
      </c>
      <c r="B271" s="32" t="s">
        <v>25</v>
      </c>
      <c r="C271" s="31" t="s">
        <v>468</v>
      </c>
      <c r="D271" s="63" t="s">
        <v>480</v>
      </c>
      <c r="E271" s="153"/>
      <c r="F271" s="40" t="s">
        <v>9</v>
      </c>
      <c r="G271" s="29"/>
      <c r="H271" s="67"/>
      <c r="I271" s="92"/>
      <c r="J271" s="28"/>
      <c r="K271" s="722"/>
    </row>
    <row r="272" spans="1:11" ht="16.5" customHeight="1">
      <c r="A272" s="48">
        <v>263</v>
      </c>
      <c r="B272" s="32" t="s">
        <v>25</v>
      </c>
      <c r="C272" s="31" t="s">
        <v>468</v>
      </c>
      <c r="D272" s="63" t="s">
        <v>481</v>
      </c>
      <c r="E272" s="153"/>
      <c r="F272" s="40" t="s">
        <v>9</v>
      </c>
      <c r="G272" s="29"/>
      <c r="H272" s="67"/>
      <c r="I272" s="92"/>
      <c r="J272" s="28"/>
      <c r="K272" s="722"/>
    </row>
    <row r="273" spans="1:11" ht="16.5" customHeight="1">
      <c r="A273" s="48">
        <v>264</v>
      </c>
      <c r="B273" s="32" t="s">
        <v>25</v>
      </c>
      <c r="C273" s="31" t="s">
        <v>468</v>
      </c>
      <c r="D273" s="63" t="s">
        <v>482</v>
      </c>
      <c r="E273" s="153"/>
      <c r="F273" s="40" t="s">
        <v>9</v>
      </c>
      <c r="G273" s="29"/>
      <c r="H273" s="67"/>
      <c r="I273" s="92"/>
      <c r="J273" s="28"/>
      <c r="K273" s="722"/>
    </row>
    <row r="274" spans="1:11" ht="16.5" customHeight="1">
      <c r="A274" s="48">
        <v>265</v>
      </c>
      <c r="B274" s="32" t="s">
        <v>25</v>
      </c>
      <c r="C274" s="31" t="s">
        <v>468</v>
      </c>
      <c r="D274" s="63" t="s">
        <v>483</v>
      </c>
      <c r="E274" s="153"/>
      <c r="F274" s="40" t="s">
        <v>9</v>
      </c>
      <c r="G274" s="29"/>
      <c r="H274" s="67"/>
      <c r="I274" s="92"/>
      <c r="J274" s="28"/>
      <c r="K274" s="722"/>
    </row>
    <row r="275" spans="1:11" ht="16.5" customHeight="1">
      <c r="A275" s="48">
        <v>266</v>
      </c>
      <c r="B275" s="32" t="s">
        <v>25</v>
      </c>
      <c r="C275" s="31" t="s">
        <v>468</v>
      </c>
      <c r="D275" s="63" t="s">
        <v>484</v>
      </c>
      <c r="E275" s="153"/>
      <c r="F275" s="40" t="s">
        <v>9</v>
      </c>
      <c r="G275" s="29"/>
      <c r="H275" s="67"/>
      <c r="I275" s="92"/>
      <c r="J275" s="28"/>
      <c r="K275" s="722"/>
    </row>
    <row r="276" spans="1:11" ht="16.5" customHeight="1">
      <c r="A276" s="48">
        <v>267</v>
      </c>
      <c r="B276" s="32" t="s">
        <v>25</v>
      </c>
      <c r="C276" s="31" t="s">
        <v>468</v>
      </c>
      <c r="D276" s="63" t="s">
        <v>485</v>
      </c>
      <c r="E276" s="153"/>
      <c r="F276" s="40" t="s">
        <v>9</v>
      </c>
      <c r="G276" s="29"/>
      <c r="H276" s="67"/>
      <c r="I276" s="92"/>
      <c r="J276" s="28"/>
      <c r="K276" s="722"/>
    </row>
    <row r="277" spans="1:11" ht="16.5" customHeight="1">
      <c r="A277" s="48">
        <v>268</v>
      </c>
      <c r="B277" s="32" t="s">
        <v>25</v>
      </c>
      <c r="C277" s="31" t="s">
        <v>468</v>
      </c>
      <c r="D277" s="63" t="s">
        <v>486</v>
      </c>
      <c r="E277" s="153"/>
      <c r="F277" s="40" t="s">
        <v>9</v>
      </c>
      <c r="G277" s="29"/>
      <c r="H277" s="67"/>
      <c r="I277" s="92"/>
      <c r="J277" s="28"/>
      <c r="K277" s="722"/>
    </row>
    <row r="278" spans="1:11" ht="16.5" customHeight="1">
      <c r="A278" s="48">
        <v>269</v>
      </c>
      <c r="B278" s="32" t="s">
        <v>25</v>
      </c>
      <c r="C278" s="31" t="s">
        <v>468</v>
      </c>
      <c r="D278" s="63" t="s">
        <v>487</v>
      </c>
      <c r="E278" s="153"/>
      <c r="F278" s="40" t="s">
        <v>9</v>
      </c>
      <c r="G278" s="29"/>
      <c r="H278" s="67"/>
      <c r="I278" s="92"/>
      <c r="J278" s="28"/>
      <c r="K278" s="722"/>
    </row>
    <row r="279" spans="1:11" ht="16.5" customHeight="1">
      <c r="A279" s="48">
        <v>270</v>
      </c>
      <c r="B279" s="32" t="s">
        <v>25</v>
      </c>
      <c r="C279" s="31" t="s">
        <v>468</v>
      </c>
      <c r="D279" s="63" t="s">
        <v>488</v>
      </c>
      <c r="E279" s="153"/>
      <c r="F279" s="40" t="s">
        <v>9</v>
      </c>
      <c r="G279" s="29"/>
      <c r="H279" s="67"/>
      <c r="I279" s="92"/>
      <c r="J279" s="28"/>
      <c r="K279" s="722"/>
    </row>
    <row r="280" spans="1:11" ht="16.5" customHeight="1">
      <c r="A280" s="48">
        <v>271</v>
      </c>
      <c r="B280" s="32" t="s">
        <v>25</v>
      </c>
      <c r="C280" s="31" t="s">
        <v>468</v>
      </c>
      <c r="D280" s="63" t="s">
        <v>489</v>
      </c>
      <c r="E280" s="153"/>
      <c r="F280" s="40" t="s">
        <v>9</v>
      </c>
      <c r="G280" s="29"/>
      <c r="H280" s="67"/>
      <c r="I280" s="92"/>
      <c r="J280" s="28"/>
      <c r="K280" s="722"/>
    </row>
    <row r="281" spans="1:11" ht="16.5" customHeight="1">
      <c r="A281" s="48">
        <v>272</v>
      </c>
      <c r="B281" s="32" t="s">
        <v>25</v>
      </c>
      <c r="C281" s="31" t="s">
        <v>468</v>
      </c>
      <c r="D281" s="63" t="s">
        <v>490</v>
      </c>
      <c r="E281" s="153"/>
      <c r="F281" s="40" t="s">
        <v>9</v>
      </c>
      <c r="G281" s="29"/>
      <c r="H281" s="67"/>
      <c r="I281" s="92"/>
      <c r="J281" s="28"/>
      <c r="K281" s="722"/>
    </row>
    <row r="282" spans="1:11" ht="16.5" customHeight="1">
      <c r="A282" s="48">
        <v>273</v>
      </c>
      <c r="B282" s="32" t="s">
        <v>25</v>
      </c>
      <c r="C282" s="31" t="s">
        <v>468</v>
      </c>
      <c r="D282" s="63" t="s">
        <v>491</v>
      </c>
      <c r="E282" s="152" t="s">
        <v>469</v>
      </c>
      <c r="F282" s="40" t="s">
        <v>9</v>
      </c>
      <c r="G282" s="29"/>
      <c r="H282" s="67"/>
      <c r="I282" s="90"/>
      <c r="J282" s="28"/>
      <c r="K282" s="722"/>
    </row>
    <row r="283" spans="1:11" ht="16.5" customHeight="1">
      <c r="A283" s="48">
        <v>274</v>
      </c>
      <c r="B283" s="32" t="s">
        <v>25</v>
      </c>
      <c r="C283" s="31" t="s">
        <v>468</v>
      </c>
      <c r="D283" s="63" t="s">
        <v>492</v>
      </c>
      <c r="E283" s="153"/>
      <c r="F283" s="40" t="s">
        <v>9</v>
      </c>
      <c r="G283" s="29"/>
      <c r="H283" s="67"/>
      <c r="I283" s="92"/>
      <c r="J283" s="28"/>
      <c r="K283" s="722"/>
    </row>
    <row r="284" spans="1:11" ht="16.5" customHeight="1">
      <c r="A284" s="48">
        <v>275</v>
      </c>
      <c r="B284" s="32" t="s">
        <v>25</v>
      </c>
      <c r="C284" s="31" t="s">
        <v>468</v>
      </c>
      <c r="D284" s="63" t="s">
        <v>493</v>
      </c>
      <c r="E284" s="153"/>
      <c r="F284" s="40" t="s">
        <v>9</v>
      </c>
      <c r="G284" s="29"/>
      <c r="H284" s="67"/>
      <c r="I284" s="92"/>
      <c r="J284" s="28"/>
      <c r="K284" s="722"/>
    </row>
    <row r="285" spans="1:11" ht="16.5" customHeight="1">
      <c r="A285" s="48">
        <v>276</v>
      </c>
      <c r="B285" s="32" t="s">
        <v>25</v>
      </c>
      <c r="C285" s="31" t="s">
        <v>468</v>
      </c>
      <c r="D285" s="63" t="s">
        <v>494</v>
      </c>
      <c r="E285" s="153"/>
      <c r="F285" s="40" t="s">
        <v>9</v>
      </c>
      <c r="G285" s="29"/>
      <c r="H285" s="67"/>
      <c r="I285" s="92"/>
      <c r="J285" s="28"/>
      <c r="K285" s="722"/>
    </row>
    <row r="286" spans="1:11" ht="16.5" customHeight="1">
      <c r="A286" s="48">
        <v>277</v>
      </c>
      <c r="B286" s="32" t="s">
        <v>25</v>
      </c>
      <c r="C286" s="31" t="s">
        <v>468</v>
      </c>
      <c r="D286" s="63" t="s">
        <v>495</v>
      </c>
      <c r="E286" s="153"/>
      <c r="F286" s="40" t="s">
        <v>9</v>
      </c>
      <c r="G286" s="29"/>
      <c r="H286" s="67"/>
      <c r="I286" s="92"/>
      <c r="J286" s="28"/>
      <c r="K286" s="722"/>
    </row>
    <row r="287" spans="1:11" ht="16.5" customHeight="1">
      <c r="A287" s="48">
        <v>278</v>
      </c>
      <c r="B287" s="32" t="s">
        <v>25</v>
      </c>
      <c r="C287" s="31" t="s">
        <v>468</v>
      </c>
      <c r="D287" s="63" t="s">
        <v>496</v>
      </c>
      <c r="E287" s="153"/>
      <c r="F287" s="40" t="s">
        <v>9</v>
      </c>
      <c r="G287" s="29"/>
      <c r="H287" s="67"/>
      <c r="I287" s="92"/>
      <c r="J287" s="28"/>
      <c r="K287" s="722"/>
    </row>
    <row r="288" spans="1:11" ht="16.5" customHeight="1">
      <c r="A288" s="48">
        <v>279</v>
      </c>
      <c r="B288" s="32" t="s">
        <v>25</v>
      </c>
      <c r="C288" s="31" t="s">
        <v>468</v>
      </c>
      <c r="D288" s="63" t="s">
        <v>497</v>
      </c>
      <c r="E288" s="153"/>
      <c r="F288" s="40" t="s">
        <v>9</v>
      </c>
      <c r="G288" s="29"/>
      <c r="H288" s="67"/>
      <c r="I288" s="92"/>
      <c r="J288" s="28"/>
      <c r="K288" s="722"/>
    </row>
    <row r="289" spans="1:11" ht="16.5" customHeight="1">
      <c r="A289" s="48">
        <v>280</v>
      </c>
      <c r="B289" s="32" t="s">
        <v>25</v>
      </c>
      <c r="C289" s="31" t="s">
        <v>468</v>
      </c>
      <c r="D289" s="63" t="s">
        <v>498</v>
      </c>
      <c r="E289" s="153"/>
      <c r="F289" s="40" t="s">
        <v>9</v>
      </c>
      <c r="G289" s="29"/>
      <c r="H289" s="67"/>
      <c r="I289" s="92"/>
      <c r="J289" s="28"/>
      <c r="K289" s="722"/>
    </row>
    <row r="290" spans="1:11" ht="16.5" customHeight="1">
      <c r="A290" s="48">
        <v>281</v>
      </c>
      <c r="B290" s="32" t="s">
        <v>25</v>
      </c>
      <c r="C290" s="31" t="s">
        <v>468</v>
      </c>
      <c r="D290" s="63" t="s">
        <v>499</v>
      </c>
      <c r="E290" s="153"/>
      <c r="F290" s="40" t="s">
        <v>9</v>
      </c>
      <c r="G290" s="29"/>
      <c r="H290" s="67"/>
      <c r="I290" s="92"/>
      <c r="J290" s="28"/>
      <c r="K290" s="722"/>
    </row>
    <row r="291" spans="1:11" ht="16.5" customHeight="1">
      <c r="A291" s="48">
        <v>282</v>
      </c>
      <c r="B291" s="32" t="s">
        <v>25</v>
      </c>
      <c r="C291" s="31" t="s">
        <v>468</v>
      </c>
      <c r="D291" s="63" t="s">
        <v>500</v>
      </c>
      <c r="E291" s="153"/>
      <c r="F291" s="40" t="s">
        <v>9</v>
      </c>
      <c r="G291" s="29"/>
      <c r="H291" s="67"/>
      <c r="I291" s="92"/>
      <c r="J291" s="28"/>
      <c r="K291" s="722"/>
    </row>
    <row r="292" spans="1:11" ht="16.5" customHeight="1">
      <c r="A292" s="48">
        <v>283</v>
      </c>
      <c r="B292" s="32" t="s">
        <v>25</v>
      </c>
      <c r="C292" s="31" t="s">
        <v>468</v>
      </c>
      <c r="D292" s="63" t="s">
        <v>501</v>
      </c>
      <c r="E292" s="153"/>
      <c r="F292" s="40" t="s">
        <v>9</v>
      </c>
      <c r="G292" s="29"/>
      <c r="H292" s="67"/>
      <c r="I292" s="92"/>
      <c r="J292" s="28"/>
      <c r="K292" s="722"/>
    </row>
    <row r="293" spans="1:11" ht="16.5" customHeight="1">
      <c r="A293" s="48">
        <v>284</v>
      </c>
      <c r="B293" s="32" t="s">
        <v>25</v>
      </c>
      <c r="C293" s="31" t="s">
        <v>468</v>
      </c>
      <c r="D293" s="63" t="s">
        <v>502</v>
      </c>
      <c r="E293" s="153"/>
      <c r="F293" s="40" t="s">
        <v>9</v>
      </c>
      <c r="G293" s="29"/>
      <c r="H293" s="67"/>
      <c r="I293" s="92"/>
      <c r="J293" s="28"/>
      <c r="K293" s="722"/>
    </row>
    <row r="294" spans="1:11" ht="16.5" customHeight="1">
      <c r="A294" s="48">
        <v>285</v>
      </c>
      <c r="B294" s="32" t="s">
        <v>25</v>
      </c>
      <c r="C294" s="31" t="s">
        <v>468</v>
      </c>
      <c r="D294" s="63" t="s">
        <v>503</v>
      </c>
      <c r="E294" s="153"/>
      <c r="F294" s="40" t="s">
        <v>9</v>
      </c>
      <c r="G294" s="29"/>
      <c r="H294" s="67"/>
      <c r="I294" s="92"/>
      <c r="J294" s="28"/>
      <c r="K294" s="722"/>
    </row>
    <row r="295" spans="1:11" ht="16.5" customHeight="1">
      <c r="A295" s="48">
        <v>286</v>
      </c>
      <c r="B295" s="32" t="s">
        <v>25</v>
      </c>
      <c r="C295" s="31" t="s">
        <v>468</v>
      </c>
      <c r="D295" s="63" t="s">
        <v>504</v>
      </c>
      <c r="E295" s="153"/>
      <c r="F295" s="40" t="s">
        <v>9</v>
      </c>
      <c r="G295" s="29"/>
      <c r="H295" s="67"/>
      <c r="I295" s="92"/>
      <c r="J295" s="28"/>
      <c r="K295" s="722"/>
    </row>
    <row r="296" spans="1:11" ht="16.5" customHeight="1">
      <c r="A296" s="48">
        <v>287</v>
      </c>
      <c r="B296" s="32" t="s">
        <v>25</v>
      </c>
      <c r="C296" s="31" t="s">
        <v>468</v>
      </c>
      <c r="D296" s="63" t="s">
        <v>505</v>
      </c>
      <c r="E296" s="153"/>
      <c r="F296" s="40" t="s">
        <v>9</v>
      </c>
      <c r="G296" s="29"/>
      <c r="H296" s="67"/>
      <c r="I296" s="92"/>
      <c r="J296" s="28"/>
      <c r="K296" s="722"/>
    </row>
    <row r="297" spans="1:11" ht="16.5" customHeight="1">
      <c r="A297" s="48">
        <v>288</v>
      </c>
      <c r="B297" s="32" t="s">
        <v>25</v>
      </c>
      <c r="C297" s="31" t="s">
        <v>468</v>
      </c>
      <c r="D297" s="63" t="s">
        <v>506</v>
      </c>
      <c r="E297" s="153"/>
      <c r="F297" s="40" t="s">
        <v>9</v>
      </c>
      <c r="G297" s="29"/>
      <c r="H297" s="67"/>
      <c r="I297" s="92"/>
      <c r="J297" s="28"/>
      <c r="K297" s="722"/>
    </row>
    <row r="298" spans="1:11" ht="16.5" customHeight="1">
      <c r="A298" s="48">
        <v>289</v>
      </c>
      <c r="B298" s="32" t="s">
        <v>25</v>
      </c>
      <c r="C298" s="31" t="s">
        <v>468</v>
      </c>
      <c r="D298" s="63" t="s">
        <v>507</v>
      </c>
      <c r="E298" s="153"/>
      <c r="F298" s="40" t="s">
        <v>9</v>
      </c>
      <c r="G298" s="29"/>
      <c r="H298" s="67"/>
      <c r="I298" s="92"/>
      <c r="J298" s="28"/>
      <c r="K298" s="722"/>
    </row>
    <row r="299" spans="1:11" ht="16.5" customHeight="1">
      <c r="A299" s="48">
        <v>290</v>
      </c>
      <c r="B299" s="32" t="s">
        <v>25</v>
      </c>
      <c r="C299" s="31" t="s">
        <v>468</v>
      </c>
      <c r="D299" s="63" t="s">
        <v>508</v>
      </c>
      <c r="E299" s="153"/>
      <c r="F299" s="40" t="s">
        <v>9</v>
      </c>
      <c r="G299" s="29"/>
      <c r="H299" s="67"/>
      <c r="I299" s="92"/>
      <c r="J299" s="28"/>
      <c r="K299" s="722"/>
    </row>
    <row r="300" spans="1:11" ht="16.5" customHeight="1">
      <c r="A300" s="48">
        <v>291</v>
      </c>
      <c r="B300" s="32" t="s">
        <v>25</v>
      </c>
      <c r="C300" s="31" t="s">
        <v>468</v>
      </c>
      <c r="D300" s="63" t="s">
        <v>509</v>
      </c>
      <c r="E300" s="153"/>
      <c r="F300" s="40" t="s">
        <v>9</v>
      </c>
      <c r="G300" s="29"/>
      <c r="H300" s="67"/>
      <c r="I300" s="92"/>
      <c r="J300" s="28"/>
      <c r="K300" s="722"/>
    </row>
    <row r="301" spans="1:11" ht="16.5" customHeight="1">
      <c r="A301" s="48">
        <v>292</v>
      </c>
      <c r="B301" s="32" t="s">
        <v>25</v>
      </c>
      <c r="C301" s="31" t="s">
        <v>468</v>
      </c>
      <c r="D301" s="63" t="s">
        <v>510</v>
      </c>
      <c r="E301" s="153"/>
      <c r="F301" s="40" t="s">
        <v>9</v>
      </c>
      <c r="G301" s="29"/>
      <c r="H301" s="67"/>
      <c r="I301" s="92"/>
      <c r="J301" s="28"/>
      <c r="K301" s="722"/>
    </row>
    <row r="302" spans="1:11" ht="16.5" customHeight="1">
      <c r="A302" s="48">
        <v>293</v>
      </c>
      <c r="B302" s="32" t="s">
        <v>25</v>
      </c>
      <c r="C302" s="31" t="s">
        <v>468</v>
      </c>
      <c r="D302" s="63" t="s">
        <v>511</v>
      </c>
      <c r="E302" s="153"/>
      <c r="F302" s="40" t="s">
        <v>9</v>
      </c>
      <c r="G302" s="29"/>
      <c r="H302" s="67"/>
      <c r="I302" s="92"/>
      <c r="J302" s="28"/>
      <c r="K302" s="722"/>
    </row>
    <row r="303" spans="1:11" ht="16.5" customHeight="1">
      <c r="A303" s="48">
        <v>294</v>
      </c>
      <c r="B303" s="32" t="s">
        <v>25</v>
      </c>
      <c r="C303" s="31" t="s">
        <v>468</v>
      </c>
      <c r="D303" s="63" t="s">
        <v>512</v>
      </c>
      <c r="E303" s="153"/>
      <c r="F303" s="40" t="s">
        <v>9</v>
      </c>
      <c r="G303" s="29"/>
      <c r="H303" s="67"/>
      <c r="I303" s="92"/>
      <c r="J303" s="28"/>
      <c r="K303" s="722"/>
    </row>
    <row r="304" spans="1:11" ht="16.5" customHeight="1">
      <c r="A304" s="48">
        <v>295</v>
      </c>
      <c r="B304" s="32" t="s">
        <v>25</v>
      </c>
      <c r="C304" s="31" t="s">
        <v>468</v>
      </c>
      <c r="D304" s="63" t="s">
        <v>1291</v>
      </c>
      <c r="E304" s="152" t="s">
        <v>469</v>
      </c>
      <c r="F304" s="40" t="s">
        <v>9</v>
      </c>
      <c r="G304" s="29"/>
      <c r="H304" s="67"/>
      <c r="I304" s="89" t="s">
        <v>2797</v>
      </c>
      <c r="J304" s="687" t="s">
        <v>2784</v>
      </c>
      <c r="K304" s="722"/>
    </row>
    <row r="305" spans="1:11" ht="16.5" customHeight="1">
      <c r="A305" s="48">
        <v>296</v>
      </c>
      <c r="B305" s="32" t="s">
        <v>25</v>
      </c>
      <c r="C305" s="31" t="s">
        <v>468</v>
      </c>
      <c r="D305" s="63" t="s">
        <v>1292</v>
      </c>
      <c r="E305" s="153"/>
      <c r="F305" s="40" t="s">
        <v>9</v>
      </c>
      <c r="G305" s="29"/>
      <c r="H305" s="67"/>
      <c r="I305" s="92"/>
      <c r="J305" s="28"/>
      <c r="K305" s="722"/>
    </row>
    <row r="306" spans="1:11" ht="16.5" customHeight="1">
      <c r="A306" s="48">
        <v>297</v>
      </c>
      <c r="B306" s="32" t="s">
        <v>25</v>
      </c>
      <c r="C306" s="31" t="s">
        <v>468</v>
      </c>
      <c r="D306" s="63" t="s">
        <v>1293</v>
      </c>
      <c r="E306" s="153"/>
      <c r="F306" s="40" t="s">
        <v>9</v>
      </c>
      <c r="G306" s="29"/>
      <c r="H306" s="67"/>
      <c r="I306" s="92"/>
      <c r="J306" s="28"/>
      <c r="K306" s="722"/>
    </row>
    <row r="307" spans="1:11" ht="16.5" customHeight="1">
      <c r="A307" s="48">
        <v>298</v>
      </c>
      <c r="B307" s="32" t="s">
        <v>25</v>
      </c>
      <c r="C307" s="31" t="s">
        <v>468</v>
      </c>
      <c r="D307" s="63" t="s">
        <v>1294</v>
      </c>
      <c r="E307" s="153"/>
      <c r="F307" s="40" t="s">
        <v>9</v>
      </c>
      <c r="G307" s="29"/>
      <c r="H307" s="67"/>
      <c r="I307" s="92"/>
      <c r="J307" s="28"/>
      <c r="K307" s="722"/>
    </row>
    <row r="308" spans="1:11" ht="16.5" customHeight="1">
      <c r="A308" s="48">
        <v>299</v>
      </c>
      <c r="B308" s="32" t="s">
        <v>25</v>
      </c>
      <c r="C308" s="31" t="s">
        <v>468</v>
      </c>
      <c r="D308" s="63" t="s">
        <v>1295</v>
      </c>
      <c r="E308" s="153"/>
      <c r="F308" s="40" t="s">
        <v>9</v>
      </c>
      <c r="G308" s="29"/>
      <c r="H308" s="67"/>
      <c r="I308" s="92"/>
      <c r="J308" s="28"/>
      <c r="K308" s="722"/>
    </row>
    <row r="309" spans="1:11" ht="16.5" customHeight="1">
      <c r="A309" s="48">
        <v>300</v>
      </c>
      <c r="B309" s="32" t="s">
        <v>25</v>
      </c>
      <c r="C309" s="31" t="s">
        <v>468</v>
      </c>
      <c r="D309" s="63" t="s">
        <v>1296</v>
      </c>
      <c r="E309" s="153"/>
      <c r="F309" s="40" t="s">
        <v>9</v>
      </c>
      <c r="G309" s="29"/>
      <c r="H309" s="67"/>
      <c r="I309" s="92"/>
      <c r="J309" s="28"/>
      <c r="K309" s="722"/>
    </row>
    <row r="310" spans="1:11" ht="16.5" customHeight="1">
      <c r="A310" s="48">
        <v>301</v>
      </c>
      <c r="B310" s="32" t="s">
        <v>25</v>
      </c>
      <c r="C310" s="31" t="s">
        <v>468</v>
      </c>
      <c r="D310" s="63" t="s">
        <v>1297</v>
      </c>
      <c r="E310" s="153"/>
      <c r="F310" s="40" t="s">
        <v>9</v>
      </c>
      <c r="G310" s="29"/>
      <c r="H310" s="67"/>
      <c r="I310" s="92"/>
      <c r="J310" s="28"/>
      <c r="K310" s="722"/>
    </row>
    <row r="311" spans="1:11" ht="16.5" customHeight="1">
      <c r="A311" s="48">
        <v>302</v>
      </c>
      <c r="B311" s="32" t="s">
        <v>25</v>
      </c>
      <c r="C311" s="31" t="s">
        <v>468</v>
      </c>
      <c r="D311" s="63" t="s">
        <v>1298</v>
      </c>
      <c r="E311" s="153"/>
      <c r="F311" s="40" t="s">
        <v>9</v>
      </c>
      <c r="G311" s="29"/>
      <c r="H311" s="67"/>
      <c r="I311" s="92"/>
      <c r="J311" s="28"/>
      <c r="K311" s="722"/>
    </row>
    <row r="312" spans="1:11" ht="16.5" customHeight="1">
      <c r="A312" s="48">
        <v>303</v>
      </c>
      <c r="B312" s="32" t="s">
        <v>25</v>
      </c>
      <c r="C312" s="31" t="s">
        <v>468</v>
      </c>
      <c r="D312" s="63" t="s">
        <v>1299</v>
      </c>
      <c r="E312" s="153"/>
      <c r="F312" s="40" t="s">
        <v>9</v>
      </c>
      <c r="G312" s="29"/>
      <c r="H312" s="67"/>
      <c r="I312" s="92"/>
      <c r="J312" s="28"/>
      <c r="K312" s="722"/>
    </row>
    <row r="313" spans="1:11" ht="16.5" customHeight="1">
      <c r="A313" s="48">
        <v>304</v>
      </c>
      <c r="B313" s="32" t="s">
        <v>25</v>
      </c>
      <c r="C313" s="31" t="s">
        <v>468</v>
      </c>
      <c r="D313" s="63" t="s">
        <v>1300</v>
      </c>
      <c r="E313" s="153"/>
      <c r="F313" s="40" t="s">
        <v>9</v>
      </c>
      <c r="G313" s="29"/>
      <c r="H313" s="67"/>
      <c r="I313" s="92"/>
      <c r="J313" s="28"/>
      <c r="K313" s="722"/>
    </row>
    <row r="314" spans="1:11" ht="16.5" customHeight="1">
      <c r="A314" s="48">
        <v>305</v>
      </c>
      <c r="B314" s="32" t="s">
        <v>25</v>
      </c>
      <c r="C314" s="31" t="s">
        <v>468</v>
      </c>
      <c r="D314" s="63" t="s">
        <v>1301</v>
      </c>
      <c r="E314" s="153"/>
      <c r="F314" s="40" t="s">
        <v>9</v>
      </c>
      <c r="G314" s="29"/>
      <c r="H314" s="67"/>
      <c r="I314" s="92"/>
      <c r="J314" s="28"/>
      <c r="K314" s="722"/>
    </row>
    <row r="315" spans="1:11" ht="16.5" customHeight="1">
      <c r="A315" s="48">
        <v>306</v>
      </c>
      <c r="B315" s="32" t="s">
        <v>25</v>
      </c>
      <c r="C315" s="31" t="s">
        <v>468</v>
      </c>
      <c r="D315" s="63" t="s">
        <v>1302</v>
      </c>
      <c r="E315" s="153"/>
      <c r="F315" s="40" t="s">
        <v>9</v>
      </c>
      <c r="G315" s="29"/>
      <c r="H315" s="67"/>
      <c r="I315" s="92"/>
      <c r="J315" s="28"/>
      <c r="K315" s="722"/>
    </row>
    <row r="316" spans="1:11" ht="16.5" customHeight="1">
      <c r="A316" s="48">
        <v>307</v>
      </c>
      <c r="B316" s="32" t="s">
        <v>25</v>
      </c>
      <c r="C316" s="31" t="s">
        <v>468</v>
      </c>
      <c r="D316" s="63" t="s">
        <v>1303</v>
      </c>
      <c r="E316" s="153"/>
      <c r="F316" s="40" t="s">
        <v>9</v>
      </c>
      <c r="G316" s="29"/>
      <c r="H316" s="67"/>
      <c r="I316" s="92"/>
      <c r="J316" s="28"/>
      <c r="K316" s="722"/>
    </row>
    <row r="317" spans="1:11" ht="16.5" customHeight="1">
      <c r="A317" s="48">
        <v>308</v>
      </c>
      <c r="B317" s="32" t="s">
        <v>25</v>
      </c>
      <c r="C317" s="31" t="s">
        <v>468</v>
      </c>
      <c r="D317" s="63" t="s">
        <v>1304</v>
      </c>
      <c r="E317" s="153"/>
      <c r="F317" s="40" t="s">
        <v>9</v>
      </c>
      <c r="G317" s="29"/>
      <c r="H317" s="67"/>
      <c r="I317" s="92"/>
      <c r="J317" s="28"/>
      <c r="K317" s="722"/>
    </row>
    <row r="318" spans="1:11" ht="16.5" customHeight="1">
      <c r="A318" s="48">
        <v>309</v>
      </c>
      <c r="B318" s="32" t="s">
        <v>25</v>
      </c>
      <c r="C318" s="31" t="s">
        <v>468</v>
      </c>
      <c r="D318" s="63" t="s">
        <v>513</v>
      </c>
      <c r="E318" s="153"/>
      <c r="F318" s="40" t="s">
        <v>9</v>
      </c>
      <c r="G318" s="29"/>
      <c r="H318" s="67"/>
      <c r="I318" s="92"/>
      <c r="J318" s="28"/>
      <c r="K318" s="722"/>
    </row>
    <row r="319" spans="1:11" ht="16.5" customHeight="1">
      <c r="A319" s="48">
        <v>310</v>
      </c>
      <c r="B319" s="32" t="s">
        <v>25</v>
      </c>
      <c r="C319" s="31" t="s">
        <v>468</v>
      </c>
      <c r="D319" s="63" t="s">
        <v>514</v>
      </c>
      <c r="E319" s="153"/>
      <c r="F319" s="40" t="s">
        <v>9</v>
      </c>
      <c r="G319" s="29"/>
      <c r="H319" s="67"/>
      <c r="I319" s="92"/>
      <c r="J319" s="28"/>
      <c r="K319" s="722"/>
    </row>
    <row r="320" spans="1:11" ht="16.5" customHeight="1">
      <c r="A320" s="48">
        <v>311</v>
      </c>
      <c r="B320" s="32" t="s">
        <v>25</v>
      </c>
      <c r="C320" s="31" t="s">
        <v>468</v>
      </c>
      <c r="D320" s="63" t="s">
        <v>515</v>
      </c>
      <c r="E320" s="153"/>
      <c r="F320" s="40" t="s">
        <v>9</v>
      </c>
      <c r="G320" s="29"/>
      <c r="H320" s="67"/>
      <c r="I320" s="92"/>
      <c r="J320" s="28"/>
      <c r="K320" s="722"/>
    </row>
    <row r="321" spans="1:15" ht="16.5" customHeight="1">
      <c r="A321" s="48">
        <v>312</v>
      </c>
      <c r="B321" s="32" t="s">
        <v>25</v>
      </c>
      <c r="C321" s="31" t="s">
        <v>468</v>
      </c>
      <c r="D321" s="63" t="s">
        <v>516</v>
      </c>
      <c r="E321" s="153"/>
      <c r="F321" s="40" t="s">
        <v>9</v>
      </c>
      <c r="G321" s="29"/>
      <c r="H321" s="67"/>
      <c r="I321" s="92"/>
      <c r="J321" s="28"/>
      <c r="K321" s="722"/>
    </row>
    <row r="322" spans="1:15" ht="16.5" customHeight="1">
      <c r="A322" s="48">
        <v>313</v>
      </c>
      <c r="B322" s="32" t="s">
        <v>25</v>
      </c>
      <c r="C322" s="31" t="s">
        <v>468</v>
      </c>
      <c r="D322" s="63" t="s">
        <v>517</v>
      </c>
      <c r="E322" s="153"/>
      <c r="F322" s="40" t="s">
        <v>9</v>
      </c>
      <c r="G322" s="29"/>
      <c r="H322" s="67"/>
      <c r="I322" s="92"/>
      <c r="J322" s="28"/>
      <c r="K322" s="722"/>
    </row>
    <row r="323" spans="1:15" ht="16.5" customHeight="1">
      <c r="A323" s="48">
        <v>314</v>
      </c>
      <c r="B323" s="32" t="s">
        <v>25</v>
      </c>
      <c r="C323" s="31" t="s">
        <v>468</v>
      </c>
      <c r="D323" s="63" t="s">
        <v>518</v>
      </c>
      <c r="E323" s="153"/>
      <c r="F323" s="40" t="s">
        <v>9</v>
      </c>
      <c r="G323" s="29"/>
      <c r="H323" s="67"/>
      <c r="I323" s="92"/>
      <c r="J323" s="28"/>
      <c r="K323" s="722"/>
    </row>
    <row r="324" spans="1:15" ht="16.5" customHeight="1">
      <c r="A324" s="48">
        <v>315</v>
      </c>
      <c r="B324" s="32" t="s">
        <v>25</v>
      </c>
      <c r="C324" s="31" t="s">
        <v>468</v>
      </c>
      <c r="D324" s="63" t="s">
        <v>519</v>
      </c>
      <c r="E324" s="153"/>
      <c r="F324" s="40" t="s">
        <v>9</v>
      </c>
      <c r="G324" s="29"/>
      <c r="H324" s="67"/>
      <c r="I324" s="92"/>
      <c r="J324" s="28"/>
      <c r="K324" s="722"/>
    </row>
    <row r="325" spans="1:15" ht="16.5" customHeight="1">
      <c r="A325" s="48">
        <v>316</v>
      </c>
      <c r="B325" s="32" t="s">
        <v>25</v>
      </c>
      <c r="C325" s="31" t="s">
        <v>468</v>
      </c>
      <c r="D325" s="63" t="s">
        <v>520</v>
      </c>
      <c r="E325" s="153"/>
      <c r="F325" s="40" t="s">
        <v>9</v>
      </c>
      <c r="G325" s="29"/>
      <c r="H325" s="67"/>
      <c r="I325" s="92"/>
      <c r="J325" s="28"/>
      <c r="K325" s="722"/>
    </row>
    <row r="326" spans="1:15" ht="16.5" customHeight="1">
      <c r="A326" s="48">
        <v>317</v>
      </c>
      <c r="B326" s="32" t="s">
        <v>25</v>
      </c>
      <c r="C326" s="31" t="s">
        <v>468</v>
      </c>
      <c r="D326" s="63" t="s">
        <v>1305</v>
      </c>
      <c r="E326" s="152" t="s">
        <v>521</v>
      </c>
      <c r="F326" s="40" t="s">
        <v>9</v>
      </c>
      <c r="G326" s="29"/>
      <c r="H326" s="67"/>
      <c r="I326" s="89" t="s">
        <v>2798</v>
      </c>
      <c r="J326" s="687" t="s">
        <v>2796</v>
      </c>
      <c r="K326" s="722"/>
    </row>
    <row r="327" spans="1:15" ht="16.5" customHeight="1">
      <c r="A327" s="48">
        <v>318</v>
      </c>
      <c r="B327" s="32" t="s">
        <v>25</v>
      </c>
      <c r="C327" s="31" t="s">
        <v>468</v>
      </c>
      <c r="D327" s="63" t="s">
        <v>1306</v>
      </c>
      <c r="E327" s="153"/>
      <c r="F327" s="40" t="s">
        <v>9</v>
      </c>
      <c r="G327" s="29"/>
      <c r="H327" s="67"/>
      <c r="I327" s="90"/>
      <c r="J327" s="469"/>
      <c r="K327" s="722"/>
    </row>
    <row r="328" spans="1:15" ht="16.5" customHeight="1">
      <c r="A328" s="48">
        <v>319</v>
      </c>
      <c r="B328" s="32" t="s">
        <v>25</v>
      </c>
      <c r="C328" s="31" t="s">
        <v>468</v>
      </c>
      <c r="D328" s="63" t="s">
        <v>1307</v>
      </c>
      <c r="E328" s="153"/>
      <c r="F328" s="40" t="s">
        <v>9</v>
      </c>
      <c r="G328" s="29"/>
      <c r="H328" s="67"/>
      <c r="I328" s="92"/>
      <c r="J328" s="469"/>
      <c r="K328" s="722"/>
    </row>
    <row r="329" spans="1:15" ht="16.5" customHeight="1">
      <c r="A329" s="48">
        <v>320</v>
      </c>
      <c r="B329" s="32" t="s">
        <v>25</v>
      </c>
      <c r="C329" s="31" t="s">
        <v>468</v>
      </c>
      <c r="D329" s="63" t="s">
        <v>522</v>
      </c>
      <c r="E329" s="153"/>
      <c r="F329" s="40" t="s">
        <v>9</v>
      </c>
      <c r="G329" s="29"/>
      <c r="H329" s="67"/>
      <c r="I329" s="92"/>
      <c r="J329" s="469"/>
      <c r="K329" s="722"/>
    </row>
    <row r="330" spans="1:15" ht="16.5" customHeight="1">
      <c r="A330" s="48">
        <v>321</v>
      </c>
      <c r="B330" s="32" t="s">
        <v>25</v>
      </c>
      <c r="C330" s="31" t="s">
        <v>468</v>
      </c>
      <c r="D330" s="63" t="s">
        <v>1308</v>
      </c>
      <c r="E330" s="152" t="s">
        <v>521</v>
      </c>
      <c r="F330" s="40" t="s">
        <v>9</v>
      </c>
      <c r="G330" s="29"/>
      <c r="H330" s="67"/>
      <c r="I330" s="89" t="s">
        <v>2799</v>
      </c>
      <c r="J330" s="687" t="s">
        <v>2796</v>
      </c>
      <c r="K330" s="722"/>
      <c r="O330" s="489"/>
    </row>
    <row r="331" spans="1:15" ht="16.5" customHeight="1">
      <c r="A331" s="48">
        <v>322</v>
      </c>
      <c r="B331" s="32" t="s">
        <v>25</v>
      </c>
      <c r="C331" s="31" t="s">
        <v>468</v>
      </c>
      <c r="D331" s="63" t="s">
        <v>1309</v>
      </c>
      <c r="E331" s="153"/>
      <c r="F331" s="40" t="s">
        <v>9</v>
      </c>
      <c r="G331" s="29"/>
      <c r="H331" s="67"/>
      <c r="I331" s="90"/>
      <c r="J331" s="469"/>
      <c r="K331" s="722"/>
    </row>
    <row r="332" spans="1:15" ht="16.5" customHeight="1">
      <c r="A332" s="48">
        <v>323</v>
      </c>
      <c r="B332" s="32" t="s">
        <v>25</v>
      </c>
      <c r="C332" s="31" t="s">
        <v>468</v>
      </c>
      <c r="D332" s="63" t="s">
        <v>1310</v>
      </c>
      <c r="E332" s="153"/>
      <c r="F332" s="40" t="s">
        <v>9</v>
      </c>
      <c r="G332" s="29"/>
      <c r="H332" s="67"/>
      <c r="I332" s="92"/>
      <c r="J332" s="469"/>
      <c r="K332" s="722"/>
    </row>
    <row r="333" spans="1:15" ht="16.5" customHeight="1">
      <c r="A333" s="48">
        <v>324</v>
      </c>
      <c r="B333" s="32" t="s">
        <v>25</v>
      </c>
      <c r="C333" s="31" t="s">
        <v>468</v>
      </c>
      <c r="D333" s="63" t="s">
        <v>1311</v>
      </c>
      <c r="E333" s="153"/>
      <c r="F333" s="40" t="s">
        <v>9</v>
      </c>
      <c r="G333" s="29"/>
      <c r="H333" s="67"/>
      <c r="I333" s="92"/>
      <c r="J333" s="469"/>
      <c r="K333" s="723"/>
    </row>
    <row r="334" spans="1:15" ht="16.5" customHeight="1">
      <c r="A334" s="48">
        <v>325</v>
      </c>
      <c r="B334" s="32" t="s">
        <v>25</v>
      </c>
      <c r="C334" s="31" t="s">
        <v>523</v>
      </c>
      <c r="D334" s="63" t="s">
        <v>2206</v>
      </c>
      <c r="E334" s="152" t="s">
        <v>524</v>
      </c>
      <c r="F334" s="44" t="s">
        <v>11</v>
      </c>
      <c r="G334" s="29"/>
      <c r="H334" s="67"/>
      <c r="I334" s="89" t="s">
        <v>525</v>
      </c>
      <c r="J334" s="684" t="s">
        <v>2782</v>
      </c>
      <c r="K334" s="727" t="s">
        <v>2208</v>
      </c>
    </row>
    <row r="335" spans="1:15" ht="16.5" customHeight="1">
      <c r="A335" s="48">
        <v>326</v>
      </c>
      <c r="B335" s="32" t="s">
        <v>25</v>
      </c>
      <c r="C335" s="31" t="s">
        <v>523</v>
      </c>
      <c r="D335" s="63" t="s">
        <v>2000</v>
      </c>
      <c r="E335" s="152" t="s">
        <v>524</v>
      </c>
      <c r="F335" s="44" t="s">
        <v>11</v>
      </c>
      <c r="G335" s="29"/>
      <c r="H335" s="67"/>
      <c r="I335" s="89" t="s">
        <v>525</v>
      </c>
      <c r="J335" s="684" t="s">
        <v>2783</v>
      </c>
      <c r="K335" s="728"/>
    </row>
    <row r="336" spans="1:15" ht="16.5" customHeight="1">
      <c r="A336" s="48">
        <v>327</v>
      </c>
      <c r="B336" s="32" t="s">
        <v>25</v>
      </c>
      <c r="C336" s="31" t="s">
        <v>523</v>
      </c>
      <c r="D336" s="63" t="s">
        <v>2001</v>
      </c>
      <c r="E336" s="152" t="s">
        <v>524</v>
      </c>
      <c r="F336" s="44" t="s">
        <v>11</v>
      </c>
      <c r="G336" s="29"/>
      <c r="H336" s="67"/>
      <c r="I336" s="89" t="s">
        <v>525</v>
      </c>
      <c r="J336" s="494" t="s">
        <v>2060</v>
      </c>
      <c r="K336" s="728"/>
    </row>
    <row r="337" spans="1:11" ht="16.5" customHeight="1">
      <c r="A337" s="48">
        <v>328</v>
      </c>
      <c r="B337" s="32" t="s">
        <v>25</v>
      </c>
      <c r="C337" s="31" t="s">
        <v>523</v>
      </c>
      <c r="D337" s="63" t="s">
        <v>2002</v>
      </c>
      <c r="E337" s="152" t="s">
        <v>524</v>
      </c>
      <c r="F337" s="44" t="s">
        <v>11</v>
      </c>
      <c r="G337" s="29"/>
      <c r="H337" s="67"/>
      <c r="I337" s="89" t="s">
        <v>525</v>
      </c>
      <c r="J337" s="483" t="s">
        <v>2006</v>
      </c>
      <c r="K337" s="728"/>
    </row>
    <row r="338" spans="1:11" ht="16.5" customHeight="1">
      <c r="A338" s="48">
        <v>329</v>
      </c>
      <c r="B338" s="32" t="s">
        <v>25</v>
      </c>
      <c r="C338" s="31" t="s">
        <v>523</v>
      </c>
      <c r="D338" s="63" t="s">
        <v>2003</v>
      </c>
      <c r="E338" s="152" t="s">
        <v>524</v>
      </c>
      <c r="F338" s="44" t="s">
        <v>11</v>
      </c>
      <c r="G338" s="29"/>
      <c r="H338" s="67"/>
      <c r="I338" s="89" t="s">
        <v>525</v>
      </c>
      <c r="J338" s="483" t="s">
        <v>2007</v>
      </c>
      <c r="K338" s="728"/>
    </row>
    <row r="339" spans="1:11" ht="16.5" customHeight="1">
      <c r="A339" s="48">
        <v>330</v>
      </c>
      <c r="B339" s="32" t="s">
        <v>25</v>
      </c>
      <c r="C339" s="31" t="s">
        <v>523</v>
      </c>
      <c r="D339" s="63" t="s">
        <v>2004</v>
      </c>
      <c r="E339" s="152" t="s">
        <v>524</v>
      </c>
      <c r="F339" s="44" t="s">
        <v>11</v>
      </c>
      <c r="G339" s="29"/>
      <c r="H339" s="67"/>
      <c r="I339" s="89" t="s">
        <v>525</v>
      </c>
      <c r="J339" s="483" t="s">
        <v>2008</v>
      </c>
      <c r="K339" s="728"/>
    </row>
    <row r="340" spans="1:11" ht="16.5" customHeight="1">
      <c r="A340" s="48">
        <v>331</v>
      </c>
      <c r="B340" s="32" t="s">
        <v>25</v>
      </c>
      <c r="C340" s="31" t="s">
        <v>523</v>
      </c>
      <c r="D340" s="63" t="s">
        <v>2005</v>
      </c>
      <c r="E340" s="152" t="s">
        <v>524</v>
      </c>
      <c r="F340" s="44" t="s">
        <v>11</v>
      </c>
      <c r="G340" s="29"/>
      <c r="H340" s="67"/>
      <c r="I340" s="89" t="s">
        <v>525</v>
      </c>
      <c r="J340" s="483" t="s">
        <v>2009</v>
      </c>
      <c r="K340" s="729"/>
    </row>
    <row r="341" spans="1:11" ht="16.5" customHeight="1">
      <c r="A341" s="48">
        <v>332</v>
      </c>
      <c r="B341" s="32" t="s">
        <v>25</v>
      </c>
      <c r="C341" s="31" t="s">
        <v>224</v>
      </c>
      <c r="D341" s="235" t="s">
        <v>1565</v>
      </c>
      <c r="E341" s="152" t="s">
        <v>526</v>
      </c>
      <c r="F341" s="44" t="s">
        <v>11</v>
      </c>
      <c r="G341" s="29"/>
      <c r="H341" s="67"/>
      <c r="I341" s="92"/>
      <c r="J341" s="469" t="s">
        <v>227</v>
      </c>
      <c r="K341" s="119"/>
    </row>
    <row r="342" spans="1:11" ht="16.5" customHeight="1">
      <c r="A342" s="48">
        <v>333</v>
      </c>
      <c r="B342" s="32" t="s">
        <v>25</v>
      </c>
      <c r="C342" s="31" t="s">
        <v>224</v>
      </c>
      <c r="D342" s="235" t="s">
        <v>977</v>
      </c>
      <c r="E342" s="152" t="s">
        <v>527</v>
      </c>
      <c r="F342" s="44" t="s">
        <v>11</v>
      </c>
      <c r="G342" s="29"/>
      <c r="H342" s="67"/>
      <c r="I342" s="92"/>
      <c r="J342" s="469" t="s">
        <v>230</v>
      </c>
      <c r="K342" s="119"/>
    </row>
    <row r="343" spans="1:11" ht="16.5" customHeight="1">
      <c r="A343" s="48">
        <v>334</v>
      </c>
      <c r="B343" s="32" t="s">
        <v>25</v>
      </c>
      <c r="C343" s="31" t="s">
        <v>205</v>
      </c>
      <c r="D343" s="63" t="s">
        <v>528</v>
      </c>
      <c r="E343" s="153"/>
      <c r="F343" s="44" t="s">
        <v>11</v>
      </c>
      <c r="G343" s="29"/>
      <c r="H343" s="67"/>
      <c r="I343" s="92"/>
      <c r="J343" s="469" t="s">
        <v>1738</v>
      </c>
      <c r="K343" s="119"/>
    </row>
    <row r="344" spans="1:11" ht="16.5" customHeight="1">
      <c r="A344" s="48">
        <v>335</v>
      </c>
      <c r="B344" s="32" t="s">
        <v>25</v>
      </c>
      <c r="C344" s="31" t="s">
        <v>205</v>
      </c>
      <c r="D344" s="63" t="s">
        <v>206</v>
      </c>
      <c r="E344" s="153"/>
      <c r="F344" s="44" t="s">
        <v>11</v>
      </c>
      <c r="G344" s="29"/>
      <c r="H344" s="67"/>
      <c r="I344" s="92"/>
      <c r="J344" s="469" t="s">
        <v>1466</v>
      </c>
      <c r="K344" s="119"/>
    </row>
    <row r="345" spans="1:11" ht="16.5" customHeight="1" thickBot="1">
      <c r="A345" s="48">
        <v>336</v>
      </c>
      <c r="B345" s="107" t="s">
        <v>25</v>
      </c>
      <c r="C345" s="68" t="s">
        <v>33</v>
      </c>
      <c r="D345" s="125" t="s">
        <v>203</v>
      </c>
      <c r="E345" s="109"/>
      <c r="F345" s="44" t="s">
        <v>11</v>
      </c>
      <c r="G345" s="160"/>
      <c r="H345" s="126"/>
      <c r="I345" s="127" t="s">
        <v>529</v>
      </c>
      <c r="J345" s="69"/>
      <c r="K345" s="128"/>
    </row>
  </sheetData>
  <mergeCells count="24">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 ref="H52:H53"/>
    <mergeCell ref="J186:J250"/>
    <mergeCell ref="J251:J259"/>
    <mergeCell ref="K180:K185"/>
    <mergeCell ref="K113:K145"/>
    <mergeCell ref="J151:J162"/>
    <mergeCell ref="J163:J167"/>
    <mergeCell ref="J168:J179"/>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r:id="rId96"/>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730" t="s">
        <v>530</v>
      </c>
      <c r="D1" s="743"/>
      <c r="E1" s="73"/>
      <c r="F1" s="32" t="s">
        <v>5</v>
      </c>
      <c r="G1" s="74"/>
      <c r="H1" s="75"/>
      <c r="I1" s="76"/>
    </row>
    <row r="2" spans="1:9" ht="20.25" customHeight="1">
      <c r="A2" s="72"/>
      <c r="B2" s="37"/>
      <c r="C2" s="732"/>
      <c r="D2" s="733"/>
      <c r="E2" s="33" t="s">
        <v>6</v>
      </c>
      <c r="F2" s="23">
        <f>COUNTIF(E10:E160,"Not POR")</f>
        <v>0</v>
      </c>
      <c r="G2" s="77"/>
      <c r="H2" s="78"/>
      <c r="I2" s="79"/>
    </row>
    <row r="3" spans="1:9" ht="19.5" customHeight="1">
      <c r="A3" s="72"/>
      <c r="B3" s="37"/>
      <c r="C3" s="732"/>
      <c r="D3" s="733"/>
      <c r="E3" s="39" t="s">
        <v>8</v>
      </c>
      <c r="F3" s="23">
        <f>COUNTIF(E10:E160,"CHN validation")</f>
        <v>0</v>
      </c>
      <c r="G3" s="77"/>
      <c r="H3" s="78"/>
      <c r="I3" s="79"/>
    </row>
    <row r="4" spans="1:9" ht="18.75" customHeight="1">
      <c r="A4" s="72"/>
      <c r="B4" s="37"/>
      <c r="C4" s="732"/>
      <c r="D4" s="733"/>
      <c r="E4" s="40" t="s">
        <v>9</v>
      </c>
      <c r="F4" s="23">
        <f>COUNTIF(E10:E160,"New Item")</f>
        <v>0</v>
      </c>
      <c r="G4" s="77"/>
      <c r="H4" s="78"/>
      <c r="I4" s="79"/>
    </row>
    <row r="5" spans="1:9" ht="19.5" customHeight="1">
      <c r="A5" s="70"/>
      <c r="B5" s="37"/>
      <c r="C5" s="732"/>
      <c r="D5" s="733"/>
      <c r="E5" s="41" t="s">
        <v>7</v>
      </c>
      <c r="F5" s="23">
        <f>COUNTIF(E10:E160,"Pending update")</f>
        <v>0</v>
      </c>
      <c r="G5" s="80"/>
      <c r="H5" s="81"/>
      <c r="I5" s="82"/>
    </row>
    <row r="6" spans="1:9" ht="18.75" customHeight="1">
      <c r="A6" s="72"/>
      <c r="B6" s="37"/>
      <c r="C6" s="732"/>
      <c r="D6" s="733"/>
      <c r="E6" s="43" t="s">
        <v>10</v>
      </c>
      <c r="F6" s="23">
        <f>COUNTIF(E10:E160,"Modified")</f>
        <v>0</v>
      </c>
      <c r="G6" s="77"/>
      <c r="H6" s="78"/>
      <c r="I6" s="79"/>
    </row>
    <row r="7" spans="1:9" ht="17.25" customHeight="1">
      <c r="A7" s="72"/>
      <c r="B7" s="37"/>
      <c r="C7" s="732"/>
      <c r="D7" s="733"/>
      <c r="E7" s="44" t="s">
        <v>11</v>
      </c>
      <c r="F7" s="23">
        <f>COUNTIF(E10:E160,"Ready")</f>
        <v>149</v>
      </c>
      <c r="G7" s="77"/>
      <c r="H7" s="78"/>
      <c r="I7" s="79"/>
    </row>
    <row r="8" spans="1:9" ht="18.75" customHeight="1">
      <c r="A8" s="83"/>
      <c r="B8" s="45"/>
      <c r="C8" s="734"/>
      <c r="D8" s="735"/>
      <c r="E8" s="49" t="s">
        <v>12</v>
      </c>
      <c r="F8" s="23">
        <f>COUNTIF(E10:E160,"Not ready")</f>
        <v>0</v>
      </c>
      <c r="G8" s="84"/>
      <c r="H8" s="85"/>
      <c r="I8" s="86"/>
    </row>
    <row r="9" spans="1:9" ht="53.85" customHeight="1">
      <c r="A9" s="20" t="s">
        <v>13</v>
      </c>
      <c r="B9" s="21" t="s">
        <v>14</v>
      </c>
      <c r="C9" s="21" t="s">
        <v>531</v>
      </c>
      <c r="D9" s="21" t="s">
        <v>207</v>
      </c>
      <c r="E9" s="22" t="s">
        <v>19</v>
      </c>
      <c r="F9" s="22" t="s">
        <v>20</v>
      </c>
      <c r="G9" s="21" t="s">
        <v>532</v>
      </c>
      <c r="H9" s="21" t="s">
        <v>533</v>
      </c>
      <c r="I9" s="21" t="s">
        <v>23</v>
      </c>
    </row>
    <row r="10" spans="1:9" ht="18" customHeight="1">
      <c r="A10" s="23">
        <v>1</v>
      </c>
      <c r="B10" s="32" t="s">
        <v>25</v>
      </c>
      <c r="C10" s="63" t="s">
        <v>534</v>
      </c>
      <c r="D10" s="24"/>
      <c r="E10" s="44" t="s">
        <v>11</v>
      </c>
      <c r="F10" s="61" t="s">
        <v>213</v>
      </c>
      <c r="G10" s="67"/>
      <c r="H10" s="67"/>
      <c r="I10" s="87" t="s">
        <v>535</v>
      </c>
    </row>
    <row r="11" spans="1:9" ht="18" customHeight="1">
      <c r="A11" s="23">
        <v>2</v>
      </c>
      <c r="B11" s="32" t="s">
        <v>25</v>
      </c>
      <c r="C11" s="63" t="s">
        <v>536</v>
      </c>
      <c r="D11" s="24"/>
      <c r="E11" s="44" t="s">
        <v>11</v>
      </c>
      <c r="F11" s="88"/>
      <c r="G11" s="67"/>
      <c r="H11" s="67"/>
      <c r="I11" s="89" t="s">
        <v>537</v>
      </c>
    </row>
    <row r="12" spans="1:9" ht="18" customHeight="1">
      <c r="A12" s="744">
        <v>3</v>
      </c>
      <c r="B12" s="32" t="s">
        <v>25</v>
      </c>
      <c r="C12" s="63" t="s">
        <v>538</v>
      </c>
      <c r="D12" s="67"/>
      <c r="E12" s="44" t="s">
        <v>11</v>
      </c>
      <c r="F12" s="35"/>
      <c r="G12" s="90"/>
      <c r="H12" s="90"/>
      <c r="I12" s="90"/>
    </row>
    <row r="13" spans="1:9" ht="18" customHeight="1">
      <c r="A13" s="745"/>
      <c r="B13" s="32" t="s">
        <v>25</v>
      </c>
      <c r="C13" s="91" t="s">
        <v>539</v>
      </c>
      <c r="D13" s="32" t="s">
        <v>540</v>
      </c>
      <c r="E13" s="44" t="s">
        <v>11</v>
      </c>
      <c r="F13" s="35"/>
      <c r="G13" s="90"/>
      <c r="H13" s="90"/>
      <c r="I13" s="90"/>
    </row>
    <row r="14" spans="1:9" ht="18" customHeight="1">
      <c r="A14" s="745"/>
      <c r="B14" s="32" t="s">
        <v>25</v>
      </c>
      <c r="C14" s="91" t="s">
        <v>541</v>
      </c>
      <c r="D14" s="32" t="s">
        <v>540</v>
      </c>
      <c r="E14" s="44" t="s">
        <v>11</v>
      </c>
      <c r="F14" s="35"/>
      <c r="G14" s="90"/>
      <c r="H14" s="90"/>
      <c r="I14" s="90"/>
    </row>
    <row r="15" spans="1:9" ht="18" customHeight="1">
      <c r="A15" s="745"/>
      <c r="B15" s="32" t="s">
        <v>25</v>
      </c>
      <c r="C15" s="91" t="s">
        <v>542</v>
      </c>
      <c r="D15" s="32" t="s">
        <v>540</v>
      </c>
      <c r="E15" s="44" t="s">
        <v>11</v>
      </c>
      <c r="F15" s="35"/>
      <c r="G15" s="90"/>
      <c r="H15" s="90"/>
      <c r="I15" s="90"/>
    </row>
    <row r="16" spans="1:9" ht="18" customHeight="1">
      <c r="A16" s="745"/>
      <c r="B16" s="32" t="s">
        <v>25</v>
      </c>
      <c r="C16" s="91" t="s">
        <v>543</v>
      </c>
      <c r="D16" s="32" t="s">
        <v>540</v>
      </c>
      <c r="E16" s="44" t="s">
        <v>11</v>
      </c>
      <c r="F16" s="35"/>
      <c r="G16" s="90"/>
      <c r="H16" s="90"/>
      <c r="I16" s="90"/>
    </row>
    <row r="17" spans="1:9" ht="18" customHeight="1">
      <c r="A17" s="745"/>
      <c r="B17" s="32" t="s">
        <v>25</v>
      </c>
      <c r="C17" s="91" t="s">
        <v>544</v>
      </c>
      <c r="D17" s="32" t="s">
        <v>540</v>
      </c>
      <c r="E17" s="44" t="s">
        <v>11</v>
      </c>
      <c r="F17" s="35"/>
      <c r="G17" s="90"/>
      <c r="H17" s="90"/>
      <c r="I17" s="90"/>
    </row>
    <row r="18" spans="1:9" ht="18" customHeight="1">
      <c r="A18" s="745"/>
      <c r="B18" s="32" t="s">
        <v>25</v>
      </c>
      <c r="C18" s="91" t="s">
        <v>545</v>
      </c>
      <c r="D18" s="32" t="s">
        <v>546</v>
      </c>
      <c r="E18" s="44" t="s">
        <v>11</v>
      </c>
      <c r="F18" s="35"/>
      <c r="G18" s="90"/>
      <c r="H18" s="90"/>
      <c r="I18" s="90"/>
    </row>
    <row r="19" spans="1:9" ht="18" customHeight="1">
      <c r="A19" s="745"/>
      <c r="B19" s="32" t="s">
        <v>25</v>
      </c>
      <c r="C19" s="91" t="s">
        <v>547</v>
      </c>
      <c r="D19" s="34"/>
      <c r="E19" s="44" t="s">
        <v>11</v>
      </c>
      <c r="F19" s="35"/>
      <c r="G19" s="90"/>
      <c r="H19" s="90"/>
      <c r="I19" s="90"/>
    </row>
    <row r="20" spans="1:9" ht="18" customHeight="1">
      <c r="A20" s="745"/>
      <c r="B20" s="32" t="s">
        <v>25</v>
      </c>
      <c r="C20" s="91" t="s">
        <v>548</v>
      </c>
      <c r="D20" s="32" t="s">
        <v>549</v>
      </c>
      <c r="E20" s="44" t="s">
        <v>11</v>
      </c>
      <c r="F20" s="35"/>
      <c r="G20" s="90"/>
      <c r="H20" s="90"/>
      <c r="I20" s="90"/>
    </row>
    <row r="21" spans="1:9" ht="18" customHeight="1">
      <c r="A21" s="746"/>
      <c r="B21" s="32" t="s">
        <v>25</v>
      </c>
      <c r="C21" s="91" t="s">
        <v>550</v>
      </c>
      <c r="D21" s="32" t="s">
        <v>551</v>
      </c>
      <c r="E21" s="44" t="s">
        <v>11</v>
      </c>
      <c r="F21" s="35"/>
      <c r="G21" s="90"/>
      <c r="H21" s="90"/>
      <c r="I21" s="90"/>
    </row>
    <row r="22" spans="1:9" ht="18" customHeight="1">
      <c r="A22" s="744">
        <v>4</v>
      </c>
      <c r="B22" s="32" t="s">
        <v>25</v>
      </c>
      <c r="C22" s="63" t="s">
        <v>552</v>
      </c>
      <c r="D22" s="34"/>
      <c r="E22" s="44" t="s">
        <v>11</v>
      </c>
      <c r="F22" s="88"/>
      <c r="G22" s="90"/>
      <c r="H22" s="90"/>
      <c r="I22" s="90"/>
    </row>
    <row r="23" spans="1:9" ht="18" customHeight="1">
      <c r="A23" s="745"/>
      <c r="B23" s="32" t="s">
        <v>25</v>
      </c>
      <c r="C23" s="91" t="s">
        <v>553</v>
      </c>
      <c r="D23" s="32" t="s">
        <v>554</v>
      </c>
      <c r="E23" s="44" t="s">
        <v>11</v>
      </c>
      <c r="F23" s="88"/>
      <c r="G23" s="90"/>
      <c r="H23" s="90"/>
      <c r="I23" s="90"/>
    </row>
    <row r="24" spans="1:9" ht="18" customHeight="1">
      <c r="A24" s="745"/>
      <c r="B24" s="32" t="s">
        <v>25</v>
      </c>
      <c r="C24" s="91" t="s">
        <v>555</v>
      </c>
      <c r="D24" s="32" t="s">
        <v>556</v>
      </c>
      <c r="E24" s="44" t="s">
        <v>11</v>
      </c>
      <c r="F24" s="88"/>
      <c r="G24" s="90"/>
      <c r="H24" s="90"/>
      <c r="I24" s="90"/>
    </row>
    <row r="25" spans="1:9" ht="18" customHeight="1">
      <c r="A25" s="745"/>
      <c r="B25" s="32" t="s">
        <v>25</v>
      </c>
      <c r="C25" s="91" t="s">
        <v>557</v>
      </c>
      <c r="D25" s="32" t="s">
        <v>558</v>
      </c>
      <c r="E25" s="44" t="s">
        <v>11</v>
      </c>
      <c r="F25" s="88"/>
      <c r="G25" s="90"/>
      <c r="H25" s="90"/>
      <c r="I25" s="90"/>
    </row>
    <row r="26" spans="1:9" ht="18" customHeight="1">
      <c r="A26" s="745"/>
      <c r="B26" s="32" t="s">
        <v>25</v>
      </c>
      <c r="C26" s="91" t="s">
        <v>559</v>
      </c>
      <c r="D26" s="32" t="s">
        <v>560</v>
      </c>
      <c r="E26" s="44" t="s">
        <v>11</v>
      </c>
      <c r="F26" s="88"/>
      <c r="G26" s="90"/>
      <c r="H26" s="90"/>
      <c r="I26" s="90"/>
    </row>
    <row r="27" spans="1:9" ht="18" customHeight="1">
      <c r="A27" s="746"/>
      <c r="B27" s="32" t="s">
        <v>25</v>
      </c>
      <c r="C27" s="91" t="s">
        <v>561</v>
      </c>
      <c r="D27" s="32" t="s">
        <v>562</v>
      </c>
      <c r="E27" s="44" t="s">
        <v>11</v>
      </c>
      <c r="F27" s="88"/>
      <c r="G27" s="90"/>
      <c r="H27" s="90"/>
      <c r="I27" s="90"/>
    </row>
    <row r="28" spans="1:9" ht="18" customHeight="1">
      <c r="A28" s="23">
        <v>5</v>
      </c>
      <c r="B28" s="32" t="s">
        <v>25</v>
      </c>
      <c r="C28" s="63" t="s">
        <v>563</v>
      </c>
      <c r="D28" s="67"/>
      <c r="E28" s="44" t="s">
        <v>11</v>
      </c>
      <c r="F28" s="88"/>
      <c r="G28" s="90"/>
      <c r="H28" s="90"/>
      <c r="I28" s="90"/>
    </row>
    <row r="29" spans="1:9" ht="18" customHeight="1">
      <c r="A29" s="744">
        <v>6</v>
      </c>
      <c r="B29" s="32" t="s">
        <v>25</v>
      </c>
      <c r="C29" s="63" t="s">
        <v>564</v>
      </c>
      <c r="D29" s="67"/>
      <c r="E29" s="44" t="s">
        <v>11</v>
      </c>
      <c r="F29" s="88"/>
      <c r="G29" s="90"/>
      <c r="H29" s="90"/>
      <c r="I29" s="90"/>
    </row>
    <row r="30" spans="1:9" ht="18" customHeight="1">
      <c r="A30" s="745"/>
      <c r="B30" s="32" t="s">
        <v>25</v>
      </c>
      <c r="C30" s="91" t="s">
        <v>565</v>
      </c>
      <c r="D30" s="32" t="s">
        <v>566</v>
      </c>
      <c r="E30" s="44" t="s">
        <v>11</v>
      </c>
      <c r="F30" s="88"/>
      <c r="G30" s="90"/>
      <c r="H30" s="90"/>
      <c r="I30" s="90"/>
    </row>
    <row r="31" spans="1:9" ht="18" customHeight="1">
      <c r="A31" s="745"/>
      <c r="B31" s="32" t="s">
        <v>25</v>
      </c>
      <c r="C31" s="91" t="s">
        <v>567</v>
      </c>
      <c r="D31" s="34"/>
      <c r="E31" s="44" t="s">
        <v>11</v>
      </c>
      <c r="F31" s="88"/>
      <c r="G31" s="90"/>
      <c r="H31" s="90"/>
      <c r="I31" s="90"/>
    </row>
    <row r="32" spans="1:9" ht="18" customHeight="1">
      <c r="A32" s="745"/>
      <c r="B32" s="32" t="s">
        <v>25</v>
      </c>
      <c r="C32" s="91" t="s">
        <v>568</v>
      </c>
      <c r="D32" s="32" t="s">
        <v>569</v>
      </c>
      <c r="E32" s="44" t="s">
        <v>11</v>
      </c>
      <c r="F32" s="88"/>
      <c r="G32" s="90"/>
      <c r="H32" s="90"/>
      <c r="I32" s="90"/>
    </row>
    <row r="33" spans="1:9" ht="18" customHeight="1">
      <c r="A33" s="746"/>
      <c r="B33" s="32" t="s">
        <v>25</v>
      </c>
      <c r="C33" s="91" t="s">
        <v>570</v>
      </c>
      <c r="D33" s="67"/>
      <c r="E33" s="44" t="s">
        <v>11</v>
      </c>
      <c r="F33" s="88"/>
      <c r="G33" s="90"/>
      <c r="H33" s="90"/>
      <c r="I33" s="90"/>
    </row>
    <row r="34" spans="1:9" ht="18" customHeight="1">
      <c r="A34" s="744">
        <v>7</v>
      </c>
      <c r="B34" s="32" t="s">
        <v>25</v>
      </c>
      <c r="C34" s="63" t="s">
        <v>571</v>
      </c>
      <c r="D34" s="67"/>
      <c r="E34" s="44" t="s">
        <v>11</v>
      </c>
      <c r="F34" s="88"/>
      <c r="G34" s="90"/>
      <c r="H34" s="90"/>
      <c r="I34" s="89" t="s">
        <v>572</v>
      </c>
    </row>
    <row r="35" spans="1:9" ht="18" customHeight="1">
      <c r="A35" s="745"/>
      <c r="B35" s="32" t="s">
        <v>25</v>
      </c>
      <c r="C35" s="91" t="s">
        <v>573</v>
      </c>
      <c r="D35" s="67"/>
      <c r="E35" s="44" t="s">
        <v>11</v>
      </c>
      <c r="F35" s="88"/>
      <c r="G35" s="90"/>
      <c r="H35" s="90"/>
      <c r="I35" s="89" t="s">
        <v>230</v>
      </c>
    </row>
    <row r="36" spans="1:9" ht="18" customHeight="1">
      <c r="A36" s="745"/>
      <c r="B36" s="32" t="s">
        <v>25</v>
      </c>
      <c r="C36" s="91" t="s">
        <v>574</v>
      </c>
      <c r="D36" s="32" t="s">
        <v>575</v>
      </c>
      <c r="E36" s="44" t="s">
        <v>11</v>
      </c>
      <c r="F36" s="88"/>
      <c r="G36" s="90"/>
      <c r="H36" s="90"/>
      <c r="I36" s="89" t="s">
        <v>576</v>
      </c>
    </row>
    <row r="37" spans="1:9" ht="18" customHeight="1">
      <c r="A37" s="746"/>
      <c r="B37" s="32" t="s">
        <v>25</v>
      </c>
      <c r="C37" s="91" t="s">
        <v>577</v>
      </c>
      <c r="D37" s="32" t="s">
        <v>575</v>
      </c>
      <c r="E37" s="44" t="s">
        <v>11</v>
      </c>
      <c r="F37" s="88"/>
      <c r="G37" s="90"/>
      <c r="H37" s="90"/>
      <c r="I37" s="90"/>
    </row>
    <row r="38" spans="1:9" ht="18" customHeight="1">
      <c r="A38" s="744">
        <v>8</v>
      </c>
      <c r="B38" s="32" t="s">
        <v>25</v>
      </c>
      <c r="C38" s="63" t="s">
        <v>578</v>
      </c>
      <c r="D38" s="67"/>
      <c r="E38" s="44" t="s">
        <v>11</v>
      </c>
      <c r="F38" s="88"/>
      <c r="G38" s="90"/>
      <c r="H38" s="90"/>
      <c r="I38" s="89" t="s">
        <v>579</v>
      </c>
    </row>
    <row r="39" spans="1:9" ht="18" customHeight="1">
      <c r="A39" s="745"/>
      <c r="B39" s="32" t="s">
        <v>25</v>
      </c>
      <c r="C39" s="91" t="s">
        <v>580</v>
      </c>
      <c r="D39" s="67"/>
      <c r="E39" s="44" t="s">
        <v>11</v>
      </c>
      <c r="F39" s="88"/>
      <c r="G39" s="90"/>
      <c r="H39" s="90"/>
      <c r="I39" s="89" t="s">
        <v>230</v>
      </c>
    </row>
    <row r="40" spans="1:9" ht="18" customHeight="1">
      <c r="A40" s="745"/>
      <c r="B40" s="32" t="s">
        <v>25</v>
      </c>
      <c r="C40" s="91" t="s">
        <v>581</v>
      </c>
      <c r="D40" s="67"/>
      <c r="E40" s="44" t="s">
        <v>11</v>
      </c>
      <c r="F40" s="88"/>
      <c r="G40" s="90"/>
      <c r="H40" s="90"/>
      <c r="I40" s="90"/>
    </row>
    <row r="41" spans="1:9" ht="18" customHeight="1">
      <c r="A41" s="745"/>
      <c r="B41" s="32" t="s">
        <v>25</v>
      </c>
      <c r="C41" s="91" t="s">
        <v>582</v>
      </c>
      <c r="D41" s="32" t="s">
        <v>583</v>
      </c>
      <c r="E41" s="44" t="s">
        <v>11</v>
      </c>
      <c r="F41" s="88"/>
      <c r="G41" s="90"/>
      <c r="H41" s="90"/>
      <c r="I41" s="90"/>
    </row>
    <row r="42" spans="1:9" ht="18" customHeight="1">
      <c r="A42" s="745"/>
      <c r="B42" s="32" t="s">
        <v>25</v>
      </c>
      <c r="C42" s="91" t="s">
        <v>584</v>
      </c>
      <c r="D42" s="32" t="s">
        <v>585</v>
      </c>
      <c r="E42" s="44" t="s">
        <v>11</v>
      </c>
      <c r="F42" s="88"/>
      <c r="G42" s="90"/>
      <c r="H42" s="90"/>
      <c r="I42" s="89" t="s">
        <v>586</v>
      </c>
    </row>
    <row r="43" spans="1:9" ht="18" customHeight="1">
      <c r="A43" s="745"/>
      <c r="B43" s="32" t="s">
        <v>25</v>
      </c>
      <c r="C43" s="91" t="s">
        <v>587</v>
      </c>
      <c r="D43" s="67"/>
      <c r="E43" s="44" t="s">
        <v>11</v>
      </c>
      <c r="F43" s="88"/>
      <c r="G43" s="90"/>
      <c r="H43" s="90"/>
      <c r="I43" s="90"/>
    </row>
    <row r="44" spans="1:9" ht="18" customHeight="1">
      <c r="A44" s="745"/>
      <c r="B44" s="32" t="s">
        <v>25</v>
      </c>
      <c r="C44" s="91" t="s">
        <v>588</v>
      </c>
      <c r="D44" s="32" t="s">
        <v>589</v>
      </c>
      <c r="E44" s="44" t="s">
        <v>11</v>
      </c>
      <c r="F44" s="88"/>
      <c r="G44" s="90"/>
      <c r="H44" s="90"/>
      <c r="I44" s="90"/>
    </row>
    <row r="45" spans="1:9" ht="18" customHeight="1">
      <c r="A45" s="745"/>
      <c r="B45" s="32" t="s">
        <v>25</v>
      </c>
      <c r="C45" s="91" t="s">
        <v>590</v>
      </c>
      <c r="D45" s="67"/>
      <c r="E45" s="44" t="s">
        <v>11</v>
      </c>
      <c r="F45" s="88"/>
      <c r="G45" s="90"/>
      <c r="H45" s="90"/>
      <c r="I45" s="90"/>
    </row>
    <row r="46" spans="1:9" ht="18" customHeight="1">
      <c r="A46" s="746"/>
      <c r="B46" s="32" t="s">
        <v>25</v>
      </c>
      <c r="C46" s="91" t="s">
        <v>591</v>
      </c>
      <c r="D46" s="32" t="s">
        <v>592</v>
      </c>
      <c r="E46" s="44" t="s">
        <v>11</v>
      </c>
      <c r="F46" s="88"/>
      <c r="G46" s="90"/>
      <c r="H46" s="90"/>
      <c r="I46" s="90"/>
    </row>
    <row r="47" spans="1:9" ht="18" customHeight="1">
      <c r="A47" s="744">
        <v>9</v>
      </c>
      <c r="B47" s="32" t="s">
        <v>25</v>
      </c>
      <c r="C47" s="63" t="s">
        <v>593</v>
      </c>
      <c r="D47" s="67"/>
      <c r="E47" s="44" t="s">
        <v>11</v>
      </c>
      <c r="F47" s="88"/>
      <c r="G47" s="90"/>
      <c r="H47" s="90"/>
      <c r="I47" s="89" t="s">
        <v>579</v>
      </c>
    </row>
    <row r="48" spans="1:9" ht="18" customHeight="1">
      <c r="A48" s="745"/>
      <c r="B48" s="32" t="s">
        <v>25</v>
      </c>
      <c r="C48" s="91" t="s">
        <v>594</v>
      </c>
      <c r="D48" s="67"/>
      <c r="E48" s="44" t="s">
        <v>11</v>
      </c>
      <c r="F48" s="88"/>
      <c r="G48" s="90"/>
      <c r="H48" s="90"/>
      <c r="I48" s="89" t="s">
        <v>230</v>
      </c>
    </row>
    <row r="49" spans="1:9" ht="18" customHeight="1">
      <c r="A49" s="745"/>
      <c r="B49" s="32" t="s">
        <v>25</v>
      </c>
      <c r="C49" s="91" t="s">
        <v>595</v>
      </c>
      <c r="D49" s="67"/>
      <c r="E49" s="44" t="s">
        <v>11</v>
      </c>
      <c r="F49" s="88"/>
      <c r="G49" s="90"/>
      <c r="H49" s="90"/>
      <c r="I49" s="90"/>
    </row>
    <row r="50" spans="1:9" ht="18" customHeight="1">
      <c r="A50" s="745"/>
      <c r="B50" s="32" t="s">
        <v>25</v>
      </c>
      <c r="C50" s="91" t="s">
        <v>596</v>
      </c>
      <c r="D50" s="32" t="s">
        <v>583</v>
      </c>
      <c r="E50" s="44" t="s">
        <v>11</v>
      </c>
      <c r="F50" s="88"/>
      <c r="G50" s="90"/>
      <c r="H50" s="90"/>
      <c r="I50" s="90"/>
    </row>
    <row r="51" spans="1:9" ht="18" customHeight="1">
      <c r="A51" s="745"/>
      <c r="B51" s="32" t="s">
        <v>25</v>
      </c>
      <c r="C51" s="91" t="s">
        <v>597</v>
      </c>
      <c r="D51" s="32" t="s">
        <v>598</v>
      </c>
      <c r="E51" s="44" t="s">
        <v>11</v>
      </c>
      <c r="F51" s="88"/>
      <c r="G51" s="90"/>
      <c r="H51" s="90"/>
      <c r="I51" s="89" t="s">
        <v>599</v>
      </c>
    </row>
    <row r="52" spans="1:9" ht="18" customHeight="1">
      <c r="A52" s="745"/>
      <c r="B52" s="32" t="s">
        <v>25</v>
      </c>
      <c r="C52" s="91" t="s">
        <v>600</v>
      </c>
      <c r="D52" s="34"/>
      <c r="E52" s="44" t="s">
        <v>11</v>
      </c>
      <c r="F52" s="88"/>
      <c r="G52" s="90"/>
      <c r="H52" s="90"/>
      <c r="I52" s="90"/>
    </row>
    <row r="53" spans="1:9" ht="18" customHeight="1">
      <c r="A53" s="745"/>
      <c r="B53" s="32" t="s">
        <v>25</v>
      </c>
      <c r="C53" s="91" t="s">
        <v>601</v>
      </c>
      <c r="D53" s="32" t="s">
        <v>589</v>
      </c>
      <c r="E53" s="44" t="s">
        <v>11</v>
      </c>
      <c r="F53" s="88"/>
      <c r="G53" s="90"/>
      <c r="H53" s="90"/>
      <c r="I53" s="90"/>
    </row>
    <row r="54" spans="1:9" ht="18" customHeight="1">
      <c r="A54" s="745"/>
      <c r="B54" s="32" t="s">
        <v>25</v>
      </c>
      <c r="C54" s="91" t="s">
        <v>602</v>
      </c>
      <c r="D54" s="34"/>
      <c r="E54" s="44" t="s">
        <v>11</v>
      </c>
      <c r="F54" s="88"/>
      <c r="G54" s="90"/>
      <c r="H54" s="90"/>
      <c r="I54" s="90"/>
    </row>
    <row r="55" spans="1:9" ht="18" customHeight="1">
      <c r="A55" s="746"/>
      <c r="B55" s="32" t="s">
        <v>25</v>
      </c>
      <c r="C55" s="91" t="s">
        <v>603</v>
      </c>
      <c r="D55" s="32" t="s">
        <v>604</v>
      </c>
      <c r="E55" s="44" t="s">
        <v>11</v>
      </c>
      <c r="F55" s="88"/>
      <c r="G55" s="90"/>
      <c r="H55" s="90"/>
      <c r="I55" s="90"/>
    </row>
    <row r="56" spans="1:9" ht="18" customHeight="1">
      <c r="A56" s="744">
        <v>10</v>
      </c>
      <c r="B56" s="32" t="s">
        <v>25</v>
      </c>
      <c r="C56" s="63" t="s">
        <v>605</v>
      </c>
      <c r="D56" s="34"/>
      <c r="E56" s="44" t="s">
        <v>11</v>
      </c>
      <c r="F56" s="88"/>
      <c r="G56" s="90"/>
      <c r="H56" s="90"/>
      <c r="I56" s="89" t="s">
        <v>579</v>
      </c>
    </row>
    <row r="57" spans="1:9" ht="18" customHeight="1">
      <c r="A57" s="745"/>
      <c r="B57" s="32" t="s">
        <v>25</v>
      </c>
      <c r="C57" s="91" t="s">
        <v>606</v>
      </c>
      <c r="D57" s="67"/>
      <c r="E57" s="44" t="s">
        <v>11</v>
      </c>
      <c r="F57" s="88"/>
      <c r="G57" s="90"/>
      <c r="H57" s="90"/>
      <c r="I57" s="89" t="s">
        <v>230</v>
      </c>
    </row>
    <row r="58" spans="1:9" ht="18" customHeight="1">
      <c r="A58" s="745"/>
      <c r="B58" s="32" t="s">
        <v>25</v>
      </c>
      <c r="C58" s="91" t="s">
        <v>607</v>
      </c>
      <c r="D58" s="67"/>
      <c r="E58" s="44" t="s">
        <v>11</v>
      </c>
      <c r="F58" s="88"/>
      <c r="G58" s="90"/>
      <c r="H58" s="90"/>
      <c r="I58" s="90"/>
    </row>
    <row r="59" spans="1:9" ht="18" customHeight="1">
      <c r="A59" s="745"/>
      <c r="B59" s="32" t="s">
        <v>25</v>
      </c>
      <c r="C59" s="91" t="s">
        <v>608</v>
      </c>
      <c r="D59" s="32" t="s">
        <v>583</v>
      </c>
      <c r="E59" s="44" t="s">
        <v>11</v>
      </c>
      <c r="F59" s="88"/>
      <c r="G59" s="90"/>
      <c r="H59" s="90"/>
      <c r="I59" s="90"/>
    </row>
    <row r="60" spans="1:9" ht="18" customHeight="1">
      <c r="A60" s="745"/>
      <c r="B60" s="32" t="s">
        <v>25</v>
      </c>
      <c r="C60" s="91" t="s">
        <v>609</v>
      </c>
      <c r="D60" s="32" t="s">
        <v>610</v>
      </c>
      <c r="E60" s="44" t="s">
        <v>11</v>
      </c>
      <c r="F60" s="88"/>
      <c r="G60" s="90"/>
      <c r="H60" s="90"/>
      <c r="I60" s="89" t="s">
        <v>611</v>
      </c>
    </row>
    <row r="61" spans="1:9" ht="18" customHeight="1">
      <c r="A61" s="745"/>
      <c r="B61" s="32" t="s">
        <v>25</v>
      </c>
      <c r="C61" s="91" t="s">
        <v>612</v>
      </c>
      <c r="D61" s="67"/>
      <c r="E61" s="44" t="s">
        <v>11</v>
      </c>
      <c r="F61" s="88"/>
      <c r="G61" s="90"/>
      <c r="H61" s="90"/>
      <c r="I61" s="90"/>
    </row>
    <row r="62" spans="1:9" ht="18" customHeight="1">
      <c r="A62" s="745"/>
      <c r="B62" s="32" t="s">
        <v>25</v>
      </c>
      <c r="C62" s="91" t="s">
        <v>613</v>
      </c>
      <c r="D62" s="32" t="s">
        <v>589</v>
      </c>
      <c r="E62" s="44" t="s">
        <v>11</v>
      </c>
      <c r="F62" s="88"/>
      <c r="G62" s="90"/>
      <c r="H62" s="90"/>
      <c r="I62" s="90"/>
    </row>
    <row r="63" spans="1:9" ht="18" customHeight="1">
      <c r="A63" s="745"/>
      <c r="B63" s="32" t="s">
        <v>25</v>
      </c>
      <c r="C63" s="91" t="s">
        <v>614</v>
      </c>
      <c r="D63" s="67"/>
      <c r="E63" s="44" t="s">
        <v>11</v>
      </c>
      <c r="F63" s="88"/>
      <c r="G63" s="90"/>
      <c r="H63" s="90"/>
      <c r="I63" s="90"/>
    </row>
    <row r="64" spans="1:9" ht="18" customHeight="1">
      <c r="A64" s="746"/>
      <c r="B64" s="32" t="s">
        <v>25</v>
      </c>
      <c r="C64" s="91" t="s">
        <v>615</v>
      </c>
      <c r="D64" s="32" t="s">
        <v>616</v>
      </c>
      <c r="E64" s="44" t="s">
        <v>11</v>
      </c>
      <c r="F64" s="88"/>
      <c r="G64" s="90"/>
      <c r="H64" s="90"/>
      <c r="I64" s="90"/>
    </row>
    <row r="65" spans="1:9" ht="18" customHeight="1">
      <c r="A65" s="744">
        <v>11</v>
      </c>
      <c r="B65" s="32" t="s">
        <v>25</v>
      </c>
      <c r="C65" s="63" t="s">
        <v>617</v>
      </c>
      <c r="D65" s="67"/>
      <c r="E65" s="44" t="s">
        <v>11</v>
      </c>
      <c r="F65" s="88"/>
      <c r="G65" s="90"/>
      <c r="H65" s="90"/>
      <c r="I65" s="89" t="s">
        <v>579</v>
      </c>
    </row>
    <row r="66" spans="1:9" ht="18" customHeight="1">
      <c r="A66" s="745"/>
      <c r="B66" s="32" t="s">
        <v>25</v>
      </c>
      <c r="C66" s="91" t="s">
        <v>618</v>
      </c>
      <c r="D66" s="67"/>
      <c r="E66" s="44" t="s">
        <v>11</v>
      </c>
      <c r="F66" s="88"/>
      <c r="G66" s="90"/>
      <c r="H66" s="90"/>
      <c r="I66" s="89" t="s">
        <v>230</v>
      </c>
    </row>
    <row r="67" spans="1:9" ht="18" customHeight="1">
      <c r="A67" s="745"/>
      <c r="B67" s="32" t="s">
        <v>25</v>
      </c>
      <c r="C67" s="91" t="s">
        <v>619</v>
      </c>
      <c r="D67" s="67"/>
      <c r="E67" s="44" t="s">
        <v>11</v>
      </c>
      <c r="F67" s="88"/>
      <c r="G67" s="90"/>
      <c r="H67" s="90"/>
      <c r="I67" s="89" t="s">
        <v>620</v>
      </c>
    </row>
    <row r="68" spans="1:9" ht="18" customHeight="1">
      <c r="A68" s="745"/>
      <c r="B68" s="32" t="s">
        <v>25</v>
      </c>
      <c r="C68" s="91" t="s">
        <v>621</v>
      </c>
      <c r="D68" s="67"/>
      <c r="E68" s="44" t="s">
        <v>11</v>
      </c>
      <c r="F68" s="88"/>
      <c r="G68" s="90"/>
      <c r="H68" s="90"/>
      <c r="I68" s="90"/>
    </row>
    <row r="69" spans="1:9" ht="18" customHeight="1">
      <c r="A69" s="746"/>
      <c r="B69" s="32" t="s">
        <v>25</v>
      </c>
      <c r="C69" s="91" t="s">
        <v>622</v>
      </c>
      <c r="D69" s="67"/>
      <c r="E69" s="44" t="s">
        <v>11</v>
      </c>
      <c r="F69" s="88"/>
      <c r="G69" s="90"/>
      <c r="H69" s="90"/>
      <c r="I69" s="90"/>
    </row>
    <row r="70" spans="1:9" ht="18" customHeight="1">
      <c r="A70" s="744">
        <v>12</v>
      </c>
      <c r="B70" s="32" t="s">
        <v>25</v>
      </c>
      <c r="C70" s="63" t="s">
        <v>623</v>
      </c>
      <c r="D70" s="67"/>
      <c r="E70" s="44" t="s">
        <v>11</v>
      </c>
      <c r="F70" s="88"/>
      <c r="G70" s="90"/>
      <c r="H70" s="90"/>
      <c r="I70" s="90"/>
    </row>
    <row r="71" spans="1:9" ht="18" customHeight="1">
      <c r="A71" s="745"/>
      <c r="B71" s="32" t="s">
        <v>25</v>
      </c>
      <c r="C71" s="91" t="s">
        <v>624</v>
      </c>
      <c r="D71" s="32" t="s">
        <v>625</v>
      </c>
      <c r="E71" s="44" t="s">
        <v>11</v>
      </c>
      <c r="F71" s="88"/>
      <c r="G71" s="90"/>
      <c r="H71" s="90"/>
      <c r="I71" s="90"/>
    </row>
    <row r="72" spans="1:9" ht="18" customHeight="1">
      <c r="A72" s="745"/>
      <c r="B72" s="32" t="s">
        <v>25</v>
      </c>
      <c r="C72" s="91" t="s">
        <v>626</v>
      </c>
      <c r="D72" s="32" t="s">
        <v>627</v>
      </c>
      <c r="E72" s="44" t="s">
        <v>11</v>
      </c>
      <c r="F72" s="88"/>
      <c r="G72" s="90"/>
      <c r="H72" s="90"/>
      <c r="I72" s="90"/>
    </row>
    <row r="73" spans="1:9" ht="18" customHeight="1">
      <c r="A73" s="745"/>
      <c r="B73" s="32" t="s">
        <v>25</v>
      </c>
      <c r="C73" s="91" t="s">
        <v>628</v>
      </c>
      <c r="D73" s="32" t="s">
        <v>629</v>
      </c>
      <c r="E73" s="44" t="s">
        <v>11</v>
      </c>
      <c r="F73" s="88"/>
      <c r="G73" s="90"/>
      <c r="H73" s="90"/>
      <c r="I73" s="90"/>
    </row>
    <row r="74" spans="1:9" ht="18" customHeight="1">
      <c r="A74" s="745"/>
      <c r="B74" s="32" t="s">
        <v>25</v>
      </c>
      <c r="C74" s="91" t="s">
        <v>630</v>
      </c>
      <c r="D74" s="32" t="s">
        <v>631</v>
      </c>
      <c r="E74" s="44" t="s">
        <v>11</v>
      </c>
      <c r="F74" s="88"/>
      <c r="G74" s="90"/>
      <c r="H74" s="90"/>
      <c r="I74" s="90"/>
    </row>
    <row r="75" spans="1:9" ht="18" customHeight="1">
      <c r="A75" s="746"/>
      <c r="B75" s="32" t="s">
        <v>25</v>
      </c>
      <c r="C75" s="91" t="s">
        <v>632</v>
      </c>
      <c r="D75" s="32" t="s">
        <v>633</v>
      </c>
      <c r="E75" s="44" t="s">
        <v>11</v>
      </c>
      <c r="F75" s="88"/>
      <c r="G75" s="90"/>
      <c r="H75" s="90"/>
      <c r="I75" s="90"/>
    </row>
    <row r="76" spans="1:9" ht="18" customHeight="1">
      <c r="A76" s="744">
        <v>13</v>
      </c>
      <c r="B76" s="32" t="s">
        <v>25</v>
      </c>
      <c r="C76" s="63" t="s">
        <v>634</v>
      </c>
      <c r="D76" s="34"/>
      <c r="E76" s="44" t="s">
        <v>11</v>
      </c>
      <c r="F76" s="88"/>
      <c r="G76" s="90"/>
      <c r="H76" s="92"/>
      <c r="I76" s="90"/>
    </row>
    <row r="77" spans="1:9" ht="18" customHeight="1">
      <c r="A77" s="745"/>
      <c r="B77" s="32" t="s">
        <v>25</v>
      </c>
      <c r="C77" s="91" t="s">
        <v>635</v>
      </c>
      <c r="D77" s="32" t="s">
        <v>636</v>
      </c>
      <c r="E77" s="44" t="s">
        <v>11</v>
      </c>
      <c r="F77" s="88"/>
      <c r="G77" s="90"/>
      <c r="H77" s="92"/>
      <c r="I77" s="90"/>
    </row>
    <row r="78" spans="1:9" ht="18" customHeight="1">
      <c r="A78" s="745"/>
      <c r="B78" s="32" t="s">
        <v>25</v>
      </c>
      <c r="C78" s="91" t="s">
        <v>637</v>
      </c>
      <c r="D78" s="32" t="s">
        <v>638</v>
      </c>
      <c r="E78" s="44" t="s">
        <v>11</v>
      </c>
      <c r="F78" s="88"/>
      <c r="G78" s="90"/>
      <c r="H78" s="92"/>
      <c r="I78" s="90"/>
    </row>
    <row r="79" spans="1:9" ht="18" customHeight="1">
      <c r="A79" s="745"/>
      <c r="B79" s="32" t="s">
        <v>25</v>
      </c>
      <c r="C79" s="91" t="s">
        <v>639</v>
      </c>
      <c r="D79" s="32" t="s">
        <v>640</v>
      </c>
      <c r="E79" s="44" t="s">
        <v>11</v>
      </c>
      <c r="F79" s="88"/>
      <c r="G79" s="90"/>
      <c r="H79" s="92"/>
      <c r="I79" s="90"/>
    </row>
    <row r="80" spans="1:9" ht="18" customHeight="1">
      <c r="A80" s="746"/>
      <c r="B80" s="32" t="s">
        <v>25</v>
      </c>
      <c r="C80" s="91" t="s">
        <v>641</v>
      </c>
      <c r="D80" s="34"/>
      <c r="E80" s="44" t="s">
        <v>11</v>
      </c>
      <c r="F80" s="88"/>
      <c r="G80" s="90"/>
      <c r="H80" s="92"/>
      <c r="I80" s="90"/>
    </row>
    <row r="81" spans="1:9" ht="18" customHeight="1">
      <c r="A81" s="23">
        <v>14</v>
      </c>
      <c r="B81" s="32" t="s">
        <v>25</v>
      </c>
      <c r="C81" s="63" t="s">
        <v>642</v>
      </c>
      <c r="D81" s="34"/>
      <c r="E81" s="93"/>
      <c r="F81" s="88"/>
      <c r="G81" s="90"/>
      <c r="H81" s="90"/>
      <c r="I81" s="90"/>
    </row>
    <row r="82" spans="1:9" ht="18" customHeight="1">
      <c r="A82" s="744">
        <v>15</v>
      </c>
      <c r="B82" s="32" t="s">
        <v>25</v>
      </c>
      <c r="C82" s="63" t="s">
        <v>643</v>
      </c>
      <c r="D82" s="67"/>
      <c r="E82" s="44" t="s">
        <v>11</v>
      </c>
      <c r="F82" s="88"/>
      <c r="G82" s="90"/>
      <c r="H82" s="90"/>
      <c r="I82" s="90"/>
    </row>
    <row r="83" spans="1:9" ht="18" customHeight="1">
      <c r="A83" s="745"/>
      <c r="B83" s="32" t="s">
        <v>25</v>
      </c>
      <c r="C83" s="91" t="s">
        <v>644</v>
      </c>
      <c r="D83" s="32" t="s">
        <v>625</v>
      </c>
      <c r="E83" s="44" t="s">
        <v>11</v>
      </c>
      <c r="F83" s="88"/>
      <c r="G83" s="90"/>
      <c r="H83" s="90"/>
      <c r="I83" s="90"/>
    </row>
    <row r="84" spans="1:9" ht="18" customHeight="1">
      <c r="A84" s="745"/>
      <c r="B84" s="32" t="s">
        <v>25</v>
      </c>
      <c r="C84" s="91" t="s">
        <v>645</v>
      </c>
      <c r="D84" s="32" t="s">
        <v>627</v>
      </c>
      <c r="E84" s="44" t="s">
        <v>11</v>
      </c>
      <c r="F84" s="88"/>
      <c r="G84" s="90"/>
      <c r="H84" s="90"/>
      <c r="I84" s="90"/>
    </row>
    <row r="85" spans="1:9" ht="18" customHeight="1">
      <c r="A85" s="745"/>
      <c r="B85" s="32" t="s">
        <v>25</v>
      </c>
      <c r="C85" s="91" t="s">
        <v>646</v>
      </c>
      <c r="D85" s="32" t="s">
        <v>647</v>
      </c>
      <c r="E85" s="44" t="s">
        <v>11</v>
      </c>
      <c r="F85" s="88"/>
      <c r="G85" s="90"/>
      <c r="H85" s="90"/>
      <c r="I85" s="90"/>
    </row>
    <row r="86" spans="1:9" ht="18" customHeight="1">
      <c r="A86" s="745"/>
      <c r="B86" s="32" t="s">
        <v>25</v>
      </c>
      <c r="C86" s="91" t="s">
        <v>648</v>
      </c>
      <c r="D86" s="32" t="s">
        <v>649</v>
      </c>
      <c r="E86" s="44" t="s">
        <v>11</v>
      </c>
      <c r="F86" s="88"/>
      <c r="G86" s="90"/>
      <c r="H86" s="90"/>
      <c r="I86" s="90"/>
    </row>
    <row r="87" spans="1:9" ht="18" customHeight="1">
      <c r="A87" s="746"/>
      <c r="B87" s="32" t="s">
        <v>25</v>
      </c>
      <c r="C87" s="91" t="s">
        <v>650</v>
      </c>
      <c r="D87" s="32" t="s">
        <v>651</v>
      </c>
      <c r="E87" s="44" t="s">
        <v>11</v>
      </c>
      <c r="F87" s="88"/>
      <c r="G87" s="90"/>
      <c r="H87" s="90"/>
      <c r="I87" s="90"/>
    </row>
    <row r="88" spans="1:9" ht="18" customHeight="1">
      <c r="A88" s="744">
        <v>16</v>
      </c>
      <c r="B88" s="32" t="s">
        <v>25</v>
      </c>
      <c r="C88" s="63" t="s">
        <v>652</v>
      </c>
      <c r="D88" s="34"/>
      <c r="E88" s="44" t="s">
        <v>11</v>
      </c>
      <c r="F88" s="88"/>
      <c r="G88" s="90"/>
      <c r="H88" s="92"/>
      <c r="I88" s="89" t="s">
        <v>653</v>
      </c>
    </row>
    <row r="89" spans="1:9" ht="18" customHeight="1">
      <c r="A89" s="745"/>
      <c r="B89" s="32" t="s">
        <v>25</v>
      </c>
      <c r="C89" s="91" t="s">
        <v>654</v>
      </c>
      <c r="D89" s="34"/>
      <c r="E89" s="44" t="s">
        <v>11</v>
      </c>
      <c r="F89" s="88"/>
      <c r="G89" s="90"/>
      <c r="H89" s="92"/>
      <c r="I89" s="90"/>
    </row>
    <row r="90" spans="1:9" ht="18" customHeight="1">
      <c r="A90" s="745"/>
      <c r="B90" s="32" t="s">
        <v>25</v>
      </c>
      <c r="C90" s="91" t="s">
        <v>655</v>
      </c>
      <c r="D90" s="34"/>
      <c r="E90" s="44" t="s">
        <v>11</v>
      </c>
      <c r="F90" s="88"/>
      <c r="G90" s="90"/>
      <c r="H90" s="92"/>
      <c r="I90" s="90"/>
    </row>
    <row r="91" spans="1:9" ht="18" customHeight="1">
      <c r="A91" s="745"/>
      <c r="B91" s="32" t="s">
        <v>25</v>
      </c>
      <c r="C91" s="91" t="s">
        <v>656</v>
      </c>
      <c r="D91" s="32" t="s">
        <v>657</v>
      </c>
      <c r="E91" s="44" t="s">
        <v>11</v>
      </c>
      <c r="F91" s="88"/>
      <c r="G91" s="90"/>
      <c r="H91" s="92"/>
      <c r="I91" s="90"/>
    </row>
    <row r="92" spans="1:9" ht="18" customHeight="1">
      <c r="A92" s="746"/>
      <c r="B92" s="32" t="s">
        <v>25</v>
      </c>
      <c r="C92" s="91" t="s">
        <v>658</v>
      </c>
      <c r="D92" s="32" t="s">
        <v>659</v>
      </c>
      <c r="E92" s="44" t="s">
        <v>11</v>
      </c>
      <c r="F92" s="88"/>
      <c r="G92" s="90"/>
      <c r="H92" s="92"/>
      <c r="I92" s="89" t="s">
        <v>660</v>
      </c>
    </row>
    <row r="93" spans="1:9" ht="18" customHeight="1">
      <c r="A93" s="744">
        <v>17</v>
      </c>
      <c r="B93" s="32" t="s">
        <v>25</v>
      </c>
      <c r="C93" s="63" t="s">
        <v>661</v>
      </c>
      <c r="D93" s="67"/>
      <c r="E93" s="44" t="s">
        <v>11</v>
      </c>
      <c r="F93" s="88"/>
      <c r="G93" s="90"/>
      <c r="H93" s="92"/>
      <c r="I93" s="89" t="s">
        <v>653</v>
      </c>
    </row>
    <row r="94" spans="1:9" ht="18" customHeight="1">
      <c r="A94" s="745"/>
      <c r="B94" s="32" t="s">
        <v>25</v>
      </c>
      <c r="C94" s="91" t="s">
        <v>662</v>
      </c>
      <c r="D94" s="67"/>
      <c r="E94" s="44" t="s">
        <v>11</v>
      </c>
      <c r="F94" s="88"/>
      <c r="G94" s="90"/>
      <c r="H94" s="92"/>
      <c r="I94" s="90"/>
    </row>
    <row r="95" spans="1:9" ht="18" customHeight="1">
      <c r="A95" s="745"/>
      <c r="B95" s="32" t="s">
        <v>25</v>
      </c>
      <c r="C95" s="91" t="s">
        <v>663</v>
      </c>
      <c r="D95" s="34"/>
      <c r="E95" s="44" t="s">
        <v>11</v>
      </c>
      <c r="F95" s="88"/>
      <c r="G95" s="90"/>
      <c r="H95" s="92"/>
      <c r="I95" s="90"/>
    </row>
    <row r="96" spans="1:9" ht="18" customHeight="1">
      <c r="A96" s="745"/>
      <c r="B96" s="32" t="s">
        <v>25</v>
      </c>
      <c r="C96" s="91" t="s">
        <v>664</v>
      </c>
      <c r="D96" s="34"/>
      <c r="E96" s="44" t="s">
        <v>11</v>
      </c>
      <c r="F96" s="88"/>
      <c r="G96" s="90"/>
      <c r="H96" s="92"/>
      <c r="I96" s="90"/>
    </row>
    <row r="97" spans="1:9" ht="18" customHeight="1">
      <c r="A97" s="746"/>
      <c r="B97" s="32" t="s">
        <v>25</v>
      </c>
      <c r="C97" s="91" t="s">
        <v>665</v>
      </c>
      <c r="D97" s="34"/>
      <c r="E97" s="44" t="s">
        <v>11</v>
      </c>
      <c r="F97" s="88"/>
      <c r="G97" s="90"/>
      <c r="H97" s="92"/>
      <c r="I97" s="89" t="s">
        <v>660</v>
      </c>
    </row>
    <row r="98" spans="1:9" ht="18" customHeight="1">
      <c r="A98" s="23">
        <v>18</v>
      </c>
      <c r="B98" s="32" t="s">
        <v>25</v>
      </c>
      <c r="C98" s="63" t="s">
        <v>666</v>
      </c>
      <c r="D98" s="34"/>
      <c r="E98" s="93"/>
      <c r="F98" s="88"/>
      <c r="G98" s="90"/>
      <c r="H98" s="92"/>
      <c r="I98" s="90"/>
    </row>
    <row r="99" spans="1:9" ht="18" customHeight="1">
      <c r="A99" s="744">
        <v>19</v>
      </c>
      <c r="B99" s="32" t="s">
        <v>25</v>
      </c>
      <c r="C99" s="63" t="s">
        <v>667</v>
      </c>
      <c r="D99" s="67"/>
      <c r="E99" s="44" t="s">
        <v>11</v>
      </c>
      <c r="F99" s="88"/>
      <c r="G99" s="90"/>
      <c r="H99" s="92"/>
      <c r="I99" s="90"/>
    </row>
    <row r="100" spans="1:9" ht="18" customHeight="1">
      <c r="A100" s="745"/>
      <c r="B100" s="32" t="s">
        <v>25</v>
      </c>
      <c r="C100" s="91" t="s">
        <v>668</v>
      </c>
      <c r="D100" s="32" t="s">
        <v>625</v>
      </c>
      <c r="E100" s="44" t="s">
        <v>11</v>
      </c>
      <c r="F100" s="88"/>
      <c r="G100" s="90"/>
      <c r="H100" s="92"/>
      <c r="I100" s="90"/>
    </row>
    <row r="101" spans="1:9" ht="18" customHeight="1">
      <c r="A101" s="745"/>
      <c r="B101" s="32" t="s">
        <v>25</v>
      </c>
      <c r="C101" s="91" t="s">
        <v>669</v>
      </c>
      <c r="D101" s="32" t="s">
        <v>627</v>
      </c>
      <c r="E101" s="44" t="s">
        <v>11</v>
      </c>
      <c r="F101" s="88"/>
      <c r="G101" s="90"/>
      <c r="H101" s="92"/>
      <c r="I101" s="90"/>
    </row>
    <row r="102" spans="1:9" ht="18" customHeight="1">
      <c r="A102" s="745"/>
      <c r="B102" s="32" t="s">
        <v>25</v>
      </c>
      <c r="C102" s="91" t="s">
        <v>670</v>
      </c>
      <c r="D102" s="32" t="s">
        <v>647</v>
      </c>
      <c r="E102" s="44" t="s">
        <v>11</v>
      </c>
      <c r="F102" s="88"/>
      <c r="G102" s="90"/>
      <c r="H102" s="92"/>
      <c r="I102" s="90"/>
    </row>
    <row r="103" spans="1:9" ht="18" customHeight="1">
      <c r="A103" s="745"/>
      <c r="B103" s="32" t="s">
        <v>25</v>
      </c>
      <c r="C103" s="91" t="s">
        <v>671</v>
      </c>
      <c r="D103" s="32" t="s">
        <v>649</v>
      </c>
      <c r="E103" s="44" t="s">
        <v>11</v>
      </c>
      <c r="F103" s="88"/>
      <c r="G103" s="90"/>
      <c r="H103" s="92"/>
      <c r="I103" s="90"/>
    </row>
    <row r="104" spans="1:9" ht="18" customHeight="1">
      <c r="A104" s="746"/>
      <c r="B104" s="32" t="s">
        <v>25</v>
      </c>
      <c r="C104" s="91" t="s">
        <v>672</v>
      </c>
      <c r="D104" s="32" t="s">
        <v>651</v>
      </c>
      <c r="E104" s="44" t="s">
        <v>11</v>
      </c>
      <c r="F104" s="88"/>
      <c r="G104" s="90"/>
      <c r="H104" s="92"/>
      <c r="I104" s="90"/>
    </row>
    <row r="105" spans="1:9" ht="18" customHeight="1">
      <c r="A105" s="23">
        <v>73</v>
      </c>
      <c r="B105" s="32" t="s">
        <v>25</v>
      </c>
      <c r="C105" s="63" t="s">
        <v>673</v>
      </c>
      <c r="D105" s="67"/>
      <c r="E105" s="44" t="s">
        <v>11</v>
      </c>
      <c r="F105" s="88"/>
      <c r="G105" s="90"/>
      <c r="H105" s="92"/>
      <c r="I105" s="90"/>
    </row>
    <row r="106" spans="1:9" ht="18" customHeight="1">
      <c r="A106" s="23">
        <v>74</v>
      </c>
      <c r="B106" s="32" t="s">
        <v>25</v>
      </c>
      <c r="C106" s="91" t="s">
        <v>674</v>
      </c>
      <c r="D106" s="32" t="s">
        <v>675</v>
      </c>
      <c r="E106" s="44" t="s">
        <v>11</v>
      </c>
      <c r="F106" s="88"/>
      <c r="G106" s="90"/>
      <c r="H106" s="92"/>
      <c r="I106" s="90"/>
    </row>
    <row r="107" spans="1:9" ht="18" customHeight="1">
      <c r="A107" s="23">
        <v>75</v>
      </c>
      <c r="B107" s="32" t="s">
        <v>25</v>
      </c>
      <c r="C107" s="91" t="s">
        <v>676</v>
      </c>
      <c r="D107" s="32" t="s">
        <v>677</v>
      </c>
      <c r="E107" s="44" t="s">
        <v>11</v>
      </c>
      <c r="F107" s="88"/>
      <c r="G107" s="90"/>
      <c r="H107" s="92"/>
      <c r="I107" s="90"/>
    </row>
    <row r="108" spans="1:9" ht="18" customHeight="1">
      <c r="A108" s="23">
        <v>76</v>
      </c>
      <c r="B108" s="32" t="s">
        <v>25</v>
      </c>
      <c r="C108" s="91" t="s">
        <v>678</v>
      </c>
      <c r="D108" s="32" t="s">
        <v>679</v>
      </c>
      <c r="E108" s="44" t="s">
        <v>11</v>
      </c>
      <c r="F108" s="88"/>
      <c r="G108" s="90"/>
      <c r="H108" s="92"/>
      <c r="I108" s="90"/>
    </row>
    <row r="109" spans="1:9" ht="18" customHeight="1">
      <c r="A109" s="23">
        <v>77</v>
      </c>
      <c r="B109" s="32" t="s">
        <v>25</v>
      </c>
      <c r="C109" s="91" t="s">
        <v>680</v>
      </c>
      <c r="D109" s="32" t="s">
        <v>681</v>
      </c>
      <c r="E109" s="44" t="s">
        <v>11</v>
      </c>
      <c r="F109" s="88"/>
      <c r="G109" s="90"/>
      <c r="H109" s="92"/>
      <c r="I109" s="90"/>
    </row>
    <row r="110" spans="1:9" ht="18" customHeight="1">
      <c r="A110" s="744">
        <v>20</v>
      </c>
      <c r="B110" s="32" t="s">
        <v>25</v>
      </c>
      <c r="C110" s="63" t="s">
        <v>682</v>
      </c>
      <c r="D110" s="34"/>
      <c r="E110" s="44" t="s">
        <v>11</v>
      </c>
      <c r="F110" s="88"/>
      <c r="G110" s="90"/>
      <c r="H110" s="92"/>
      <c r="I110" s="89" t="s">
        <v>653</v>
      </c>
    </row>
    <row r="111" spans="1:9" ht="18" customHeight="1">
      <c r="A111" s="745"/>
      <c r="B111" s="32" t="s">
        <v>25</v>
      </c>
      <c r="C111" s="91" t="s">
        <v>683</v>
      </c>
      <c r="D111" s="34"/>
      <c r="E111" s="44" t="s">
        <v>11</v>
      </c>
      <c r="F111" s="88"/>
      <c r="G111" s="90"/>
      <c r="H111" s="92"/>
      <c r="I111" s="90"/>
    </row>
    <row r="112" spans="1:9" ht="18" customHeight="1">
      <c r="A112" s="745"/>
      <c r="B112" s="32" t="s">
        <v>25</v>
      </c>
      <c r="C112" s="91" t="s">
        <v>684</v>
      </c>
      <c r="D112" s="34"/>
      <c r="E112" s="44" t="s">
        <v>11</v>
      </c>
      <c r="F112" s="88"/>
      <c r="G112" s="90"/>
      <c r="H112" s="92"/>
      <c r="I112" s="90"/>
    </row>
    <row r="113" spans="1:9" ht="18" customHeight="1">
      <c r="A113" s="745"/>
      <c r="B113" s="32" t="s">
        <v>25</v>
      </c>
      <c r="C113" s="91" t="s">
        <v>685</v>
      </c>
      <c r="D113" s="32" t="s">
        <v>657</v>
      </c>
      <c r="E113" s="44" t="s">
        <v>11</v>
      </c>
      <c r="F113" s="88"/>
      <c r="G113" s="90"/>
      <c r="H113" s="92"/>
      <c r="I113" s="90"/>
    </row>
    <row r="114" spans="1:9" ht="18" customHeight="1">
      <c r="A114" s="746"/>
      <c r="B114" s="32" t="s">
        <v>25</v>
      </c>
      <c r="C114" s="91" t="s">
        <v>686</v>
      </c>
      <c r="D114" s="32" t="s">
        <v>659</v>
      </c>
      <c r="E114" s="44" t="s">
        <v>11</v>
      </c>
      <c r="F114" s="88"/>
      <c r="G114" s="90"/>
      <c r="H114" s="92"/>
      <c r="I114" s="89" t="s">
        <v>660</v>
      </c>
    </row>
    <row r="115" spans="1:9" ht="18" customHeight="1">
      <c r="A115" s="744">
        <v>21</v>
      </c>
      <c r="B115" s="32" t="s">
        <v>25</v>
      </c>
      <c r="C115" s="63" t="s">
        <v>687</v>
      </c>
      <c r="D115" s="67"/>
      <c r="E115" s="44" t="s">
        <v>11</v>
      </c>
      <c r="F115" s="88"/>
      <c r="G115" s="90"/>
      <c r="H115" s="92"/>
      <c r="I115" s="89" t="s">
        <v>653</v>
      </c>
    </row>
    <row r="116" spans="1:9" ht="18" customHeight="1">
      <c r="A116" s="745"/>
      <c r="B116" s="32" t="s">
        <v>25</v>
      </c>
      <c r="C116" s="91" t="s">
        <v>688</v>
      </c>
      <c r="D116" s="67"/>
      <c r="E116" s="44" t="s">
        <v>11</v>
      </c>
      <c r="F116" s="88"/>
      <c r="G116" s="24"/>
      <c r="H116" s="92"/>
      <c r="I116" s="90"/>
    </row>
    <row r="117" spans="1:9" ht="18" customHeight="1">
      <c r="A117" s="745"/>
      <c r="B117" s="32" t="s">
        <v>25</v>
      </c>
      <c r="C117" s="91" t="s">
        <v>689</v>
      </c>
      <c r="D117" s="34"/>
      <c r="E117" s="44" t="s">
        <v>11</v>
      </c>
      <c r="F117" s="88"/>
      <c r="G117" s="90"/>
      <c r="H117" s="92"/>
      <c r="I117" s="90"/>
    </row>
    <row r="118" spans="1:9" ht="18" customHeight="1">
      <c r="A118" s="745"/>
      <c r="B118" s="32" t="s">
        <v>25</v>
      </c>
      <c r="C118" s="91" t="s">
        <v>690</v>
      </c>
      <c r="D118" s="34"/>
      <c r="E118" s="44" t="s">
        <v>11</v>
      </c>
      <c r="F118" s="88"/>
      <c r="G118" s="90"/>
      <c r="H118" s="92"/>
      <c r="I118" s="90"/>
    </row>
    <row r="119" spans="1:9" ht="18" customHeight="1">
      <c r="A119" s="746"/>
      <c r="B119" s="32" t="s">
        <v>25</v>
      </c>
      <c r="C119" s="91" t="s">
        <v>691</v>
      </c>
      <c r="D119" s="34"/>
      <c r="E119" s="44" t="s">
        <v>11</v>
      </c>
      <c r="F119" s="88"/>
      <c r="G119" s="90"/>
      <c r="H119" s="92"/>
      <c r="I119" s="89" t="s">
        <v>660</v>
      </c>
    </row>
    <row r="120" spans="1:9" ht="18" customHeight="1">
      <c r="A120" s="744">
        <v>22</v>
      </c>
      <c r="B120" s="32" t="s">
        <v>25</v>
      </c>
      <c r="C120" s="63" t="s">
        <v>692</v>
      </c>
      <c r="D120" s="67"/>
      <c r="E120" s="44" t="s">
        <v>11</v>
      </c>
      <c r="F120" s="88"/>
      <c r="G120" s="90"/>
      <c r="H120" s="92"/>
      <c r="I120" s="89" t="s">
        <v>693</v>
      </c>
    </row>
    <row r="121" spans="1:9" ht="18" customHeight="1">
      <c r="A121" s="745"/>
      <c r="B121" s="32" t="s">
        <v>25</v>
      </c>
      <c r="C121" s="91" t="s">
        <v>694</v>
      </c>
      <c r="D121" s="67"/>
      <c r="E121" s="44" t="s">
        <v>11</v>
      </c>
      <c r="F121" s="88"/>
      <c r="G121" s="90"/>
      <c r="H121" s="92"/>
      <c r="I121" s="90"/>
    </row>
    <row r="122" spans="1:9" ht="18" customHeight="1">
      <c r="A122" s="745"/>
      <c r="B122" s="32" t="s">
        <v>25</v>
      </c>
      <c r="C122" s="91" t="s">
        <v>695</v>
      </c>
      <c r="D122" s="32" t="s">
        <v>696</v>
      </c>
      <c r="E122" s="44" t="s">
        <v>11</v>
      </c>
      <c r="F122" s="88"/>
      <c r="G122" s="90"/>
      <c r="H122" s="92"/>
      <c r="I122" s="90"/>
    </row>
    <row r="123" spans="1:9" ht="18" customHeight="1">
      <c r="A123" s="745"/>
      <c r="B123" s="32" t="s">
        <v>25</v>
      </c>
      <c r="C123" s="91" t="s">
        <v>697</v>
      </c>
      <c r="D123" s="32" t="s">
        <v>659</v>
      </c>
      <c r="E123" s="44" t="s">
        <v>11</v>
      </c>
      <c r="F123" s="88"/>
      <c r="G123" s="90"/>
      <c r="H123" s="92"/>
      <c r="I123" s="90"/>
    </row>
    <row r="124" spans="1:9" ht="18" customHeight="1">
      <c r="A124" s="745"/>
      <c r="B124" s="32" t="s">
        <v>25</v>
      </c>
      <c r="C124" s="91" t="s">
        <v>698</v>
      </c>
      <c r="D124" s="67"/>
      <c r="E124" s="44" t="s">
        <v>11</v>
      </c>
      <c r="F124" s="88"/>
      <c r="G124" s="90"/>
      <c r="H124" s="92"/>
      <c r="I124" s="90"/>
    </row>
    <row r="125" spans="1:9" ht="18" customHeight="1">
      <c r="A125" s="745"/>
      <c r="B125" s="32" t="s">
        <v>25</v>
      </c>
      <c r="C125" s="91" t="s">
        <v>699</v>
      </c>
      <c r="D125" s="67"/>
      <c r="E125" s="44" t="s">
        <v>11</v>
      </c>
      <c r="F125" s="88"/>
      <c r="G125" s="90"/>
      <c r="H125" s="92"/>
      <c r="I125" s="90"/>
    </row>
    <row r="126" spans="1:9" ht="18" customHeight="1">
      <c r="A126" s="745"/>
      <c r="B126" s="32" t="s">
        <v>25</v>
      </c>
      <c r="C126" s="91" t="s">
        <v>700</v>
      </c>
      <c r="D126" s="32" t="s">
        <v>696</v>
      </c>
      <c r="E126" s="44" t="s">
        <v>11</v>
      </c>
      <c r="F126" s="88"/>
      <c r="G126" s="90"/>
      <c r="H126" s="92"/>
      <c r="I126" s="90"/>
    </row>
    <row r="127" spans="1:9" ht="18" customHeight="1">
      <c r="A127" s="745"/>
      <c r="B127" s="32" t="s">
        <v>25</v>
      </c>
      <c r="C127" s="91" t="s">
        <v>701</v>
      </c>
      <c r="D127" s="32" t="s">
        <v>659</v>
      </c>
      <c r="E127" s="44" t="s">
        <v>11</v>
      </c>
      <c r="F127" s="88"/>
      <c r="G127" s="90"/>
      <c r="H127" s="92"/>
      <c r="I127" s="90"/>
    </row>
    <row r="128" spans="1:9" ht="18" customHeight="1">
      <c r="A128" s="745"/>
      <c r="B128" s="32" t="s">
        <v>25</v>
      </c>
      <c r="C128" s="91" t="s">
        <v>702</v>
      </c>
      <c r="D128" s="67"/>
      <c r="E128" s="44" t="s">
        <v>11</v>
      </c>
      <c r="F128" s="88"/>
      <c r="G128" s="90"/>
      <c r="H128" s="92"/>
      <c r="I128" s="90"/>
    </row>
    <row r="129" spans="1:9" ht="18" customHeight="1">
      <c r="A129" s="745"/>
      <c r="B129" s="32" t="s">
        <v>25</v>
      </c>
      <c r="C129" s="91" t="s">
        <v>703</v>
      </c>
      <c r="D129" s="67"/>
      <c r="E129" s="44" t="s">
        <v>11</v>
      </c>
      <c r="F129" s="88"/>
      <c r="G129" s="90"/>
      <c r="H129" s="92"/>
      <c r="I129" s="90"/>
    </row>
    <row r="130" spans="1:9" ht="18" customHeight="1">
      <c r="A130" s="745"/>
      <c r="B130" s="32" t="s">
        <v>25</v>
      </c>
      <c r="C130" s="91" t="s">
        <v>704</v>
      </c>
      <c r="D130" s="32" t="s">
        <v>696</v>
      </c>
      <c r="E130" s="44" t="s">
        <v>11</v>
      </c>
      <c r="F130" s="88"/>
      <c r="G130" s="90"/>
      <c r="H130" s="92"/>
      <c r="I130" s="90"/>
    </row>
    <row r="131" spans="1:9" ht="18" customHeight="1">
      <c r="A131" s="745"/>
      <c r="B131" s="32" t="s">
        <v>25</v>
      </c>
      <c r="C131" s="91" t="s">
        <v>705</v>
      </c>
      <c r="D131" s="32" t="s">
        <v>659</v>
      </c>
      <c r="E131" s="44" t="s">
        <v>11</v>
      </c>
      <c r="F131" s="88"/>
      <c r="G131" s="90"/>
      <c r="H131" s="92"/>
      <c r="I131" s="90"/>
    </row>
    <row r="132" spans="1:9" ht="18" customHeight="1">
      <c r="A132" s="745"/>
      <c r="B132" s="32" t="s">
        <v>25</v>
      </c>
      <c r="C132" s="91" t="s">
        <v>706</v>
      </c>
      <c r="D132" s="67"/>
      <c r="E132" s="44" t="s">
        <v>11</v>
      </c>
      <c r="F132" s="88"/>
      <c r="G132" s="90"/>
      <c r="H132" s="92"/>
      <c r="I132" s="90"/>
    </row>
    <row r="133" spans="1:9" ht="18" customHeight="1">
      <c r="A133" s="745"/>
      <c r="B133" s="32" t="s">
        <v>25</v>
      </c>
      <c r="C133" s="91" t="s">
        <v>707</v>
      </c>
      <c r="D133" s="67"/>
      <c r="E133" s="44" t="s">
        <v>11</v>
      </c>
      <c r="F133" s="88"/>
      <c r="G133" s="90"/>
      <c r="H133" s="92"/>
      <c r="I133" s="90"/>
    </row>
    <row r="134" spans="1:9" ht="18" customHeight="1">
      <c r="A134" s="745"/>
      <c r="B134" s="32" t="s">
        <v>25</v>
      </c>
      <c r="C134" s="91" t="s">
        <v>708</v>
      </c>
      <c r="D134" s="32" t="s">
        <v>696</v>
      </c>
      <c r="E134" s="44" t="s">
        <v>11</v>
      </c>
      <c r="F134" s="88"/>
      <c r="G134" s="90"/>
      <c r="H134" s="92"/>
      <c r="I134" s="90"/>
    </row>
    <row r="135" spans="1:9" ht="18" customHeight="1">
      <c r="A135" s="745"/>
      <c r="B135" s="32" t="s">
        <v>25</v>
      </c>
      <c r="C135" s="91" t="s">
        <v>709</v>
      </c>
      <c r="D135" s="32" t="s">
        <v>659</v>
      </c>
      <c r="E135" s="44" t="s">
        <v>11</v>
      </c>
      <c r="F135" s="88"/>
      <c r="G135" s="90"/>
      <c r="H135" s="92"/>
      <c r="I135" s="90"/>
    </row>
    <row r="136" spans="1:9" ht="18" customHeight="1">
      <c r="A136" s="745"/>
      <c r="B136" s="32" t="s">
        <v>25</v>
      </c>
      <c r="C136" s="91" t="s">
        <v>710</v>
      </c>
      <c r="D136" s="67"/>
      <c r="E136" s="44" t="s">
        <v>11</v>
      </c>
      <c r="F136" s="88"/>
      <c r="G136" s="90"/>
      <c r="H136" s="92"/>
      <c r="I136" s="90"/>
    </row>
    <row r="137" spans="1:9" ht="18" customHeight="1">
      <c r="A137" s="745"/>
      <c r="B137" s="32" t="s">
        <v>25</v>
      </c>
      <c r="C137" s="91" t="s">
        <v>711</v>
      </c>
      <c r="D137" s="32" t="s">
        <v>712</v>
      </c>
      <c r="E137" s="44" t="s">
        <v>11</v>
      </c>
      <c r="F137" s="88"/>
      <c r="G137" s="90"/>
      <c r="H137" s="92"/>
      <c r="I137" s="90"/>
    </row>
    <row r="138" spans="1:9" ht="18" customHeight="1">
      <c r="A138" s="745"/>
      <c r="B138" s="32" t="s">
        <v>25</v>
      </c>
      <c r="C138" s="91" t="s">
        <v>713</v>
      </c>
      <c r="D138" s="32" t="s">
        <v>714</v>
      </c>
      <c r="E138" s="44" t="s">
        <v>11</v>
      </c>
      <c r="F138" s="88"/>
      <c r="G138" s="90"/>
      <c r="H138" s="92"/>
      <c r="I138" s="90"/>
    </row>
    <row r="139" spans="1:9" ht="18" customHeight="1">
      <c r="A139" s="745"/>
      <c r="B139" s="32" t="s">
        <v>25</v>
      </c>
      <c r="C139" s="91" t="s">
        <v>715</v>
      </c>
      <c r="D139" s="32" t="s">
        <v>712</v>
      </c>
      <c r="E139" s="44" t="s">
        <v>11</v>
      </c>
      <c r="F139" s="88"/>
      <c r="G139" s="90"/>
      <c r="H139" s="92"/>
      <c r="I139" s="90"/>
    </row>
    <row r="140" spans="1:9" ht="18" customHeight="1">
      <c r="A140" s="745"/>
      <c r="B140" s="32" t="s">
        <v>25</v>
      </c>
      <c r="C140" s="91" t="s">
        <v>716</v>
      </c>
      <c r="D140" s="32" t="s">
        <v>717</v>
      </c>
      <c r="E140" s="44" t="s">
        <v>11</v>
      </c>
      <c r="F140" s="88"/>
      <c r="G140" s="90"/>
      <c r="H140" s="92"/>
      <c r="I140" s="90"/>
    </row>
    <row r="141" spans="1:9" ht="18" customHeight="1">
      <c r="A141" s="745"/>
      <c r="B141" s="32" t="s">
        <v>25</v>
      </c>
      <c r="C141" s="91" t="s">
        <v>718</v>
      </c>
      <c r="D141" s="32" t="s">
        <v>712</v>
      </c>
      <c r="E141" s="44" t="s">
        <v>11</v>
      </c>
      <c r="F141" s="88"/>
      <c r="G141" s="90"/>
      <c r="H141" s="92"/>
      <c r="I141" s="90"/>
    </row>
    <row r="142" spans="1:9" ht="18" customHeight="1">
      <c r="A142" s="745"/>
      <c r="B142" s="32" t="s">
        <v>25</v>
      </c>
      <c r="C142" s="91" t="s">
        <v>719</v>
      </c>
      <c r="D142" s="32" t="s">
        <v>720</v>
      </c>
      <c r="E142" s="44" t="s">
        <v>11</v>
      </c>
      <c r="F142" s="88"/>
      <c r="G142" s="90"/>
      <c r="H142" s="92"/>
      <c r="I142" s="90"/>
    </row>
    <row r="143" spans="1:9" ht="18" customHeight="1">
      <c r="A143" s="745"/>
      <c r="B143" s="32" t="s">
        <v>25</v>
      </c>
      <c r="C143" s="91" t="s">
        <v>721</v>
      </c>
      <c r="D143" s="32" t="s">
        <v>722</v>
      </c>
      <c r="E143" s="44" t="s">
        <v>11</v>
      </c>
      <c r="F143" s="88"/>
      <c r="G143" s="90"/>
      <c r="H143" s="92"/>
      <c r="I143" s="90"/>
    </row>
    <row r="144" spans="1:9" ht="18" customHeight="1">
      <c r="A144" s="745"/>
      <c r="B144" s="32" t="s">
        <v>25</v>
      </c>
      <c r="C144" s="91" t="s">
        <v>723</v>
      </c>
      <c r="D144" s="32" t="s">
        <v>724</v>
      </c>
      <c r="E144" s="44" t="s">
        <v>11</v>
      </c>
      <c r="F144" s="88"/>
      <c r="G144" s="90"/>
      <c r="H144" s="92"/>
      <c r="I144" s="90"/>
    </row>
    <row r="145" spans="1:9" ht="18" customHeight="1">
      <c r="A145" s="745"/>
      <c r="B145" s="32" t="s">
        <v>25</v>
      </c>
      <c r="C145" s="91" t="s">
        <v>725</v>
      </c>
      <c r="D145" s="32" t="s">
        <v>726</v>
      </c>
      <c r="E145" s="44" t="s">
        <v>11</v>
      </c>
      <c r="F145" s="88"/>
      <c r="G145" s="90"/>
      <c r="H145" s="92"/>
      <c r="I145" s="90"/>
    </row>
    <row r="146" spans="1:9" ht="18" customHeight="1">
      <c r="A146" s="745"/>
      <c r="B146" s="32" t="s">
        <v>25</v>
      </c>
      <c r="C146" s="91" t="s">
        <v>727</v>
      </c>
      <c r="D146" s="32" t="s">
        <v>728</v>
      </c>
      <c r="E146" s="44" t="s">
        <v>11</v>
      </c>
      <c r="F146" s="88"/>
      <c r="G146" s="90"/>
      <c r="H146" s="92"/>
      <c r="I146" s="90"/>
    </row>
    <row r="147" spans="1:9" ht="18" customHeight="1">
      <c r="A147" s="745"/>
      <c r="B147" s="32" t="s">
        <v>25</v>
      </c>
      <c r="C147" s="91" t="s">
        <v>729</v>
      </c>
      <c r="D147" s="32" t="s">
        <v>730</v>
      </c>
      <c r="E147" s="44" t="s">
        <v>11</v>
      </c>
      <c r="F147" s="88"/>
      <c r="G147" s="90"/>
      <c r="H147" s="92"/>
      <c r="I147" s="90"/>
    </row>
    <row r="148" spans="1:9" ht="18" customHeight="1">
      <c r="A148" s="745"/>
      <c r="B148" s="32" t="s">
        <v>25</v>
      </c>
      <c r="C148" s="91" t="s">
        <v>731</v>
      </c>
      <c r="D148" s="32" t="s">
        <v>728</v>
      </c>
      <c r="E148" s="44" t="s">
        <v>11</v>
      </c>
      <c r="F148" s="88"/>
      <c r="G148" s="90"/>
      <c r="H148" s="92"/>
      <c r="I148" s="90"/>
    </row>
    <row r="149" spans="1:9" ht="18" customHeight="1">
      <c r="A149" s="745"/>
      <c r="B149" s="32" t="s">
        <v>25</v>
      </c>
      <c r="C149" s="91" t="s">
        <v>732</v>
      </c>
      <c r="D149" s="32" t="s">
        <v>728</v>
      </c>
      <c r="E149" s="44" t="s">
        <v>11</v>
      </c>
      <c r="F149" s="88"/>
      <c r="G149" s="90"/>
      <c r="H149" s="92"/>
      <c r="I149" s="90"/>
    </row>
    <row r="150" spans="1:9" ht="18" customHeight="1">
      <c r="A150" s="745"/>
      <c r="B150" s="32" t="s">
        <v>25</v>
      </c>
      <c r="C150" s="91" t="s">
        <v>733</v>
      </c>
      <c r="D150" s="32" t="s">
        <v>734</v>
      </c>
      <c r="E150" s="44" t="s">
        <v>11</v>
      </c>
      <c r="F150" s="88"/>
      <c r="G150" s="90"/>
      <c r="H150" s="92"/>
      <c r="I150" s="90"/>
    </row>
    <row r="151" spans="1:9" ht="18" customHeight="1">
      <c r="A151" s="745"/>
      <c r="B151" s="32" t="s">
        <v>25</v>
      </c>
      <c r="C151" s="91" t="s">
        <v>735</v>
      </c>
      <c r="D151" s="32" t="s">
        <v>728</v>
      </c>
      <c r="E151" s="44" t="s">
        <v>11</v>
      </c>
      <c r="F151" s="88"/>
      <c r="G151" s="90"/>
      <c r="H151" s="92"/>
      <c r="I151" s="90"/>
    </row>
    <row r="152" spans="1:9" ht="18" customHeight="1">
      <c r="A152" s="745"/>
      <c r="B152" s="32" t="s">
        <v>25</v>
      </c>
      <c r="C152" s="91" t="s">
        <v>736</v>
      </c>
      <c r="D152" s="32" t="s">
        <v>737</v>
      </c>
      <c r="E152" s="44" t="s">
        <v>11</v>
      </c>
      <c r="F152" s="88"/>
      <c r="G152" s="90"/>
      <c r="H152" s="92"/>
      <c r="I152" s="90"/>
    </row>
    <row r="153" spans="1:9" ht="18" customHeight="1">
      <c r="A153" s="745"/>
      <c r="B153" s="32" t="s">
        <v>25</v>
      </c>
      <c r="C153" s="91" t="s">
        <v>738</v>
      </c>
      <c r="D153" s="32" t="s">
        <v>739</v>
      </c>
      <c r="E153" s="44" t="s">
        <v>11</v>
      </c>
      <c r="F153" s="88"/>
      <c r="G153" s="90"/>
      <c r="H153" s="92"/>
      <c r="I153" s="90"/>
    </row>
    <row r="154" spans="1:9" ht="18" customHeight="1">
      <c r="A154" s="745"/>
      <c r="B154" s="32" t="s">
        <v>25</v>
      </c>
      <c r="C154" s="91" t="s">
        <v>740</v>
      </c>
      <c r="D154" s="32" t="s">
        <v>728</v>
      </c>
      <c r="E154" s="44" t="s">
        <v>11</v>
      </c>
      <c r="F154" s="88"/>
      <c r="G154" s="90"/>
      <c r="H154" s="92"/>
      <c r="I154" s="90"/>
    </row>
    <row r="155" spans="1:9" ht="18" customHeight="1">
      <c r="A155" s="745"/>
      <c r="B155" s="32" t="s">
        <v>25</v>
      </c>
      <c r="C155" s="91" t="s">
        <v>741</v>
      </c>
      <c r="D155" s="32" t="s">
        <v>742</v>
      </c>
      <c r="E155" s="44" t="s">
        <v>11</v>
      </c>
      <c r="F155" s="88"/>
      <c r="G155" s="90"/>
      <c r="H155" s="92"/>
      <c r="I155" s="90"/>
    </row>
    <row r="156" spans="1:9" ht="18" customHeight="1">
      <c r="A156" s="745"/>
      <c r="B156" s="32" t="s">
        <v>25</v>
      </c>
      <c r="C156" s="91" t="s">
        <v>743</v>
      </c>
      <c r="D156" s="32" t="s">
        <v>728</v>
      </c>
      <c r="E156" s="44" t="s">
        <v>11</v>
      </c>
      <c r="F156" s="88"/>
      <c r="G156" s="90"/>
      <c r="H156" s="92"/>
      <c r="I156" s="90"/>
    </row>
    <row r="157" spans="1:9" ht="18" customHeight="1">
      <c r="A157" s="745"/>
      <c r="B157" s="32" t="s">
        <v>25</v>
      </c>
      <c r="C157" s="91" t="s">
        <v>744</v>
      </c>
      <c r="D157" s="32" t="s">
        <v>745</v>
      </c>
      <c r="E157" s="44" t="s">
        <v>11</v>
      </c>
      <c r="F157" s="88"/>
      <c r="G157" s="90"/>
      <c r="H157" s="92"/>
      <c r="I157" s="90"/>
    </row>
    <row r="158" spans="1:9" ht="18" customHeight="1">
      <c r="A158" s="746"/>
      <c r="B158" s="32" t="s">
        <v>25</v>
      </c>
      <c r="C158" s="91" t="s">
        <v>746</v>
      </c>
      <c r="D158" s="32" t="s">
        <v>712</v>
      </c>
      <c r="E158" s="44" t="s">
        <v>11</v>
      </c>
      <c r="F158" s="88"/>
      <c r="G158" s="90"/>
      <c r="H158" s="92"/>
      <c r="I158" s="89" t="s">
        <v>747</v>
      </c>
    </row>
    <row r="159" spans="1:9" ht="18" customHeight="1">
      <c r="A159" s="23">
        <v>23</v>
      </c>
      <c r="B159" s="32" t="s">
        <v>25</v>
      </c>
      <c r="C159" s="63" t="s">
        <v>748</v>
      </c>
      <c r="D159" s="67"/>
      <c r="E159" s="44" t="s">
        <v>11</v>
      </c>
      <c r="F159" s="88"/>
      <c r="G159" s="90"/>
      <c r="H159" s="92"/>
      <c r="I159" s="90"/>
    </row>
    <row r="160" spans="1:9" ht="18" customHeight="1">
      <c r="A160" s="23">
        <v>24</v>
      </c>
      <c r="B160" s="32" t="s">
        <v>25</v>
      </c>
      <c r="C160" s="63" t="s">
        <v>749</v>
      </c>
      <c r="D160" s="67"/>
      <c r="E160" s="44" t="s">
        <v>11</v>
      </c>
      <c r="F160" s="34"/>
      <c r="G160" s="67"/>
      <c r="H160" s="67"/>
      <c r="I160" s="63" t="s">
        <v>750</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254"/>
  <sheetViews>
    <sheetView topLeftCell="C1" zoomScaleNormal="100" workbookViewId="0">
      <selection activeCell="C12" sqref="C12"/>
    </sheetView>
  </sheetViews>
  <sheetFormatPr defaultColWidth="9" defaultRowHeight="16.5"/>
  <cols>
    <col min="1" max="1" width="5.375" style="325" customWidth="1"/>
    <col min="2" max="2" width="9.5" style="325" customWidth="1"/>
    <col min="3" max="3" width="59.375" style="325" customWidth="1"/>
    <col min="4" max="4" width="25.125" style="325" customWidth="1"/>
    <col min="5" max="5" width="13.625" style="325" customWidth="1"/>
    <col min="6" max="6" width="16" style="325" customWidth="1"/>
    <col min="7" max="7" width="23" style="325" customWidth="1"/>
    <col min="8" max="8" width="19.125" style="325" customWidth="1"/>
    <col min="9" max="9" width="33.5" style="324" customWidth="1"/>
    <col min="10" max="10" width="9" style="324" customWidth="1"/>
    <col min="11" max="256" width="9" style="325" customWidth="1"/>
    <col min="257" max="16384" width="9" style="340"/>
  </cols>
  <sheetData>
    <row r="1" spans="1:10" ht="21.75" customHeight="1">
      <c r="A1" s="623"/>
      <c r="B1" s="624"/>
      <c r="C1" s="752" t="s">
        <v>2454</v>
      </c>
      <c r="D1" s="753"/>
      <c r="E1" s="625"/>
      <c r="F1" s="626" t="s">
        <v>5</v>
      </c>
      <c r="G1" s="627"/>
      <c r="H1" s="628"/>
      <c r="I1" s="629"/>
    </row>
    <row r="2" spans="1:10" ht="20.25" customHeight="1">
      <c r="A2" s="623"/>
      <c r="B2" s="624"/>
      <c r="C2" s="754"/>
      <c r="D2" s="755"/>
      <c r="E2" s="630" t="s">
        <v>6</v>
      </c>
      <c r="F2" s="631">
        <f>COUNTIF(E10:E91,"Not POR")</f>
        <v>0</v>
      </c>
      <c r="G2" s="326"/>
      <c r="H2" s="327"/>
      <c r="I2" s="328"/>
    </row>
    <row r="3" spans="1:10" ht="19.5" customHeight="1">
      <c r="A3" s="623"/>
      <c r="B3" s="624"/>
      <c r="C3" s="754"/>
      <c r="D3" s="755"/>
      <c r="E3" s="632" t="s">
        <v>8</v>
      </c>
      <c r="F3" s="631">
        <f>COUNTIF(E10:E91,"CHN validation")</f>
        <v>0</v>
      </c>
      <c r="G3" s="326"/>
      <c r="H3" s="327"/>
      <c r="I3" s="328"/>
    </row>
    <row r="4" spans="1:10" ht="18.75" customHeight="1">
      <c r="A4" s="623"/>
      <c r="B4" s="624"/>
      <c r="C4" s="754"/>
      <c r="D4" s="755"/>
      <c r="E4" s="633" t="s">
        <v>9</v>
      </c>
      <c r="F4" s="631">
        <f>COUNTIF(E10:E91,"New Item")</f>
        <v>0</v>
      </c>
      <c r="G4" s="326"/>
      <c r="H4" s="327"/>
      <c r="I4" s="328"/>
    </row>
    <row r="5" spans="1:10" ht="19.5" customHeight="1">
      <c r="A5" s="634"/>
      <c r="B5" s="624"/>
      <c r="C5" s="754"/>
      <c r="D5" s="755"/>
      <c r="E5" s="635" t="s">
        <v>7</v>
      </c>
      <c r="F5" s="631">
        <f>COUNTIF(E10:E91,"Pending update")</f>
        <v>0</v>
      </c>
      <c r="G5" s="329"/>
      <c r="H5" s="330"/>
      <c r="I5" s="331"/>
    </row>
    <row r="6" spans="1:10" ht="18.75" customHeight="1">
      <c r="A6" s="623"/>
      <c r="B6" s="624"/>
      <c r="C6" s="754"/>
      <c r="D6" s="755"/>
      <c r="E6" s="636" t="s">
        <v>10</v>
      </c>
      <c r="F6" s="631">
        <f>COUNTIF(E10:E91,"Modified")</f>
        <v>0</v>
      </c>
      <c r="G6" s="326"/>
      <c r="H6" s="327"/>
      <c r="I6" s="328"/>
    </row>
    <row r="7" spans="1:10" ht="17.25" customHeight="1">
      <c r="A7" s="623"/>
      <c r="B7" s="624"/>
      <c r="C7" s="754"/>
      <c r="D7" s="755"/>
      <c r="E7" s="637" t="s">
        <v>11</v>
      </c>
      <c r="F7" s="631">
        <f>COUNTIF(E10:E91,"Ready")</f>
        <v>82</v>
      </c>
      <c r="G7" s="326"/>
      <c r="H7" s="327"/>
      <c r="I7" s="328"/>
    </row>
    <row r="8" spans="1:10" ht="18.75" customHeight="1" thickBot="1">
      <c r="A8" s="638"/>
      <c r="B8" s="639"/>
      <c r="C8" s="754"/>
      <c r="D8" s="755"/>
      <c r="E8" s="640" t="s">
        <v>12</v>
      </c>
      <c r="F8" s="631">
        <f>COUNTIF(E10:E91,"Not ready")</f>
        <v>0</v>
      </c>
      <c r="G8" s="333"/>
      <c r="H8" s="334"/>
      <c r="I8" s="335"/>
    </row>
    <row r="9" spans="1:10" ht="53.85" customHeight="1">
      <c r="A9" s="336" t="s">
        <v>13</v>
      </c>
      <c r="B9" s="337" t="s">
        <v>14</v>
      </c>
      <c r="C9" s="641" t="s">
        <v>2455</v>
      </c>
      <c r="D9" s="338" t="s">
        <v>207</v>
      </c>
      <c r="E9" s="642" t="s">
        <v>19</v>
      </c>
      <c r="F9" s="642" t="s">
        <v>20</v>
      </c>
      <c r="G9" s="339" t="s">
        <v>532</v>
      </c>
      <c r="H9" s="339" t="s">
        <v>533</v>
      </c>
      <c r="I9" s="337" t="s">
        <v>2456</v>
      </c>
      <c r="J9" s="339" t="s">
        <v>1794</v>
      </c>
    </row>
    <row r="10" spans="1:10" ht="18" customHeight="1">
      <c r="A10" s="751">
        <v>1</v>
      </c>
      <c r="B10" s="643" t="s">
        <v>25</v>
      </c>
      <c r="C10" s="644" t="s">
        <v>2457</v>
      </c>
      <c r="D10" s="643"/>
      <c r="E10" s="645" t="s">
        <v>11</v>
      </c>
      <c r="F10" s="646"/>
      <c r="G10" s="647"/>
      <c r="H10" s="647"/>
      <c r="I10" s="648" t="s">
        <v>2458</v>
      </c>
      <c r="J10" s="649"/>
    </row>
    <row r="11" spans="1:10" ht="18" customHeight="1">
      <c r="A11" s="751"/>
      <c r="B11" s="643" t="s">
        <v>25</v>
      </c>
      <c r="C11" s="650" t="s">
        <v>2459</v>
      </c>
      <c r="D11" s="651" t="s">
        <v>1797</v>
      </c>
      <c r="E11" s="645" t="s">
        <v>11</v>
      </c>
      <c r="F11" s="646"/>
      <c r="G11" s="647"/>
      <c r="H11" s="647"/>
      <c r="I11" s="648"/>
      <c r="J11" s="649"/>
    </row>
    <row r="12" spans="1:10" ht="18" customHeight="1">
      <c r="A12" s="751">
        <v>2</v>
      </c>
      <c r="B12" s="643" t="s">
        <v>25</v>
      </c>
      <c r="C12" s="644" t="s">
        <v>2460</v>
      </c>
      <c r="D12" s="643"/>
      <c r="E12" s="645" t="s">
        <v>11</v>
      </c>
      <c r="F12" s="646"/>
      <c r="G12" s="647"/>
      <c r="H12" s="647" t="s">
        <v>2461</v>
      </c>
      <c r="I12" s="647"/>
      <c r="J12" s="649"/>
    </row>
    <row r="13" spans="1:10" ht="18" customHeight="1">
      <c r="A13" s="751"/>
      <c r="B13" s="643" t="s">
        <v>25</v>
      </c>
      <c r="C13" s="650" t="s">
        <v>2459</v>
      </c>
      <c r="D13" s="651" t="s">
        <v>1795</v>
      </c>
      <c r="E13" s="645" t="s">
        <v>11</v>
      </c>
      <c r="F13" s="646"/>
      <c r="G13" s="648"/>
      <c r="H13" s="647"/>
      <c r="I13" s="648"/>
      <c r="J13" s="649"/>
    </row>
    <row r="14" spans="1:10" ht="18" customHeight="1">
      <c r="A14" s="751">
        <v>3</v>
      </c>
      <c r="B14" s="643" t="s">
        <v>25</v>
      </c>
      <c r="C14" s="644" t="s">
        <v>2462</v>
      </c>
      <c r="D14" s="651"/>
      <c r="E14" s="645" t="s">
        <v>11</v>
      </c>
      <c r="F14" s="652"/>
      <c r="G14" s="647" t="s">
        <v>2461</v>
      </c>
      <c r="H14" s="647"/>
      <c r="I14" s="647"/>
      <c r="J14" s="649"/>
    </row>
    <row r="15" spans="1:10" ht="18" customHeight="1">
      <c r="A15" s="751"/>
      <c r="B15" s="643" t="s">
        <v>25</v>
      </c>
      <c r="C15" s="650" t="s">
        <v>2459</v>
      </c>
      <c r="D15" s="651" t="s">
        <v>2463</v>
      </c>
      <c r="E15" s="645" t="s">
        <v>11</v>
      </c>
      <c r="F15" s="652"/>
      <c r="G15" s="647"/>
      <c r="H15" s="647"/>
      <c r="I15" s="653"/>
      <c r="J15" s="649"/>
    </row>
    <row r="16" spans="1:10" ht="18" customHeight="1">
      <c r="A16" s="751">
        <v>4</v>
      </c>
      <c r="B16" s="643" t="s">
        <v>25</v>
      </c>
      <c r="C16" s="644" t="s">
        <v>2464</v>
      </c>
      <c r="D16" s="643"/>
      <c r="E16" s="645" t="s">
        <v>11</v>
      </c>
      <c r="F16" s="654"/>
      <c r="G16" s="655"/>
      <c r="H16" s="655"/>
      <c r="I16" s="656" t="s">
        <v>2465</v>
      </c>
      <c r="J16" s="649"/>
    </row>
    <row r="17" spans="1:10" ht="18" customHeight="1">
      <c r="A17" s="751"/>
      <c r="B17" s="643" t="s">
        <v>25</v>
      </c>
      <c r="C17" s="650" t="s">
        <v>2459</v>
      </c>
      <c r="D17" s="651" t="s">
        <v>1797</v>
      </c>
      <c r="E17" s="645" t="s">
        <v>11</v>
      </c>
      <c r="F17" s="654"/>
      <c r="G17" s="655"/>
      <c r="H17" s="655"/>
      <c r="I17" s="656"/>
      <c r="J17" s="649"/>
    </row>
    <row r="18" spans="1:10" ht="18" customHeight="1">
      <c r="A18" s="751">
        <v>5</v>
      </c>
      <c r="B18" s="643" t="s">
        <v>25</v>
      </c>
      <c r="C18" s="644" t="s">
        <v>2466</v>
      </c>
      <c r="D18" s="657"/>
      <c r="E18" s="645" t="s">
        <v>11</v>
      </c>
      <c r="F18" s="654"/>
      <c r="G18" s="655"/>
      <c r="H18" s="655"/>
      <c r="I18" s="656"/>
      <c r="J18" s="649"/>
    </row>
    <row r="19" spans="1:10" ht="18" customHeight="1">
      <c r="A19" s="751"/>
      <c r="B19" s="643" t="s">
        <v>25</v>
      </c>
      <c r="C19" s="650" t="s">
        <v>2459</v>
      </c>
      <c r="D19" s="651" t="s">
        <v>1797</v>
      </c>
      <c r="E19" s="645" t="s">
        <v>11</v>
      </c>
      <c r="F19" s="654"/>
      <c r="G19" s="655"/>
      <c r="H19" s="655"/>
      <c r="I19" s="656"/>
      <c r="J19" s="649"/>
    </row>
    <row r="20" spans="1:10" ht="18" customHeight="1">
      <c r="A20" s="751">
        <v>6</v>
      </c>
      <c r="B20" s="643" t="s">
        <v>25</v>
      </c>
      <c r="C20" s="644" t="s">
        <v>2467</v>
      </c>
      <c r="D20" s="657"/>
      <c r="E20" s="645" t="s">
        <v>11</v>
      </c>
      <c r="F20" s="654"/>
      <c r="G20" s="655"/>
      <c r="H20" s="655"/>
      <c r="I20" s="656"/>
      <c r="J20" s="649"/>
    </row>
    <row r="21" spans="1:10" ht="18" customHeight="1">
      <c r="A21" s="751"/>
      <c r="B21" s="643" t="s">
        <v>25</v>
      </c>
      <c r="C21" s="650" t="s">
        <v>2468</v>
      </c>
      <c r="D21" s="651" t="s">
        <v>1797</v>
      </c>
      <c r="E21" s="645" t="s">
        <v>11</v>
      </c>
      <c r="F21" s="654"/>
      <c r="G21" s="655"/>
      <c r="H21" s="655"/>
      <c r="I21" s="656"/>
      <c r="J21" s="649"/>
    </row>
    <row r="22" spans="1:10" ht="18" customHeight="1">
      <c r="A22" s="751"/>
      <c r="B22" s="643" t="s">
        <v>25</v>
      </c>
      <c r="C22" s="658" t="s">
        <v>2469</v>
      </c>
      <c r="D22" s="651" t="s">
        <v>1797</v>
      </c>
      <c r="E22" s="645" t="s">
        <v>11</v>
      </c>
      <c r="F22" s="654"/>
      <c r="G22" s="655"/>
      <c r="H22" s="655"/>
      <c r="I22" s="656"/>
      <c r="J22" s="649"/>
    </row>
    <row r="23" spans="1:10" ht="18" customHeight="1">
      <c r="A23" s="751">
        <v>7</v>
      </c>
      <c r="B23" s="643" t="s">
        <v>25</v>
      </c>
      <c r="C23" s="644" t="s">
        <v>2470</v>
      </c>
      <c r="D23" s="643"/>
      <c r="E23" s="645" t="s">
        <v>11</v>
      </c>
      <c r="F23" s="652"/>
      <c r="G23" s="655"/>
      <c r="H23" s="655"/>
      <c r="I23" s="656"/>
      <c r="J23" s="649"/>
    </row>
    <row r="24" spans="1:10" ht="18" customHeight="1">
      <c r="A24" s="751"/>
      <c r="B24" s="643" t="s">
        <v>25</v>
      </c>
      <c r="C24" s="650" t="s">
        <v>2459</v>
      </c>
      <c r="D24" s="651" t="s">
        <v>1797</v>
      </c>
      <c r="E24" s="645" t="s">
        <v>11</v>
      </c>
      <c r="F24" s="652"/>
      <c r="G24" s="655"/>
      <c r="H24" s="655"/>
      <c r="I24" s="656"/>
      <c r="J24" s="649"/>
    </row>
    <row r="25" spans="1:10" ht="18" customHeight="1">
      <c r="A25" s="751">
        <v>8</v>
      </c>
      <c r="B25" s="643" t="s">
        <v>25</v>
      </c>
      <c r="C25" s="644" t="s">
        <v>2471</v>
      </c>
      <c r="D25" s="643"/>
      <c r="E25" s="645" t="s">
        <v>11</v>
      </c>
      <c r="F25" s="652"/>
      <c r="G25" s="655"/>
      <c r="H25" s="655"/>
      <c r="I25" s="656"/>
      <c r="J25" s="649"/>
    </row>
    <row r="26" spans="1:10" ht="18" customHeight="1">
      <c r="A26" s="751"/>
      <c r="B26" s="643" t="s">
        <v>25</v>
      </c>
      <c r="C26" s="650" t="s">
        <v>2468</v>
      </c>
      <c r="D26" s="651" t="s">
        <v>1797</v>
      </c>
      <c r="E26" s="645" t="s">
        <v>11</v>
      </c>
      <c r="F26" s="652"/>
      <c r="G26" s="655"/>
      <c r="H26" s="655"/>
      <c r="I26" s="656"/>
      <c r="J26" s="649"/>
    </row>
    <row r="27" spans="1:10" ht="18" customHeight="1">
      <c r="A27" s="751"/>
      <c r="B27" s="643" t="s">
        <v>25</v>
      </c>
      <c r="C27" s="658" t="s">
        <v>2469</v>
      </c>
      <c r="D27" s="651" t="s">
        <v>1797</v>
      </c>
      <c r="E27" s="645" t="s">
        <v>11</v>
      </c>
      <c r="F27" s="652"/>
      <c r="G27" s="655"/>
      <c r="H27" s="655"/>
      <c r="I27" s="656"/>
      <c r="J27" s="649"/>
    </row>
    <row r="28" spans="1:10" ht="18" customHeight="1">
      <c r="A28" s="751">
        <f>A25+1</f>
        <v>9</v>
      </c>
      <c r="B28" s="643" t="s">
        <v>25</v>
      </c>
      <c r="C28" s="644" t="s">
        <v>2472</v>
      </c>
      <c r="D28" s="643"/>
      <c r="E28" s="645" t="s">
        <v>11</v>
      </c>
      <c r="F28" s="652"/>
      <c r="G28" s="655"/>
      <c r="H28" s="655"/>
      <c r="I28" s="656"/>
      <c r="J28" s="649"/>
    </row>
    <row r="29" spans="1:10" ht="18" customHeight="1">
      <c r="A29" s="751"/>
      <c r="B29" s="643" t="s">
        <v>25</v>
      </c>
      <c r="C29" s="658" t="s">
        <v>2469</v>
      </c>
      <c r="D29" s="651" t="s">
        <v>1797</v>
      </c>
      <c r="E29" s="645" t="s">
        <v>11</v>
      </c>
      <c r="F29" s="652"/>
      <c r="G29" s="655"/>
      <c r="H29" s="655"/>
      <c r="I29" s="656"/>
      <c r="J29" s="649"/>
    </row>
    <row r="30" spans="1:10" ht="18" customHeight="1">
      <c r="A30" s="751">
        <v>10</v>
      </c>
      <c r="B30" s="643" t="s">
        <v>25</v>
      </c>
      <c r="C30" s="644" t="s">
        <v>2473</v>
      </c>
      <c r="D30" s="643"/>
      <c r="E30" s="645" t="s">
        <v>11</v>
      </c>
      <c r="F30" s="652"/>
      <c r="G30" s="655"/>
      <c r="H30" s="655"/>
      <c r="I30" s="656"/>
      <c r="J30" s="649"/>
    </row>
    <row r="31" spans="1:10" ht="18" customHeight="1">
      <c r="A31" s="751"/>
      <c r="B31" s="643" t="s">
        <v>25</v>
      </c>
      <c r="C31" s="650" t="s">
        <v>2468</v>
      </c>
      <c r="D31" s="651" t="s">
        <v>1797</v>
      </c>
      <c r="E31" s="645" t="s">
        <v>11</v>
      </c>
      <c r="F31" s="652"/>
      <c r="G31" s="655"/>
      <c r="H31" s="655"/>
      <c r="I31" s="656"/>
      <c r="J31" s="649"/>
    </row>
    <row r="32" spans="1:10" ht="18" customHeight="1">
      <c r="A32" s="751"/>
      <c r="B32" s="643" t="s">
        <v>25</v>
      </c>
      <c r="C32" s="658" t="s">
        <v>2469</v>
      </c>
      <c r="D32" s="651" t="s">
        <v>1797</v>
      </c>
      <c r="E32" s="645" t="s">
        <v>11</v>
      </c>
      <c r="F32" s="652"/>
      <c r="G32" s="655"/>
      <c r="H32" s="655"/>
      <c r="I32" s="656"/>
      <c r="J32" s="649"/>
    </row>
    <row r="33" spans="1:10" ht="18" customHeight="1">
      <c r="A33" s="751">
        <v>11</v>
      </c>
      <c r="B33" s="643" t="s">
        <v>25</v>
      </c>
      <c r="C33" s="644" t="s">
        <v>2474</v>
      </c>
      <c r="D33" s="643"/>
      <c r="E33" s="645" t="s">
        <v>11</v>
      </c>
      <c r="F33" s="652"/>
      <c r="G33" s="655"/>
      <c r="H33" s="655"/>
      <c r="I33" s="656"/>
      <c r="J33" s="649"/>
    </row>
    <row r="34" spans="1:10" ht="18" customHeight="1">
      <c r="A34" s="751"/>
      <c r="B34" s="643" t="s">
        <v>25</v>
      </c>
      <c r="C34" s="650" t="s">
        <v>2475</v>
      </c>
      <c r="D34" s="651" t="s">
        <v>2476</v>
      </c>
      <c r="E34" s="645" t="s">
        <v>11</v>
      </c>
      <c r="F34" s="652"/>
      <c r="G34" s="655"/>
      <c r="H34" s="655"/>
      <c r="I34" s="656"/>
      <c r="J34" s="649"/>
    </row>
    <row r="35" spans="1:10" ht="18" customHeight="1">
      <c r="A35" s="751"/>
      <c r="B35" s="643" t="s">
        <v>25</v>
      </c>
      <c r="C35" s="658" t="s">
        <v>2469</v>
      </c>
      <c r="D35" s="651" t="s">
        <v>1797</v>
      </c>
      <c r="E35" s="645" t="s">
        <v>11</v>
      </c>
      <c r="F35" s="652"/>
      <c r="G35" s="655"/>
      <c r="H35" s="655"/>
      <c r="I35" s="656"/>
      <c r="J35" s="649"/>
    </row>
    <row r="36" spans="1:10" ht="18" customHeight="1">
      <c r="A36" s="751">
        <v>12</v>
      </c>
      <c r="B36" s="643" t="s">
        <v>25</v>
      </c>
      <c r="C36" s="644" t="s">
        <v>2477</v>
      </c>
      <c r="D36" s="643"/>
      <c r="E36" s="645" t="s">
        <v>11</v>
      </c>
      <c r="F36" s="652"/>
      <c r="G36" s="655"/>
      <c r="H36" s="655"/>
      <c r="I36" s="656"/>
      <c r="J36" s="649"/>
    </row>
    <row r="37" spans="1:10" ht="18" customHeight="1">
      <c r="A37" s="751"/>
      <c r="B37" s="643" t="s">
        <v>25</v>
      </c>
      <c r="C37" s="658" t="s">
        <v>2469</v>
      </c>
      <c r="D37" s="651" t="s">
        <v>1797</v>
      </c>
      <c r="E37" s="645" t="s">
        <v>11</v>
      </c>
      <c r="F37" s="652"/>
      <c r="G37" s="655"/>
      <c r="H37" s="655"/>
      <c r="I37" s="656"/>
      <c r="J37" s="649"/>
    </row>
    <row r="38" spans="1:10" ht="18" customHeight="1">
      <c r="A38" s="751">
        <v>13</v>
      </c>
      <c r="B38" s="643" t="s">
        <v>25</v>
      </c>
      <c r="C38" s="644" t="s">
        <v>2478</v>
      </c>
      <c r="D38" s="643"/>
      <c r="E38" s="645" t="s">
        <v>11</v>
      </c>
      <c r="F38" s="652"/>
      <c r="G38" s="655"/>
      <c r="H38" s="655"/>
      <c r="I38" s="656"/>
      <c r="J38" s="649"/>
    </row>
    <row r="39" spans="1:10" ht="18" customHeight="1">
      <c r="A39" s="751"/>
      <c r="B39" s="643" t="s">
        <v>25</v>
      </c>
      <c r="C39" s="650" t="s">
        <v>2468</v>
      </c>
      <c r="D39" s="651" t="s">
        <v>1797</v>
      </c>
      <c r="E39" s="645" t="s">
        <v>11</v>
      </c>
      <c r="F39" s="652"/>
      <c r="G39" s="655"/>
      <c r="H39" s="655"/>
      <c r="I39" s="656"/>
      <c r="J39" s="649"/>
    </row>
    <row r="40" spans="1:10" ht="18" customHeight="1">
      <c r="A40" s="751"/>
      <c r="B40" s="643" t="s">
        <v>25</v>
      </c>
      <c r="C40" s="658" t="s">
        <v>2469</v>
      </c>
      <c r="D40" s="651" t="s">
        <v>1797</v>
      </c>
      <c r="E40" s="645" t="s">
        <v>11</v>
      </c>
      <c r="F40" s="652"/>
      <c r="G40" s="655"/>
      <c r="H40" s="655"/>
      <c r="I40" s="656"/>
      <c r="J40" s="649"/>
    </row>
    <row r="41" spans="1:10" ht="18" customHeight="1">
      <c r="A41" s="751">
        <v>14</v>
      </c>
      <c r="B41" s="643" t="s">
        <v>25</v>
      </c>
      <c r="C41" s="644" t="s">
        <v>2479</v>
      </c>
      <c r="D41" s="643"/>
      <c r="E41" s="645" t="s">
        <v>11</v>
      </c>
      <c r="F41" s="652"/>
      <c r="G41" s="655"/>
      <c r="H41" s="655"/>
      <c r="I41" s="656"/>
      <c r="J41" s="649"/>
    </row>
    <row r="42" spans="1:10" ht="18" customHeight="1">
      <c r="A42" s="751"/>
      <c r="B42" s="643" t="s">
        <v>25</v>
      </c>
      <c r="C42" s="658" t="s">
        <v>2469</v>
      </c>
      <c r="D42" s="651" t="s">
        <v>1797</v>
      </c>
      <c r="E42" s="645" t="s">
        <v>11</v>
      </c>
      <c r="F42" s="652"/>
      <c r="G42" s="655"/>
      <c r="H42" s="655"/>
      <c r="I42" s="656"/>
      <c r="J42" s="649"/>
    </row>
    <row r="43" spans="1:10" ht="18" customHeight="1">
      <c r="A43" s="751">
        <v>15</v>
      </c>
      <c r="B43" s="643" t="s">
        <v>25</v>
      </c>
      <c r="C43" s="644" t="s">
        <v>2480</v>
      </c>
      <c r="D43" s="643"/>
      <c r="E43" s="645" t="s">
        <v>11</v>
      </c>
      <c r="F43" s="652"/>
      <c r="G43" s="655"/>
      <c r="H43" s="655"/>
      <c r="I43" s="656"/>
      <c r="J43" s="649"/>
    </row>
    <row r="44" spans="1:10" ht="18" customHeight="1">
      <c r="A44" s="751"/>
      <c r="B44" s="643" t="s">
        <v>25</v>
      </c>
      <c r="C44" s="650" t="s">
        <v>2481</v>
      </c>
      <c r="D44" s="657"/>
      <c r="E44" s="645" t="s">
        <v>11</v>
      </c>
      <c r="F44" s="652"/>
      <c r="G44" s="655"/>
      <c r="H44" s="655"/>
      <c r="I44" s="656"/>
      <c r="J44" s="649"/>
    </row>
    <row r="45" spans="1:10" ht="18" customHeight="1">
      <c r="A45" s="751"/>
      <c r="B45" s="643" t="s">
        <v>25</v>
      </c>
      <c r="C45" s="650" t="s">
        <v>2482</v>
      </c>
      <c r="D45" s="657"/>
      <c r="E45" s="645" t="s">
        <v>11</v>
      </c>
      <c r="F45" s="652"/>
      <c r="G45" s="655"/>
      <c r="H45" s="655"/>
      <c r="I45" s="656"/>
      <c r="J45" s="649"/>
    </row>
    <row r="46" spans="1:10" ht="18" customHeight="1">
      <c r="A46" s="751"/>
      <c r="B46" s="643" t="s">
        <v>25</v>
      </c>
      <c r="C46" s="650" t="s">
        <v>2483</v>
      </c>
      <c r="D46" s="651" t="s">
        <v>2484</v>
      </c>
      <c r="E46" s="645" t="s">
        <v>11</v>
      </c>
      <c r="F46" s="652"/>
      <c r="G46" s="655"/>
      <c r="H46" s="655"/>
      <c r="I46" s="656"/>
      <c r="J46" s="649"/>
    </row>
    <row r="47" spans="1:10" ht="18" customHeight="1">
      <c r="A47" s="751"/>
      <c r="B47" s="643" t="s">
        <v>25</v>
      </c>
      <c r="C47" s="650" t="s">
        <v>2485</v>
      </c>
      <c r="D47" s="651" t="s">
        <v>2486</v>
      </c>
      <c r="E47" s="645" t="s">
        <v>11</v>
      </c>
      <c r="F47" s="652"/>
      <c r="G47" s="655"/>
      <c r="H47" s="655"/>
      <c r="I47" s="656"/>
      <c r="J47" s="649"/>
    </row>
    <row r="48" spans="1:10" ht="18" customHeight="1">
      <c r="A48" s="751"/>
      <c r="B48" s="643" t="s">
        <v>25</v>
      </c>
      <c r="C48" s="658" t="s">
        <v>2487</v>
      </c>
      <c r="D48" s="651"/>
      <c r="E48" s="645" t="s">
        <v>11</v>
      </c>
      <c r="F48" s="652"/>
      <c r="G48" s="655"/>
      <c r="H48" s="655"/>
      <c r="I48" s="656"/>
      <c r="J48" s="649"/>
    </row>
    <row r="49" spans="1:10" ht="18" customHeight="1">
      <c r="A49" s="751"/>
      <c r="B49" s="643" t="s">
        <v>25</v>
      </c>
      <c r="C49" s="650" t="s">
        <v>2459</v>
      </c>
      <c r="D49" s="651" t="s">
        <v>1797</v>
      </c>
      <c r="E49" s="645" t="s">
        <v>11</v>
      </c>
      <c r="F49" s="652"/>
      <c r="G49" s="655"/>
      <c r="H49" s="655"/>
      <c r="I49" s="656"/>
      <c r="J49" s="649"/>
    </row>
    <row r="50" spans="1:10" ht="18" customHeight="1">
      <c r="A50" s="751">
        <v>16</v>
      </c>
      <c r="B50" s="643" t="s">
        <v>25</v>
      </c>
      <c r="C50" s="644" t="s">
        <v>2488</v>
      </c>
      <c r="D50" s="643"/>
      <c r="E50" s="645" t="s">
        <v>11</v>
      </c>
      <c r="F50" s="652"/>
      <c r="G50" s="655"/>
      <c r="H50" s="655"/>
      <c r="I50" s="656"/>
      <c r="J50" s="649"/>
    </row>
    <row r="51" spans="1:10" ht="18" customHeight="1">
      <c r="A51" s="751"/>
      <c r="B51" s="643" t="s">
        <v>25</v>
      </c>
      <c r="C51" s="650" t="s">
        <v>2489</v>
      </c>
      <c r="D51" s="657"/>
      <c r="E51" s="645" t="s">
        <v>11</v>
      </c>
      <c r="F51" s="652"/>
      <c r="G51" s="655"/>
      <c r="H51" s="655"/>
      <c r="I51" s="656"/>
      <c r="J51" s="649"/>
    </row>
    <row r="52" spans="1:10" ht="18" customHeight="1">
      <c r="A52" s="751"/>
      <c r="B52" s="643" t="s">
        <v>25</v>
      </c>
      <c r="C52" s="650" t="s">
        <v>1796</v>
      </c>
      <c r="D52" s="657"/>
      <c r="E52" s="645" t="s">
        <v>11</v>
      </c>
      <c r="F52" s="652"/>
      <c r="G52" s="655"/>
      <c r="H52" s="655"/>
      <c r="I52" s="656"/>
      <c r="J52" s="649"/>
    </row>
    <row r="53" spans="1:10" ht="18" customHeight="1">
      <c r="A53" s="751"/>
      <c r="B53" s="643" t="s">
        <v>25</v>
      </c>
      <c r="C53" s="650" t="s">
        <v>2490</v>
      </c>
      <c r="D53" s="651" t="s">
        <v>2491</v>
      </c>
      <c r="E53" s="645" t="s">
        <v>11</v>
      </c>
      <c r="F53" s="652"/>
      <c r="G53" s="655"/>
      <c r="H53" s="655"/>
      <c r="I53" s="656"/>
      <c r="J53" s="649"/>
    </row>
    <row r="54" spans="1:10" ht="18" customHeight="1">
      <c r="A54" s="751"/>
      <c r="B54" s="643" t="s">
        <v>25</v>
      </c>
      <c r="C54" s="650" t="s">
        <v>2492</v>
      </c>
      <c r="D54" s="651" t="s">
        <v>2493</v>
      </c>
      <c r="E54" s="645" t="s">
        <v>11</v>
      </c>
      <c r="F54" s="652"/>
      <c r="G54" s="655"/>
      <c r="H54" s="655"/>
      <c r="I54" s="656"/>
      <c r="J54" s="649"/>
    </row>
    <row r="55" spans="1:10" ht="18" customHeight="1">
      <c r="A55" s="751"/>
      <c r="B55" s="643" t="s">
        <v>25</v>
      </c>
      <c r="C55" s="658" t="s">
        <v>2487</v>
      </c>
      <c r="D55" s="651"/>
      <c r="E55" s="645" t="s">
        <v>11</v>
      </c>
      <c r="F55" s="652"/>
      <c r="G55" s="655"/>
      <c r="H55" s="655"/>
      <c r="I55" s="656"/>
      <c r="J55" s="649"/>
    </row>
    <row r="56" spans="1:10" ht="18" customHeight="1">
      <c r="A56" s="751"/>
      <c r="B56" s="643" t="s">
        <v>25</v>
      </c>
      <c r="C56" s="650" t="s">
        <v>2459</v>
      </c>
      <c r="D56" s="651" t="s">
        <v>1797</v>
      </c>
      <c r="E56" s="645" t="s">
        <v>11</v>
      </c>
      <c r="F56" s="652"/>
      <c r="G56" s="655"/>
      <c r="H56" s="655"/>
      <c r="I56" s="656"/>
      <c r="J56" s="649"/>
    </row>
    <row r="57" spans="1:10" ht="18" customHeight="1">
      <c r="A57" s="751">
        <v>17</v>
      </c>
      <c r="B57" s="643" t="s">
        <v>25</v>
      </c>
      <c r="C57" s="644" t="s">
        <v>2494</v>
      </c>
      <c r="D57" s="643"/>
      <c r="E57" s="645" t="s">
        <v>11</v>
      </c>
      <c r="F57" s="652"/>
      <c r="G57" s="655"/>
      <c r="H57" s="655"/>
      <c r="I57" s="656"/>
      <c r="J57" s="649"/>
    </row>
    <row r="58" spans="1:10" ht="18" customHeight="1">
      <c r="A58" s="751"/>
      <c r="B58" s="643" t="s">
        <v>25</v>
      </c>
      <c r="C58" s="650" t="s">
        <v>2459</v>
      </c>
      <c r="D58" s="651" t="s">
        <v>1797</v>
      </c>
      <c r="E58" s="645" t="s">
        <v>11</v>
      </c>
      <c r="F58" s="652"/>
      <c r="G58" s="655"/>
      <c r="H58" s="655"/>
      <c r="I58" s="656"/>
      <c r="J58" s="649"/>
    </row>
    <row r="59" spans="1:10" ht="18" customHeight="1">
      <c r="A59" s="751">
        <v>18</v>
      </c>
      <c r="B59" s="643" t="s">
        <v>25</v>
      </c>
      <c r="C59" s="644" t="s">
        <v>2495</v>
      </c>
      <c r="D59" s="643"/>
      <c r="E59" s="645" t="s">
        <v>11</v>
      </c>
      <c r="F59" s="652"/>
      <c r="G59" s="655"/>
      <c r="H59" s="655"/>
      <c r="I59" s="656"/>
      <c r="J59" s="649"/>
    </row>
    <row r="60" spans="1:10" ht="18" customHeight="1">
      <c r="A60" s="751"/>
      <c r="B60" s="643" t="s">
        <v>25</v>
      </c>
      <c r="C60" s="650" t="s">
        <v>2459</v>
      </c>
      <c r="D60" s="651" t="s">
        <v>1797</v>
      </c>
      <c r="E60" s="645" t="s">
        <v>11</v>
      </c>
      <c r="F60" s="652"/>
      <c r="G60" s="655"/>
      <c r="H60" s="655"/>
      <c r="I60" s="656"/>
      <c r="J60" s="649"/>
    </row>
    <row r="61" spans="1:10" ht="18" customHeight="1">
      <c r="A61" s="751">
        <v>19</v>
      </c>
      <c r="B61" s="643" t="s">
        <v>25</v>
      </c>
      <c r="C61" s="644" t="s">
        <v>2496</v>
      </c>
      <c r="D61" s="643"/>
      <c r="E61" s="645" t="s">
        <v>11</v>
      </c>
      <c r="F61" s="652"/>
      <c r="G61" s="655"/>
      <c r="H61" s="655"/>
      <c r="I61" s="656"/>
      <c r="J61" s="649"/>
    </row>
    <row r="62" spans="1:10" ht="18" customHeight="1">
      <c r="A62" s="751"/>
      <c r="B62" s="643" t="s">
        <v>25</v>
      </c>
      <c r="C62" s="650" t="s">
        <v>2468</v>
      </c>
      <c r="D62" s="651" t="s">
        <v>1797</v>
      </c>
      <c r="E62" s="645" t="s">
        <v>11</v>
      </c>
      <c r="F62" s="652"/>
      <c r="G62" s="655"/>
      <c r="H62" s="655"/>
      <c r="I62" s="656"/>
      <c r="J62" s="649"/>
    </row>
    <row r="63" spans="1:10" ht="18" customHeight="1">
      <c r="A63" s="751"/>
      <c r="B63" s="643" t="s">
        <v>25</v>
      </c>
      <c r="C63" s="650" t="s">
        <v>2459</v>
      </c>
      <c r="D63" s="651" t="s">
        <v>1797</v>
      </c>
      <c r="E63" s="645" t="s">
        <v>11</v>
      </c>
      <c r="F63" s="652"/>
      <c r="G63" s="655"/>
      <c r="H63" s="655"/>
      <c r="I63" s="656"/>
      <c r="J63" s="649"/>
    </row>
    <row r="64" spans="1:10" ht="18" customHeight="1">
      <c r="A64" s="751">
        <v>20</v>
      </c>
      <c r="B64" s="643" t="s">
        <v>25</v>
      </c>
      <c r="C64" s="644" t="s">
        <v>2497</v>
      </c>
      <c r="D64" s="643"/>
      <c r="E64" s="645" t="s">
        <v>11</v>
      </c>
      <c r="F64" s="652"/>
      <c r="G64" s="655"/>
      <c r="H64" s="655"/>
      <c r="I64" s="656"/>
      <c r="J64" s="649"/>
    </row>
    <row r="65" spans="1:10" ht="18" customHeight="1">
      <c r="A65" s="751"/>
      <c r="B65" s="643" t="s">
        <v>25</v>
      </c>
      <c r="C65" s="650" t="s">
        <v>2459</v>
      </c>
      <c r="D65" s="651" t="s">
        <v>1797</v>
      </c>
      <c r="E65" s="645" t="s">
        <v>11</v>
      </c>
      <c r="F65" s="652"/>
      <c r="G65" s="655"/>
      <c r="H65" s="655"/>
      <c r="I65" s="656"/>
      <c r="J65" s="649"/>
    </row>
    <row r="66" spans="1:10" ht="18" customHeight="1">
      <c r="A66" s="751">
        <v>21</v>
      </c>
      <c r="B66" s="643" t="s">
        <v>25</v>
      </c>
      <c r="C66" s="644" t="s">
        <v>2498</v>
      </c>
      <c r="D66" s="643"/>
      <c r="E66" s="645" t="s">
        <v>11</v>
      </c>
      <c r="F66" s="652"/>
      <c r="G66" s="655"/>
      <c r="H66" s="655"/>
      <c r="I66" s="656"/>
      <c r="J66" s="649"/>
    </row>
    <row r="67" spans="1:10" ht="18" customHeight="1">
      <c r="A67" s="751"/>
      <c r="B67" s="643" t="s">
        <v>25</v>
      </c>
      <c r="C67" s="650" t="s">
        <v>2468</v>
      </c>
      <c r="D67" s="651" t="s">
        <v>1797</v>
      </c>
      <c r="E67" s="645" t="s">
        <v>11</v>
      </c>
      <c r="F67" s="652"/>
      <c r="G67" s="655"/>
      <c r="H67" s="655"/>
      <c r="I67" s="656"/>
      <c r="J67" s="649"/>
    </row>
    <row r="68" spans="1:10" ht="18" customHeight="1">
      <c r="A68" s="751"/>
      <c r="B68" s="643" t="s">
        <v>25</v>
      </c>
      <c r="C68" s="650" t="s">
        <v>2459</v>
      </c>
      <c r="D68" s="651" t="s">
        <v>1797</v>
      </c>
      <c r="E68" s="645" t="s">
        <v>11</v>
      </c>
      <c r="F68" s="652"/>
      <c r="G68" s="655"/>
      <c r="H68" s="655"/>
      <c r="I68" s="656"/>
      <c r="J68" s="649"/>
    </row>
    <row r="69" spans="1:10" ht="18" customHeight="1">
      <c r="A69" s="751">
        <v>22</v>
      </c>
      <c r="B69" s="643" t="s">
        <v>25</v>
      </c>
      <c r="C69" s="644" t="s">
        <v>2499</v>
      </c>
      <c r="D69" s="643"/>
      <c r="E69" s="645" t="s">
        <v>11</v>
      </c>
      <c r="F69" s="652"/>
      <c r="G69" s="655"/>
      <c r="H69" s="655"/>
      <c r="I69" s="656"/>
      <c r="J69" s="649"/>
    </row>
    <row r="70" spans="1:10" ht="18" customHeight="1">
      <c r="A70" s="751"/>
      <c r="B70" s="643" t="s">
        <v>25</v>
      </c>
      <c r="C70" s="650" t="s">
        <v>2459</v>
      </c>
      <c r="D70" s="651" t="s">
        <v>1797</v>
      </c>
      <c r="E70" s="645" t="s">
        <v>11</v>
      </c>
      <c r="F70" s="652"/>
      <c r="G70" s="655"/>
      <c r="H70" s="655"/>
      <c r="I70" s="656"/>
      <c r="J70" s="649"/>
    </row>
    <row r="71" spans="1:10" ht="18" customHeight="1">
      <c r="A71" s="750">
        <v>23</v>
      </c>
      <c r="B71" s="643" t="s">
        <v>25</v>
      </c>
      <c r="C71" s="644" t="s">
        <v>2500</v>
      </c>
      <c r="D71" s="643"/>
      <c r="E71" s="645" t="s">
        <v>11</v>
      </c>
      <c r="F71" s="652"/>
      <c r="G71" s="655"/>
      <c r="H71" s="655"/>
      <c r="I71" s="656"/>
      <c r="J71" s="649"/>
    </row>
    <row r="72" spans="1:10" ht="18" customHeight="1">
      <c r="A72" s="750"/>
      <c r="B72" s="643" t="s">
        <v>25</v>
      </c>
      <c r="C72" s="650" t="s">
        <v>2468</v>
      </c>
      <c r="D72" s="651" t="s">
        <v>1797</v>
      </c>
      <c r="E72" s="645" t="s">
        <v>11</v>
      </c>
      <c r="F72" s="652"/>
      <c r="G72" s="655"/>
      <c r="H72" s="655"/>
      <c r="I72" s="656"/>
      <c r="J72" s="649"/>
    </row>
    <row r="73" spans="1:10" ht="18" customHeight="1">
      <c r="A73" s="750"/>
      <c r="B73" s="643" t="s">
        <v>25</v>
      </c>
      <c r="C73" s="650" t="s">
        <v>2459</v>
      </c>
      <c r="D73" s="651" t="s">
        <v>1797</v>
      </c>
      <c r="E73" s="645" t="s">
        <v>11</v>
      </c>
      <c r="F73" s="652"/>
      <c r="G73" s="655"/>
      <c r="H73" s="655"/>
      <c r="I73" s="656"/>
      <c r="J73" s="649"/>
    </row>
    <row r="74" spans="1:10" ht="18" customHeight="1">
      <c r="A74" s="750">
        <v>24</v>
      </c>
      <c r="B74" s="643" t="s">
        <v>25</v>
      </c>
      <c r="C74" s="644" t="s">
        <v>2501</v>
      </c>
      <c r="D74" s="657"/>
      <c r="E74" s="645" t="s">
        <v>11</v>
      </c>
      <c r="F74" s="652"/>
      <c r="G74" s="655"/>
      <c r="H74" s="655"/>
      <c r="I74" s="656"/>
      <c r="J74" s="649"/>
    </row>
    <row r="75" spans="1:10" ht="18" customHeight="1">
      <c r="A75" s="750"/>
      <c r="B75" s="643" t="s">
        <v>25</v>
      </c>
      <c r="C75" s="650" t="s">
        <v>2475</v>
      </c>
      <c r="D75" s="651" t="s">
        <v>2476</v>
      </c>
      <c r="E75" s="645" t="s">
        <v>11</v>
      </c>
      <c r="F75" s="652"/>
      <c r="G75" s="655"/>
      <c r="H75" s="655"/>
      <c r="I75" s="656"/>
      <c r="J75" s="649"/>
    </row>
    <row r="76" spans="1:10" ht="18" customHeight="1">
      <c r="A76" s="750"/>
      <c r="B76" s="643" t="s">
        <v>25</v>
      </c>
      <c r="C76" s="650" t="s">
        <v>2459</v>
      </c>
      <c r="D76" s="651" t="s">
        <v>1797</v>
      </c>
      <c r="E76" s="645" t="s">
        <v>11</v>
      </c>
      <c r="F76" s="652"/>
      <c r="G76" s="655"/>
      <c r="H76" s="655"/>
      <c r="I76" s="656"/>
      <c r="J76" s="649"/>
    </row>
    <row r="77" spans="1:10" ht="17.45" customHeight="1">
      <c r="A77" s="747">
        <v>25</v>
      </c>
      <c r="B77" s="643" t="s">
        <v>25</v>
      </c>
      <c r="C77" s="644" t="s">
        <v>2502</v>
      </c>
      <c r="D77" s="659"/>
      <c r="E77" s="645" t="s">
        <v>11</v>
      </c>
      <c r="F77" s="660"/>
      <c r="G77" s="660"/>
      <c r="H77" s="660"/>
      <c r="I77" s="661"/>
      <c r="J77" s="649"/>
    </row>
    <row r="78" spans="1:10" ht="17.45" customHeight="1">
      <c r="A78" s="747"/>
      <c r="B78" s="643" t="s">
        <v>25</v>
      </c>
      <c r="C78" s="650" t="s">
        <v>2459</v>
      </c>
      <c r="D78" s="651" t="s">
        <v>1797</v>
      </c>
      <c r="E78" s="645" t="s">
        <v>11</v>
      </c>
      <c r="F78" s="660"/>
      <c r="G78" s="660"/>
      <c r="H78" s="660"/>
      <c r="I78" s="661"/>
      <c r="J78" s="649"/>
    </row>
    <row r="79" spans="1:10" ht="17.45" customHeight="1">
      <c r="A79" s="747">
        <v>26</v>
      </c>
      <c r="B79" s="643" t="s">
        <v>25</v>
      </c>
      <c r="C79" s="644" t="s">
        <v>2503</v>
      </c>
      <c r="D79" s="659"/>
      <c r="E79" s="645" t="s">
        <v>11</v>
      </c>
      <c r="F79" s="660"/>
      <c r="G79" s="660"/>
      <c r="H79" s="660"/>
      <c r="I79" s="661"/>
      <c r="J79" s="649"/>
    </row>
    <row r="80" spans="1:10" ht="17.45" customHeight="1">
      <c r="A80" s="747"/>
      <c r="B80" s="643" t="s">
        <v>25</v>
      </c>
      <c r="C80" s="650" t="s">
        <v>2468</v>
      </c>
      <c r="D80" s="651" t="s">
        <v>1797</v>
      </c>
      <c r="E80" s="645" t="s">
        <v>11</v>
      </c>
      <c r="F80" s="660"/>
      <c r="G80" s="660"/>
      <c r="H80" s="660"/>
      <c r="I80" s="661"/>
      <c r="J80" s="649"/>
    </row>
    <row r="81" spans="1:10" ht="17.45" customHeight="1">
      <c r="A81" s="747"/>
      <c r="B81" s="643" t="s">
        <v>25</v>
      </c>
      <c r="C81" s="650" t="s">
        <v>2459</v>
      </c>
      <c r="D81" s="651" t="s">
        <v>1797</v>
      </c>
      <c r="E81" s="645" t="s">
        <v>11</v>
      </c>
      <c r="F81" s="660"/>
      <c r="G81" s="660"/>
      <c r="H81" s="660"/>
      <c r="I81" s="661"/>
      <c r="J81" s="649"/>
    </row>
    <row r="82" spans="1:10" ht="17.45" customHeight="1">
      <c r="A82" s="747">
        <v>27</v>
      </c>
      <c r="B82" s="643" t="s">
        <v>25</v>
      </c>
      <c r="C82" s="644" t="s">
        <v>2504</v>
      </c>
      <c r="D82" s="659"/>
      <c r="E82" s="645" t="s">
        <v>11</v>
      </c>
      <c r="F82" s="660"/>
      <c r="G82" s="660"/>
      <c r="H82" s="660"/>
      <c r="I82" s="661"/>
      <c r="J82" s="649"/>
    </row>
    <row r="83" spans="1:10" ht="17.45" customHeight="1">
      <c r="A83" s="747"/>
      <c r="B83" s="643" t="s">
        <v>25</v>
      </c>
      <c r="C83" s="650" t="s">
        <v>2459</v>
      </c>
      <c r="D83" s="651" t="s">
        <v>1797</v>
      </c>
      <c r="E83" s="645" t="s">
        <v>11</v>
      </c>
      <c r="F83" s="660"/>
      <c r="G83" s="660"/>
      <c r="H83" s="660"/>
      <c r="I83" s="661"/>
      <c r="J83" s="649"/>
    </row>
    <row r="84" spans="1:10" ht="17.45" customHeight="1">
      <c r="A84" s="747">
        <v>28</v>
      </c>
      <c r="B84" s="643" t="s">
        <v>25</v>
      </c>
      <c r="C84" s="644" t="s">
        <v>2505</v>
      </c>
      <c r="D84" s="659"/>
      <c r="E84" s="645" t="s">
        <v>11</v>
      </c>
      <c r="F84" s="660"/>
      <c r="G84" s="660"/>
      <c r="H84" s="660"/>
      <c r="I84" s="661"/>
      <c r="J84" s="649"/>
    </row>
    <row r="85" spans="1:10" ht="17.45" customHeight="1">
      <c r="A85" s="747"/>
      <c r="B85" s="643" t="s">
        <v>25</v>
      </c>
      <c r="C85" s="650" t="s">
        <v>2506</v>
      </c>
      <c r="D85" s="651" t="s">
        <v>2507</v>
      </c>
      <c r="E85" s="645" t="s">
        <v>11</v>
      </c>
      <c r="F85" s="660"/>
      <c r="G85" s="660"/>
      <c r="H85" s="660"/>
      <c r="I85" s="661"/>
      <c r="J85" s="649"/>
    </row>
    <row r="86" spans="1:10" ht="17.45" customHeight="1">
      <c r="A86" s="747"/>
      <c r="B86" s="643" t="s">
        <v>25</v>
      </c>
      <c r="C86" s="650" t="s">
        <v>2508</v>
      </c>
      <c r="D86" s="651" t="s">
        <v>2509</v>
      </c>
      <c r="E86" s="645" t="s">
        <v>11</v>
      </c>
      <c r="F86" s="660"/>
      <c r="G86" s="660"/>
      <c r="H86" s="660"/>
      <c r="I86" s="661"/>
      <c r="J86" s="649"/>
    </row>
    <row r="87" spans="1:10" ht="17.45" customHeight="1">
      <c r="A87" s="747"/>
      <c r="B87" s="643" t="s">
        <v>25</v>
      </c>
      <c r="C87" s="650" t="s">
        <v>2510</v>
      </c>
      <c r="D87" s="651" t="s">
        <v>2509</v>
      </c>
      <c r="E87" s="645" t="s">
        <v>11</v>
      </c>
      <c r="F87" s="660"/>
      <c r="G87" s="660"/>
      <c r="H87" s="660"/>
      <c r="I87" s="661"/>
      <c r="J87" s="649"/>
    </row>
    <row r="88" spans="1:10" ht="17.45" customHeight="1">
      <c r="A88" s="747"/>
      <c r="B88" s="643" t="s">
        <v>25</v>
      </c>
      <c r="C88" s="650" t="s">
        <v>2511</v>
      </c>
      <c r="D88" s="651" t="s">
        <v>2509</v>
      </c>
      <c r="E88" s="645" t="s">
        <v>11</v>
      </c>
      <c r="F88" s="660"/>
      <c r="G88" s="660"/>
      <c r="H88" s="660"/>
      <c r="I88" s="661"/>
      <c r="J88" s="649"/>
    </row>
    <row r="89" spans="1:10" ht="17.45" customHeight="1">
      <c r="A89" s="747"/>
      <c r="B89" s="643" t="s">
        <v>25</v>
      </c>
      <c r="C89" s="650" t="s">
        <v>2459</v>
      </c>
      <c r="D89" s="651" t="s">
        <v>1797</v>
      </c>
      <c r="E89" s="645" t="s">
        <v>11</v>
      </c>
      <c r="F89" s="660"/>
      <c r="G89" s="660"/>
      <c r="H89" s="660"/>
      <c r="I89" s="661"/>
      <c r="J89" s="649"/>
    </row>
    <row r="90" spans="1:10" ht="17.45" customHeight="1">
      <c r="A90" s="747">
        <v>29</v>
      </c>
      <c r="B90" s="643" t="s">
        <v>25</v>
      </c>
      <c r="C90" s="644" t="s">
        <v>2512</v>
      </c>
      <c r="D90" s="659"/>
      <c r="E90" s="645" t="s">
        <v>11</v>
      </c>
      <c r="F90" s="660"/>
      <c r="G90" s="660"/>
      <c r="H90" s="660"/>
      <c r="I90" s="661"/>
      <c r="J90" s="649"/>
    </row>
    <row r="91" spans="1:10" ht="17.45" customHeight="1">
      <c r="A91" s="747"/>
      <c r="B91" s="643" t="s">
        <v>25</v>
      </c>
      <c r="C91" s="650" t="s">
        <v>2513</v>
      </c>
      <c r="D91" s="651" t="s">
        <v>2514</v>
      </c>
      <c r="E91" s="645" t="s">
        <v>11</v>
      </c>
      <c r="F91" s="660"/>
      <c r="G91" s="660"/>
      <c r="H91" s="660"/>
      <c r="I91" s="661"/>
      <c r="J91" s="649"/>
    </row>
    <row r="92" spans="1:10" ht="17.45" customHeight="1">
      <c r="A92" s="747"/>
      <c r="B92" s="643" t="s">
        <v>25</v>
      </c>
      <c r="C92" s="650" t="s">
        <v>2515</v>
      </c>
      <c r="D92" s="651" t="s">
        <v>2516</v>
      </c>
      <c r="E92" s="645" t="s">
        <v>11</v>
      </c>
      <c r="F92" s="660"/>
      <c r="G92" s="660"/>
      <c r="H92" s="660"/>
      <c r="I92" s="661"/>
      <c r="J92" s="649"/>
    </row>
    <row r="93" spans="1:10" ht="17.45" customHeight="1">
      <c r="A93" s="747"/>
      <c r="B93" s="643" t="s">
        <v>25</v>
      </c>
      <c r="C93" s="650" t="s">
        <v>2517</v>
      </c>
      <c r="D93" s="651" t="s">
        <v>2514</v>
      </c>
      <c r="E93" s="645" t="s">
        <v>11</v>
      </c>
      <c r="F93" s="660"/>
      <c r="G93" s="660"/>
      <c r="H93" s="660"/>
      <c r="I93" s="661"/>
      <c r="J93" s="649"/>
    </row>
    <row r="94" spans="1:10" ht="17.45" customHeight="1">
      <c r="A94" s="747"/>
      <c r="B94" s="643" t="s">
        <v>25</v>
      </c>
      <c r="C94" s="650" t="s">
        <v>2518</v>
      </c>
      <c r="D94" s="651" t="s">
        <v>2516</v>
      </c>
      <c r="E94" s="645" t="s">
        <v>11</v>
      </c>
      <c r="F94" s="660"/>
      <c r="G94" s="660"/>
      <c r="H94" s="660"/>
      <c r="I94" s="661"/>
      <c r="J94" s="649"/>
    </row>
    <row r="95" spans="1:10" ht="17.45" customHeight="1">
      <c r="A95" s="747"/>
      <c r="B95" s="643" t="s">
        <v>25</v>
      </c>
      <c r="C95" s="650" t="s">
        <v>2459</v>
      </c>
      <c r="D95" s="651" t="s">
        <v>1797</v>
      </c>
      <c r="E95" s="645" t="s">
        <v>11</v>
      </c>
      <c r="F95" s="660"/>
      <c r="G95" s="660"/>
      <c r="H95" s="660"/>
      <c r="I95" s="661"/>
      <c r="J95" s="649"/>
    </row>
    <row r="96" spans="1:10">
      <c r="A96" s="747">
        <v>30</v>
      </c>
      <c r="B96" s="643" t="s">
        <v>25</v>
      </c>
      <c r="C96" s="644" t="s">
        <v>2519</v>
      </c>
      <c r="D96" s="659"/>
      <c r="E96" s="645" t="s">
        <v>11</v>
      </c>
      <c r="F96" s="660"/>
      <c r="G96" s="660"/>
      <c r="H96" s="660"/>
      <c r="I96" s="661"/>
      <c r="J96" s="649"/>
    </row>
    <row r="97" spans="1:10">
      <c r="A97" s="747"/>
      <c r="B97" s="643" t="s">
        <v>25</v>
      </c>
      <c r="C97" s="658" t="s">
        <v>1798</v>
      </c>
      <c r="D97" s="659"/>
      <c r="E97" s="645" t="s">
        <v>11</v>
      </c>
      <c r="F97" s="660"/>
      <c r="G97" s="660"/>
      <c r="H97" s="660"/>
      <c r="I97" s="661"/>
      <c r="J97" s="649"/>
    </row>
    <row r="98" spans="1:10">
      <c r="A98" s="747"/>
      <c r="B98" s="643" t="s">
        <v>25</v>
      </c>
      <c r="C98" s="658" t="s">
        <v>1799</v>
      </c>
      <c r="D98" s="659"/>
      <c r="E98" s="645" t="s">
        <v>11</v>
      </c>
      <c r="F98" s="660"/>
      <c r="G98" s="660"/>
      <c r="H98" s="660"/>
      <c r="I98" s="661"/>
      <c r="J98" s="649"/>
    </row>
    <row r="99" spans="1:10">
      <c r="A99" s="747"/>
      <c r="B99" s="643" t="s">
        <v>25</v>
      </c>
      <c r="C99" s="650" t="s">
        <v>2520</v>
      </c>
      <c r="D99" s="659"/>
      <c r="E99" s="645" t="s">
        <v>11</v>
      </c>
      <c r="F99" s="660"/>
      <c r="G99" s="660"/>
      <c r="H99" s="660"/>
      <c r="I99" s="661"/>
      <c r="J99" s="649"/>
    </row>
    <row r="100" spans="1:10">
      <c r="A100" s="747"/>
      <c r="B100" s="643" t="s">
        <v>25</v>
      </c>
      <c r="C100" s="650" t="s">
        <v>2521</v>
      </c>
      <c r="D100" s="659"/>
      <c r="E100" s="645" t="s">
        <v>11</v>
      </c>
      <c r="F100" s="660"/>
      <c r="G100" s="660"/>
      <c r="H100" s="660"/>
      <c r="I100" s="661"/>
      <c r="J100" s="649"/>
    </row>
    <row r="101" spans="1:10">
      <c r="A101" s="747"/>
      <c r="B101" s="643" t="s">
        <v>25</v>
      </c>
      <c r="C101" s="650" t="s">
        <v>2522</v>
      </c>
      <c r="D101" s="659"/>
      <c r="E101" s="645" t="s">
        <v>11</v>
      </c>
      <c r="F101" s="660"/>
      <c r="G101" s="660"/>
      <c r="H101" s="660"/>
      <c r="I101" s="661"/>
      <c r="J101" s="649"/>
    </row>
    <row r="102" spans="1:10">
      <c r="A102" s="747"/>
      <c r="B102" s="643" t="s">
        <v>25</v>
      </c>
      <c r="C102" s="650" t="s">
        <v>2523</v>
      </c>
      <c r="D102" s="659"/>
      <c r="E102" s="645" t="s">
        <v>11</v>
      </c>
      <c r="F102" s="660"/>
      <c r="G102" s="660"/>
      <c r="H102" s="660"/>
      <c r="I102" s="661"/>
      <c r="J102" s="649"/>
    </row>
    <row r="103" spans="1:10">
      <c r="A103" s="747"/>
      <c r="B103" s="643" t="s">
        <v>25</v>
      </c>
      <c r="C103" s="650" t="s">
        <v>2524</v>
      </c>
      <c r="D103" s="659"/>
      <c r="E103" s="645" t="s">
        <v>11</v>
      </c>
      <c r="F103" s="660"/>
      <c r="G103" s="660"/>
      <c r="H103" s="660"/>
      <c r="I103" s="661"/>
      <c r="J103" s="649"/>
    </row>
    <row r="104" spans="1:10">
      <c r="A104" s="747"/>
      <c r="B104" s="643" t="s">
        <v>25</v>
      </c>
      <c r="C104" s="650" t="s">
        <v>2525</v>
      </c>
      <c r="D104" s="659"/>
      <c r="E104" s="645" t="s">
        <v>11</v>
      </c>
      <c r="F104" s="660"/>
      <c r="G104" s="660"/>
      <c r="H104" s="660"/>
      <c r="I104" s="661"/>
      <c r="J104" s="649"/>
    </row>
    <row r="105" spans="1:10">
      <c r="A105" s="747"/>
      <c r="B105" s="643" t="s">
        <v>25</v>
      </c>
      <c r="C105" s="650" t="s">
        <v>2526</v>
      </c>
      <c r="D105" s="659"/>
      <c r="E105" s="645" t="s">
        <v>11</v>
      </c>
      <c r="F105" s="660"/>
      <c r="G105" s="660"/>
      <c r="H105" s="660"/>
      <c r="I105" s="661"/>
      <c r="J105" s="649"/>
    </row>
    <row r="106" spans="1:10">
      <c r="A106" s="747"/>
      <c r="B106" s="643" t="s">
        <v>25</v>
      </c>
      <c r="C106" s="650" t="s">
        <v>2527</v>
      </c>
      <c r="D106" s="659"/>
      <c r="E106" s="645" t="s">
        <v>11</v>
      </c>
      <c r="F106" s="660"/>
      <c r="G106" s="660"/>
      <c r="H106" s="660"/>
      <c r="I106" s="661"/>
      <c r="J106" s="649"/>
    </row>
    <row r="107" spans="1:10">
      <c r="A107" s="747"/>
      <c r="B107" s="643" t="s">
        <v>25</v>
      </c>
      <c r="C107" s="650" t="s">
        <v>2528</v>
      </c>
      <c r="D107" s="659"/>
      <c r="E107" s="645" t="s">
        <v>11</v>
      </c>
      <c r="F107" s="660"/>
      <c r="G107" s="660"/>
      <c r="H107" s="660"/>
      <c r="I107" s="661"/>
      <c r="J107" s="649"/>
    </row>
    <row r="108" spans="1:10">
      <c r="A108" s="747"/>
      <c r="B108" s="643" t="s">
        <v>25</v>
      </c>
      <c r="C108" s="650" t="s">
        <v>2529</v>
      </c>
      <c r="D108" s="659"/>
      <c r="E108" s="645" t="s">
        <v>11</v>
      </c>
      <c r="F108" s="660"/>
      <c r="G108" s="660"/>
      <c r="H108" s="660"/>
      <c r="I108" s="661"/>
      <c r="J108" s="649"/>
    </row>
    <row r="109" spans="1:10">
      <c r="A109" s="747"/>
      <c r="B109" s="643" t="s">
        <v>25</v>
      </c>
      <c r="C109" s="650" t="s">
        <v>2530</v>
      </c>
      <c r="D109" s="659"/>
      <c r="E109" s="645" t="s">
        <v>11</v>
      </c>
      <c r="F109" s="660"/>
      <c r="G109" s="660"/>
      <c r="H109" s="660"/>
      <c r="I109" s="661"/>
      <c r="J109" s="649"/>
    </row>
    <row r="110" spans="1:10">
      <c r="A110" s="747"/>
      <c r="B110" s="643" t="s">
        <v>25</v>
      </c>
      <c r="C110" s="650" t="s">
        <v>2531</v>
      </c>
      <c r="D110" s="659"/>
      <c r="E110" s="645" t="s">
        <v>11</v>
      </c>
      <c r="F110" s="660"/>
      <c r="G110" s="660"/>
      <c r="H110" s="660"/>
      <c r="I110" s="661"/>
      <c r="J110" s="649"/>
    </row>
    <row r="111" spans="1:10">
      <c r="A111" s="747"/>
      <c r="B111" s="643" t="s">
        <v>25</v>
      </c>
      <c r="C111" s="650" t="s">
        <v>2532</v>
      </c>
      <c r="D111" s="659"/>
      <c r="E111" s="645" t="s">
        <v>11</v>
      </c>
      <c r="F111" s="660"/>
      <c r="G111" s="660"/>
      <c r="H111" s="660"/>
      <c r="I111" s="661"/>
      <c r="J111" s="649"/>
    </row>
    <row r="112" spans="1:10">
      <c r="A112" s="747"/>
      <c r="B112" s="643" t="s">
        <v>25</v>
      </c>
      <c r="C112" s="650" t="s">
        <v>2533</v>
      </c>
      <c r="D112" s="659"/>
      <c r="E112" s="645" t="s">
        <v>11</v>
      </c>
      <c r="F112" s="660"/>
      <c r="G112" s="660"/>
      <c r="H112" s="660"/>
      <c r="I112" s="661"/>
      <c r="J112" s="649"/>
    </row>
    <row r="113" spans="1:10">
      <c r="A113" s="747"/>
      <c r="B113" s="643" t="s">
        <v>25</v>
      </c>
      <c r="C113" s="650" t="s">
        <v>2534</v>
      </c>
      <c r="D113" s="659"/>
      <c r="E113" s="645" t="s">
        <v>11</v>
      </c>
      <c r="F113" s="660"/>
      <c r="G113" s="660"/>
      <c r="H113" s="660"/>
      <c r="I113" s="661"/>
      <c r="J113" s="649"/>
    </row>
    <row r="114" spans="1:10">
      <c r="A114" s="747"/>
      <c r="B114" s="643" t="s">
        <v>25</v>
      </c>
      <c r="C114" s="650" t="s">
        <v>2535</v>
      </c>
      <c r="D114" s="659"/>
      <c r="E114" s="645" t="s">
        <v>11</v>
      </c>
      <c r="F114" s="660"/>
      <c r="G114" s="660"/>
      <c r="H114" s="660"/>
      <c r="I114" s="661"/>
      <c r="J114" s="649"/>
    </row>
    <row r="115" spans="1:10">
      <c r="A115" s="747"/>
      <c r="B115" s="643" t="s">
        <v>25</v>
      </c>
      <c r="C115" s="650" t="s">
        <v>2536</v>
      </c>
      <c r="D115" s="659"/>
      <c r="E115" s="645" t="s">
        <v>11</v>
      </c>
      <c r="F115" s="660"/>
      <c r="G115" s="660"/>
      <c r="H115" s="660"/>
      <c r="I115" s="661"/>
      <c r="J115" s="649"/>
    </row>
    <row r="116" spans="1:10">
      <c r="A116" s="747"/>
      <c r="B116" s="643" t="s">
        <v>25</v>
      </c>
      <c r="C116" s="650" t="s">
        <v>2537</v>
      </c>
      <c r="D116" s="659"/>
      <c r="E116" s="645" t="s">
        <v>11</v>
      </c>
      <c r="F116" s="660"/>
      <c r="G116" s="660"/>
      <c r="H116" s="660"/>
      <c r="I116" s="661"/>
      <c r="J116" s="649"/>
    </row>
    <row r="117" spans="1:10">
      <c r="A117" s="747"/>
      <c r="B117" s="643" t="s">
        <v>25</v>
      </c>
      <c r="C117" s="650" t="s">
        <v>2538</v>
      </c>
      <c r="D117" s="659"/>
      <c r="E117" s="645" t="s">
        <v>11</v>
      </c>
      <c r="F117" s="660"/>
      <c r="G117" s="660"/>
      <c r="H117" s="660"/>
      <c r="I117" s="661"/>
      <c r="J117" s="649"/>
    </row>
    <row r="118" spans="1:10">
      <c r="A118" s="747"/>
      <c r="B118" s="643" t="s">
        <v>25</v>
      </c>
      <c r="C118" s="650" t="s">
        <v>2539</v>
      </c>
      <c r="D118" s="659"/>
      <c r="E118" s="645" t="s">
        <v>11</v>
      </c>
      <c r="F118" s="660"/>
      <c r="G118" s="660"/>
      <c r="H118" s="660"/>
      <c r="I118" s="661"/>
      <c r="J118" s="649"/>
    </row>
    <row r="119" spans="1:10">
      <c r="A119" s="747"/>
      <c r="B119" s="643" t="s">
        <v>25</v>
      </c>
      <c r="C119" s="650" t="s">
        <v>2540</v>
      </c>
      <c r="D119" s="659"/>
      <c r="E119" s="645" t="s">
        <v>11</v>
      </c>
      <c r="F119" s="660"/>
      <c r="G119" s="660"/>
      <c r="H119" s="660"/>
      <c r="I119" s="661"/>
      <c r="J119" s="649"/>
    </row>
    <row r="120" spans="1:10">
      <c r="A120" s="747"/>
      <c r="B120" s="643" t="s">
        <v>25</v>
      </c>
      <c r="C120" s="650" t="s">
        <v>2541</v>
      </c>
      <c r="D120" s="659"/>
      <c r="E120" s="645" t="s">
        <v>11</v>
      </c>
      <c r="F120" s="660"/>
      <c r="G120" s="660"/>
      <c r="H120" s="660"/>
      <c r="I120" s="661"/>
      <c r="J120" s="649"/>
    </row>
    <row r="121" spans="1:10">
      <c r="A121" s="747"/>
      <c r="B121" s="643" t="s">
        <v>25</v>
      </c>
      <c r="C121" s="650" t="s">
        <v>2542</v>
      </c>
      <c r="D121" s="659"/>
      <c r="E121" s="645" t="s">
        <v>11</v>
      </c>
      <c r="F121" s="660"/>
      <c r="G121" s="660"/>
      <c r="H121" s="660"/>
      <c r="I121" s="661"/>
      <c r="J121" s="649"/>
    </row>
    <row r="122" spans="1:10">
      <c r="A122" s="747"/>
      <c r="B122" s="643" t="s">
        <v>25</v>
      </c>
      <c r="C122" s="650" t="s">
        <v>2543</v>
      </c>
      <c r="D122" s="659"/>
      <c r="E122" s="645" t="s">
        <v>11</v>
      </c>
      <c r="F122" s="660"/>
      <c r="G122" s="660"/>
      <c r="H122" s="660"/>
      <c r="I122" s="661"/>
      <c r="J122" s="649"/>
    </row>
    <row r="123" spans="1:10">
      <c r="A123" s="747"/>
      <c r="B123" s="643" t="s">
        <v>25</v>
      </c>
      <c r="C123" s="650" t="s">
        <v>2544</v>
      </c>
      <c r="D123" s="659"/>
      <c r="E123" s="645" t="s">
        <v>11</v>
      </c>
      <c r="F123" s="660"/>
      <c r="G123" s="660"/>
      <c r="H123" s="660"/>
      <c r="I123" s="661"/>
      <c r="J123" s="649"/>
    </row>
    <row r="124" spans="1:10">
      <c r="A124" s="747"/>
      <c r="B124" s="643" t="s">
        <v>25</v>
      </c>
      <c r="C124" s="650" t="s">
        <v>2545</v>
      </c>
      <c r="D124" s="659"/>
      <c r="E124" s="645" t="s">
        <v>11</v>
      </c>
      <c r="F124" s="660"/>
      <c r="G124" s="660"/>
      <c r="H124" s="660"/>
      <c r="I124" s="661"/>
      <c r="J124" s="649"/>
    </row>
    <row r="125" spans="1:10">
      <c r="A125" s="747"/>
      <c r="B125" s="643" t="s">
        <v>25</v>
      </c>
      <c r="C125" s="650" t="s">
        <v>2546</v>
      </c>
      <c r="D125" s="659"/>
      <c r="E125" s="645" t="s">
        <v>11</v>
      </c>
      <c r="F125" s="660"/>
      <c r="G125" s="660"/>
      <c r="H125" s="660"/>
      <c r="I125" s="661"/>
      <c r="J125" s="649"/>
    </row>
    <row r="126" spans="1:10">
      <c r="A126" s="747"/>
      <c r="B126" s="643" t="s">
        <v>25</v>
      </c>
      <c r="C126" s="650" t="s">
        <v>2547</v>
      </c>
      <c r="D126" s="659"/>
      <c r="E126" s="645" t="s">
        <v>11</v>
      </c>
      <c r="F126" s="660"/>
      <c r="G126" s="660"/>
      <c r="H126" s="660"/>
      <c r="I126" s="661"/>
      <c r="J126" s="649"/>
    </row>
    <row r="127" spans="1:10">
      <c r="A127" s="747"/>
      <c r="B127" s="643" t="s">
        <v>25</v>
      </c>
      <c r="C127" s="650" t="s">
        <v>2548</v>
      </c>
      <c r="D127" s="651" t="s">
        <v>2549</v>
      </c>
      <c r="E127" s="645" t="s">
        <v>11</v>
      </c>
      <c r="F127" s="660"/>
      <c r="G127" s="660"/>
      <c r="H127" s="660"/>
      <c r="I127" s="661"/>
      <c r="J127" s="649"/>
    </row>
    <row r="128" spans="1:10">
      <c r="A128" s="747">
        <v>31</v>
      </c>
      <c r="B128" s="643" t="s">
        <v>25</v>
      </c>
      <c r="C128" s="644" t="s">
        <v>2550</v>
      </c>
      <c r="D128" s="659"/>
      <c r="E128" s="645" t="s">
        <v>11</v>
      </c>
      <c r="F128" s="660"/>
      <c r="G128" s="660"/>
      <c r="H128" s="660"/>
      <c r="I128" s="661"/>
      <c r="J128" s="649"/>
    </row>
    <row r="129" spans="1:10">
      <c r="A129" s="747"/>
      <c r="B129" s="643" t="s">
        <v>25</v>
      </c>
      <c r="C129" s="650" t="s">
        <v>2551</v>
      </c>
      <c r="D129" s="659"/>
      <c r="E129" s="645" t="s">
        <v>11</v>
      </c>
      <c r="F129" s="660"/>
      <c r="G129" s="660"/>
      <c r="H129" s="660"/>
      <c r="I129" s="661"/>
      <c r="J129" s="649"/>
    </row>
    <row r="130" spans="1:10">
      <c r="A130" s="747"/>
      <c r="B130" s="643" t="s">
        <v>25</v>
      </c>
      <c r="C130" s="650" t="s">
        <v>2552</v>
      </c>
      <c r="D130" s="659"/>
      <c r="E130" s="645" t="s">
        <v>11</v>
      </c>
      <c r="F130" s="660"/>
      <c r="G130" s="660"/>
      <c r="H130" s="660"/>
      <c r="I130" s="661"/>
      <c r="J130" s="649"/>
    </row>
    <row r="131" spans="1:10">
      <c r="A131" s="747"/>
      <c r="B131" s="643" t="s">
        <v>25</v>
      </c>
      <c r="C131" s="650" t="s">
        <v>2553</v>
      </c>
      <c r="D131" s="659"/>
      <c r="E131" s="645" t="s">
        <v>11</v>
      </c>
      <c r="F131" s="660"/>
      <c r="G131" s="660"/>
      <c r="H131" s="660"/>
      <c r="I131" s="661"/>
      <c r="J131" s="649"/>
    </row>
    <row r="132" spans="1:10">
      <c r="A132" s="747"/>
      <c r="B132" s="643" t="s">
        <v>25</v>
      </c>
      <c r="C132" s="650" t="s">
        <v>2554</v>
      </c>
      <c r="D132" s="659"/>
      <c r="E132" s="645" t="s">
        <v>11</v>
      </c>
      <c r="F132" s="660"/>
      <c r="G132" s="660"/>
      <c r="H132" s="660"/>
      <c r="I132" s="661"/>
      <c r="J132" s="649"/>
    </row>
    <row r="133" spans="1:10">
      <c r="A133" s="747"/>
      <c r="B133" s="643" t="s">
        <v>25</v>
      </c>
      <c r="C133" s="650" t="s">
        <v>2555</v>
      </c>
      <c r="D133" s="659"/>
      <c r="E133" s="645" t="s">
        <v>11</v>
      </c>
      <c r="F133" s="660"/>
      <c r="G133" s="660"/>
      <c r="H133" s="660"/>
      <c r="I133" s="661"/>
      <c r="J133" s="649"/>
    </row>
    <row r="134" spans="1:10">
      <c r="A134" s="747"/>
      <c r="B134" s="643" t="s">
        <v>25</v>
      </c>
      <c r="C134" s="650" t="s">
        <v>2556</v>
      </c>
      <c r="D134" s="659"/>
      <c r="E134" s="645" t="s">
        <v>11</v>
      </c>
      <c r="F134" s="660"/>
      <c r="G134" s="660"/>
      <c r="H134" s="660"/>
      <c r="I134" s="661"/>
      <c r="J134" s="649"/>
    </row>
    <row r="135" spans="1:10">
      <c r="A135" s="747"/>
      <c r="B135" s="643" t="s">
        <v>25</v>
      </c>
      <c r="C135" s="650" t="s">
        <v>2557</v>
      </c>
      <c r="D135" s="659"/>
      <c r="E135" s="645" t="s">
        <v>11</v>
      </c>
      <c r="F135" s="660"/>
      <c r="G135" s="660"/>
      <c r="H135" s="660"/>
      <c r="I135" s="661"/>
      <c r="J135" s="649"/>
    </row>
    <row r="136" spans="1:10">
      <c r="A136" s="747"/>
      <c r="B136" s="643" t="s">
        <v>25</v>
      </c>
      <c r="C136" s="650" t="s">
        <v>2558</v>
      </c>
      <c r="D136" s="659"/>
      <c r="E136" s="645" t="s">
        <v>11</v>
      </c>
      <c r="F136" s="660"/>
      <c r="G136" s="660"/>
      <c r="H136" s="660"/>
      <c r="I136" s="661"/>
      <c r="J136" s="649"/>
    </row>
    <row r="137" spans="1:10">
      <c r="A137" s="747"/>
      <c r="B137" s="643" t="s">
        <v>25</v>
      </c>
      <c r="C137" s="650" t="s">
        <v>2559</v>
      </c>
      <c r="D137" s="659"/>
      <c r="E137" s="645" t="s">
        <v>11</v>
      </c>
      <c r="F137" s="660"/>
      <c r="G137" s="660"/>
      <c r="H137" s="660"/>
      <c r="I137" s="661"/>
      <c r="J137" s="649"/>
    </row>
    <row r="138" spans="1:10">
      <c r="A138" s="747"/>
      <c r="B138" s="643" t="s">
        <v>25</v>
      </c>
      <c r="C138" s="650" t="s">
        <v>2560</v>
      </c>
      <c r="D138" s="659"/>
      <c r="E138" s="645" t="s">
        <v>11</v>
      </c>
      <c r="F138" s="660"/>
      <c r="G138" s="660"/>
      <c r="H138" s="660"/>
      <c r="I138" s="661"/>
      <c r="J138" s="649"/>
    </row>
    <row r="139" spans="1:10">
      <c r="A139" s="747"/>
      <c r="B139" s="643" t="s">
        <v>25</v>
      </c>
      <c r="C139" s="650" t="s">
        <v>2561</v>
      </c>
      <c r="D139" s="659"/>
      <c r="E139" s="645" t="s">
        <v>11</v>
      </c>
      <c r="F139" s="660"/>
      <c r="G139" s="660"/>
      <c r="H139" s="660"/>
      <c r="I139" s="661"/>
      <c r="J139" s="649"/>
    </row>
    <row r="140" spans="1:10">
      <c r="A140" s="747"/>
      <c r="B140" s="643" t="s">
        <v>25</v>
      </c>
      <c r="C140" s="650" t="s">
        <v>2562</v>
      </c>
      <c r="D140" s="659"/>
      <c r="E140" s="645" t="s">
        <v>11</v>
      </c>
      <c r="F140" s="660"/>
      <c r="G140" s="660"/>
      <c r="H140" s="660"/>
      <c r="I140" s="661"/>
      <c r="J140" s="649"/>
    </row>
    <row r="141" spans="1:10">
      <c r="A141" s="747"/>
      <c r="B141" s="643" t="s">
        <v>25</v>
      </c>
      <c r="C141" s="650" t="s">
        <v>2563</v>
      </c>
      <c r="D141" s="659"/>
      <c r="E141" s="645" t="s">
        <v>11</v>
      </c>
      <c r="F141" s="660"/>
      <c r="G141" s="660"/>
      <c r="H141" s="660"/>
      <c r="I141" s="661"/>
      <c r="J141" s="649"/>
    </row>
    <row r="142" spans="1:10">
      <c r="A142" s="747"/>
      <c r="B142" s="643" t="s">
        <v>25</v>
      </c>
      <c r="C142" s="650" t="s">
        <v>2564</v>
      </c>
      <c r="D142" s="659"/>
      <c r="E142" s="645" t="s">
        <v>11</v>
      </c>
      <c r="F142" s="660"/>
      <c r="G142" s="660"/>
      <c r="H142" s="660"/>
      <c r="I142" s="661"/>
      <c r="J142" s="649"/>
    </row>
    <row r="143" spans="1:10">
      <c r="A143" s="747"/>
      <c r="B143" s="643" t="s">
        <v>25</v>
      </c>
      <c r="C143" s="650" t="s">
        <v>2565</v>
      </c>
      <c r="D143" s="659"/>
      <c r="E143" s="645" t="s">
        <v>11</v>
      </c>
      <c r="F143" s="660"/>
      <c r="G143" s="660"/>
      <c r="H143" s="660"/>
      <c r="I143" s="661"/>
      <c r="J143" s="649"/>
    </row>
    <row r="144" spans="1:10">
      <c r="A144" s="747"/>
      <c r="B144" s="643" t="s">
        <v>25</v>
      </c>
      <c r="C144" s="650" t="s">
        <v>2566</v>
      </c>
      <c r="D144" s="659"/>
      <c r="E144" s="645" t="s">
        <v>11</v>
      </c>
      <c r="F144" s="660"/>
      <c r="G144" s="660"/>
      <c r="H144" s="660"/>
      <c r="I144" s="661"/>
      <c r="J144" s="649"/>
    </row>
    <row r="145" spans="1:10">
      <c r="A145" s="747"/>
      <c r="B145" s="643" t="s">
        <v>25</v>
      </c>
      <c r="C145" s="650" t="s">
        <v>2567</v>
      </c>
      <c r="D145" s="659"/>
      <c r="E145" s="645" t="s">
        <v>11</v>
      </c>
      <c r="F145" s="660"/>
      <c r="G145" s="660"/>
      <c r="H145" s="660"/>
      <c r="I145" s="661"/>
      <c r="J145" s="649"/>
    </row>
    <row r="146" spans="1:10">
      <c r="A146" s="747"/>
      <c r="B146" s="643" t="s">
        <v>25</v>
      </c>
      <c r="C146" s="650" t="s">
        <v>2568</v>
      </c>
      <c r="D146" s="659"/>
      <c r="E146" s="645" t="s">
        <v>11</v>
      </c>
      <c r="F146" s="660"/>
      <c r="G146" s="660"/>
      <c r="H146" s="660"/>
      <c r="I146" s="661"/>
      <c r="J146" s="649"/>
    </row>
    <row r="147" spans="1:10">
      <c r="A147" s="747"/>
      <c r="B147" s="643" t="s">
        <v>25</v>
      </c>
      <c r="C147" s="650" t="s">
        <v>2569</v>
      </c>
      <c r="D147" s="659"/>
      <c r="E147" s="645" t="s">
        <v>11</v>
      </c>
      <c r="F147" s="660"/>
      <c r="G147" s="660"/>
      <c r="H147" s="660"/>
      <c r="I147" s="661"/>
      <c r="J147" s="649"/>
    </row>
    <row r="148" spans="1:10">
      <c r="A148" s="747"/>
      <c r="B148" s="643" t="s">
        <v>25</v>
      </c>
      <c r="C148" s="650" t="s">
        <v>2570</v>
      </c>
      <c r="D148" s="659"/>
      <c r="E148" s="645" t="s">
        <v>11</v>
      </c>
      <c r="F148" s="660"/>
      <c r="G148" s="660"/>
      <c r="H148" s="660"/>
      <c r="I148" s="661"/>
      <c r="J148" s="649"/>
    </row>
    <row r="149" spans="1:10">
      <c r="A149" s="747"/>
      <c r="B149" s="643" t="s">
        <v>25</v>
      </c>
      <c r="C149" s="650" t="s">
        <v>2571</v>
      </c>
      <c r="D149" s="659"/>
      <c r="E149" s="645" t="s">
        <v>11</v>
      </c>
      <c r="F149" s="660"/>
      <c r="G149" s="660"/>
      <c r="H149" s="660"/>
      <c r="I149" s="661"/>
      <c r="J149" s="649"/>
    </row>
    <row r="150" spans="1:10">
      <c r="A150" s="747"/>
      <c r="B150" s="643" t="s">
        <v>25</v>
      </c>
      <c r="C150" s="650" t="s">
        <v>2572</v>
      </c>
      <c r="D150" s="659"/>
      <c r="E150" s="645" t="s">
        <v>11</v>
      </c>
      <c r="F150" s="660"/>
      <c r="G150" s="660"/>
      <c r="H150" s="660"/>
      <c r="I150" s="661"/>
      <c r="J150" s="649"/>
    </row>
    <row r="151" spans="1:10">
      <c r="A151" s="747"/>
      <c r="B151" s="643" t="s">
        <v>25</v>
      </c>
      <c r="C151" s="650" t="s">
        <v>2573</v>
      </c>
      <c r="D151" s="659"/>
      <c r="E151" s="645" t="s">
        <v>11</v>
      </c>
      <c r="F151" s="660"/>
      <c r="G151" s="660"/>
      <c r="H151" s="660"/>
      <c r="I151" s="661"/>
      <c r="J151" s="649"/>
    </row>
    <row r="152" spans="1:10">
      <c r="A152" s="747"/>
      <c r="B152" s="643" t="s">
        <v>25</v>
      </c>
      <c r="C152" s="650" t="s">
        <v>2574</v>
      </c>
      <c r="D152" s="659"/>
      <c r="E152" s="645" t="s">
        <v>11</v>
      </c>
      <c r="F152" s="660"/>
      <c r="G152" s="660"/>
      <c r="H152" s="660"/>
      <c r="I152" s="661"/>
      <c r="J152" s="649"/>
    </row>
    <row r="153" spans="1:10">
      <c r="A153" s="747"/>
      <c r="B153" s="643" t="s">
        <v>25</v>
      </c>
      <c r="C153" s="650" t="s">
        <v>2575</v>
      </c>
      <c r="D153" s="659"/>
      <c r="E153" s="645" t="s">
        <v>11</v>
      </c>
      <c r="F153" s="660"/>
      <c r="G153" s="660"/>
      <c r="H153" s="660"/>
      <c r="I153" s="661"/>
      <c r="J153" s="649"/>
    </row>
    <row r="154" spans="1:10">
      <c r="A154" s="747"/>
      <c r="B154" s="643" t="s">
        <v>25</v>
      </c>
      <c r="C154" s="650" t="s">
        <v>2543</v>
      </c>
      <c r="D154" s="659"/>
      <c r="E154" s="645" t="s">
        <v>11</v>
      </c>
      <c r="F154" s="660"/>
      <c r="G154" s="660"/>
      <c r="H154" s="660"/>
      <c r="I154" s="661"/>
      <c r="J154" s="649"/>
    </row>
    <row r="155" spans="1:10">
      <c r="A155" s="747"/>
      <c r="B155" s="643" t="s">
        <v>25</v>
      </c>
      <c r="C155" s="650" t="s">
        <v>2544</v>
      </c>
      <c r="D155" s="659"/>
      <c r="E155" s="645" t="s">
        <v>11</v>
      </c>
      <c r="F155" s="660"/>
      <c r="G155" s="660"/>
      <c r="H155" s="660"/>
      <c r="I155" s="661"/>
      <c r="J155" s="649"/>
    </row>
    <row r="156" spans="1:10">
      <c r="A156" s="747"/>
      <c r="B156" s="643" t="s">
        <v>25</v>
      </c>
      <c r="C156" s="650" t="s">
        <v>2545</v>
      </c>
      <c r="D156" s="659"/>
      <c r="E156" s="645" t="s">
        <v>11</v>
      </c>
      <c r="F156" s="660"/>
      <c r="G156" s="660"/>
      <c r="H156" s="660"/>
      <c r="I156" s="661"/>
      <c r="J156" s="649"/>
    </row>
    <row r="157" spans="1:10">
      <c r="A157" s="747"/>
      <c r="B157" s="643" t="s">
        <v>25</v>
      </c>
      <c r="C157" s="650" t="s">
        <v>2546</v>
      </c>
      <c r="D157" s="659"/>
      <c r="E157" s="645" t="s">
        <v>11</v>
      </c>
      <c r="F157" s="660"/>
      <c r="G157" s="660"/>
      <c r="H157" s="660"/>
      <c r="I157" s="661"/>
      <c r="J157" s="649"/>
    </row>
    <row r="158" spans="1:10">
      <c r="A158" s="747"/>
      <c r="B158" s="643" t="s">
        <v>25</v>
      </c>
      <c r="C158" s="650" t="s">
        <v>2547</v>
      </c>
      <c r="D158" s="659"/>
      <c r="E158" s="645" t="s">
        <v>11</v>
      </c>
      <c r="F158" s="660"/>
      <c r="G158" s="660"/>
      <c r="H158" s="660"/>
      <c r="I158" s="661"/>
      <c r="J158" s="649"/>
    </row>
    <row r="159" spans="1:10">
      <c r="A159" s="747"/>
      <c r="B159" s="643" t="s">
        <v>25</v>
      </c>
      <c r="C159" s="650" t="s">
        <v>2548</v>
      </c>
      <c r="D159" s="651" t="s">
        <v>2549</v>
      </c>
      <c r="E159" s="645" t="s">
        <v>11</v>
      </c>
      <c r="F159" s="660"/>
      <c r="G159" s="660"/>
      <c r="H159" s="660"/>
      <c r="I159" s="661"/>
      <c r="J159" s="649"/>
    </row>
    <row r="160" spans="1:10">
      <c r="A160" s="747">
        <v>32</v>
      </c>
      <c r="B160" s="643" t="s">
        <v>25</v>
      </c>
      <c r="C160" s="644" t="s">
        <v>2576</v>
      </c>
      <c r="D160" s="651"/>
      <c r="E160" s="640" t="s">
        <v>12</v>
      </c>
      <c r="F160" s="660"/>
      <c r="G160" s="660"/>
      <c r="H160" s="660"/>
      <c r="I160" s="661"/>
      <c r="J160" s="748" t="s">
        <v>2577</v>
      </c>
    </row>
    <row r="161" spans="1:10">
      <c r="A161" s="747"/>
      <c r="B161" s="643" t="s">
        <v>25</v>
      </c>
      <c r="C161" s="658" t="s">
        <v>2469</v>
      </c>
      <c r="D161" s="651" t="s">
        <v>2549</v>
      </c>
      <c r="E161" s="640" t="s">
        <v>12</v>
      </c>
      <c r="F161" s="660"/>
      <c r="G161" s="660"/>
      <c r="H161" s="660"/>
      <c r="I161" s="661"/>
      <c r="J161" s="749"/>
    </row>
    <row r="162" spans="1:10">
      <c r="A162" s="747">
        <v>33</v>
      </c>
      <c r="B162" s="643" t="s">
        <v>25</v>
      </c>
      <c r="C162" s="644" t="s">
        <v>2578</v>
      </c>
      <c r="D162" s="651"/>
      <c r="E162" s="645" t="s">
        <v>11</v>
      </c>
      <c r="F162" s="660"/>
      <c r="G162" s="660"/>
      <c r="H162" s="660"/>
      <c r="I162" s="661"/>
      <c r="J162" s="649"/>
    </row>
    <row r="163" spans="1:10">
      <c r="A163" s="747"/>
      <c r="B163" s="643" t="s">
        <v>25</v>
      </c>
      <c r="C163" s="658" t="s">
        <v>2579</v>
      </c>
      <c r="D163" s="651" t="s">
        <v>2580</v>
      </c>
      <c r="E163" s="645" t="s">
        <v>11</v>
      </c>
      <c r="F163" s="660"/>
      <c r="G163" s="660"/>
      <c r="H163" s="660"/>
      <c r="I163" s="661"/>
      <c r="J163" s="649"/>
    </row>
    <row r="164" spans="1:10">
      <c r="A164" s="747"/>
      <c r="B164" s="643" t="s">
        <v>25</v>
      </c>
      <c r="C164" s="658" t="s">
        <v>2581</v>
      </c>
      <c r="D164" s="651" t="s">
        <v>2580</v>
      </c>
      <c r="E164" s="645" t="s">
        <v>11</v>
      </c>
      <c r="F164" s="660"/>
      <c r="G164" s="660"/>
      <c r="H164" s="660"/>
      <c r="I164" s="661"/>
      <c r="J164" s="649"/>
    </row>
    <row r="165" spans="1:10">
      <c r="A165" s="747"/>
      <c r="B165" s="643" t="s">
        <v>25</v>
      </c>
      <c r="C165" s="658" t="s">
        <v>2469</v>
      </c>
      <c r="D165" s="651" t="s">
        <v>2549</v>
      </c>
      <c r="E165" s="645" t="s">
        <v>11</v>
      </c>
      <c r="F165" s="660"/>
      <c r="G165" s="660"/>
      <c r="H165" s="660"/>
      <c r="I165" s="661"/>
      <c r="J165" s="649"/>
    </row>
    <row r="166" spans="1:10">
      <c r="A166" s="747">
        <v>34</v>
      </c>
      <c r="B166" s="643" t="s">
        <v>25</v>
      </c>
      <c r="C166" s="644" t="s">
        <v>2582</v>
      </c>
      <c r="D166" s="659"/>
      <c r="E166" s="645" t="s">
        <v>11</v>
      </c>
      <c r="F166" s="660"/>
      <c r="G166" s="660"/>
      <c r="H166" s="660"/>
      <c r="I166" s="661"/>
      <c r="J166" s="649"/>
    </row>
    <row r="167" spans="1:10">
      <c r="A167" s="747"/>
      <c r="B167" s="643" t="s">
        <v>25</v>
      </c>
      <c r="C167" s="650" t="s">
        <v>2583</v>
      </c>
      <c r="D167" s="659"/>
      <c r="E167" s="645" t="s">
        <v>11</v>
      </c>
      <c r="F167" s="660"/>
      <c r="G167" s="660"/>
      <c r="H167" s="660"/>
      <c r="I167" s="661"/>
      <c r="J167" s="649"/>
    </row>
    <row r="168" spans="1:10">
      <c r="A168" s="747"/>
      <c r="B168" s="643" t="s">
        <v>25</v>
      </c>
      <c r="C168" s="650" t="s">
        <v>2584</v>
      </c>
      <c r="D168" s="659"/>
      <c r="E168" s="645" t="s">
        <v>11</v>
      </c>
      <c r="F168" s="660"/>
      <c r="G168" s="660"/>
      <c r="H168" s="660"/>
      <c r="I168" s="661"/>
      <c r="J168" s="649"/>
    </row>
    <row r="169" spans="1:10">
      <c r="A169" s="747"/>
      <c r="B169" s="643" t="s">
        <v>25</v>
      </c>
      <c r="C169" s="650" t="s">
        <v>2585</v>
      </c>
      <c r="D169" s="651" t="s">
        <v>2586</v>
      </c>
      <c r="E169" s="645" t="s">
        <v>11</v>
      </c>
      <c r="F169" s="660"/>
      <c r="G169" s="660"/>
      <c r="H169" s="660"/>
      <c r="I169" s="661"/>
      <c r="J169" s="649"/>
    </row>
    <row r="170" spans="1:10">
      <c r="A170" s="747"/>
      <c r="B170" s="643" t="s">
        <v>25</v>
      </c>
      <c r="C170" s="650" t="s">
        <v>2587</v>
      </c>
      <c r="D170" s="651" t="s">
        <v>2588</v>
      </c>
      <c r="E170" s="645" t="s">
        <v>11</v>
      </c>
      <c r="F170" s="660"/>
      <c r="G170" s="660"/>
      <c r="H170" s="660"/>
      <c r="I170" s="661"/>
      <c r="J170" s="649"/>
    </row>
    <row r="171" spans="1:10">
      <c r="A171" s="747"/>
      <c r="B171" s="643" t="s">
        <v>25</v>
      </c>
      <c r="C171" s="658" t="s">
        <v>2487</v>
      </c>
      <c r="D171" s="651"/>
      <c r="E171" s="645" t="s">
        <v>11</v>
      </c>
      <c r="F171" s="660"/>
      <c r="G171" s="660"/>
      <c r="H171" s="660"/>
      <c r="I171" s="661"/>
      <c r="J171" s="649"/>
    </row>
    <row r="172" spans="1:10">
      <c r="A172" s="747"/>
      <c r="B172" s="643" t="s">
        <v>25</v>
      </c>
      <c r="C172" s="650" t="s">
        <v>2548</v>
      </c>
      <c r="D172" s="651" t="s">
        <v>2549</v>
      </c>
      <c r="E172" s="645" t="s">
        <v>11</v>
      </c>
      <c r="F172" s="660"/>
      <c r="G172" s="660"/>
      <c r="H172" s="660"/>
      <c r="I172" s="661"/>
      <c r="J172" s="649"/>
    </row>
    <row r="173" spans="1:10">
      <c r="A173" s="747">
        <v>35</v>
      </c>
      <c r="B173" s="643" t="s">
        <v>25</v>
      </c>
      <c r="C173" s="644" t="s">
        <v>2589</v>
      </c>
      <c r="D173" s="651"/>
      <c r="E173" s="645" t="s">
        <v>11</v>
      </c>
      <c r="F173" s="660"/>
      <c r="G173" s="660"/>
      <c r="H173" s="660"/>
      <c r="I173" s="661"/>
      <c r="J173" s="649"/>
    </row>
    <row r="174" spans="1:10">
      <c r="A174" s="747"/>
      <c r="B174" s="643" t="s">
        <v>25</v>
      </c>
      <c r="C174" s="658" t="s">
        <v>2590</v>
      </c>
      <c r="D174" s="651"/>
      <c r="E174" s="645" t="s">
        <v>11</v>
      </c>
      <c r="F174" s="660"/>
      <c r="G174" s="660"/>
      <c r="H174" s="660"/>
      <c r="I174" s="661"/>
      <c r="J174" s="649"/>
    </row>
    <row r="175" spans="1:10">
      <c r="A175" s="747"/>
      <c r="B175" s="643" t="s">
        <v>25</v>
      </c>
      <c r="C175" s="658" t="s">
        <v>2591</v>
      </c>
      <c r="D175" s="651"/>
      <c r="E175" s="645" t="s">
        <v>11</v>
      </c>
      <c r="F175" s="660"/>
      <c r="G175" s="660"/>
      <c r="H175" s="660"/>
      <c r="I175" s="661"/>
      <c r="J175" s="649"/>
    </row>
    <row r="176" spans="1:10">
      <c r="A176" s="747"/>
      <c r="B176" s="643" t="s">
        <v>25</v>
      </c>
      <c r="C176" s="658" t="s">
        <v>2592</v>
      </c>
      <c r="D176" s="651" t="s">
        <v>2593</v>
      </c>
      <c r="E176" s="645" t="s">
        <v>11</v>
      </c>
      <c r="F176" s="660"/>
      <c r="G176" s="660"/>
      <c r="H176" s="660"/>
      <c r="I176" s="661"/>
      <c r="J176" s="649"/>
    </row>
    <row r="177" spans="1:10">
      <c r="A177" s="747"/>
      <c r="B177" s="643" t="s">
        <v>25</v>
      </c>
      <c r="C177" s="658" t="s">
        <v>2594</v>
      </c>
      <c r="D177" s="651" t="s">
        <v>2593</v>
      </c>
      <c r="E177" s="645" t="s">
        <v>11</v>
      </c>
      <c r="F177" s="660"/>
      <c r="G177" s="660"/>
      <c r="H177" s="660"/>
      <c r="I177" s="661"/>
      <c r="J177" s="649"/>
    </row>
    <row r="178" spans="1:10">
      <c r="A178" s="747"/>
      <c r="B178" s="643" t="s">
        <v>25</v>
      </c>
      <c r="C178" s="658" t="s">
        <v>2595</v>
      </c>
      <c r="D178" s="651"/>
      <c r="E178" s="645" t="s">
        <v>11</v>
      </c>
      <c r="F178" s="660"/>
      <c r="G178" s="660"/>
      <c r="H178" s="660"/>
      <c r="I178" s="661"/>
      <c r="J178" s="649"/>
    </row>
    <row r="179" spans="1:10">
      <c r="A179" s="747"/>
      <c r="B179" s="643" t="s">
        <v>25</v>
      </c>
      <c r="C179" s="658" t="s">
        <v>2596</v>
      </c>
      <c r="D179" s="651" t="s">
        <v>2597</v>
      </c>
      <c r="E179" s="645" t="s">
        <v>11</v>
      </c>
      <c r="F179" s="660"/>
      <c r="G179" s="660"/>
      <c r="H179" s="660"/>
      <c r="I179" s="661"/>
      <c r="J179" s="649"/>
    </row>
    <row r="180" spans="1:10">
      <c r="A180" s="747"/>
      <c r="B180" s="643" t="s">
        <v>25</v>
      </c>
      <c r="C180" s="658" t="s">
        <v>2598</v>
      </c>
      <c r="D180" s="651"/>
      <c r="E180" s="645" t="s">
        <v>11</v>
      </c>
      <c r="F180" s="660"/>
      <c r="G180" s="660"/>
      <c r="H180" s="660"/>
      <c r="I180" s="661"/>
      <c r="J180" s="649"/>
    </row>
    <row r="181" spans="1:10">
      <c r="A181" s="747"/>
      <c r="B181" s="643" t="s">
        <v>25</v>
      </c>
      <c r="C181" s="658" t="s">
        <v>2599</v>
      </c>
      <c r="D181" s="651" t="s">
        <v>2597</v>
      </c>
      <c r="E181" s="645" t="s">
        <v>11</v>
      </c>
      <c r="F181" s="660"/>
      <c r="G181" s="660"/>
      <c r="H181" s="660"/>
      <c r="I181" s="661"/>
      <c r="J181" s="649"/>
    </row>
    <row r="182" spans="1:10">
      <c r="A182" s="747"/>
      <c r="B182" s="643" t="s">
        <v>25</v>
      </c>
      <c r="C182" s="658" t="s">
        <v>2600</v>
      </c>
      <c r="D182" s="651" t="s">
        <v>2601</v>
      </c>
      <c r="E182" s="645" t="s">
        <v>11</v>
      </c>
      <c r="F182" s="660"/>
      <c r="G182" s="660"/>
      <c r="H182" s="660"/>
      <c r="I182" s="661"/>
      <c r="J182" s="649"/>
    </row>
    <row r="183" spans="1:10">
      <c r="A183" s="747"/>
      <c r="B183" s="643" t="s">
        <v>25</v>
      </c>
      <c r="C183" s="658" t="s">
        <v>2602</v>
      </c>
      <c r="D183" s="651"/>
      <c r="E183" s="645" t="s">
        <v>11</v>
      </c>
      <c r="F183" s="660"/>
      <c r="G183" s="660"/>
      <c r="H183" s="660"/>
      <c r="I183" s="661"/>
      <c r="J183" s="649"/>
    </row>
    <row r="184" spans="1:10">
      <c r="A184" s="747"/>
      <c r="B184" s="643" t="s">
        <v>25</v>
      </c>
      <c r="C184" s="658" t="s">
        <v>2603</v>
      </c>
      <c r="D184" s="651"/>
      <c r="E184" s="645" t="s">
        <v>11</v>
      </c>
      <c r="F184" s="660"/>
      <c r="G184" s="660"/>
      <c r="H184" s="660"/>
      <c r="I184" s="661"/>
      <c r="J184" s="649"/>
    </row>
    <row r="185" spans="1:10">
      <c r="A185" s="747"/>
      <c r="B185" s="643" t="s">
        <v>25</v>
      </c>
      <c r="C185" s="658" t="s">
        <v>2604</v>
      </c>
      <c r="D185" s="651" t="s">
        <v>2593</v>
      </c>
      <c r="E185" s="645" t="s">
        <v>11</v>
      </c>
      <c r="F185" s="660"/>
      <c r="G185" s="660"/>
      <c r="H185" s="660"/>
      <c r="I185" s="661"/>
      <c r="J185" s="649"/>
    </row>
    <row r="186" spans="1:10">
      <c r="A186" s="747"/>
      <c r="B186" s="643" t="s">
        <v>25</v>
      </c>
      <c r="C186" s="658" t="s">
        <v>2605</v>
      </c>
      <c r="D186" s="651" t="s">
        <v>2593</v>
      </c>
      <c r="E186" s="645" t="s">
        <v>11</v>
      </c>
      <c r="F186" s="660"/>
      <c r="G186" s="660"/>
      <c r="H186" s="660"/>
      <c r="I186" s="661"/>
      <c r="J186" s="649"/>
    </row>
    <row r="187" spans="1:10">
      <c r="A187" s="747"/>
      <c r="B187" s="643" t="s">
        <v>25</v>
      </c>
      <c r="C187" s="658" t="s">
        <v>2606</v>
      </c>
      <c r="D187" s="651"/>
      <c r="E187" s="645" t="s">
        <v>11</v>
      </c>
      <c r="F187" s="660"/>
      <c r="G187" s="660"/>
      <c r="H187" s="660"/>
      <c r="I187" s="661"/>
      <c r="J187" s="649"/>
    </row>
    <row r="188" spans="1:10">
      <c r="A188" s="747"/>
      <c r="B188" s="643" t="s">
        <v>25</v>
      </c>
      <c r="C188" s="658" t="s">
        <v>2607</v>
      </c>
      <c r="D188" s="651" t="s">
        <v>2608</v>
      </c>
      <c r="E188" s="645" t="s">
        <v>11</v>
      </c>
      <c r="F188" s="660"/>
      <c r="G188" s="660"/>
      <c r="H188" s="660"/>
      <c r="I188" s="661"/>
      <c r="J188" s="649"/>
    </row>
    <row r="189" spans="1:10">
      <c r="A189" s="747"/>
      <c r="B189" s="643" t="s">
        <v>25</v>
      </c>
      <c r="C189" s="658" t="s">
        <v>2609</v>
      </c>
      <c r="D189" s="651"/>
      <c r="E189" s="645" t="s">
        <v>11</v>
      </c>
      <c r="F189" s="660"/>
      <c r="G189" s="660"/>
      <c r="H189" s="660"/>
      <c r="I189" s="661"/>
      <c r="J189" s="649"/>
    </row>
    <row r="190" spans="1:10">
      <c r="A190" s="747"/>
      <c r="B190" s="643" t="s">
        <v>25</v>
      </c>
      <c r="C190" s="658" t="s">
        <v>2610</v>
      </c>
      <c r="D190" s="651" t="s">
        <v>2608</v>
      </c>
      <c r="E190" s="645" t="s">
        <v>11</v>
      </c>
      <c r="F190" s="660"/>
      <c r="G190" s="660"/>
      <c r="H190" s="660"/>
      <c r="I190" s="661"/>
      <c r="J190" s="649"/>
    </row>
    <row r="191" spans="1:10">
      <c r="A191" s="747"/>
      <c r="B191" s="643" t="s">
        <v>25</v>
      </c>
      <c r="C191" s="658" t="s">
        <v>2611</v>
      </c>
      <c r="D191" s="651" t="s">
        <v>2601</v>
      </c>
      <c r="E191" s="645" t="s">
        <v>11</v>
      </c>
      <c r="F191" s="660"/>
      <c r="G191" s="660"/>
      <c r="H191" s="660"/>
      <c r="I191" s="661"/>
      <c r="J191" s="649"/>
    </row>
    <row r="192" spans="1:10">
      <c r="A192" s="747"/>
      <c r="B192" s="643" t="s">
        <v>25</v>
      </c>
      <c r="C192" s="658" t="s">
        <v>2469</v>
      </c>
      <c r="D192" s="651" t="s">
        <v>2549</v>
      </c>
      <c r="E192" s="645" t="s">
        <v>11</v>
      </c>
      <c r="F192" s="660"/>
      <c r="G192" s="660"/>
      <c r="H192" s="660"/>
      <c r="I192" s="661"/>
      <c r="J192" s="649"/>
    </row>
    <row r="193" spans="1:10">
      <c r="A193" s="747">
        <v>36</v>
      </c>
      <c r="B193" s="643" t="s">
        <v>25</v>
      </c>
      <c r="C193" s="644" t="s">
        <v>2612</v>
      </c>
      <c r="D193" s="651"/>
      <c r="E193" s="645" t="s">
        <v>11</v>
      </c>
      <c r="F193" s="660"/>
      <c r="G193" s="660"/>
      <c r="H193" s="660"/>
      <c r="I193" s="661"/>
      <c r="J193" s="649"/>
    </row>
    <row r="194" spans="1:10">
      <c r="A194" s="747"/>
      <c r="B194" s="643" t="s">
        <v>25</v>
      </c>
      <c r="C194" s="658" t="s">
        <v>2590</v>
      </c>
      <c r="D194" s="651"/>
      <c r="E194" s="645" t="s">
        <v>11</v>
      </c>
      <c r="F194" s="660"/>
      <c r="G194" s="660"/>
      <c r="H194" s="660"/>
      <c r="I194" s="661"/>
      <c r="J194" s="649"/>
    </row>
    <row r="195" spans="1:10">
      <c r="A195" s="747"/>
      <c r="B195" s="643" t="s">
        <v>25</v>
      </c>
      <c r="C195" s="658" t="s">
        <v>2591</v>
      </c>
      <c r="D195" s="651"/>
      <c r="E195" s="645" t="s">
        <v>11</v>
      </c>
      <c r="F195" s="660"/>
      <c r="G195" s="660"/>
      <c r="H195" s="660"/>
      <c r="I195" s="661"/>
      <c r="J195" s="649"/>
    </row>
    <row r="196" spans="1:10">
      <c r="A196" s="747"/>
      <c r="B196" s="643" t="s">
        <v>25</v>
      </c>
      <c r="C196" s="658" t="s">
        <v>2592</v>
      </c>
      <c r="D196" s="651" t="s">
        <v>2613</v>
      </c>
      <c r="E196" s="645" t="s">
        <v>11</v>
      </c>
      <c r="F196" s="660"/>
      <c r="G196" s="660"/>
      <c r="H196" s="660"/>
      <c r="I196" s="661"/>
      <c r="J196" s="649"/>
    </row>
    <row r="197" spans="1:10">
      <c r="A197" s="747"/>
      <c r="B197" s="643" t="s">
        <v>25</v>
      </c>
      <c r="C197" s="658" t="s">
        <v>2594</v>
      </c>
      <c r="D197" s="651" t="s">
        <v>2613</v>
      </c>
      <c r="E197" s="645" t="s">
        <v>11</v>
      </c>
      <c r="F197" s="660"/>
      <c r="G197" s="660"/>
      <c r="H197" s="660"/>
      <c r="I197" s="661"/>
      <c r="J197" s="649"/>
    </row>
    <row r="198" spans="1:10">
      <c r="A198" s="747"/>
      <c r="B198" s="643" t="s">
        <v>25</v>
      </c>
      <c r="C198" s="658" t="s">
        <v>2595</v>
      </c>
      <c r="D198" s="651"/>
      <c r="E198" s="645" t="s">
        <v>11</v>
      </c>
      <c r="F198" s="660"/>
      <c r="G198" s="660"/>
      <c r="H198" s="660"/>
      <c r="I198" s="661"/>
      <c r="J198" s="649"/>
    </row>
    <row r="199" spans="1:10">
      <c r="A199" s="747"/>
      <c r="B199" s="643" t="s">
        <v>25</v>
      </c>
      <c r="C199" s="658" t="s">
        <v>2596</v>
      </c>
      <c r="D199" s="651" t="s">
        <v>2614</v>
      </c>
      <c r="E199" s="645" t="s">
        <v>11</v>
      </c>
      <c r="F199" s="660"/>
      <c r="G199" s="660"/>
      <c r="H199" s="660"/>
      <c r="I199" s="661"/>
      <c r="J199" s="649"/>
    </row>
    <row r="200" spans="1:10">
      <c r="A200" s="747"/>
      <c r="B200" s="643" t="s">
        <v>25</v>
      </c>
      <c r="C200" s="658" t="s">
        <v>2598</v>
      </c>
      <c r="D200" s="651"/>
      <c r="E200" s="645" t="s">
        <v>11</v>
      </c>
      <c r="F200" s="660"/>
      <c r="G200" s="660"/>
      <c r="H200" s="660"/>
      <c r="I200" s="661"/>
      <c r="J200" s="649"/>
    </row>
    <row r="201" spans="1:10">
      <c r="A201" s="747"/>
      <c r="B201" s="643" t="s">
        <v>25</v>
      </c>
      <c r="C201" s="658" t="s">
        <v>2599</v>
      </c>
      <c r="D201" s="651" t="s">
        <v>2614</v>
      </c>
      <c r="E201" s="645" t="s">
        <v>11</v>
      </c>
      <c r="F201" s="660"/>
      <c r="G201" s="660"/>
      <c r="H201" s="660"/>
      <c r="I201" s="661"/>
      <c r="J201" s="649"/>
    </row>
    <row r="202" spans="1:10">
      <c r="A202" s="747"/>
      <c r="B202" s="643" t="s">
        <v>25</v>
      </c>
      <c r="C202" s="658" t="s">
        <v>2600</v>
      </c>
      <c r="D202" s="651" t="s">
        <v>2615</v>
      </c>
      <c r="E202" s="645" t="s">
        <v>11</v>
      </c>
      <c r="F202" s="660"/>
      <c r="G202" s="660"/>
      <c r="H202" s="660"/>
      <c r="I202" s="661"/>
      <c r="J202" s="649"/>
    </row>
    <row r="203" spans="1:10">
      <c r="A203" s="747"/>
      <c r="B203" s="643" t="s">
        <v>25</v>
      </c>
      <c r="C203" s="658" t="s">
        <v>2602</v>
      </c>
      <c r="D203" s="651"/>
      <c r="E203" s="645" t="s">
        <v>11</v>
      </c>
      <c r="F203" s="660"/>
      <c r="G203" s="660"/>
      <c r="H203" s="660"/>
      <c r="I203" s="661"/>
      <c r="J203" s="649"/>
    </row>
    <row r="204" spans="1:10">
      <c r="A204" s="747"/>
      <c r="B204" s="643" t="s">
        <v>25</v>
      </c>
      <c r="C204" s="658" t="s">
        <v>2603</v>
      </c>
      <c r="D204" s="651"/>
      <c r="E204" s="645" t="s">
        <v>11</v>
      </c>
      <c r="F204" s="660"/>
      <c r="G204" s="660"/>
      <c r="H204" s="660"/>
      <c r="I204" s="661"/>
      <c r="J204" s="649"/>
    </row>
    <row r="205" spans="1:10">
      <c r="A205" s="747"/>
      <c r="B205" s="643" t="s">
        <v>25</v>
      </c>
      <c r="C205" s="658" t="s">
        <v>2604</v>
      </c>
      <c r="D205" s="651" t="s">
        <v>2613</v>
      </c>
      <c r="E205" s="645" t="s">
        <v>11</v>
      </c>
      <c r="F205" s="660"/>
      <c r="G205" s="660"/>
      <c r="H205" s="660"/>
      <c r="I205" s="661"/>
      <c r="J205" s="649"/>
    </row>
    <row r="206" spans="1:10">
      <c r="A206" s="747"/>
      <c r="B206" s="643" t="s">
        <v>25</v>
      </c>
      <c r="C206" s="658" t="s">
        <v>2605</v>
      </c>
      <c r="D206" s="651" t="s">
        <v>2613</v>
      </c>
      <c r="E206" s="645" t="s">
        <v>11</v>
      </c>
      <c r="F206" s="660"/>
      <c r="G206" s="660"/>
      <c r="H206" s="660"/>
      <c r="I206" s="661"/>
      <c r="J206" s="649"/>
    </row>
    <row r="207" spans="1:10">
      <c r="A207" s="747"/>
      <c r="B207" s="643" t="s">
        <v>25</v>
      </c>
      <c r="C207" s="658" t="s">
        <v>2606</v>
      </c>
      <c r="D207" s="651"/>
      <c r="E207" s="645" t="s">
        <v>11</v>
      </c>
      <c r="F207" s="660"/>
      <c r="G207" s="660"/>
      <c r="H207" s="660"/>
      <c r="I207" s="661"/>
      <c r="J207" s="649"/>
    </row>
    <row r="208" spans="1:10">
      <c r="A208" s="747"/>
      <c r="B208" s="643" t="s">
        <v>25</v>
      </c>
      <c r="C208" s="658" t="s">
        <v>2607</v>
      </c>
      <c r="D208" s="651" t="s">
        <v>2616</v>
      </c>
      <c r="E208" s="645" t="s">
        <v>11</v>
      </c>
      <c r="F208" s="660"/>
      <c r="G208" s="660"/>
      <c r="H208" s="660"/>
      <c r="I208" s="661"/>
      <c r="J208" s="649"/>
    </row>
    <row r="209" spans="1:10">
      <c r="A209" s="747"/>
      <c r="B209" s="643" t="s">
        <v>25</v>
      </c>
      <c r="C209" s="658" t="s">
        <v>2609</v>
      </c>
      <c r="D209" s="651"/>
      <c r="E209" s="645" t="s">
        <v>11</v>
      </c>
      <c r="F209" s="660"/>
      <c r="G209" s="660"/>
      <c r="H209" s="660"/>
      <c r="I209" s="661"/>
      <c r="J209" s="649"/>
    </row>
    <row r="210" spans="1:10">
      <c r="A210" s="747"/>
      <c r="B210" s="643" t="s">
        <v>25</v>
      </c>
      <c r="C210" s="658" t="s">
        <v>2610</v>
      </c>
      <c r="D210" s="651" t="s">
        <v>2616</v>
      </c>
      <c r="E210" s="645" t="s">
        <v>11</v>
      </c>
      <c r="F210" s="660"/>
      <c r="G210" s="660"/>
      <c r="H210" s="660"/>
      <c r="I210" s="661"/>
      <c r="J210" s="649"/>
    </row>
    <row r="211" spans="1:10">
      <c r="A211" s="747"/>
      <c r="B211" s="643" t="s">
        <v>25</v>
      </c>
      <c r="C211" s="658" t="s">
        <v>2611</v>
      </c>
      <c r="D211" s="651" t="s">
        <v>2615</v>
      </c>
      <c r="E211" s="645" t="s">
        <v>11</v>
      </c>
      <c r="F211" s="660"/>
      <c r="G211" s="660"/>
      <c r="H211" s="660"/>
      <c r="I211" s="661"/>
      <c r="J211" s="649"/>
    </row>
    <row r="212" spans="1:10">
      <c r="A212" s="747"/>
      <c r="B212" s="643" t="s">
        <v>25</v>
      </c>
      <c r="C212" s="658" t="s">
        <v>2469</v>
      </c>
      <c r="D212" s="651" t="s">
        <v>2549</v>
      </c>
      <c r="E212" s="645" t="s">
        <v>11</v>
      </c>
      <c r="F212" s="660"/>
      <c r="G212" s="660"/>
      <c r="H212" s="660"/>
      <c r="I212" s="661"/>
      <c r="J212" s="649"/>
    </row>
    <row r="213" spans="1:10">
      <c r="A213" s="747">
        <v>37</v>
      </c>
      <c r="B213" s="643" t="s">
        <v>25</v>
      </c>
      <c r="C213" s="644" t="s">
        <v>2617</v>
      </c>
      <c r="D213" s="651"/>
      <c r="E213" s="645" t="s">
        <v>11</v>
      </c>
      <c r="F213" s="660"/>
      <c r="G213" s="660"/>
      <c r="H213" s="660"/>
      <c r="I213" s="661"/>
      <c r="J213" s="649"/>
    </row>
    <row r="214" spans="1:10">
      <c r="A214" s="747"/>
      <c r="B214" s="643" t="s">
        <v>25</v>
      </c>
      <c r="C214" s="658" t="s">
        <v>2590</v>
      </c>
      <c r="D214" s="651"/>
      <c r="E214" s="645" t="s">
        <v>11</v>
      </c>
      <c r="F214" s="660"/>
      <c r="G214" s="660"/>
      <c r="H214" s="660"/>
      <c r="I214" s="661"/>
      <c r="J214" s="649"/>
    </row>
    <row r="215" spans="1:10">
      <c r="A215" s="747"/>
      <c r="B215" s="643" t="s">
        <v>25</v>
      </c>
      <c r="C215" s="658" t="s">
        <v>2591</v>
      </c>
      <c r="D215" s="651"/>
      <c r="E215" s="645" t="s">
        <v>11</v>
      </c>
      <c r="F215" s="660"/>
      <c r="G215" s="660"/>
      <c r="H215" s="660"/>
      <c r="I215" s="661"/>
      <c r="J215" s="649"/>
    </row>
    <row r="216" spans="1:10">
      <c r="A216" s="747"/>
      <c r="B216" s="643" t="s">
        <v>25</v>
      </c>
      <c r="C216" s="658" t="s">
        <v>2592</v>
      </c>
      <c r="D216" s="651" t="s">
        <v>2618</v>
      </c>
      <c r="E216" s="645" t="s">
        <v>11</v>
      </c>
      <c r="F216" s="660"/>
      <c r="G216" s="660"/>
      <c r="H216" s="660"/>
      <c r="I216" s="661"/>
      <c r="J216" s="649"/>
    </row>
    <row r="217" spans="1:10">
      <c r="A217" s="747"/>
      <c r="B217" s="643" t="s">
        <v>25</v>
      </c>
      <c r="C217" s="658" t="s">
        <v>2594</v>
      </c>
      <c r="D217" s="651" t="s">
        <v>2618</v>
      </c>
      <c r="E217" s="645" t="s">
        <v>11</v>
      </c>
      <c r="F217" s="660"/>
      <c r="G217" s="660"/>
      <c r="H217" s="660"/>
      <c r="I217" s="661"/>
      <c r="J217" s="649"/>
    </row>
    <row r="218" spans="1:10">
      <c r="A218" s="747"/>
      <c r="B218" s="643" t="s">
        <v>25</v>
      </c>
      <c r="C218" s="658" t="s">
        <v>2595</v>
      </c>
      <c r="D218" s="651"/>
      <c r="E218" s="645" t="s">
        <v>11</v>
      </c>
      <c r="F218" s="660"/>
      <c r="G218" s="660"/>
      <c r="H218" s="660"/>
      <c r="I218" s="661"/>
      <c r="J218" s="649"/>
    </row>
    <row r="219" spans="1:10">
      <c r="A219" s="747"/>
      <c r="B219" s="643" t="s">
        <v>25</v>
      </c>
      <c r="C219" s="658" t="s">
        <v>2596</v>
      </c>
      <c r="D219" s="651" t="s">
        <v>2614</v>
      </c>
      <c r="E219" s="645" t="s">
        <v>11</v>
      </c>
      <c r="F219" s="660"/>
      <c r="G219" s="660"/>
      <c r="H219" s="660"/>
      <c r="I219" s="661"/>
      <c r="J219" s="649"/>
    </row>
    <row r="220" spans="1:10">
      <c r="A220" s="747"/>
      <c r="B220" s="643" t="s">
        <v>25</v>
      </c>
      <c r="C220" s="658" t="s">
        <v>2598</v>
      </c>
      <c r="D220" s="651"/>
      <c r="E220" s="645" t="s">
        <v>11</v>
      </c>
      <c r="F220" s="660"/>
      <c r="G220" s="660"/>
      <c r="H220" s="660"/>
      <c r="I220" s="661"/>
      <c r="J220" s="649"/>
    </row>
    <row r="221" spans="1:10">
      <c r="A221" s="747"/>
      <c r="B221" s="643" t="s">
        <v>25</v>
      </c>
      <c r="C221" s="658" t="s">
        <v>2599</v>
      </c>
      <c r="D221" s="651" t="s">
        <v>2614</v>
      </c>
      <c r="E221" s="645" t="s">
        <v>11</v>
      </c>
      <c r="F221" s="660"/>
      <c r="G221" s="660"/>
      <c r="H221" s="660"/>
      <c r="I221" s="661"/>
      <c r="J221" s="649"/>
    </row>
    <row r="222" spans="1:10">
      <c r="A222" s="747"/>
      <c r="B222" s="643" t="s">
        <v>25</v>
      </c>
      <c r="C222" s="658" t="s">
        <v>2600</v>
      </c>
      <c r="D222" s="651" t="s">
        <v>2618</v>
      </c>
      <c r="E222" s="645" t="s">
        <v>11</v>
      </c>
      <c r="F222" s="660"/>
      <c r="G222" s="660"/>
      <c r="H222" s="660"/>
      <c r="I222" s="661"/>
      <c r="J222" s="649"/>
    </row>
    <row r="223" spans="1:10">
      <c r="A223" s="747"/>
      <c r="B223" s="643" t="s">
        <v>25</v>
      </c>
      <c r="C223" s="658" t="s">
        <v>2602</v>
      </c>
      <c r="D223" s="651"/>
      <c r="E223" s="645" t="s">
        <v>11</v>
      </c>
      <c r="F223" s="660"/>
      <c r="G223" s="660"/>
      <c r="H223" s="660"/>
      <c r="I223" s="661"/>
      <c r="J223" s="649"/>
    </row>
    <row r="224" spans="1:10">
      <c r="A224" s="747"/>
      <c r="B224" s="643" t="s">
        <v>25</v>
      </c>
      <c r="C224" s="658" t="s">
        <v>2603</v>
      </c>
      <c r="D224" s="651"/>
      <c r="E224" s="645" t="s">
        <v>11</v>
      </c>
      <c r="F224" s="660"/>
      <c r="G224" s="660"/>
      <c r="H224" s="660"/>
      <c r="I224" s="661"/>
      <c r="J224" s="649"/>
    </row>
    <row r="225" spans="1:10">
      <c r="A225" s="747"/>
      <c r="B225" s="643" t="s">
        <v>25</v>
      </c>
      <c r="C225" s="658" t="s">
        <v>2604</v>
      </c>
      <c r="D225" s="651" t="s">
        <v>2618</v>
      </c>
      <c r="E225" s="645" t="s">
        <v>11</v>
      </c>
      <c r="F225" s="660"/>
      <c r="G225" s="660"/>
      <c r="H225" s="660"/>
      <c r="I225" s="661"/>
      <c r="J225" s="649"/>
    </row>
    <row r="226" spans="1:10">
      <c r="A226" s="747"/>
      <c r="B226" s="643" t="s">
        <v>25</v>
      </c>
      <c r="C226" s="650" t="s">
        <v>2619</v>
      </c>
      <c r="D226" s="662"/>
      <c r="E226" s="645" t="s">
        <v>11</v>
      </c>
      <c r="F226" s="660"/>
      <c r="G226" s="660"/>
      <c r="H226" s="660"/>
      <c r="I226" s="661"/>
      <c r="J226" s="649"/>
    </row>
    <row r="227" spans="1:10">
      <c r="A227" s="747"/>
      <c r="B227" s="643" t="s">
        <v>25</v>
      </c>
      <c r="C227" s="658" t="s">
        <v>2606</v>
      </c>
      <c r="D227" s="651"/>
      <c r="E227" s="645" t="s">
        <v>11</v>
      </c>
      <c r="F227" s="660"/>
      <c r="G227" s="660"/>
      <c r="H227" s="660"/>
      <c r="I227" s="661"/>
      <c r="J227" s="649"/>
    </row>
    <row r="228" spans="1:10">
      <c r="A228" s="747"/>
      <c r="B228" s="643" t="s">
        <v>25</v>
      </c>
      <c r="C228" s="658" t="s">
        <v>2607</v>
      </c>
      <c r="D228" s="651" t="s">
        <v>2616</v>
      </c>
      <c r="E228" s="645" t="s">
        <v>11</v>
      </c>
      <c r="F228" s="660"/>
      <c r="G228" s="660"/>
      <c r="H228" s="660"/>
      <c r="I228" s="661"/>
      <c r="J228" s="649"/>
    </row>
    <row r="229" spans="1:10">
      <c r="A229" s="747"/>
      <c r="B229" s="643" t="s">
        <v>25</v>
      </c>
      <c r="C229" s="658" t="s">
        <v>2609</v>
      </c>
      <c r="D229" s="651"/>
      <c r="E229" s="645" t="s">
        <v>11</v>
      </c>
      <c r="F229" s="660"/>
      <c r="G229" s="660"/>
      <c r="H229" s="660"/>
      <c r="I229" s="661"/>
      <c r="J229" s="649"/>
    </row>
    <row r="230" spans="1:10">
      <c r="A230" s="747"/>
      <c r="B230" s="643" t="s">
        <v>25</v>
      </c>
      <c r="C230" s="658" t="s">
        <v>2610</v>
      </c>
      <c r="D230" s="651" t="s">
        <v>2616</v>
      </c>
      <c r="E230" s="645" t="s">
        <v>11</v>
      </c>
      <c r="F230" s="660"/>
      <c r="G230" s="660"/>
      <c r="H230" s="660"/>
      <c r="I230" s="661"/>
      <c r="J230" s="649"/>
    </row>
    <row r="231" spans="1:10">
      <c r="A231" s="747"/>
      <c r="B231" s="643" t="s">
        <v>25</v>
      </c>
      <c r="C231" s="658" t="s">
        <v>2611</v>
      </c>
      <c r="D231" s="651" t="s">
        <v>2618</v>
      </c>
      <c r="E231" s="645" t="s">
        <v>11</v>
      </c>
      <c r="F231" s="660"/>
      <c r="G231" s="660"/>
      <c r="H231" s="660"/>
      <c r="I231" s="661"/>
      <c r="J231" s="649"/>
    </row>
    <row r="232" spans="1:10">
      <c r="A232" s="747"/>
      <c r="B232" s="643" t="s">
        <v>25</v>
      </c>
      <c r="C232" s="658" t="s">
        <v>2469</v>
      </c>
      <c r="D232" s="651" t="s">
        <v>2549</v>
      </c>
      <c r="E232" s="645" t="s">
        <v>11</v>
      </c>
      <c r="F232" s="660"/>
      <c r="G232" s="660"/>
      <c r="H232" s="660"/>
      <c r="I232" s="661"/>
      <c r="J232" s="649"/>
    </row>
    <row r="233" spans="1:10">
      <c r="A233" s="747">
        <v>38</v>
      </c>
      <c r="B233" s="643" t="s">
        <v>25</v>
      </c>
      <c r="C233" s="644" t="s">
        <v>2620</v>
      </c>
      <c r="D233" s="651"/>
      <c r="E233" s="645" t="s">
        <v>11</v>
      </c>
      <c r="F233" s="660"/>
      <c r="G233" s="660"/>
      <c r="H233" s="660"/>
      <c r="I233" s="661"/>
      <c r="J233" s="649"/>
    </row>
    <row r="234" spans="1:10">
      <c r="A234" s="747"/>
      <c r="B234" s="643" t="s">
        <v>25</v>
      </c>
      <c r="C234" s="658" t="s">
        <v>2590</v>
      </c>
      <c r="D234" s="651"/>
      <c r="E234" s="645" t="s">
        <v>11</v>
      </c>
      <c r="F234" s="660"/>
      <c r="G234" s="660"/>
      <c r="H234" s="660"/>
      <c r="I234" s="661"/>
      <c r="J234" s="649"/>
    </row>
    <row r="235" spans="1:10">
      <c r="A235" s="747"/>
      <c r="B235" s="643" t="s">
        <v>25</v>
      </c>
      <c r="C235" s="658" t="s">
        <v>2591</v>
      </c>
      <c r="D235" s="651"/>
      <c r="E235" s="645" t="s">
        <v>11</v>
      </c>
      <c r="F235" s="660"/>
      <c r="G235" s="660"/>
      <c r="H235" s="660"/>
      <c r="I235" s="661"/>
      <c r="J235" s="649"/>
    </row>
    <row r="236" spans="1:10">
      <c r="A236" s="747"/>
      <c r="B236" s="643" t="s">
        <v>25</v>
      </c>
      <c r="C236" s="658" t="s">
        <v>2592</v>
      </c>
      <c r="D236" s="651" t="s">
        <v>2621</v>
      </c>
      <c r="E236" s="645" t="s">
        <v>11</v>
      </c>
      <c r="F236" s="660"/>
      <c r="G236" s="660"/>
      <c r="H236" s="660"/>
      <c r="I236" s="661"/>
      <c r="J236" s="649"/>
    </row>
    <row r="237" spans="1:10">
      <c r="A237" s="747"/>
      <c r="B237" s="643" t="s">
        <v>25</v>
      </c>
      <c r="C237" s="658" t="s">
        <v>2594</v>
      </c>
      <c r="D237" s="651" t="s">
        <v>2621</v>
      </c>
      <c r="E237" s="645" t="s">
        <v>11</v>
      </c>
      <c r="F237" s="660"/>
      <c r="G237" s="660"/>
      <c r="H237" s="660"/>
      <c r="I237" s="661"/>
      <c r="J237" s="649"/>
    </row>
    <row r="238" spans="1:10">
      <c r="A238" s="747"/>
      <c r="B238" s="643" t="s">
        <v>25</v>
      </c>
      <c r="C238" s="658" t="s">
        <v>2595</v>
      </c>
      <c r="D238" s="651"/>
      <c r="E238" s="645" t="s">
        <v>11</v>
      </c>
      <c r="F238" s="660"/>
      <c r="G238" s="660"/>
      <c r="H238" s="660"/>
      <c r="I238" s="661"/>
      <c r="J238" s="649"/>
    </row>
    <row r="239" spans="1:10">
      <c r="A239" s="747"/>
      <c r="B239" s="643" t="s">
        <v>25</v>
      </c>
      <c r="C239" s="658" t="s">
        <v>2596</v>
      </c>
      <c r="D239" s="651" t="s">
        <v>2614</v>
      </c>
      <c r="E239" s="645" t="s">
        <v>11</v>
      </c>
      <c r="F239" s="660"/>
      <c r="G239" s="660"/>
      <c r="H239" s="660"/>
      <c r="I239" s="661"/>
      <c r="J239" s="649"/>
    </row>
    <row r="240" spans="1:10">
      <c r="A240" s="747"/>
      <c r="B240" s="643" t="s">
        <v>25</v>
      </c>
      <c r="C240" s="658" t="s">
        <v>2598</v>
      </c>
      <c r="D240" s="651"/>
      <c r="E240" s="645" t="s">
        <v>11</v>
      </c>
      <c r="F240" s="660"/>
      <c r="G240" s="660"/>
      <c r="H240" s="660"/>
      <c r="I240" s="661"/>
      <c r="J240" s="649"/>
    </row>
    <row r="241" spans="1:10">
      <c r="A241" s="747"/>
      <c r="B241" s="643" t="s">
        <v>25</v>
      </c>
      <c r="C241" s="658" t="s">
        <v>2599</v>
      </c>
      <c r="D241" s="651" t="s">
        <v>2614</v>
      </c>
      <c r="E241" s="645" t="s">
        <v>11</v>
      </c>
      <c r="F241" s="660"/>
      <c r="G241" s="660"/>
      <c r="H241" s="660"/>
      <c r="I241" s="661"/>
      <c r="J241" s="649"/>
    </row>
    <row r="242" spans="1:10">
      <c r="A242" s="747"/>
      <c r="B242" s="643" t="s">
        <v>25</v>
      </c>
      <c r="C242" s="658" t="s">
        <v>2600</v>
      </c>
      <c r="D242" s="651" t="s">
        <v>2621</v>
      </c>
      <c r="E242" s="645" t="s">
        <v>11</v>
      </c>
      <c r="F242" s="660"/>
      <c r="G242" s="660"/>
      <c r="H242" s="660"/>
      <c r="I242" s="661"/>
      <c r="J242" s="649"/>
    </row>
    <row r="243" spans="1:10">
      <c r="A243" s="747"/>
      <c r="B243" s="643" t="s">
        <v>25</v>
      </c>
      <c r="C243" s="658" t="s">
        <v>2602</v>
      </c>
      <c r="D243" s="651"/>
      <c r="E243" s="645" t="s">
        <v>11</v>
      </c>
      <c r="F243" s="660"/>
      <c r="G243" s="660"/>
      <c r="H243" s="660"/>
      <c r="I243" s="661"/>
      <c r="J243" s="649"/>
    </row>
    <row r="244" spans="1:10">
      <c r="A244" s="747"/>
      <c r="B244" s="643" t="s">
        <v>25</v>
      </c>
      <c r="C244" s="658" t="s">
        <v>2603</v>
      </c>
      <c r="D244" s="651"/>
      <c r="E244" s="645" t="s">
        <v>11</v>
      </c>
      <c r="F244" s="660"/>
      <c r="G244" s="660"/>
      <c r="H244" s="660"/>
      <c r="I244" s="661"/>
      <c r="J244" s="649"/>
    </row>
    <row r="245" spans="1:10">
      <c r="A245" s="747"/>
      <c r="B245" s="643" t="s">
        <v>25</v>
      </c>
      <c r="C245" s="658" t="s">
        <v>2604</v>
      </c>
      <c r="D245" s="651" t="s">
        <v>2621</v>
      </c>
      <c r="E245" s="645" t="s">
        <v>11</v>
      </c>
      <c r="F245" s="660"/>
      <c r="G245" s="660"/>
      <c r="H245" s="660"/>
      <c r="I245" s="661"/>
      <c r="J245" s="649"/>
    </row>
    <row r="246" spans="1:10">
      <c r="A246" s="747"/>
      <c r="B246" s="643" t="s">
        <v>25</v>
      </c>
      <c r="C246" s="658" t="s">
        <v>2605</v>
      </c>
      <c r="D246" s="651" t="s">
        <v>2621</v>
      </c>
      <c r="E246" s="645" t="s">
        <v>11</v>
      </c>
      <c r="F246" s="660"/>
      <c r="G246" s="660"/>
      <c r="H246" s="660"/>
      <c r="I246" s="661"/>
      <c r="J246" s="649"/>
    </row>
    <row r="247" spans="1:10">
      <c r="A247" s="747"/>
      <c r="B247" s="643" t="s">
        <v>25</v>
      </c>
      <c r="C247" s="658" t="s">
        <v>2606</v>
      </c>
      <c r="D247" s="651"/>
      <c r="E247" s="645" t="s">
        <v>11</v>
      </c>
      <c r="F247" s="660"/>
      <c r="G247" s="660"/>
      <c r="H247" s="660"/>
      <c r="I247" s="661"/>
      <c r="J247" s="649"/>
    </row>
    <row r="248" spans="1:10">
      <c r="A248" s="747"/>
      <c r="B248" s="643" t="s">
        <v>25</v>
      </c>
      <c r="C248" s="658" t="s">
        <v>2607</v>
      </c>
      <c r="D248" s="651" t="s">
        <v>2616</v>
      </c>
      <c r="E248" s="645" t="s">
        <v>11</v>
      </c>
      <c r="F248" s="660"/>
      <c r="G248" s="660"/>
      <c r="H248" s="660"/>
      <c r="I248" s="661"/>
      <c r="J248" s="649"/>
    </row>
    <row r="249" spans="1:10">
      <c r="A249" s="747"/>
      <c r="B249" s="643" t="s">
        <v>25</v>
      </c>
      <c r="C249" s="658" t="s">
        <v>2609</v>
      </c>
      <c r="D249" s="651"/>
      <c r="E249" s="645" t="s">
        <v>11</v>
      </c>
      <c r="F249" s="660"/>
      <c r="G249" s="660"/>
      <c r="H249" s="660"/>
      <c r="I249" s="661"/>
      <c r="J249" s="649"/>
    </row>
    <row r="250" spans="1:10">
      <c r="A250" s="747"/>
      <c r="B250" s="643" t="s">
        <v>25</v>
      </c>
      <c r="C250" s="658" t="s">
        <v>2610</v>
      </c>
      <c r="D250" s="651" t="s">
        <v>2616</v>
      </c>
      <c r="E250" s="645" t="s">
        <v>11</v>
      </c>
      <c r="F250" s="660"/>
      <c r="G250" s="660"/>
      <c r="H250" s="660"/>
      <c r="I250" s="661"/>
      <c r="J250" s="649"/>
    </row>
    <row r="251" spans="1:10">
      <c r="A251" s="747"/>
      <c r="B251" s="643" t="s">
        <v>25</v>
      </c>
      <c r="C251" s="658" t="s">
        <v>2611</v>
      </c>
      <c r="D251" s="651" t="s">
        <v>2621</v>
      </c>
      <c r="E251" s="645" t="s">
        <v>11</v>
      </c>
      <c r="F251" s="660"/>
      <c r="G251" s="660"/>
      <c r="H251" s="660"/>
      <c r="I251" s="661"/>
      <c r="J251" s="649"/>
    </row>
    <row r="252" spans="1:10">
      <c r="A252" s="747"/>
      <c r="B252" s="643" t="s">
        <v>25</v>
      </c>
      <c r="C252" s="658" t="s">
        <v>2469</v>
      </c>
      <c r="D252" s="651" t="s">
        <v>2549</v>
      </c>
      <c r="E252" s="645" t="s">
        <v>11</v>
      </c>
      <c r="F252" s="660"/>
      <c r="G252" s="660"/>
      <c r="H252" s="660"/>
      <c r="I252" s="661"/>
      <c r="J252" s="649"/>
    </row>
    <row r="253" spans="1:10">
      <c r="A253" s="747">
        <v>39</v>
      </c>
      <c r="B253" s="643" t="s">
        <v>25</v>
      </c>
      <c r="C253" s="644" t="s">
        <v>2622</v>
      </c>
      <c r="D253" s="659"/>
      <c r="E253" s="645" t="s">
        <v>11</v>
      </c>
      <c r="F253" s="660"/>
      <c r="G253" s="660"/>
      <c r="H253" s="660"/>
      <c r="I253" s="661"/>
      <c r="J253" s="649"/>
    </row>
    <row r="254" spans="1:10">
      <c r="A254" s="747"/>
      <c r="B254" s="643" t="s">
        <v>25</v>
      </c>
      <c r="C254" s="650" t="s">
        <v>2548</v>
      </c>
      <c r="D254" s="651" t="s">
        <v>2549</v>
      </c>
      <c r="E254" s="645" t="s">
        <v>11</v>
      </c>
      <c r="F254" s="660"/>
      <c r="G254" s="660"/>
      <c r="H254" s="660"/>
      <c r="I254" s="661"/>
      <c r="J254" s="649"/>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119"/>
  <sheetViews>
    <sheetView topLeftCell="B1" zoomScaleNormal="100" workbookViewId="0">
      <selection activeCell="C24" sqref="C24"/>
    </sheetView>
  </sheetViews>
  <sheetFormatPr defaultColWidth="9" defaultRowHeight="16.5"/>
  <cols>
    <col min="1" max="1" width="5.375" style="325" customWidth="1"/>
    <col min="2" max="2" width="9.5" style="325" customWidth="1"/>
    <col min="3" max="3" width="48.75" style="325" customWidth="1"/>
    <col min="4" max="4" width="26" style="325" customWidth="1"/>
    <col min="5" max="5" width="13.625" style="325" customWidth="1"/>
    <col min="6" max="6" width="16" style="325" customWidth="1"/>
    <col min="7" max="7" width="33" style="325" customWidth="1"/>
    <col min="8" max="8" width="19.125" style="325" customWidth="1"/>
    <col min="9" max="9" width="63.125" style="324" bestFit="1" customWidth="1"/>
    <col min="10" max="10" width="9" style="324" customWidth="1"/>
    <col min="11" max="256" width="9" style="325" customWidth="1"/>
    <col min="257" max="16384" width="9" style="340"/>
  </cols>
  <sheetData>
    <row r="1" spans="1:10" ht="21.75" customHeight="1">
      <c r="A1" s="623"/>
      <c r="B1" s="624"/>
      <c r="C1" s="752" t="s">
        <v>2623</v>
      </c>
      <c r="D1" s="762"/>
      <c r="E1" s="625"/>
      <c r="F1" s="626" t="s">
        <v>5</v>
      </c>
      <c r="G1" s="627"/>
      <c r="H1" s="628"/>
      <c r="I1" s="629"/>
    </row>
    <row r="2" spans="1:10" ht="20.25" customHeight="1">
      <c r="A2" s="623"/>
      <c r="B2" s="624"/>
      <c r="C2" s="763"/>
      <c r="D2" s="764"/>
      <c r="E2" s="630" t="s">
        <v>6</v>
      </c>
      <c r="F2" s="631">
        <f>COUNTIF(E10:E75,"Not POR")</f>
        <v>0</v>
      </c>
      <c r="G2" s="326"/>
      <c r="H2" s="327"/>
      <c r="I2" s="328"/>
    </row>
    <row r="3" spans="1:10" ht="19.5" customHeight="1">
      <c r="A3" s="623"/>
      <c r="B3" s="624"/>
      <c r="C3" s="763"/>
      <c r="D3" s="764"/>
      <c r="E3" s="632" t="s">
        <v>8</v>
      </c>
      <c r="F3" s="631">
        <f>COUNTIF(E10:E75,"CHN validation")</f>
        <v>0</v>
      </c>
      <c r="G3" s="326"/>
      <c r="H3" s="327"/>
      <c r="I3" s="328"/>
    </row>
    <row r="4" spans="1:10" ht="18.75" customHeight="1">
      <c r="A4" s="623"/>
      <c r="B4" s="624"/>
      <c r="C4" s="763"/>
      <c r="D4" s="764"/>
      <c r="E4" s="633" t="s">
        <v>9</v>
      </c>
      <c r="F4" s="631">
        <f>COUNTIF(E10:E75,"New Item")</f>
        <v>0</v>
      </c>
      <c r="G4" s="326"/>
      <c r="H4" s="327"/>
      <c r="I4" s="328"/>
    </row>
    <row r="5" spans="1:10" ht="19.5" customHeight="1">
      <c r="A5" s="634"/>
      <c r="B5" s="624"/>
      <c r="C5" s="763"/>
      <c r="D5" s="764"/>
      <c r="E5" s="635" t="s">
        <v>7</v>
      </c>
      <c r="F5" s="631">
        <f>COUNTIF(E10:E75,"Pending update")</f>
        <v>0</v>
      </c>
      <c r="G5" s="329"/>
      <c r="H5" s="330"/>
      <c r="I5" s="331"/>
    </row>
    <row r="6" spans="1:10" ht="18.75" customHeight="1">
      <c r="A6" s="623"/>
      <c r="B6" s="624"/>
      <c r="C6" s="763"/>
      <c r="D6" s="764"/>
      <c r="E6" s="636" t="s">
        <v>10</v>
      </c>
      <c r="F6" s="631">
        <f>COUNTIF(E10:E75,"Modified")</f>
        <v>0</v>
      </c>
      <c r="G6" s="326"/>
      <c r="H6" s="327"/>
      <c r="I6" s="328"/>
    </row>
    <row r="7" spans="1:10" ht="17.25" customHeight="1">
      <c r="A7" s="623"/>
      <c r="B7" s="624"/>
      <c r="C7" s="763"/>
      <c r="D7" s="764"/>
      <c r="E7" s="637" t="s">
        <v>11</v>
      </c>
      <c r="F7" s="631">
        <f>COUNTIF(E10:E75,"Ready")</f>
        <v>64</v>
      </c>
      <c r="G7" s="326"/>
      <c r="H7" s="327"/>
      <c r="I7" s="328"/>
    </row>
    <row r="8" spans="1:10" ht="18.75" customHeight="1" thickBot="1">
      <c r="A8" s="638"/>
      <c r="B8" s="639"/>
      <c r="C8" s="763"/>
      <c r="D8" s="765"/>
      <c r="E8" s="640" t="s">
        <v>12</v>
      </c>
      <c r="F8" s="631">
        <f>COUNTIF(E10:E75,"Not ready")</f>
        <v>2</v>
      </c>
      <c r="G8" s="333"/>
      <c r="H8" s="334"/>
      <c r="I8" s="335"/>
    </row>
    <row r="9" spans="1:10" ht="53.85" customHeight="1">
      <c r="A9" s="336" t="s">
        <v>13</v>
      </c>
      <c r="B9" s="337" t="s">
        <v>14</v>
      </c>
      <c r="C9" s="663" t="s">
        <v>531</v>
      </c>
      <c r="D9" s="338" t="s">
        <v>207</v>
      </c>
      <c r="E9" s="642" t="s">
        <v>19</v>
      </c>
      <c r="F9" s="642" t="s">
        <v>20</v>
      </c>
      <c r="G9" s="339" t="s">
        <v>532</v>
      </c>
      <c r="H9" s="339" t="s">
        <v>533</v>
      </c>
      <c r="I9" s="337" t="s">
        <v>2456</v>
      </c>
      <c r="J9" s="339" t="s">
        <v>1794</v>
      </c>
    </row>
    <row r="10" spans="1:10" ht="18" customHeight="1">
      <c r="A10" s="759">
        <v>1</v>
      </c>
      <c r="B10" s="664" t="s">
        <v>25</v>
      </c>
      <c r="C10" s="644" t="s">
        <v>2457</v>
      </c>
      <c r="D10" s="665"/>
      <c r="E10" s="645" t="s">
        <v>11</v>
      </c>
      <c r="F10" s="646"/>
      <c r="G10" s="647"/>
      <c r="H10" s="647"/>
      <c r="I10" s="648" t="s">
        <v>2624</v>
      </c>
      <c r="J10" s="649"/>
    </row>
    <row r="11" spans="1:10" ht="18" customHeight="1">
      <c r="A11" s="760"/>
      <c r="B11" s="664" t="s">
        <v>25</v>
      </c>
      <c r="C11" s="650" t="s">
        <v>2459</v>
      </c>
      <c r="D11" s="651" t="s">
        <v>1797</v>
      </c>
      <c r="E11" s="645" t="s">
        <v>11</v>
      </c>
      <c r="F11" s="646"/>
      <c r="G11" s="647"/>
      <c r="H11" s="647"/>
      <c r="I11" s="666"/>
      <c r="J11" s="649"/>
    </row>
    <row r="12" spans="1:10" ht="18" customHeight="1">
      <c r="A12" s="751">
        <v>2</v>
      </c>
      <c r="B12" s="664" t="s">
        <v>25</v>
      </c>
      <c r="C12" s="644" t="s">
        <v>2625</v>
      </c>
      <c r="D12" s="643"/>
      <c r="E12" s="645" t="s">
        <v>11</v>
      </c>
      <c r="F12" s="646"/>
      <c r="G12" s="647"/>
      <c r="H12" s="647" t="s">
        <v>2461</v>
      </c>
      <c r="I12" s="666"/>
      <c r="J12" s="649"/>
    </row>
    <row r="13" spans="1:10" ht="18" customHeight="1">
      <c r="A13" s="751"/>
      <c r="B13" s="664" t="s">
        <v>25</v>
      </c>
      <c r="C13" s="650" t="s">
        <v>2459</v>
      </c>
      <c r="D13" s="651" t="s">
        <v>1795</v>
      </c>
      <c r="E13" s="645" t="s">
        <v>11</v>
      </c>
      <c r="F13" s="646"/>
      <c r="G13" s="648"/>
      <c r="H13" s="647"/>
      <c r="I13" s="666"/>
      <c r="J13" s="649"/>
    </row>
    <row r="14" spans="1:10" ht="18" customHeight="1">
      <c r="A14" s="751">
        <v>3</v>
      </c>
      <c r="B14" s="664" t="s">
        <v>25</v>
      </c>
      <c r="C14" s="644" t="s">
        <v>2462</v>
      </c>
      <c r="D14" s="643"/>
      <c r="E14" s="645" t="s">
        <v>11</v>
      </c>
      <c r="F14" s="646"/>
      <c r="G14" s="647" t="s">
        <v>2461</v>
      </c>
      <c r="H14" s="647"/>
      <c r="I14" s="666"/>
      <c r="J14" s="649"/>
    </row>
    <row r="15" spans="1:10" ht="18" customHeight="1">
      <c r="A15" s="751"/>
      <c r="B15" s="664" t="s">
        <v>25</v>
      </c>
      <c r="C15" s="650" t="s">
        <v>2459</v>
      </c>
      <c r="D15" s="651" t="s">
        <v>2463</v>
      </c>
      <c r="E15" s="645" t="s">
        <v>11</v>
      </c>
      <c r="F15" s="646"/>
      <c r="G15" s="647"/>
      <c r="H15" s="647"/>
      <c r="I15" s="666"/>
      <c r="J15" s="649"/>
    </row>
    <row r="16" spans="1:10" ht="18" customHeight="1">
      <c r="A16" s="751">
        <v>4</v>
      </c>
      <c r="B16" s="664" t="s">
        <v>25</v>
      </c>
      <c r="C16" s="644" t="s">
        <v>2464</v>
      </c>
      <c r="D16" s="651"/>
      <c r="E16" s="645" t="s">
        <v>11</v>
      </c>
      <c r="F16" s="646"/>
      <c r="G16" s="667" t="s">
        <v>2626</v>
      </c>
      <c r="H16" s="647"/>
      <c r="I16" s="655" t="s">
        <v>2627</v>
      </c>
      <c r="J16" s="649"/>
    </row>
    <row r="17" spans="1:10" ht="18" customHeight="1">
      <c r="A17" s="751"/>
      <c r="B17" s="664" t="s">
        <v>25</v>
      </c>
      <c r="C17" s="650" t="s">
        <v>2459</v>
      </c>
      <c r="D17" s="651" t="s">
        <v>1797</v>
      </c>
      <c r="E17" s="645" t="s">
        <v>11</v>
      </c>
      <c r="F17" s="646"/>
      <c r="G17" s="647"/>
      <c r="H17" s="647"/>
      <c r="I17" s="666"/>
      <c r="J17" s="649"/>
    </row>
    <row r="18" spans="1:10" ht="18" customHeight="1">
      <c r="A18" s="751">
        <v>5</v>
      </c>
      <c r="B18" s="664" t="s">
        <v>25</v>
      </c>
      <c r="C18" s="644" t="s">
        <v>2470</v>
      </c>
      <c r="D18" s="651"/>
      <c r="E18" s="645" t="s">
        <v>11</v>
      </c>
      <c r="F18" s="652"/>
      <c r="G18" s="667" t="s">
        <v>2628</v>
      </c>
      <c r="H18" s="647"/>
      <c r="I18" s="668" t="s">
        <v>2629</v>
      </c>
      <c r="J18" s="649"/>
    </row>
    <row r="19" spans="1:10" ht="18" customHeight="1">
      <c r="A19" s="751"/>
      <c r="B19" s="664" t="s">
        <v>25</v>
      </c>
      <c r="C19" s="650" t="s">
        <v>2459</v>
      </c>
      <c r="D19" s="651" t="s">
        <v>1797</v>
      </c>
      <c r="E19" s="645" t="s">
        <v>11</v>
      </c>
      <c r="F19" s="652"/>
      <c r="G19" s="647"/>
      <c r="H19" s="647"/>
      <c r="I19" s="668"/>
      <c r="J19" s="649"/>
    </row>
    <row r="20" spans="1:10" ht="18" customHeight="1">
      <c r="A20" s="751">
        <v>6</v>
      </c>
      <c r="B20" s="664" t="s">
        <v>25</v>
      </c>
      <c r="C20" s="644" t="s">
        <v>2471</v>
      </c>
      <c r="D20" s="651"/>
      <c r="E20" s="645" t="s">
        <v>11</v>
      </c>
      <c r="F20" s="652"/>
      <c r="G20" s="647"/>
      <c r="H20" s="647"/>
      <c r="I20" s="668" t="s">
        <v>2630</v>
      </c>
      <c r="J20" s="649"/>
    </row>
    <row r="21" spans="1:10" ht="18" customHeight="1">
      <c r="A21" s="751"/>
      <c r="B21" s="664" t="s">
        <v>25</v>
      </c>
      <c r="C21" s="658" t="s">
        <v>2631</v>
      </c>
      <c r="D21" s="651" t="s">
        <v>1797</v>
      </c>
      <c r="E21" s="645" t="s">
        <v>11</v>
      </c>
      <c r="F21" s="652"/>
      <c r="G21" s="647"/>
      <c r="H21" s="647"/>
      <c r="I21" s="668"/>
      <c r="J21" s="649"/>
    </row>
    <row r="22" spans="1:10" ht="18" customHeight="1">
      <c r="A22" s="751"/>
      <c r="B22" s="664" t="s">
        <v>25</v>
      </c>
      <c r="C22" s="658" t="s">
        <v>2469</v>
      </c>
      <c r="D22" s="651" t="s">
        <v>1797</v>
      </c>
      <c r="E22" s="645" t="s">
        <v>11</v>
      </c>
      <c r="F22" s="652"/>
      <c r="G22" s="647"/>
      <c r="H22" s="647"/>
      <c r="I22" s="668"/>
      <c r="J22" s="649"/>
    </row>
    <row r="23" spans="1:10" ht="18" customHeight="1">
      <c r="A23" s="751">
        <v>7</v>
      </c>
      <c r="B23" s="664" t="s">
        <v>25</v>
      </c>
      <c r="C23" s="644" t="s">
        <v>2632</v>
      </c>
      <c r="D23" s="651"/>
      <c r="E23" s="645" t="s">
        <v>11</v>
      </c>
      <c r="F23" s="652"/>
      <c r="G23" s="647"/>
      <c r="H23" s="647"/>
      <c r="I23" s="668" t="s">
        <v>2633</v>
      </c>
      <c r="J23" s="649"/>
    </row>
    <row r="24" spans="1:10" ht="18" customHeight="1">
      <c r="A24" s="751"/>
      <c r="B24" s="664" t="s">
        <v>25</v>
      </c>
      <c r="C24" s="658" t="s">
        <v>2469</v>
      </c>
      <c r="D24" s="651" t="s">
        <v>1797</v>
      </c>
      <c r="E24" s="645" t="s">
        <v>11</v>
      </c>
      <c r="F24" s="652"/>
      <c r="G24" s="647"/>
      <c r="H24" s="647"/>
      <c r="I24" s="668"/>
      <c r="J24" s="649"/>
    </row>
    <row r="25" spans="1:10" ht="18" customHeight="1">
      <c r="A25" s="751">
        <v>8</v>
      </c>
      <c r="B25" s="664" t="s">
        <v>25</v>
      </c>
      <c r="C25" s="644" t="s">
        <v>2634</v>
      </c>
      <c r="D25" s="651"/>
      <c r="E25" s="645" t="s">
        <v>11</v>
      </c>
      <c r="F25" s="654"/>
      <c r="G25" s="667" t="s">
        <v>2635</v>
      </c>
      <c r="H25" s="655"/>
      <c r="I25" s="668" t="s">
        <v>2629</v>
      </c>
      <c r="J25" s="649"/>
    </row>
    <row r="26" spans="1:10" ht="18" customHeight="1">
      <c r="A26" s="751"/>
      <c r="B26" s="664" t="s">
        <v>25</v>
      </c>
      <c r="C26" s="650" t="s">
        <v>2459</v>
      </c>
      <c r="D26" s="651" t="s">
        <v>1797</v>
      </c>
      <c r="E26" s="645" t="s">
        <v>11</v>
      </c>
      <c r="F26" s="654"/>
      <c r="G26" s="655"/>
      <c r="H26" s="655"/>
      <c r="I26" s="655"/>
      <c r="J26" s="649"/>
    </row>
    <row r="27" spans="1:10" ht="18" customHeight="1">
      <c r="A27" s="751">
        <v>9</v>
      </c>
      <c r="B27" s="664" t="s">
        <v>25</v>
      </c>
      <c r="C27" s="644" t="s">
        <v>2636</v>
      </c>
      <c r="D27" s="651"/>
      <c r="E27" s="645" t="s">
        <v>11</v>
      </c>
      <c r="F27" s="654"/>
      <c r="G27" s="655"/>
      <c r="H27" s="655"/>
      <c r="I27" s="668" t="s">
        <v>2630</v>
      </c>
      <c r="J27" s="649"/>
    </row>
    <row r="28" spans="1:10" ht="18" customHeight="1">
      <c r="A28" s="751"/>
      <c r="B28" s="664" t="s">
        <v>25</v>
      </c>
      <c r="C28" s="650" t="s">
        <v>2468</v>
      </c>
      <c r="D28" s="651" t="s">
        <v>1797</v>
      </c>
      <c r="E28" s="645" t="s">
        <v>11</v>
      </c>
      <c r="F28" s="654"/>
      <c r="G28" s="655"/>
      <c r="H28" s="655"/>
      <c r="I28" s="655"/>
      <c r="J28" s="649"/>
    </row>
    <row r="29" spans="1:10" ht="18" customHeight="1">
      <c r="A29" s="751"/>
      <c r="B29" s="664" t="s">
        <v>25</v>
      </c>
      <c r="C29" s="658" t="s">
        <v>2469</v>
      </c>
      <c r="D29" s="651" t="s">
        <v>1797</v>
      </c>
      <c r="E29" s="645" t="s">
        <v>11</v>
      </c>
      <c r="F29" s="654"/>
      <c r="G29" s="655"/>
      <c r="H29" s="655"/>
      <c r="I29" s="668"/>
      <c r="J29" s="649"/>
    </row>
    <row r="30" spans="1:10" ht="18" customHeight="1">
      <c r="A30" s="751">
        <v>10</v>
      </c>
      <c r="B30" s="664" t="s">
        <v>25</v>
      </c>
      <c r="C30" s="644" t="s">
        <v>2637</v>
      </c>
      <c r="D30" s="643"/>
      <c r="E30" s="645" t="s">
        <v>11</v>
      </c>
      <c r="F30" s="652"/>
      <c r="G30" s="655" t="s">
        <v>2638</v>
      </c>
      <c r="H30" s="655"/>
      <c r="I30" s="668" t="s">
        <v>2639</v>
      </c>
      <c r="J30" s="649"/>
    </row>
    <row r="31" spans="1:10" ht="18" customHeight="1">
      <c r="A31" s="751"/>
      <c r="B31" s="664" t="s">
        <v>25</v>
      </c>
      <c r="C31" s="650" t="s">
        <v>2459</v>
      </c>
      <c r="D31" s="651" t="s">
        <v>1797</v>
      </c>
      <c r="E31" s="645" t="s">
        <v>11</v>
      </c>
      <c r="F31" s="652"/>
      <c r="G31" s="655"/>
      <c r="H31" s="655"/>
      <c r="I31" s="655"/>
      <c r="J31" s="649"/>
    </row>
    <row r="32" spans="1:10" ht="18" customHeight="1">
      <c r="A32" s="751">
        <v>11</v>
      </c>
      <c r="B32" s="664" t="s">
        <v>25</v>
      </c>
      <c r="C32" s="644" t="s">
        <v>2640</v>
      </c>
      <c r="D32" s="651"/>
      <c r="E32" s="645" t="s">
        <v>11</v>
      </c>
      <c r="F32" s="652"/>
      <c r="G32" s="667" t="s">
        <v>2635</v>
      </c>
      <c r="H32" s="655"/>
      <c r="I32" s="668" t="s">
        <v>2629</v>
      </c>
      <c r="J32" s="649"/>
    </row>
    <row r="33" spans="1:10" ht="18" customHeight="1">
      <c r="A33" s="751"/>
      <c r="B33" s="664" t="s">
        <v>25</v>
      </c>
      <c r="C33" s="650" t="s">
        <v>2459</v>
      </c>
      <c r="D33" s="651" t="s">
        <v>1797</v>
      </c>
      <c r="E33" s="645" t="s">
        <v>11</v>
      </c>
      <c r="F33" s="652"/>
      <c r="G33" s="655"/>
      <c r="H33" s="655"/>
      <c r="I33" s="655"/>
      <c r="J33" s="649"/>
    </row>
    <row r="34" spans="1:10" ht="18" customHeight="1">
      <c r="A34" s="751">
        <v>12</v>
      </c>
      <c r="B34" s="664" t="s">
        <v>25</v>
      </c>
      <c r="C34" s="644" t="s">
        <v>2641</v>
      </c>
      <c r="D34" s="651"/>
      <c r="E34" s="645" t="s">
        <v>11</v>
      </c>
      <c r="F34" s="652"/>
      <c r="G34" s="655"/>
      <c r="H34" s="655"/>
      <c r="I34" s="655" t="s">
        <v>2642</v>
      </c>
      <c r="J34" s="649"/>
    </row>
    <row r="35" spans="1:10" ht="18" customHeight="1">
      <c r="A35" s="751"/>
      <c r="B35" s="664" t="s">
        <v>25</v>
      </c>
      <c r="C35" s="650" t="s">
        <v>2468</v>
      </c>
      <c r="D35" s="651" t="s">
        <v>1797</v>
      </c>
      <c r="E35" s="645" t="s">
        <v>11</v>
      </c>
      <c r="F35" s="652"/>
      <c r="G35" s="655"/>
      <c r="H35" s="655"/>
      <c r="I35" s="655"/>
      <c r="J35" s="649"/>
    </row>
    <row r="36" spans="1:10" ht="18" customHeight="1">
      <c r="A36" s="751"/>
      <c r="B36" s="664" t="s">
        <v>25</v>
      </c>
      <c r="C36" s="658" t="s">
        <v>2469</v>
      </c>
      <c r="D36" s="651" t="s">
        <v>1797</v>
      </c>
      <c r="E36" s="645" t="s">
        <v>11</v>
      </c>
      <c r="F36" s="652"/>
      <c r="G36" s="655"/>
      <c r="H36" s="655"/>
      <c r="I36" s="655"/>
      <c r="J36" s="649"/>
    </row>
    <row r="37" spans="1:10" ht="18" customHeight="1">
      <c r="A37" s="751">
        <v>13</v>
      </c>
      <c r="B37" s="664" t="s">
        <v>25</v>
      </c>
      <c r="C37" s="644" t="s">
        <v>2643</v>
      </c>
      <c r="D37" s="651"/>
      <c r="E37" s="645" t="s">
        <v>11</v>
      </c>
      <c r="F37" s="652"/>
      <c r="G37" s="655" t="s">
        <v>2644</v>
      </c>
      <c r="H37" s="655"/>
      <c r="I37" s="655" t="s">
        <v>2639</v>
      </c>
      <c r="J37" s="649"/>
    </row>
    <row r="38" spans="1:10" ht="18" customHeight="1">
      <c r="A38" s="751"/>
      <c r="B38" s="664" t="s">
        <v>25</v>
      </c>
      <c r="C38" s="650" t="s">
        <v>2459</v>
      </c>
      <c r="D38" s="651" t="s">
        <v>1797</v>
      </c>
      <c r="E38" s="645" t="s">
        <v>11</v>
      </c>
      <c r="F38" s="652"/>
      <c r="G38" s="655"/>
      <c r="H38" s="655"/>
      <c r="I38" s="655"/>
      <c r="J38" s="649"/>
    </row>
    <row r="39" spans="1:10" ht="18" customHeight="1">
      <c r="A39" s="751">
        <v>14</v>
      </c>
      <c r="B39" s="664" t="s">
        <v>25</v>
      </c>
      <c r="C39" s="644" t="s">
        <v>2645</v>
      </c>
      <c r="D39" s="651"/>
      <c r="E39" s="645" t="s">
        <v>11</v>
      </c>
      <c r="F39" s="652"/>
      <c r="G39" s="667" t="s">
        <v>2635</v>
      </c>
      <c r="H39" s="655"/>
      <c r="I39" s="668" t="s">
        <v>2629</v>
      </c>
      <c r="J39" s="649"/>
    </row>
    <row r="40" spans="1:10" ht="18" customHeight="1">
      <c r="A40" s="751"/>
      <c r="B40" s="664" t="s">
        <v>25</v>
      </c>
      <c r="C40" s="650" t="s">
        <v>2459</v>
      </c>
      <c r="D40" s="651" t="s">
        <v>1797</v>
      </c>
      <c r="E40" s="645" t="s">
        <v>11</v>
      </c>
      <c r="F40" s="652"/>
      <c r="G40" s="655"/>
      <c r="H40" s="655"/>
      <c r="I40" s="655"/>
      <c r="J40" s="649"/>
    </row>
    <row r="41" spans="1:10" ht="18" customHeight="1">
      <c r="A41" s="751">
        <v>15</v>
      </c>
      <c r="B41" s="664" t="s">
        <v>25</v>
      </c>
      <c r="C41" s="644" t="s">
        <v>2646</v>
      </c>
      <c r="D41" s="651"/>
      <c r="E41" s="645" t="s">
        <v>11</v>
      </c>
      <c r="F41" s="652"/>
      <c r="G41" s="655"/>
      <c r="H41" s="655"/>
      <c r="I41" s="655" t="s">
        <v>2642</v>
      </c>
      <c r="J41" s="649"/>
    </row>
    <row r="42" spans="1:10" ht="18" customHeight="1">
      <c r="A42" s="751"/>
      <c r="B42" s="664" t="s">
        <v>25</v>
      </c>
      <c r="C42" s="650" t="s">
        <v>2468</v>
      </c>
      <c r="D42" s="651" t="s">
        <v>1797</v>
      </c>
      <c r="E42" s="645" t="s">
        <v>11</v>
      </c>
      <c r="F42" s="652"/>
      <c r="G42" s="655"/>
      <c r="H42" s="655"/>
      <c r="I42" s="655"/>
      <c r="J42" s="649"/>
    </row>
    <row r="43" spans="1:10" ht="18" customHeight="1">
      <c r="A43" s="751"/>
      <c r="B43" s="664" t="s">
        <v>25</v>
      </c>
      <c r="C43" s="658" t="s">
        <v>2469</v>
      </c>
      <c r="D43" s="651" t="s">
        <v>1797</v>
      </c>
      <c r="E43" s="645" t="s">
        <v>11</v>
      </c>
      <c r="F43" s="652"/>
      <c r="G43" s="655"/>
      <c r="H43" s="655"/>
      <c r="I43" s="655"/>
      <c r="J43" s="649"/>
    </row>
    <row r="44" spans="1:10" ht="18" customHeight="1">
      <c r="A44" s="751">
        <v>16</v>
      </c>
      <c r="B44" s="664" t="s">
        <v>25</v>
      </c>
      <c r="C44" s="644" t="s">
        <v>2647</v>
      </c>
      <c r="D44" s="651"/>
      <c r="E44" s="645" t="s">
        <v>11</v>
      </c>
      <c r="F44" s="652"/>
      <c r="G44" s="655" t="s">
        <v>2644</v>
      </c>
      <c r="H44" s="655"/>
      <c r="I44" s="655" t="s">
        <v>2639</v>
      </c>
      <c r="J44" s="649"/>
    </row>
    <row r="45" spans="1:10" ht="18" customHeight="1">
      <c r="A45" s="751"/>
      <c r="B45" s="664" t="s">
        <v>25</v>
      </c>
      <c r="C45" s="650" t="s">
        <v>2459</v>
      </c>
      <c r="D45" s="651" t="s">
        <v>1797</v>
      </c>
      <c r="E45" s="645" t="s">
        <v>11</v>
      </c>
      <c r="F45" s="652"/>
      <c r="G45" s="655"/>
      <c r="H45" s="655"/>
      <c r="I45" s="655"/>
      <c r="J45" s="649"/>
    </row>
    <row r="46" spans="1:10" ht="18" customHeight="1">
      <c r="A46" s="751">
        <v>17</v>
      </c>
      <c r="B46" s="664" t="s">
        <v>25</v>
      </c>
      <c r="C46" s="644" t="s">
        <v>2648</v>
      </c>
      <c r="D46" s="651"/>
      <c r="E46" s="645" t="s">
        <v>11</v>
      </c>
      <c r="F46" s="652"/>
      <c r="G46" s="667" t="s">
        <v>2649</v>
      </c>
      <c r="H46" s="655"/>
      <c r="I46" s="668" t="s">
        <v>2629</v>
      </c>
      <c r="J46" s="649"/>
    </row>
    <row r="47" spans="1:10" ht="18" customHeight="1">
      <c r="A47" s="751"/>
      <c r="B47" s="664" t="s">
        <v>25</v>
      </c>
      <c r="C47" s="650" t="s">
        <v>2459</v>
      </c>
      <c r="D47" s="651" t="s">
        <v>1797</v>
      </c>
      <c r="E47" s="645" t="s">
        <v>11</v>
      </c>
      <c r="F47" s="652"/>
      <c r="G47" s="655"/>
      <c r="H47" s="655"/>
      <c r="I47" s="655"/>
      <c r="J47" s="649"/>
    </row>
    <row r="48" spans="1:10" ht="18" customHeight="1">
      <c r="A48" s="751">
        <v>18</v>
      </c>
      <c r="B48" s="664" t="s">
        <v>25</v>
      </c>
      <c r="C48" s="644" t="s">
        <v>2650</v>
      </c>
      <c r="D48" s="651"/>
      <c r="E48" s="645" t="s">
        <v>11</v>
      </c>
      <c r="F48" s="652"/>
      <c r="G48" s="655"/>
      <c r="H48" s="655"/>
      <c r="I48" s="655" t="s">
        <v>2642</v>
      </c>
      <c r="J48" s="649"/>
    </row>
    <row r="49" spans="1:10" ht="18" customHeight="1">
      <c r="A49" s="751"/>
      <c r="B49" s="664" t="s">
        <v>25</v>
      </c>
      <c r="C49" s="650" t="s">
        <v>2468</v>
      </c>
      <c r="D49" s="651" t="s">
        <v>1797</v>
      </c>
      <c r="E49" s="645" t="s">
        <v>11</v>
      </c>
      <c r="F49" s="652"/>
      <c r="G49" s="655"/>
      <c r="H49" s="655"/>
      <c r="I49" s="655"/>
      <c r="J49" s="649"/>
    </row>
    <row r="50" spans="1:10" ht="18" customHeight="1">
      <c r="A50" s="751"/>
      <c r="B50" s="664" t="s">
        <v>25</v>
      </c>
      <c r="C50" s="658" t="s">
        <v>2469</v>
      </c>
      <c r="D50" s="651" t="s">
        <v>1797</v>
      </c>
      <c r="E50" s="645" t="s">
        <v>11</v>
      </c>
      <c r="F50" s="652"/>
      <c r="G50" s="655"/>
      <c r="H50" s="655"/>
      <c r="I50" s="655"/>
      <c r="J50" s="649"/>
    </row>
    <row r="51" spans="1:10" ht="18" customHeight="1">
      <c r="A51" s="751">
        <v>19</v>
      </c>
      <c r="B51" s="664" t="s">
        <v>25</v>
      </c>
      <c r="C51" s="644" t="s">
        <v>2651</v>
      </c>
      <c r="D51" s="651"/>
      <c r="E51" s="645" t="s">
        <v>11</v>
      </c>
      <c r="F51" s="652"/>
      <c r="G51" s="655" t="s">
        <v>2652</v>
      </c>
      <c r="H51" s="655"/>
      <c r="I51" s="655" t="s">
        <v>2639</v>
      </c>
      <c r="J51" s="649"/>
    </row>
    <row r="52" spans="1:10" ht="18" customHeight="1">
      <c r="A52" s="751"/>
      <c r="B52" s="664" t="s">
        <v>25</v>
      </c>
      <c r="C52" s="650" t="s">
        <v>2459</v>
      </c>
      <c r="D52" s="651" t="s">
        <v>1797</v>
      </c>
      <c r="E52" s="645" t="s">
        <v>11</v>
      </c>
      <c r="F52" s="652"/>
      <c r="G52" s="655"/>
      <c r="H52" s="655"/>
      <c r="I52" s="655"/>
      <c r="J52" s="649"/>
    </row>
    <row r="53" spans="1:10" ht="18" customHeight="1">
      <c r="A53" s="751">
        <v>20</v>
      </c>
      <c r="B53" s="664" t="s">
        <v>25</v>
      </c>
      <c r="C53" s="644" t="s">
        <v>2653</v>
      </c>
      <c r="D53" s="651"/>
      <c r="E53" s="645" t="s">
        <v>11</v>
      </c>
      <c r="F53" s="652"/>
      <c r="G53" s="667" t="s">
        <v>2635</v>
      </c>
      <c r="H53" s="655"/>
      <c r="I53" s="668" t="s">
        <v>2629</v>
      </c>
      <c r="J53" s="649"/>
    </row>
    <row r="54" spans="1:10" ht="18" customHeight="1">
      <c r="A54" s="751"/>
      <c r="B54" s="664" t="s">
        <v>25</v>
      </c>
      <c r="C54" s="650" t="s">
        <v>2459</v>
      </c>
      <c r="D54" s="651" t="s">
        <v>1797</v>
      </c>
      <c r="E54" s="645" t="s">
        <v>11</v>
      </c>
      <c r="F54" s="652"/>
      <c r="G54" s="655"/>
      <c r="H54" s="655"/>
      <c r="I54" s="655"/>
      <c r="J54" s="649"/>
    </row>
    <row r="55" spans="1:10" ht="18" customHeight="1">
      <c r="A55" s="751">
        <v>21</v>
      </c>
      <c r="B55" s="664" t="s">
        <v>25</v>
      </c>
      <c r="C55" s="644" t="s">
        <v>2654</v>
      </c>
      <c r="D55" s="651"/>
      <c r="E55" s="645" t="s">
        <v>11</v>
      </c>
      <c r="F55" s="652"/>
      <c r="G55" s="655"/>
      <c r="H55" s="655"/>
      <c r="I55" s="655" t="s">
        <v>2642</v>
      </c>
      <c r="J55" s="649"/>
    </row>
    <row r="56" spans="1:10" ht="18" customHeight="1">
      <c r="A56" s="751"/>
      <c r="B56" s="664" t="s">
        <v>25</v>
      </c>
      <c r="C56" s="650" t="s">
        <v>2468</v>
      </c>
      <c r="D56" s="651" t="s">
        <v>1797</v>
      </c>
      <c r="E56" s="645" t="s">
        <v>11</v>
      </c>
      <c r="F56" s="652"/>
      <c r="G56" s="655"/>
      <c r="H56" s="655"/>
      <c r="I56" s="655"/>
      <c r="J56" s="649"/>
    </row>
    <row r="57" spans="1:10" ht="18" customHeight="1">
      <c r="A57" s="751"/>
      <c r="B57" s="664" t="s">
        <v>25</v>
      </c>
      <c r="C57" s="658" t="s">
        <v>2469</v>
      </c>
      <c r="D57" s="651" t="s">
        <v>1797</v>
      </c>
      <c r="E57" s="645" t="s">
        <v>11</v>
      </c>
      <c r="F57" s="652"/>
      <c r="G57" s="655"/>
      <c r="H57" s="655"/>
      <c r="I57" s="655"/>
      <c r="J57" s="649"/>
    </row>
    <row r="58" spans="1:10" ht="18" customHeight="1">
      <c r="A58" s="751">
        <v>22</v>
      </c>
      <c r="B58" s="664" t="s">
        <v>25</v>
      </c>
      <c r="C58" s="644" t="s">
        <v>2655</v>
      </c>
      <c r="D58" s="651"/>
      <c r="E58" s="645" t="s">
        <v>11</v>
      </c>
      <c r="F58" s="652"/>
      <c r="G58" s="655" t="s">
        <v>2656</v>
      </c>
      <c r="H58" s="655"/>
      <c r="I58" s="655" t="s">
        <v>2657</v>
      </c>
      <c r="J58" s="649"/>
    </row>
    <row r="59" spans="1:10" ht="18" customHeight="1">
      <c r="A59" s="751"/>
      <c r="B59" s="664" t="s">
        <v>25</v>
      </c>
      <c r="C59" s="650" t="s">
        <v>2459</v>
      </c>
      <c r="D59" s="651" t="s">
        <v>1797</v>
      </c>
      <c r="E59" s="645" t="s">
        <v>11</v>
      </c>
      <c r="F59" s="652"/>
      <c r="G59" s="655"/>
      <c r="H59" s="655"/>
      <c r="I59" s="655"/>
      <c r="J59" s="649"/>
    </row>
    <row r="60" spans="1:10" ht="18" customHeight="1">
      <c r="A60" s="751">
        <v>23</v>
      </c>
      <c r="B60" s="664" t="s">
        <v>25</v>
      </c>
      <c r="C60" s="644" t="s">
        <v>2658</v>
      </c>
      <c r="D60" s="651"/>
      <c r="E60" s="645" t="s">
        <v>11</v>
      </c>
      <c r="F60" s="652"/>
      <c r="G60" s="667" t="s">
        <v>2659</v>
      </c>
      <c r="H60" s="655"/>
      <c r="I60" s="668" t="s">
        <v>2629</v>
      </c>
      <c r="J60" s="649"/>
    </row>
    <row r="61" spans="1:10" ht="18" customHeight="1">
      <c r="A61" s="751"/>
      <c r="B61" s="664" t="s">
        <v>25</v>
      </c>
      <c r="C61" s="650" t="s">
        <v>2459</v>
      </c>
      <c r="D61" s="651" t="s">
        <v>1797</v>
      </c>
      <c r="E61" s="645" t="s">
        <v>11</v>
      </c>
      <c r="F61" s="652"/>
      <c r="G61" s="655"/>
      <c r="H61" s="655"/>
      <c r="I61" s="655"/>
      <c r="J61" s="649"/>
    </row>
    <row r="62" spans="1:10" ht="18" customHeight="1">
      <c r="A62" s="759">
        <v>24</v>
      </c>
      <c r="B62" s="664" t="s">
        <v>25</v>
      </c>
      <c r="C62" s="644" t="s">
        <v>2660</v>
      </c>
      <c r="D62" s="651"/>
      <c r="E62" s="645" t="s">
        <v>11</v>
      </c>
      <c r="F62" s="652"/>
      <c r="G62" s="655"/>
      <c r="H62" s="655"/>
      <c r="I62" s="655" t="s">
        <v>2642</v>
      </c>
      <c r="J62" s="649"/>
    </row>
    <row r="63" spans="1:10" ht="18" customHeight="1">
      <c r="A63" s="760"/>
      <c r="B63" s="664" t="s">
        <v>25</v>
      </c>
      <c r="C63" s="658" t="s">
        <v>2631</v>
      </c>
      <c r="D63" s="651" t="s">
        <v>1797</v>
      </c>
      <c r="E63" s="645" t="s">
        <v>11</v>
      </c>
      <c r="F63" s="652"/>
      <c r="G63" s="655"/>
      <c r="H63" s="655"/>
      <c r="I63" s="655"/>
      <c r="J63" s="649"/>
    </row>
    <row r="64" spans="1:10" ht="18" customHeight="1">
      <c r="A64" s="760"/>
      <c r="B64" s="664" t="s">
        <v>25</v>
      </c>
      <c r="C64" s="658" t="s">
        <v>2469</v>
      </c>
      <c r="D64" s="651" t="s">
        <v>1797</v>
      </c>
      <c r="E64" s="645" t="s">
        <v>11</v>
      </c>
      <c r="F64" s="652"/>
      <c r="G64" s="655"/>
      <c r="H64" s="655"/>
      <c r="I64" s="655"/>
      <c r="J64" s="649"/>
    </row>
    <row r="65" spans="1:10" ht="18" customHeight="1">
      <c r="A65" s="751">
        <v>25</v>
      </c>
      <c r="B65" s="664" t="s">
        <v>25</v>
      </c>
      <c r="C65" s="644" t="s">
        <v>2661</v>
      </c>
      <c r="D65" s="651"/>
      <c r="E65" s="645" t="s">
        <v>11</v>
      </c>
      <c r="F65" s="652"/>
      <c r="G65" s="655"/>
      <c r="H65" s="655"/>
      <c r="I65" s="655" t="s">
        <v>2662</v>
      </c>
      <c r="J65" s="649"/>
    </row>
    <row r="66" spans="1:10" ht="18" customHeight="1">
      <c r="A66" s="751"/>
      <c r="B66" s="664" t="s">
        <v>25</v>
      </c>
      <c r="C66" s="650" t="s">
        <v>2459</v>
      </c>
      <c r="D66" s="651" t="s">
        <v>1797</v>
      </c>
      <c r="E66" s="645" t="s">
        <v>11</v>
      </c>
      <c r="F66" s="652"/>
      <c r="G66" s="655"/>
      <c r="H66" s="655"/>
      <c r="I66" s="655"/>
      <c r="J66" s="649"/>
    </row>
    <row r="67" spans="1:10" ht="18" customHeight="1">
      <c r="A67" s="751">
        <v>26</v>
      </c>
      <c r="B67" s="664" t="s">
        <v>25</v>
      </c>
      <c r="C67" s="644" t="s">
        <v>2663</v>
      </c>
      <c r="D67" s="651"/>
      <c r="E67" s="645" t="s">
        <v>11</v>
      </c>
      <c r="F67" s="652"/>
      <c r="G67" s="655"/>
      <c r="H67" s="655"/>
      <c r="I67" s="655"/>
      <c r="J67" s="649"/>
    </row>
    <row r="68" spans="1:10" ht="18" customHeight="1">
      <c r="A68" s="751"/>
      <c r="B68" s="664" t="s">
        <v>25</v>
      </c>
      <c r="C68" s="650" t="s">
        <v>2459</v>
      </c>
      <c r="D68" s="651" t="s">
        <v>1797</v>
      </c>
      <c r="E68" s="645" t="s">
        <v>11</v>
      </c>
      <c r="F68" s="652"/>
      <c r="G68" s="655"/>
      <c r="H68" s="655"/>
      <c r="I68" s="655"/>
      <c r="J68" s="649"/>
    </row>
    <row r="69" spans="1:10" ht="18" customHeight="1">
      <c r="A69" s="751">
        <v>27</v>
      </c>
      <c r="B69" s="664" t="s">
        <v>25</v>
      </c>
      <c r="C69" s="644" t="s">
        <v>2664</v>
      </c>
      <c r="D69" s="651"/>
      <c r="E69" s="645" t="s">
        <v>11</v>
      </c>
      <c r="F69" s="652"/>
      <c r="G69" s="655"/>
      <c r="H69" s="655"/>
      <c r="I69" s="655" t="s">
        <v>2665</v>
      </c>
      <c r="J69" s="649"/>
    </row>
    <row r="70" spans="1:10" ht="18" customHeight="1">
      <c r="A70" s="751"/>
      <c r="B70" s="664" t="s">
        <v>25</v>
      </c>
      <c r="C70" s="650" t="s">
        <v>2459</v>
      </c>
      <c r="D70" s="651" t="s">
        <v>1797</v>
      </c>
      <c r="E70" s="645" t="s">
        <v>11</v>
      </c>
      <c r="F70" s="652"/>
      <c r="G70" s="655"/>
      <c r="H70" s="655"/>
      <c r="I70" s="655"/>
      <c r="J70" s="649"/>
    </row>
    <row r="71" spans="1:10" ht="18" customHeight="1">
      <c r="A71" s="751">
        <v>28</v>
      </c>
      <c r="B71" s="664" t="s">
        <v>25</v>
      </c>
      <c r="C71" s="644" t="s">
        <v>2666</v>
      </c>
      <c r="D71" s="651"/>
      <c r="E71" s="645" t="s">
        <v>11</v>
      </c>
      <c r="F71" s="652"/>
      <c r="G71" s="655"/>
      <c r="H71" s="655"/>
      <c r="I71" s="655" t="s">
        <v>2667</v>
      </c>
      <c r="J71" s="649"/>
    </row>
    <row r="72" spans="1:10" ht="18" customHeight="1">
      <c r="A72" s="751"/>
      <c r="B72" s="664" t="s">
        <v>25</v>
      </c>
      <c r="C72" s="650" t="s">
        <v>2459</v>
      </c>
      <c r="D72" s="651" t="s">
        <v>1797</v>
      </c>
      <c r="E72" s="645" t="s">
        <v>11</v>
      </c>
      <c r="F72" s="652"/>
      <c r="G72" s="655"/>
      <c r="H72" s="655"/>
      <c r="I72" s="655"/>
      <c r="J72" s="649"/>
    </row>
    <row r="73" spans="1:10" ht="18" customHeight="1">
      <c r="A73" s="751">
        <v>29</v>
      </c>
      <c r="B73" s="664" t="s">
        <v>25</v>
      </c>
      <c r="C73" s="644" t="s">
        <v>2668</v>
      </c>
      <c r="D73" s="649"/>
      <c r="E73" s="640" t="s">
        <v>12</v>
      </c>
      <c r="F73" s="652"/>
      <c r="G73" s="655"/>
      <c r="H73" s="655"/>
      <c r="I73" s="655" t="s">
        <v>2669</v>
      </c>
      <c r="J73" s="748" t="s">
        <v>2670</v>
      </c>
    </row>
    <row r="74" spans="1:10" ht="18" customHeight="1">
      <c r="A74" s="751"/>
      <c r="B74" s="664" t="s">
        <v>25</v>
      </c>
      <c r="C74" s="650" t="s">
        <v>2459</v>
      </c>
      <c r="D74" s="651" t="s">
        <v>1797</v>
      </c>
      <c r="E74" s="640" t="s">
        <v>12</v>
      </c>
      <c r="F74" s="652"/>
      <c r="G74" s="655"/>
      <c r="H74" s="655"/>
      <c r="I74" s="655"/>
      <c r="J74" s="749"/>
    </row>
    <row r="75" spans="1:10" ht="18" customHeight="1">
      <c r="A75" s="751">
        <v>30</v>
      </c>
      <c r="B75" s="664" t="s">
        <v>25</v>
      </c>
      <c r="C75" s="644" t="s">
        <v>2671</v>
      </c>
      <c r="D75" s="649"/>
      <c r="E75" s="645" t="s">
        <v>11</v>
      </c>
      <c r="F75" s="652"/>
      <c r="G75" s="655"/>
      <c r="H75" s="655"/>
      <c r="I75" s="655" t="s">
        <v>2672</v>
      </c>
      <c r="J75" s="649"/>
    </row>
    <row r="76" spans="1:10">
      <c r="A76" s="751"/>
      <c r="B76" s="664" t="s">
        <v>25</v>
      </c>
      <c r="C76" s="650" t="s">
        <v>2459</v>
      </c>
      <c r="D76" s="651" t="s">
        <v>1797</v>
      </c>
      <c r="E76" s="645" t="s">
        <v>11</v>
      </c>
      <c r="F76" s="652"/>
      <c r="G76" s="655"/>
      <c r="H76" s="655"/>
      <c r="I76" s="655"/>
      <c r="J76" s="649"/>
    </row>
    <row r="77" spans="1:10" ht="17.25" customHeight="1">
      <c r="A77" s="751">
        <v>31</v>
      </c>
      <c r="B77" s="664" t="s">
        <v>25</v>
      </c>
      <c r="C77" s="644" t="s">
        <v>2673</v>
      </c>
      <c r="D77" s="649"/>
      <c r="E77" s="645" t="s">
        <v>11</v>
      </c>
      <c r="F77" s="652"/>
      <c r="G77" s="655" t="s">
        <v>2674</v>
      </c>
      <c r="H77" s="655"/>
      <c r="I77" s="655" t="s">
        <v>2675</v>
      </c>
      <c r="J77" s="649"/>
    </row>
    <row r="78" spans="1:10">
      <c r="A78" s="751"/>
      <c r="B78" s="664" t="s">
        <v>25</v>
      </c>
      <c r="C78" s="650" t="s">
        <v>2459</v>
      </c>
      <c r="D78" s="651" t="s">
        <v>1797</v>
      </c>
      <c r="E78" s="645" t="s">
        <v>11</v>
      </c>
      <c r="F78" s="652"/>
      <c r="G78" s="655"/>
      <c r="H78" s="655"/>
      <c r="I78" s="655"/>
      <c r="J78" s="649"/>
    </row>
    <row r="79" spans="1:10" ht="15.75" customHeight="1">
      <c r="A79" s="751">
        <v>32</v>
      </c>
      <c r="B79" s="664" t="s">
        <v>25</v>
      </c>
      <c r="C79" s="644" t="s">
        <v>2497</v>
      </c>
      <c r="D79" s="649"/>
      <c r="E79" s="645" t="s">
        <v>11</v>
      </c>
      <c r="F79" s="652"/>
      <c r="G79" s="667" t="s">
        <v>2628</v>
      </c>
      <c r="H79" s="655"/>
      <c r="I79" s="655" t="s">
        <v>2629</v>
      </c>
      <c r="J79" s="649"/>
    </row>
    <row r="80" spans="1:10">
      <c r="A80" s="751"/>
      <c r="B80" s="664" t="s">
        <v>25</v>
      </c>
      <c r="C80" s="650" t="s">
        <v>2459</v>
      </c>
      <c r="D80" s="651" t="s">
        <v>1797</v>
      </c>
      <c r="E80" s="645" t="s">
        <v>11</v>
      </c>
      <c r="F80" s="652"/>
      <c r="G80" s="655"/>
      <c r="H80" s="655"/>
      <c r="I80" s="655"/>
      <c r="J80" s="649"/>
    </row>
    <row r="81" spans="1:10">
      <c r="A81" s="759">
        <v>33</v>
      </c>
      <c r="B81" s="664" t="s">
        <v>25</v>
      </c>
      <c r="C81" s="644" t="s">
        <v>2498</v>
      </c>
      <c r="D81" s="649"/>
      <c r="E81" s="645" t="s">
        <v>11</v>
      </c>
      <c r="F81" s="652"/>
      <c r="G81" s="655"/>
      <c r="H81" s="655"/>
      <c r="I81" s="655" t="s">
        <v>2642</v>
      </c>
      <c r="J81" s="649"/>
    </row>
    <row r="82" spans="1:10" ht="15" customHeight="1">
      <c r="A82" s="760"/>
      <c r="B82" s="664" t="s">
        <v>25</v>
      </c>
      <c r="C82" s="658" t="s">
        <v>2631</v>
      </c>
      <c r="D82" s="651" t="s">
        <v>1797</v>
      </c>
      <c r="E82" s="645" t="s">
        <v>11</v>
      </c>
      <c r="F82" s="652"/>
      <c r="G82" s="655"/>
      <c r="H82" s="655"/>
      <c r="I82" s="655"/>
      <c r="J82" s="655"/>
    </row>
    <row r="83" spans="1:10">
      <c r="A83" s="761"/>
      <c r="B83" s="664" t="s">
        <v>25</v>
      </c>
      <c r="C83" s="658" t="s">
        <v>2469</v>
      </c>
      <c r="D83" s="651" t="s">
        <v>1797</v>
      </c>
      <c r="E83" s="645" t="s">
        <v>11</v>
      </c>
      <c r="F83" s="652"/>
      <c r="G83" s="655"/>
      <c r="H83" s="655"/>
      <c r="I83" s="655"/>
      <c r="J83" s="649"/>
    </row>
    <row r="84" spans="1:10">
      <c r="A84" s="751">
        <v>34</v>
      </c>
      <c r="B84" s="664" t="s">
        <v>25</v>
      </c>
      <c r="C84" s="644" t="s">
        <v>2676</v>
      </c>
      <c r="D84" s="649"/>
      <c r="E84" s="645" t="s">
        <v>11</v>
      </c>
      <c r="F84" s="652"/>
      <c r="G84" s="655"/>
      <c r="H84" s="655"/>
      <c r="I84" s="655" t="s">
        <v>2633</v>
      </c>
      <c r="J84" s="649"/>
    </row>
    <row r="85" spans="1:10">
      <c r="A85" s="751"/>
      <c r="B85" s="664" t="s">
        <v>25</v>
      </c>
      <c r="C85" s="650" t="s">
        <v>2459</v>
      </c>
      <c r="D85" s="651" t="s">
        <v>1797</v>
      </c>
      <c r="E85" s="645" t="s">
        <v>11</v>
      </c>
      <c r="F85" s="652"/>
      <c r="G85" s="655"/>
      <c r="H85" s="655"/>
      <c r="I85" s="655"/>
      <c r="J85" s="649"/>
    </row>
    <row r="86" spans="1:10" ht="15.75" customHeight="1">
      <c r="A86" s="751">
        <v>35</v>
      </c>
      <c r="B86" s="664" t="s">
        <v>25</v>
      </c>
      <c r="C86" s="644" t="s">
        <v>2502</v>
      </c>
      <c r="D86" s="649"/>
      <c r="E86" s="645" t="s">
        <v>11</v>
      </c>
      <c r="F86" s="652"/>
      <c r="G86" s="667" t="s">
        <v>2659</v>
      </c>
      <c r="H86" s="655"/>
      <c r="I86" s="655" t="s">
        <v>2629</v>
      </c>
      <c r="J86" s="649"/>
    </row>
    <row r="87" spans="1:10">
      <c r="A87" s="751"/>
      <c r="B87" s="664" t="s">
        <v>25</v>
      </c>
      <c r="C87" s="650" t="s">
        <v>2459</v>
      </c>
      <c r="D87" s="651" t="s">
        <v>1797</v>
      </c>
      <c r="E87" s="645" t="s">
        <v>11</v>
      </c>
      <c r="F87" s="652"/>
      <c r="G87" s="655"/>
      <c r="H87" s="655"/>
      <c r="I87" s="655"/>
      <c r="J87" s="649"/>
    </row>
    <row r="88" spans="1:10">
      <c r="A88" s="759">
        <v>36</v>
      </c>
      <c r="B88" s="664" t="s">
        <v>25</v>
      </c>
      <c r="C88" s="644" t="s">
        <v>2677</v>
      </c>
      <c r="D88" s="651"/>
      <c r="E88" s="645" t="s">
        <v>11</v>
      </c>
      <c r="F88" s="652"/>
      <c r="G88" s="655"/>
      <c r="H88" s="655"/>
      <c r="I88" s="655" t="s">
        <v>2642</v>
      </c>
      <c r="J88" s="649"/>
    </row>
    <row r="89" spans="1:10">
      <c r="A89" s="760"/>
      <c r="B89" s="664" t="s">
        <v>25</v>
      </c>
      <c r="C89" s="658" t="s">
        <v>2631</v>
      </c>
      <c r="D89" s="651" t="s">
        <v>1797</v>
      </c>
      <c r="E89" s="645" t="s">
        <v>11</v>
      </c>
      <c r="F89" s="652"/>
      <c r="G89" s="655"/>
      <c r="H89" s="655"/>
      <c r="I89" s="655"/>
      <c r="J89" s="649"/>
    </row>
    <row r="90" spans="1:10">
      <c r="A90" s="761"/>
      <c r="B90" s="664" t="s">
        <v>25</v>
      </c>
      <c r="C90" s="658" t="s">
        <v>2469</v>
      </c>
      <c r="D90" s="651" t="s">
        <v>1797</v>
      </c>
      <c r="E90" s="645" t="s">
        <v>11</v>
      </c>
      <c r="F90" s="652"/>
      <c r="G90" s="655"/>
      <c r="H90" s="655"/>
      <c r="I90" s="655"/>
      <c r="J90" s="649"/>
    </row>
    <row r="91" spans="1:10">
      <c r="A91" s="751">
        <v>37</v>
      </c>
      <c r="B91" s="664" t="s">
        <v>25</v>
      </c>
      <c r="C91" s="644" t="s">
        <v>2678</v>
      </c>
      <c r="D91" s="651"/>
      <c r="E91" s="645" t="s">
        <v>11</v>
      </c>
      <c r="F91" s="652"/>
      <c r="G91" s="655"/>
      <c r="H91" s="655"/>
      <c r="I91" s="655" t="s">
        <v>2662</v>
      </c>
      <c r="J91" s="649"/>
    </row>
    <row r="92" spans="1:10">
      <c r="A92" s="751"/>
      <c r="B92" s="664" t="s">
        <v>25</v>
      </c>
      <c r="C92" s="650" t="s">
        <v>2459</v>
      </c>
      <c r="D92" s="651" t="s">
        <v>1797</v>
      </c>
      <c r="E92" s="645" t="s">
        <v>11</v>
      </c>
      <c r="F92" s="652"/>
      <c r="G92" s="655"/>
      <c r="H92" s="655"/>
      <c r="I92" s="655"/>
      <c r="J92" s="649"/>
    </row>
    <row r="93" spans="1:10">
      <c r="A93" s="751">
        <v>38</v>
      </c>
      <c r="B93" s="664" t="s">
        <v>25</v>
      </c>
      <c r="C93" s="644" t="s">
        <v>2679</v>
      </c>
      <c r="D93" s="651"/>
      <c r="E93" s="645" t="s">
        <v>11</v>
      </c>
      <c r="F93" s="652"/>
      <c r="G93" s="655"/>
      <c r="H93" s="655"/>
      <c r="I93" s="655"/>
      <c r="J93" s="649"/>
    </row>
    <row r="94" spans="1:10">
      <c r="A94" s="751"/>
      <c r="B94" s="664" t="s">
        <v>25</v>
      </c>
      <c r="C94" s="650" t="s">
        <v>2459</v>
      </c>
      <c r="D94" s="651" t="s">
        <v>1797</v>
      </c>
      <c r="E94" s="645" t="s">
        <v>11</v>
      </c>
      <c r="F94" s="652"/>
      <c r="G94" s="655"/>
      <c r="H94" s="655"/>
      <c r="I94" s="655"/>
      <c r="J94" s="649"/>
    </row>
    <row r="95" spans="1:10" ht="16.5" customHeight="1">
      <c r="A95" s="751">
        <v>39</v>
      </c>
      <c r="B95" s="664" t="s">
        <v>25</v>
      </c>
      <c r="C95" s="644" t="s">
        <v>2680</v>
      </c>
      <c r="D95" s="651"/>
      <c r="E95" s="645" t="s">
        <v>11</v>
      </c>
      <c r="F95" s="652"/>
      <c r="G95" s="655"/>
      <c r="H95" s="655"/>
      <c r="I95" s="655" t="s">
        <v>2681</v>
      </c>
      <c r="J95" s="649"/>
    </row>
    <row r="96" spans="1:10">
      <c r="A96" s="751"/>
      <c r="B96" s="664" t="s">
        <v>25</v>
      </c>
      <c r="C96" s="650" t="s">
        <v>2459</v>
      </c>
      <c r="D96" s="651" t="s">
        <v>1797</v>
      </c>
      <c r="E96" s="645" t="s">
        <v>11</v>
      </c>
      <c r="F96" s="652"/>
      <c r="G96" s="655"/>
      <c r="H96" s="655"/>
      <c r="I96" s="655"/>
      <c r="J96" s="649"/>
    </row>
    <row r="97" spans="1:10" ht="19.5" customHeight="1">
      <c r="A97" s="751">
        <v>40</v>
      </c>
      <c r="B97" s="664" t="s">
        <v>25</v>
      </c>
      <c r="C97" s="644" t="s">
        <v>2682</v>
      </c>
      <c r="D97" s="649"/>
      <c r="E97" s="645" t="s">
        <v>11</v>
      </c>
      <c r="F97" s="652"/>
      <c r="G97" s="655"/>
      <c r="H97" s="655"/>
      <c r="I97" s="655" t="s">
        <v>2683</v>
      </c>
      <c r="J97" s="649"/>
    </row>
    <row r="98" spans="1:10">
      <c r="A98" s="751"/>
      <c r="B98" s="664" t="s">
        <v>25</v>
      </c>
      <c r="C98" s="650" t="s">
        <v>2459</v>
      </c>
      <c r="D98" s="651" t="s">
        <v>1797</v>
      </c>
      <c r="E98" s="645" t="s">
        <v>11</v>
      </c>
      <c r="F98" s="652"/>
      <c r="G98" s="655"/>
      <c r="H98" s="655"/>
      <c r="I98" s="655"/>
      <c r="J98" s="649"/>
    </row>
    <row r="99" spans="1:10" ht="15.75" customHeight="1">
      <c r="A99" s="751">
        <v>41</v>
      </c>
      <c r="B99" s="664" t="s">
        <v>25</v>
      </c>
      <c r="C99" s="644" t="s">
        <v>2684</v>
      </c>
      <c r="D99" s="649"/>
      <c r="E99" s="640" t="s">
        <v>12</v>
      </c>
      <c r="F99" s="652"/>
      <c r="G99" s="655"/>
      <c r="H99" s="655"/>
      <c r="I99" s="655" t="s">
        <v>2685</v>
      </c>
      <c r="J99" s="748" t="s">
        <v>2670</v>
      </c>
    </row>
    <row r="100" spans="1:10">
      <c r="A100" s="751"/>
      <c r="B100" s="664" t="s">
        <v>25</v>
      </c>
      <c r="C100" s="650" t="s">
        <v>2459</v>
      </c>
      <c r="D100" s="651" t="s">
        <v>1797</v>
      </c>
      <c r="E100" s="640" t="s">
        <v>12</v>
      </c>
      <c r="F100" s="652"/>
      <c r="G100" s="655"/>
      <c r="H100" s="655"/>
      <c r="I100" s="655"/>
      <c r="J100" s="749"/>
    </row>
    <row r="101" spans="1:10">
      <c r="A101" s="751">
        <v>42</v>
      </c>
      <c r="B101" s="664" t="s">
        <v>25</v>
      </c>
      <c r="C101" s="644" t="s">
        <v>2686</v>
      </c>
      <c r="D101" s="649"/>
      <c r="E101" s="645" t="s">
        <v>11</v>
      </c>
      <c r="F101" s="652"/>
      <c r="G101" s="655"/>
      <c r="H101" s="655"/>
      <c r="I101" s="655" t="s">
        <v>2672</v>
      </c>
      <c r="J101" s="649"/>
    </row>
    <row r="102" spans="1:10">
      <c r="A102" s="751"/>
      <c r="B102" s="664" t="s">
        <v>25</v>
      </c>
      <c r="C102" s="650" t="s">
        <v>2459</v>
      </c>
      <c r="D102" s="651" t="s">
        <v>1797</v>
      </c>
      <c r="E102" s="645" t="s">
        <v>11</v>
      </c>
      <c r="F102" s="652"/>
      <c r="G102" s="655"/>
      <c r="H102" s="655"/>
      <c r="I102" s="655"/>
      <c r="J102" s="649"/>
    </row>
    <row r="103" spans="1:10" ht="15.75" customHeight="1">
      <c r="A103" s="751">
        <v>43</v>
      </c>
      <c r="B103" s="664" t="s">
        <v>25</v>
      </c>
      <c r="C103" s="644" t="s">
        <v>2687</v>
      </c>
      <c r="D103" s="649"/>
      <c r="E103" s="640" t="s">
        <v>12</v>
      </c>
      <c r="F103" s="652"/>
      <c r="G103" s="655" t="s">
        <v>2688</v>
      </c>
      <c r="H103" s="655"/>
      <c r="I103" s="655"/>
      <c r="J103" s="756" t="s">
        <v>2689</v>
      </c>
    </row>
    <row r="104" spans="1:10">
      <c r="A104" s="751"/>
      <c r="B104" s="664" t="s">
        <v>25</v>
      </c>
      <c r="C104" s="658" t="s">
        <v>2469</v>
      </c>
      <c r="D104" s="651" t="s">
        <v>1797</v>
      </c>
      <c r="E104" s="640" t="s">
        <v>12</v>
      </c>
      <c r="F104" s="652"/>
      <c r="G104" s="655"/>
      <c r="H104" s="655"/>
      <c r="I104" s="655"/>
      <c r="J104" s="757"/>
    </row>
    <row r="105" spans="1:10" ht="18" customHeight="1">
      <c r="A105" s="759">
        <v>44</v>
      </c>
      <c r="B105" s="664" t="s">
        <v>25</v>
      </c>
      <c r="C105" s="644" t="s">
        <v>2690</v>
      </c>
      <c r="D105" s="649"/>
      <c r="E105" s="640" t="s">
        <v>12</v>
      </c>
      <c r="F105" s="652"/>
      <c r="G105" s="655" t="s">
        <v>2691</v>
      </c>
      <c r="H105" s="655"/>
      <c r="I105" s="655" t="s">
        <v>2692</v>
      </c>
      <c r="J105" s="757"/>
    </row>
    <row r="106" spans="1:10">
      <c r="A106" s="760"/>
      <c r="B106" s="664" t="s">
        <v>25</v>
      </c>
      <c r="C106" s="658" t="s">
        <v>2693</v>
      </c>
      <c r="D106" s="651" t="s">
        <v>2694</v>
      </c>
      <c r="E106" s="640" t="s">
        <v>12</v>
      </c>
      <c r="F106" s="652"/>
      <c r="G106" s="655"/>
      <c r="H106" s="655"/>
      <c r="I106" s="655"/>
      <c r="J106" s="757"/>
    </row>
    <row r="107" spans="1:10">
      <c r="A107" s="760"/>
      <c r="B107" s="664" t="s">
        <v>25</v>
      </c>
      <c r="C107" s="658" t="s">
        <v>2695</v>
      </c>
      <c r="D107" s="651" t="s">
        <v>2696</v>
      </c>
      <c r="E107" s="640" t="s">
        <v>12</v>
      </c>
      <c r="F107" s="652"/>
      <c r="G107" s="655"/>
      <c r="H107" s="655"/>
      <c r="I107" s="655"/>
      <c r="J107" s="757"/>
    </row>
    <row r="108" spans="1:10">
      <c r="A108" s="760"/>
      <c r="B108" s="664" t="s">
        <v>25</v>
      </c>
      <c r="C108" s="658" t="s">
        <v>2697</v>
      </c>
      <c r="D108" s="651" t="s">
        <v>2698</v>
      </c>
      <c r="E108" s="640" t="s">
        <v>12</v>
      </c>
      <c r="F108" s="652"/>
      <c r="G108" s="655"/>
      <c r="H108" s="655"/>
      <c r="I108" s="655"/>
      <c r="J108" s="757"/>
    </row>
    <row r="109" spans="1:10">
      <c r="A109" s="760"/>
      <c r="B109" s="664" t="s">
        <v>25</v>
      </c>
      <c r="C109" s="658" t="s">
        <v>2699</v>
      </c>
      <c r="D109" s="651" t="s">
        <v>2507</v>
      </c>
      <c r="E109" s="640" t="s">
        <v>12</v>
      </c>
      <c r="F109" s="652"/>
      <c r="G109" s="655"/>
      <c r="H109" s="655"/>
      <c r="I109" s="655"/>
      <c r="J109" s="757"/>
    </row>
    <row r="110" spans="1:10">
      <c r="A110" s="760"/>
      <c r="B110" s="664" t="s">
        <v>25</v>
      </c>
      <c r="C110" s="658" t="s">
        <v>2700</v>
      </c>
      <c r="D110" s="651" t="s">
        <v>2507</v>
      </c>
      <c r="E110" s="640" t="s">
        <v>12</v>
      </c>
      <c r="F110" s="652"/>
      <c r="G110" s="655"/>
      <c r="H110" s="655"/>
      <c r="I110" s="655"/>
      <c r="J110" s="757"/>
    </row>
    <row r="111" spans="1:10">
      <c r="A111" s="760"/>
      <c r="B111" s="664" t="s">
        <v>25</v>
      </c>
      <c r="C111" s="658" t="s">
        <v>2701</v>
      </c>
      <c r="D111" s="651" t="s">
        <v>2507</v>
      </c>
      <c r="E111" s="640" t="s">
        <v>12</v>
      </c>
      <c r="F111" s="652"/>
      <c r="G111" s="655"/>
      <c r="H111" s="655"/>
      <c r="I111" s="655"/>
      <c r="J111" s="757"/>
    </row>
    <row r="112" spans="1:10">
      <c r="A112" s="760"/>
      <c r="B112" s="664" t="s">
        <v>25</v>
      </c>
      <c r="C112" s="658" t="s">
        <v>2702</v>
      </c>
      <c r="D112" s="651" t="s">
        <v>2507</v>
      </c>
      <c r="E112" s="640" t="s">
        <v>12</v>
      </c>
      <c r="F112" s="652"/>
      <c r="G112" s="655"/>
      <c r="H112" s="655"/>
      <c r="I112" s="655"/>
      <c r="J112" s="757"/>
    </row>
    <row r="113" spans="1:13">
      <c r="A113" s="760"/>
      <c r="B113" s="664" t="s">
        <v>25</v>
      </c>
      <c r="C113" s="658" t="s">
        <v>2469</v>
      </c>
      <c r="D113" s="651" t="s">
        <v>1797</v>
      </c>
      <c r="E113" s="640" t="s">
        <v>12</v>
      </c>
      <c r="F113" s="652"/>
      <c r="G113" s="655"/>
      <c r="H113" s="655"/>
      <c r="I113" s="655"/>
      <c r="J113" s="757"/>
    </row>
    <row r="114" spans="1:13">
      <c r="A114" s="751">
        <v>45</v>
      </c>
      <c r="B114" s="664" t="s">
        <v>25</v>
      </c>
      <c r="C114" s="644" t="s">
        <v>2703</v>
      </c>
      <c r="D114" s="651"/>
      <c r="E114" s="640" t="s">
        <v>12</v>
      </c>
      <c r="F114" s="652"/>
      <c r="G114" s="655"/>
      <c r="H114" s="655"/>
      <c r="I114" s="655"/>
      <c r="J114" s="757"/>
    </row>
    <row r="115" spans="1:13">
      <c r="A115" s="751"/>
      <c r="B115" s="664" t="s">
        <v>25</v>
      </c>
      <c r="C115" s="658" t="s">
        <v>2469</v>
      </c>
      <c r="D115" s="651" t="s">
        <v>1797</v>
      </c>
      <c r="E115" s="640" t="s">
        <v>12</v>
      </c>
      <c r="F115" s="652"/>
      <c r="G115" s="655"/>
      <c r="H115" s="655"/>
      <c r="I115" s="655"/>
      <c r="J115" s="757"/>
    </row>
    <row r="116" spans="1:13" ht="17.25" customHeight="1">
      <c r="A116" s="751">
        <v>46</v>
      </c>
      <c r="B116" s="664" t="s">
        <v>25</v>
      </c>
      <c r="C116" s="644" t="s">
        <v>2704</v>
      </c>
      <c r="D116" s="649"/>
      <c r="E116" s="640" t="s">
        <v>12</v>
      </c>
      <c r="F116" s="652"/>
      <c r="G116" s="655"/>
      <c r="H116" s="655"/>
      <c r="I116" s="655" t="s">
        <v>2705</v>
      </c>
      <c r="J116" s="757"/>
    </row>
    <row r="117" spans="1:13">
      <c r="A117" s="751"/>
      <c r="B117" s="664" t="s">
        <v>25</v>
      </c>
      <c r="C117" s="658" t="s">
        <v>2469</v>
      </c>
      <c r="D117" s="651" t="s">
        <v>1797</v>
      </c>
      <c r="E117" s="640" t="s">
        <v>12</v>
      </c>
      <c r="F117" s="652"/>
      <c r="G117" s="655"/>
      <c r="H117" s="655"/>
      <c r="I117" s="655"/>
      <c r="J117" s="758"/>
    </row>
    <row r="118" spans="1:13">
      <c r="A118" s="751">
        <v>47</v>
      </c>
      <c r="B118" s="664" t="s">
        <v>25</v>
      </c>
      <c r="C118" s="644" t="s">
        <v>2706</v>
      </c>
      <c r="D118" s="649"/>
      <c r="E118" s="645" t="s">
        <v>11</v>
      </c>
      <c r="F118" s="652"/>
      <c r="G118" s="655"/>
      <c r="I118" s="655" t="s">
        <v>2707</v>
      </c>
      <c r="J118" s="649"/>
    </row>
    <row r="119" spans="1:13">
      <c r="A119" s="751"/>
      <c r="B119" s="664" t="s">
        <v>25</v>
      </c>
      <c r="C119" s="650" t="s">
        <v>2459</v>
      </c>
      <c r="D119" s="651" t="s">
        <v>1797</v>
      </c>
      <c r="E119" s="645" t="s">
        <v>11</v>
      </c>
      <c r="F119" s="652"/>
      <c r="G119" s="655"/>
      <c r="H119" s="655"/>
      <c r="I119" s="655"/>
      <c r="J119" s="649"/>
      <c r="M119" s="655"/>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51"/>
  <sheetViews>
    <sheetView showGridLines="0" workbookViewId="0">
      <selection activeCell="H164" sqref="H164"/>
    </sheetView>
  </sheetViews>
  <sheetFormatPr defaultColWidth="9" defaultRowHeight="15.75" customHeight="1"/>
  <cols>
    <col min="1" max="1" width="5.375" style="111" customWidth="1"/>
    <col min="2" max="2" width="5.5" style="111" bestFit="1" customWidth="1"/>
    <col min="3" max="3" width="4.875" style="133" customWidth="1"/>
    <col min="4" max="4" width="12.875" style="111" customWidth="1"/>
    <col min="5" max="5" width="52.875" style="111" customWidth="1"/>
    <col min="6" max="6" width="18.125" style="133" customWidth="1"/>
    <col min="7" max="7" width="13.875" style="111" customWidth="1"/>
    <col min="8" max="8" width="24.5" style="133" customWidth="1"/>
    <col min="9" max="9" width="24.25" style="111" bestFit="1" customWidth="1"/>
    <col min="10" max="10" width="20" style="111" customWidth="1"/>
    <col min="11" max="11" width="40.625" style="111" customWidth="1"/>
    <col min="12" max="12" width="40" style="111" customWidth="1"/>
    <col min="13" max="224" width="8.625" style="111" customWidth="1"/>
    <col min="225" max="16384" width="9" style="112"/>
  </cols>
  <sheetData>
    <row r="1" spans="1:12" ht="15.75" customHeight="1">
      <c r="A1" s="144"/>
      <c r="B1" s="678"/>
      <c r="C1" s="72"/>
      <c r="D1" s="689" t="s">
        <v>1316</v>
      </c>
      <c r="E1" s="772"/>
      <c r="F1" s="769"/>
      <c r="G1" s="97"/>
      <c r="H1" s="164" t="s">
        <v>5</v>
      </c>
      <c r="I1" s="113"/>
      <c r="J1" s="70"/>
      <c r="K1" s="129"/>
      <c r="L1" s="70"/>
    </row>
    <row r="2" spans="1:12" ht="15.75" customHeight="1">
      <c r="A2" s="144"/>
      <c r="B2" s="678"/>
      <c r="C2" s="72"/>
      <c r="D2" s="772"/>
      <c r="E2" s="772"/>
      <c r="F2" s="770"/>
      <c r="G2" s="33" t="s">
        <v>6</v>
      </c>
      <c r="H2" s="23">
        <f>COUNTIF(G10:G204,"Not POR")</f>
        <v>13</v>
      </c>
      <c r="I2" s="113"/>
      <c r="J2" s="70"/>
      <c r="K2" s="129"/>
      <c r="L2" s="70"/>
    </row>
    <row r="3" spans="1:12" ht="15.75" customHeight="1">
      <c r="A3" s="144"/>
      <c r="B3" s="678"/>
      <c r="C3" s="72"/>
      <c r="D3" s="772"/>
      <c r="E3" s="772"/>
      <c r="F3" s="770"/>
      <c r="G3" s="39" t="s">
        <v>8</v>
      </c>
      <c r="H3" s="23">
        <f>COUNTIF(G10:G204,"CHN validation")</f>
        <v>0</v>
      </c>
      <c r="I3" s="113"/>
      <c r="J3" s="70"/>
      <c r="K3" s="129"/>
      <c r="L3" s="70"/>
    </row>
    <row r="4" spans="1:12" ht="15.75" customHeight="1">
      <c r="A4" s="144"/>
      <c r="B4" s="678"/>
      <c r="C4" s="72"/>
      <c r="D4" s="772"/>
      <c r="E4" s="772"/>
      <c r="F4" s="770"/>
      <c r="G4" s="40" t="s">
        <v>9</v>
      </c>
      <c r="H4" s="23">
        <f>COUNTIF(G10:G204,"New Item")</f>
        <v>6</v>
      </c>
      <c r="I4" s="113"/>
      <c r="J4" s="70"/>
      <c r="K4" s="129"/>
      <c r="L4" s="70"/>
    </row>
    <row r="5" spans="1:12" ht="19.5" customHeight="1">
      <c r="A5" s="70"/>
      <c r="B5" s="679"/>
      <c r="C5" s="72"/>
      <c r="D5" s="772"/>
      <c r="E5" s="772"/>
      <c r="F5" s="770"/>
      <c r="G5" s="41" t="s">
        <v>7</v>
      </c>
      <c r="H5" s="23">
        <f>COUNTIF(G10:G204,"Pending update")</f>
        <v>0</v>
      </c>
      <c r="I5" s="113"/>
      <c r="J5" s="70"/>
      <c r="K5" s="70"/>
      <c r="L5" s="70"/>
    </row>
    <row r="6" spans="1:12" ht="15.75" customHeight="1">
      <c r="A6" s="144"/>
      <c r="B6" s="678"/>
      <c r="C6" s="72"/>
      <c r="D6" s="772"/>
      <c r="E6" s="772"/>
      <c r="F6" s="770"/>
      <c r="G6" s="43" t="s">
        <v>10</v>
      </c>
      <c r="H6" s="23">
        <v>0</v>
      </c>
      <c r="I6" s="113"/>
      <c r="J6" s="70"/>
      <c r="K6" s="129"/>
      <c r="L6" s="70"/>
    </row>
    <row r="7" spans="1:12" ht="15.75" customHeight="1">
      <c r="A7" s="144"/>
      <c r="B7" s="678"/>
      <c r="C7" s="72"/>
      <c r="D7" s="772"/>
      <c r="E7" s="772"/>
      <c r="F7" s="770"/>
      <c r="G7" s="44" t="s">
        <v>11</v>
      </c>
      <c r="H7" s="23">
        <f>COUNTIF(G10:G204,"Ready")</f>
        <v>176</v>
      </c>
      <c r="I7" s="113"/>
      <c r="J7" s="70"/>
      <c r="K7" s="129"/>
      <c r="L7" s="70"/>
    </row>
    <row r="8" spans="1:12" ht="15.75" customHeight="1" thickBot="1">
      <c r="A8" s="167"/>
      <c r="B8" s="167"/>
      <c r="C8" s="168"/>
      <c r="D8" s="773"/>
      <c r="E8" s="773"/>
      <c r="F8" s="771"/>
      <c r="G8" s="169" t="s">
        <v>12</v>
      </c>
      <c r="H8" s="192">
        <f>COUNTIF(G10:G204,"Not ready")</f>
        <v>0</v>
      </c>
      <c r="I8" s="170"/>
      <c r="J8" s="145"/>
      <c r="K8" s="171"/>
      <c r="L8" s="145"/>
    </row>
    <row r="9" spans="1:12" ht="31.5" customHeight="1">
      <c r="A9" s="184" t="s">
        <v>13</v>
      </c>
      <c r="B9" s="680" t="s">
        <v>2779</v>
      </c>
      <c r="C9" s="185" t="s">
        <v>14</v>
      </c>
      <c r="D9" s="185" t="s">
        <v>15</v>
      </c>
      <c r="E9" s="185" t="s">
        <v>16</v>
      </c>
      <c r="F9" s="185" t="s">
        <v>207</v>
      </c>
      <c r="G9" s="185" t="s">
        <v>19</v>
      </c>
      <c r="H9" s="185" t="s">
        <v>1313</v>
      </c>
      <c r="I9" s="185" t="s">
        <v>20</v>
      </c>
      <c r="J9" s="185" t="s">
        <v>21</v>
      </c>
      <c r="K9" s="185" t="s">
        <v>23</v>
      </c>
      <c r="L9" s="186" t="s">
        <v>208</v>
      </c>
    </row>
    <row r="10" spans="1:12" ht="16.5" customHeight="1">
      <c r="A10" s="252" t="s">
        <v>751</v>
      </c>
      <c r="B10" s="681"/>
      <c r="C10" s="234" t="s">
        <v>25</v>
      </c>
      <c r="D10" s="235" t="s">
        <v>28</v>
      </c>
      <c r="E10" s="236" t="s">
        <v>29</v>
      </c>
      <c r="F10" s="237"/>
      <c r="G10" s="238" t="s">
        <v>11</v>
      </c>
      <c r="H10" s="237"/>
      <c r="I10" s="239"/>
      <c r="J10" s="240"/>
      <c r="K10" s="470"/>
      <c r="L10" s="253"/>
    </row>
    <row r="11" spans="1:12" ht="16.5" customHeight="1">
      <c r="A11" s="252" t="s">
        <v>752</v>
      </c>
      <c r="B11" s="681"/>
      <c r="C11" s="234" t="s">
        <v>25</v>
      </c>
      <c r="D11" s="235" t="s">
        <v>28</v>
      </c>
      <c r="E11" s="236" t="s">
        <v>31</v>
      </c>
      <c r="F11" s="237"/>
      <c r="G11" s="238" t="s">
        <v>11</v>
      </c>
      <c r="H11" s="237"/>
      <c r="I11" s="239"/>
      <c r="J11" s="240"/>
      <c r="K11" s="470"/>
      <c r="L11" s="253"/>
    </row>
    <row r="12" spans="1:12" ht="16.5" customHeight="1">
      <c r="A12" s="505" t="s">
        <v>753</v>
      </c>
      <c r="B12" s="681"/>
      <c r="C12" s="234" t="s">
        <v>25</v>
      </c>
      <c r="D12" s="235" t="s">
        <v>33</v>
      </c>
      <c r="E12" s="235" t="s">
        <v>34</v>
      </c>
      <c r="F12" s="237"/>
      <c r="G12" s="238" t="s">
        <v>11</v>
      </c>
      <c r="H12" s="237"/>
      <c r="I12" s="239"/>
      <c r="J12" s="241" t="s">
        <v>1471</v>
      </c>
      <c r="K12" s="470"/>
      <c r="L12" s="253"/>
    </row>
    <row r="13" spans="1:12" ht="16.5" customHeight="1">
      <c r="A13" s="505" t="s">
        <v>754</v>
      </c>
      <c r="B13" s="681"/>
      <c r="C13" s="234" t="s">
        <v>25</v>
      </c>
      <c r="D13" s="235" t="s">
        <v>33</v>
      </c>
      <c r="E13" s="274" t="s">
        <v>210</v>
      </c>
      <c r="F13" s="234"/>
      <c r="G13" s="238" t="s">
        <v>11</v>
      </c>
      <c r="H13" s="237"/>
      <c r="I13" s="237"/>
      <c r="J13" s="241" t="s">
        <v>1415</v>
      </c>
      <c r="K13" s="470"/>
      <c r="L13" s="253"/>
    </row>
    <row r="14" spans="1:12" ht="16.5" customHeight="1">
      <c r="A14" s="505" t="s">
        <v>755</v>
      </c>
      <c r="B14" s="681"/>
      <c r="C14" s="234" t="s">
        <v>25</v>
      </c>
      <c r="D14" s="235" t="s">
        <v>28</v>
      </c>
      <c r="E14" s="235" t="s">
        <v>1672</v>
      </c>
      <c r="F14" s="237"/>
      <c r="G14" s="238" t="s">
        <v>11</v>
      </c>
      <c r="H14" s="237"/>
      <c r="I14" s="239"/>
      <c r="J14" s="239"/>
      <c r="K14" s="470"/>
      <c r="L14" s="253"/>
    </row>
    <row r="15" spans="1:12" ht="16.5" customHeight="1">
      <c r="A15" s="505" t="s">
        <v>756</v>
      </c>
      <c r="B15" s="681"/>
      <c r="C15" s="234" t="s">
        <v>25</v>
      </c>
      <c r="D15" s="235" t="s">
        <v>26</v>
      </c>
      <c r="E15" s="274" t="s">
        <v>1673</v>
      </c>
      <c r="F15" s="237"/>
      <c r="G15" s="238" t="s">
        <v>11</v>
      </c>
      <c r="H15" s="237"/>
      <c r="I15" s="235" t="s">
        <v>1789</v>
      </c>
      <c r="J15" s="239"/>
      <c r="K15" s="470" t="s">
        <v>1788</v>
      </c>
      <c r="L15" s="322"/>
    </row>
    <row r="16" spans="1:12" ht="16.5" customHeight="1">
      <c r="A16" s="505" t="s">
        <v>757</v>
      </c>
      <c r="B16" s="681"/>
      <c r="C16" s="234" t="s">
        <v>25</v>
      </c>
      <c r="D16" s="235" t="s">
        <v>26</v>
      </c>
      <c r="E16" s="235" t="s">
        <v>27</v>
      </c>
      <c r="F16" s="237"/>
      <c r="G16" s="670" t="s">
        <v>11</v>
      </c>
      <c r="H16" s="237"/>
      <c r="I16" s="239"/>
      <c r="J16" s="239"/>
      <c r="K16" s="470" t="s">
        <v>1431</v>
      </c>
      <c r="L16" s="253"/>
    </row>
    <row r="17" spans="1:12" ht="16.5" customHeight="1">
      <c r="A17" s="505" t="s">
        <v>758</v>
      </c>
      <c r="B17" s="681"/>
      <c r="C17" s="234" t="s">
        <v>25</v>
      </c>
      <c r="D17" s="235" t="s">
        <v>26</v>
      </c>
      <c r="E17" s="235" t="s">
        <v>1438</v>
      </c>
      <c r="F17" s="237"/>
      <c r="G17" s="238" t="s">
        <v>11</v>
      </c>
      <c r="H17" s="237"/>
      <c r="I17" s="239"/>
      <c r="J17" s="239"/>
      <c r="K17" s="470" t="s">
        <v>1460</v>
      </c>
      <c r="L17" s="254"/>
    </row>
    <row r="18" spans="1:12" ht="16.5" customHeight="1">
      <c r="A18" s="505" t="s">
        <v>759</v>
      </c>
      <c r="B18" s="681"/>
      <c r="C18" s="234" t="s">
        <v>25</v>
      </c>
      <c r="D18" s="235" t="s">
        <v>205</v>
      </c>
      <c r="E18" s="236" t="s">
        <v>1439</v>
      </c>
      <c r="F18" s="237"/>
      <c r="G18" s="238" t="s">
        <v>11</v>
      </c>
      <c r="H18" s="237"/>
      <c r="I18" s="239"/>
      <c r="J18" s="239"/>
      <c r="K18" s="470" t="s">
        <v>1472</v>
      </c>
      <c r="L18" s="254"/>
    </row>
    <row r="19" spans="1:12" ht="16.5" customHeight="1">
      <c r="A19" s="505" t="s">
        <v>760</v>
      </c>
      <c r="B19" s="681"/>
      <c r="C19" s="234" t="s">
        <v>25</v>
      </c>
      <c r="D19" s="235" t="s">
        <v>26</v>
      </c>
      <c r="E19" s="235" t="s">
        <v>214</v>
      </c>
      <c r="F19" s="237"/>
      <c r="G19" s="238" t="s">
        <v>11</v>
      </c>
      <c r="H19" s="237"/>
      <c r="I19" s="239"/>
      <c r="J19" s="242"/>
      <c r="K19" s="470"/>
      <c r="L19" s="253"/>
    </row>
    <row r="20" spans="1:12" ht="16.5" customHeight="1">
      <c r="A20" s="505" t="s">
        <v>761</v>
      </c>
      <c r="B20" s="681"/>
      <c r="C20" s="234" t="s">
        <v>25</v>
      </c>
      <c r="D20" s="235" t="s">
        <v>224</v>
      </c>
      <c r="E20" s="235" t="s">
        <v>225</v>
      </c>
      <c r="F20" s="234" t="s">
        <v>526</v>
      </c>
      <c r="G20" s="238" t="s">
        <v>11</v>
      </c>
      <c r="H20" s="237"/>
      <c r="I20" s="239"/>
      <c r="J20" s="239"/>
      <c r="K20" s="470" t="s">
        <v>1435</v>
      </c>
      <c r="L20" s="253"/>
    </row>
    <row r="21" spans="1:12" ht="16.5" customHeight="1">
      <c r="A21" s="505" t="s">
        <v>762</v>
      </c>
      <c r="B21" s="681"/>
      <c r="C21" s="234" t="s">
        <v>25</v>
      </c>
      <c r="D21" s="235" t="s">
        <v>224</v>
      </c>
      <c r="E21" s="235" t="s">
        <v>228</v>
      </c>
      <c r="F21" s="234" t="s">
        <v>229</v>
      </c>
      <c r="G21" s="238" t="s">
        <v>11</v>
      </c>
      <c r="H21" s="237"/>
      <c r="I21" s="239"/>
      <c r="J21" s="239"/>
      <c r="K21" s="470" t="s">
        <v>1417</v>
      </c>
      <c r="L21" s="253"/>
    </row>
    <row r="22" spans="1:12" ht="16.5" customHeight="1">
      <c r="A22" s="505" t="s">
        <v>763</v>
      </c>
      <c r="B22" s="681"/>
      <c r="C22" s="234" t="s">
        <v>25</v>
      </c>
      <c r="D22" s="235" t="s">
        <v>224</v>
      </c>
      <c r="E22" s="235" t="s">
        <v>231</v>
      </c>
      <c r="F22" s="237"/>
      <c r="G22" s="238" t="s">
        <v>11</v>
      </c>
      <c r="H22" s="237"/>
      <c r="I22" s="237"/>
      <c r="J22" s="239"/>
      <c r="K22" s="471" t="s">
        <v>2725</v>
      </c>
      <c r="L22" s="253"/>
    </row>
    <row r="23" spans="1:12" ht="16.5" customHeight="1">
      <c r="A23" s="505" t="s">
        <v>764</v>
      </c>
      <c r="B23" s="681"/>
      <c r="C23" s="234" t="s">
        <v>25</v>
      </c>
      <c r="D23" s="235" t="s">
        <v>224</v>
      </c>
      <c r="E23" s="274" t="s">
        <v>1561</v>
      </c>
      <c r="F23" s="234" t="s">
        <v>765</v>
      </c>
      <c r="G23" s="238" t="s">
        <v>11</v>
      </c>
      <c r="H23" s="237"/>
      <c r="I23" s="239"/>
      <c r="J23" s="239"/>
      <c r="K23" s="470" t="s">
        <v>2724</v>
      </c>
      <c r="L23" s="253"/>
    </row>
    <row r="24" spans="1:12" ht="16.5" customHeight="1">
      <c r="A24" s="505" t="s">
        <v>766</v>
      </c>
      <c r="B24" s="681"/>
      <c r="C24" s="234" t="s">
        <v>25</v>
      </c>
      <c r="D24" s="235" t="s">
        <v>187</v>
      </c>
      <c r="E24" s="235" t="s">
        <v>1544</v>
      </c>
      <c r="F24" s="237"/>
      <c r="G24" s="238" t="s">
        <v>11</v>
      </c>
      <c r="H24" s="237"/>
      <c r="I24" s="239"/>
      <c r="J24" s="239"/>
      <c r="K24" s="470" t="s">
        <v>1473</v>
      </c>
      <c r="L24" s="253"/>
    </row>
    <row r="25" spans="1:12" ht="16.5" customHeight="1">
      <c r="A25" s="505" t="s">
        <v>767</v>
      </c>
      <c r="B25" s="681"/>
      <c r="C25" s="234" t="s">
        <v>25</v>
      </c>
      <c r="D25" s="235" t="s">
        <v>224</v>
      </c>
      <c r="E25" s="235" t="s">
        <v>768</v>
      </c>
      <c r="F25" s="234" t="s">
        <v>233</v>
      </c>
      <c r="G25" s="238" t="s">
        <v>11</v>
      </c>
      <c r="H25" s="237"/>
      <c r="I25" s="239"/>
      <c r="J25" s="239"/>
      <c r="K25" s="470" t="s">
        <v>1477</v>
      </c>
      <c r="L25" s="253"/>
    </row>
    <row r="26" spans="1:12" ht="16.5" customHeight="1">
      <c r="A26" s="505" t="s">
        <v>769</v>
      </c>
      <c r="B26" s="681"/>
      <c r="C26" s="234" t="s">
        <v>25</v>
      </c>
      <c r="D26" s="235" t="s">
        <v>224</v>
      </c>
      <c r="E26" s="235" t="s">
        <v>235</v>
      </c>
      <c r="F26" s="237"/>
      <c r="G26" s="238" t="s">
        <v>11</v>
      </c>
      <c r="H26" s="237"/>
      <c r="I26" s="239"/>
      <c r="J26" s="239"/>
      <c r="K26" s="470"/>
      <c r="L26" s="253"/>
    </row>
    <row r="27" spans="1:12" ht="16.5" customHeight="1">
      <c r="A27" s="505" t="s">
        <v>770</v>
      </c>
      <c r="B27" s="681"/>
      <c r="C27" s="234" t="s">
        <v>25</v>
      </c>
      <c r="D27" s="235" t="s">
        <v>224</v>
      </c>
      <c r="E27" s="235" t="s">
        <v>236</v>
      </c>
      <c r="F27" s="237"/>
      <c r="G27" s="238" t="s">
        <v>11</v>
      </c>
      <c r="H27" s="237"/>
      <c r="I27" s="239"/>
      <c r="J27" s="239"/>
      <c r="K27" s="470"/>
      <c r="L27" s="253"/>
    </row>
    <row r="28" spans="1:12" ht="16.5" customHeight="1">
      <c r="A28" s="505" t="s">
        <v>771</v>
      </c>
      <c r="B28" s="681"/>
      <c r="C28" s="234" t="s">
        <v>25</v>
      </c>
      <c r="D28" s="235" t="s">
        <v>224</v>
      </c>
      <c r="E28" s="235" t="s">
        <v>237</v>
      </c>
      <c r="F28" s="237"/>
      <c r="G28" s="238" t="s">
        <v>11</v>
      </c>
      <c r="H28" s="237"/>
      <c r="I28" s="239"/>
      <c r="J28" s="239"/>
      <c r="K28" s="470"/>
      <c r="L28" s="253"/>
    </row>
    <row r="29" spans="1:12" ht="16.5" customHeight="1">
      <c r="A29" s="505" t="s">
        <v>772</v>
      </c>
      <c r="B29" s="681"/>
      <c r="C29" s="234" t="s">
        <v>25</v>
      </c>
      <c r="D29" s="235" t="s">
        <v>224</v>
      </c>
      <c r="E29" s="235" t="s">
        <v>238</v>
      </c>
      <c r="F29" s="237"/>
      <c r="G29" s="238" t="s">
        <v>11</v>
      </c>
      <c r="H29" s="237"/>
      <c r="I29" s="239"/>
      <c r="J29" s="239"/>
      <c r="K29" s="470"/>
      <c r="L29" s="253"/>
    </row>
    <row r="30" spans="1:12" ht="16.5" customHeight="1">
      <c r="A30" s="505" t="s">
        <v>773</v>
      </c>
      <c r="B30" s="681"/>
      <c r="C30" s="234" t="s">
        <v>25</v>
      </c>
      <c r="D30" s="235" t="s">
        <v>224</v>
      </c>
      <c r="E30" s="235" t="s">
        <v>239</v>
      </c>
      <c r="F30" s="237"/>
      <c r="G30" s="238" t="s">
        <v>11</v>
      </c>
      <c r="H30" s="237"/>
      <c r="I30" s="239"/>
      <c r="J30" s="239"/>
      <c r="K30" s="470"/>
      <c r="L30" s="253"/>
    </row>
    <row r="31" spans="1:12" ht="16.5" customHeight="1">
      <c r="A31" s="505" t="s">
        <v>774</v>
      </c>
      <c r="B31" s="681"/>
      <c r="C31" s="234" t="s">
        <v>25</v>
      </c>
      <c r="D31" s="235" t="s">
        <v>26</v>
      </c>
      <c r="E31" s="235" t="s">
        <v>775</v>
      </c>
      <c r="F31" s="237"/>
      <c r="G31" s="238" t="s">
        <v>11</v>
      </c>
      <c r="H31" s="237"/>
      <c r="I31" s="235" t="s">
        <v>776</v>
      </c>
      <c r="J31" s="239"/>
      <c r="K31" s="470"/>
      <c r="L31" s="253"/>
    </row>
    <row r="32" spans="1:12" ht="16.5" customHeight="1">
      <c r="A32" s="505" t="s">
        <v>777</v>
      </c>
      <c r="B32" s="681"/>
      <c r="C32" s="234" t="s">
        <v>25</v>
      </c>
      <c r="D32" s="235" t="s">
        <v>26</v>
      </c>
      <c r="E32" s="235" t="s">
        <v>40</v>
      </c>
      <c r="F32" s="237"/>
      <c r="G32" s="238" t="s">
        <v>11</v>
      </c>
      <c r="H32" s="237"/>
      <c r="I32" s="235" t="s">
        <v>41</v>
      </c>
      <c r="J32" s="239"/>
      <c r="K32" s="470"/>
      <c r="L32" s="253"/>
    </row>
    <row r="33" spans="1:12" ht="16.5" customHeight="1">
      <c r="A33" s="505" t="s">
        <v>778</v>
      </c>
      <c r="B33" s="681"/>
      <c r="C33" s="234" t="s">
        <v>25</v>
      </c>
      <c r="D33" s="235" t="s">
        <v>26</v>
      </c>
      <c r="E33" s="235" t="s">
        <v>42</v>
      </c>
      <c r="F33" s="237"/>
      <c r="G33" s="238" t="s">
        <v>11</v>
      </c>
      <c r="H33" s="237"/>
      <c r="I33" s="235" t="s">
        <v>779</v>
      </c>
      <c r="J33" s="239"/>
      <c r="K33" s="470"/>
      <c r="L33" s="253"/>
    </row>
    <row r="34" spans="1:12" ht="16.5" customHeight="1">
      <c r="A34" s="505" t="s">
        <v>780</v>
      </c>
      <c r="B34" s="681"/>
      <c r="C34" s="234" t="s">
        <v>25</v>
      </c>
      <c r="D34" s="235" t="s">
        <v>26</v>
      </c>
      <c r="E34" s="235" t="s">
        <v>46</v>
      </c>
      <c r="F34" s="237"/>
      <c r="G34" s="238" t="s">
        <v>11</v>
      </c>
      <c r="H34" s="237"/>
      <c r="I34" s="235" t="s">
        <v>781</v>
      </c>
      <c r="J34" s="239"/>
      <c r="K34" s="470"/>
      <c r="L34" s="253"/>
    </row>
    <row r="35" spans="1:12" ht="16.5" customHeight="1">
      <c r="A35" s="505" t="s">
        <v>782</v>
      </c>
      <c r="B35" s="681"/>
      <c r="C35" s="234" t="s">
        <v>25</v>
      </c>
      <c r="D35" s="235" t="s">
        <v>26</v>
      </c>
      <c r="E35" s="302" t="s">
        <v>44</v>
      </c>
      <c r="F35" s="237"/>
      <c r="G35" s="238" t="s">
        <v>11</v>
      </c>
      <c r="H35" s="237"/>
      <c r="I35" s="235" t="s">
        <v>783</v>
      </c>
      <c r="J35" s="239"/>
      <c r="K35" s="470"/>
      <c r="L35" s="253"/>
    </row>
    <row r="36" spans="1:12" ht="16.5" customHeight="1">
      <c r="A36" s="505" t="s">
        <v>784</v>
      </c>
      <c r="B36" s="681"/>
      <c r="C36" s="234" t="s">
        <v>25</v>
      </c>
      <c r="D36" s="235" t="s">
        <v>26</v>
      </c>
      <c r="E36" s="302" t="s">
        <v>48</v>
      </c>
      <c r="F36" s="237"/>
      <c r="G36" s="238" t="s">
        <v>11</v>
      </c>
      <c r="H36" s="237"/>
      <c r="I36" s="235" t="s">
        <v>785</v>
      </c>
      <c r="J36" s="239"/>
      <c r="K36" s="470"/>
      <c r="L36" s="253"/>
    </row>
    <row r="37" spans="1:12" ht="16.5" customHeight="1">
      <c r="A37" s="505" t="s">
        <v>786</v>
      </c>
      <c r="B37" s="681"/>
      <c r="C37" s="234" t="s">
        <v>25</v>
      </c>
      <c r="D37" s="235" t="s">
        <v>26</v>
      </c>
      <c r="E37" s="302" t="s">
        <v>52</v>
      </c>
      <c r="F37" s="237"/>
      <c r="G37" s="238" t="s">
        <v>11</v>
      </c>
      <c r="H37" s="237"/>
      <c r="I37" s="241" t="s">
        <v>787</v>
      </c>
      <c r="J37" s="239"/>
      <c r="K37" s="470"/>
      <c r="L37" s="253"/>
    </row>
    <row r="38" spans="1:12" ht="16.5" customHeight="1">
      <c r="A38" s="505" t="s">
        <v>788</v>
      </c>
      <c r="B38" s="681"/>
      <c r="C38" s="234" t="s">
        <v>25</v>
      </c>
      <c r="D38" s="235" t="s">
        <v>26</v>
      </c>
      <c r="E38" s="302" t="s">
        <v>50</v>
      </c>
      <c r="F38" s="237"/>
      <c r="G38" s="238" t="s">
        <v>11</v>
      </c>
      <c r="H38" s="237"/>
      <c r="I38" s="235" t="s">
        <v>789</v>
      </c>
      <c r="J38" s="239"/>
      <c r="K38" s="470"/>
      <c r="L38" s="253"/>
    </row>
    <row r="39" spans="1:12" ht="17.100000000000001" customHeight="1">
      <c r="A39" s="505" t="s">
        <v>790</v>
      </c>
      <c r="B39" s="681"/>
      <c r="C39" s="234" t="s">
        <v>25</v>
      </c>
      <c r="D39" s="235" t="s">
        <v>26</v>
      </c>
      <c r="E39" s="235" t="s">
        <v>1679</v>
      </c>
      <c r="F39" s="237"/>
      <c r="G39" s="238" t="s">
        <v>11</v>
      </c>
      <c r="H39" s="237"/>
      <c r="I39" s="239"/>
      <c r="J39" s="239"/>
      <c r="K39" s="470"/>
      <c r="L39" s="253"/>
    </row>
    <row r="40" spans="1:12" ht="18.600000000000001" customHeight="1">
      <c r="A40" s="505" t="s">
        <v>791</v>
      </c>
      <c r="B40" s="681"/>
      <c r="C40" s="234" t="s">
        <v>25</v>
      </c>
      <c r="D40" s="235" t="s">
        <v>26</v>
      </c>
      <c r="E40" s="235" t="s">
        <v>792</v>
      </c>
      <c r="F40" s="237"/>
      <c r="G40" s="238" t="s">
        <v>11</v>
      </c>
      <c r="H40" s="237"/>
      <c r="I40" s="235" t="s">
        <v>1752</v>
      </c>
      <c r="J40" s="239"/>
      <c r="K40" s="470"/>
      <c r="L40" s="253"/>
    </row>
    <row r="41" spans="1:12" ht="16.5" customHeight="1">
      <c r="A41" s="505" t="s">
        <v>793</v>
      </c>
      <c r="B41" s="681"/>
      <c r="C41" s="234" t="s">
        <v>25</v>
      </c>
      <c r="D41" s="235" t="s">
        <v>26</v>
      </c>
      <c r="E41" s="235" t="s">
        <v>794</v>
      </c>
      <c r="F41" s="237"/>
      <c r="G41" s="238" t="s">
        <v>11</v>
      </c>
      <c r="H41" s="243" t="s">
        <v>795</v>
      </c>
      <c r="I41" s="239"/>
      <c r="J41" s="239"/>
      <c r="K41" s="470" t="s">
        <v>796</v>
      </c>
      <c r="L41" s="253"/>
    </row>
    <row r="42" spans="1:12" ht="16.5" customHeight="1">
      <c r="A42" s="505" t="s">
        <v>797</v>
      </c>
      <c r="B42" s="681"/>
      <c r="C42" s="234" t="s">
        <v>25</v>
      </c>
      <c r="D42" s="235" t="s">
        <v>26</v>
      </c>
      <c r="E42" s="235" t="s">
        <v>798</v>
      </c>
      <c r="F42" s="237"/>
      <c r="G42" s="238" t="s">
        <v>11</v>
      </c>
      <c r="H42" s="244" t="s">
        <v>795</v>
      </c>
      <c r="I42" s="239"/>
      <c r="J42" s="239"/>
      <c r="K42" s="470" t="s">
        <v>799</v>
      </c>
      <c r="L42" s="253"/>
    </row>
    <row r="43" spans="1:12" ht="16.5" customHeight="1">
      <c r="A43" s="505" t="s">
        <v>800</v>
      </c>
      <c r="B43" s="681"/>
      <c r="C43" s="234" t="s">
        <v>25</v>
      </c>
      <c r="D43" s="235" t="s">
        <v>26</v>
      </c>
      <c r="E43" s="235" t="s">
        <v>801</v>
      </c>
      <c r="F43" s="237"/>
      <c r="G43" s="238" t="s">
        <v>11</v>
      </c>
      <c r="H43" s="243" t="s">
        <v>802</v>
      </c>
      <c r="I43" s="235" t="s">
        <v>1751</v>
      </c>
      <c r="J43" s="242"/>
      <c r="K43" s="470" t="s">
        <v>803</v>
      </c>
      <c r="L43" s="253"/>
    </row>
    <row r="44" spans="1:12" ht="16.5" customHeight="1">
      <c r="A44" s="505" t="s">
        <v>804</v>
      </c>
      <c r="B44" s="681"/>
      <c r="C44" s="234" t="s">
        <v>25</v>
      </c>
      <c r="D44" s="235" t="s">
        <v>26</v>
      </c>
      <c r="E44" s="235" t="s">
        <v>805</v>
      </c>
      <c r="F44" s="237"/>
      <c r="G44" s="238" t="s">
        <v>11</v>
      </c>
      <c r="H44" s="244" t="s">
        <v>806</v>
      </c>
      <c r="I44" s="239"/>
      <c r="J44" s="239"/>
      <c r="K44" s="470" t="s">
        <v>807</v>
      </c>
      <c r="L44" s="253"/>
    </row>
    <row r="45" spans="1:12" ht="16.5" customHeight="1">
      <c r="A45" s="505" t="s">
        <v>808</v>
      </c>
      <c r="B45" s="681"/>
      <c r="C45" s="234" t="s">
        <v>25</v>
      </c>
      <c r="D45" s="235" t="s">
        <v>26</v>
      </c>
      <c r="E45" s="235" t="s">
        <v>809</v>
      </c>
      <c r="F45" s="237"/>
      <c r="G45" s="238" t="s">
        <v>11</v>
      </c>
      <c r="H45" s="237"/>
      <c r="I45" s="237"/>
      <c r="J45" s="239"/>
      <c r="K45" s="470" t="s">
        <v>1543</v>
      </c>
      <c r="L45" s="253"/>
    </row>
    <row r="46" spans="1:12" ht="16.5" customHeight="1">
      <c r="A46" s="505" t="s">
        <v>810</v>
      </c>
      <c r="B46" s="681"/>
      <c r="C46" s="234" t="s">
        <v>25</v>
      </c>
      <c r="D46" s="235" t="s">
        <v>26</v>
      </c>
      <c r="E46" s="235" t="s">
        <v>811</v>
      </c>
      <c r="F46" s="234" t="s">
        <v>812</v>
      </c>
      <c r="G46" s="238" t="s">
        <v>11</v>
      </c>
      <c r="H46" s="245"/>
      <c r="I46" s="239"/>
      <c r="J46" s="239"/>
      <c r="K46" s="470" t="s">
        <v>1462</v>
      </c>
      <c r="L46" s="253"/>
    </row>
    <row r="47" spans="1:12" ht="16.5" customHeight="1">
      <c r="A47" s="505" t="s">
        <v>814</v>
      </c>
      <c r="B47" s="681"/>
      <c r="C47" s="234" t="s">
        <v>25</v>
      </c>
      <c r="D47" s="235" t="s">
        <v>815</v>
      </c>
      <c r="E47" s="235" t="s">
        <v>816</v>
      </c>
      <c r="F47" s="237"/>
      <c r="G47" s="238" t="s">
        <v>11</v>
      </c>
      <c r="H47" s="245"/>
      <c r="I47" s="237"/>
      <c r="J47" s="239"/>
      <c r="K47" s="470" t="s">
        <v>1461</v>
      </c>
      <c r="L47" s="253"/>
    </row>
    <row r="48" spans="1:12" ht="16.5" customHeight="1">
      <c r="A48" s="505" t="s">
        <v>817</v>
      </c>
      <c r="B48" s="681"/>
      <c r="C48" s="234" t="s">
        <v>25</v>
      </c>
      <c r="D48" s="235" t="s">
        <v>818</v>
      </c>
      <c r="E48" s="235" t="s">
        <v>816</v>
      </c>
      <c r="F48" s="237"/>
      <c r="G48" s="238" t="s">
        <v>11</v>
      </c>
      <c r="H48" s="245"/>
      <c r="I48" s="237"/>
      <c r="J48" s="239"/>
      <c r="K48" s="470" t="s">
        <v>1426</v>
      </c>
      <c r="L48" s="253"/>
    </row>
    <row r="49" spans="1:12" ht="16.5" customHeight="1">
      <c r="A49" s="505" t="s">
        <v>819</v>
      </c>
      <c r="B49" s="681"/>
      <c r="C49" s="234" t="s">
        <v>25</v>
      </c>
      <c r="D49" s="235" t="s">
        <v>815</v>
      </c>
      <c r="E49" s="235" t="s">
        <v>820</v>
      </c>
      <c r="F49" s="234" t="s">
        <v>821</v>
      </c>
      <c r="G49" s="238" t="s">
        <v>11</v>
      </c>
      <c r="H49" s="237"/>
      <c r="I49" s="237"/>
      <c r="J49" s="239"/>
      <c r="K49" s="470" t="s">
        <v>1478</v>
      </c>
      <c r="L49" s="253"/>
    </row>
    <row r="50" spans="1:12" ht="16.5" customHeight="1">
      <c r="A50" s="505" t="s">
        <v>822</v>
      </c>
      <c r="B50" s="681"/>
      <c r="C50" s="234" t="s">
        <v>25</v>
      </c>
      <c r="D50" s="235" t="s">
        <v>815</v>
      </c>
      <c r="E50" s="235" t="s">
        <v>823</v>
      </c>
      <c r="F50" s="234" t="s">
        <v>821</v>
      </c>
      <c r="G50" s="238" t="s">
        <v>11</v>
      </c>
      <c r="H50" s="237"/>
      <c r="I50" s="239"/>
      <c r="J50" s="239"/>
      <c r="K50" s="470"/>
      <c r="L50" s="253"/>
    </row>
    <row r="51" spans="1:12" ht="16.5" customHeight="1">
      <c r="A51" s="505" t="s">
        <v>824</v>
      </c>
      <c r="B51" s="681"/>
      <c r="C51" s="234" t="s">
        <v>25</v>
      </c>
      <c r="D51" s="235" t="s">
        <v>815</v>
      </c>
      <c r="E51" s="235" t="s">
        <v>825</v>
      </c>
      <c r="F51" s="234" t="s">
        <v>450</v>
      </c>
      <c r="G51" s="238" t="s">
        <v>11</v>
      </c>
      <c r="H51" s="237"/>
      <c r="I51" s="239"/>
      <c r="J51" s="239"/>
      <c r="K51" s="470"/>
      <c r="L51" s="253"/>
    </row>
    <row r="52" spans="1:12" ht="16.5" customHeight="1">
      <c r="A52" s="505" t="s">
        <v>826</v>
      </c>
      <c r="B52" s="681"/>
      <c r="C52" s="234" t="s">
        <v>25</v>
      </c>
      <c r="D52" s="235" t="s">
        <v>815</v>
      </c>
      <c r="E52" s="235" t="s">
        <v>827</v>
      </c>
      <c r="F52" s="234" t="s">
        <v>828</v>
      </c>
      <c r="G52" s="238" t="s">
        <v>11</v>
      </c>
      <c r="H52" s="237"/>
      <c r="I52" s="239"/>
      <c r="J52" s="239"/>
      <c r="K52" s="470"/>
      <c r="L52" s="253"/>
    </row>
    <row r="53" spans="1:12" ht="16.5" customHeight="1">
      <c r="A53" s="505" t="s">
        <v>829</v>
      </c>
      <c r="B53" s="681"/>
      <c r="C53" s="234" t="s">
        <v>25</v>
      </c>
      <c r="D53" s="235" t="s">
        <v>815</v>
      </c>
      <c r="E53" s="235" t="s">
        <v>830</v>
      </c>
      <c r="F53" s="234" t="s">
        <v>828</v>
      </c>
      <c r="G53" s="238" t="s">
        <v>11</v>
      </c>
      <c r="H53" s="237"/>
      <c r="I53" s="239"/>
      <c r="J53" s="239"/>
      <c r="K53" s="470"/>
      <c r="L53" s="253"/>
    </row>
    <row r="54" spans="1:12" ht="16.5" customHeight="1">
      <c r="A54" s="505" t="s">
        <v>831</v>
      </c>
      <c r="B54" s="681"/>
      <c r="C54" s="234" t="s">
        <v>25</v>
      </c>
      <c r="D54" s="235" t="s">
        <v>815</v>
      </c>
      <c r="E54" s="235" t="s">
        <v>832</v>
      </c>
      <c r="F54" s="234" t="s">
        <v>828</v>
      </c>
      <c r="G54" s="238" t="s">
        <v>11</v>
      </c>
      <c r="H54" s="237"/>
      <c r="I54" s="239"/>
      <c r="J54" s="239"/>
      <c r="K54" s="470"/>
      <c r="L54" s="253"/>
    </row>
    <row r="55" spans="1:12" ht="16.5" customHeight="1">
      <c r="A55" s="505" t="s">
        <v>833</v>
      </c>
      <c r="B55" s="681"/>
      <c r="C55" s="234" t="s">
        <v>25</v>
      </c>
      <c r="D55" s="235" t="s">
        <v>818</v>
      </c>
      <c r="E55" s="235" t="s">
        <v>834</v>
      </c>
      <c r="F55" s="234" t="s">
        <v>835</v>
      </c>
      <c r="G55" s="238" t="s">
        <v>11</v>
      </c>
      <c r="H55" s="237"/>
      <c r="I55" s="239"/>
      <c r="J55" s="239"/>
      <c r="K55" s="470"/>
      <c r="L55" s="253"/>
    </row>
    <row r="56" spans="1:12" ht="16.5" customHeight="1">
      <c r="A56" s="505" t="s">
        <v>836</v>
      </c>
      <c r="B56" s="681"/>
      <c r="C56" s="234" t="s">
        <v>25</v>
      </c>
      <c r="D56" s="235" t="s">
        <v>818</v>
      </c>
      <c r="E56" s="235" t="s">
        <v>837</v>
      </c>
      <c r="F56" s="234" t="s">
        <v>838</v>
      </c>
      <c r="G56" s="238" t="s">
        <v>11</v>
      </c>
      <c r="H56" s="237"/>
      <c r="I56" s="239"/>
      <c r="J56" s="239"/>
      <c r="K56" s="470"/>
      <c r="L56" s="253"/>
    </row>
    <row r="57" spans="1:12" ht="16.5" customHeight="1">
      <c r="A57" s="505" t="s">
        <v>839</v>
      </c>
      <c r="B57" s="681"/>
      <c r="C57" s="234" t="s">
        <v>25</v>
      </c>
      <c r="D57" s="235" t="s">
        <v>818</v>
      </c>
      <c r="E57" s="235" t="s">
        <v>840</v>
      </c>
      <c r="F57" s="234" t="s">
        <v>838</v>
      </c>
      <c r="G57" s="238" t="s">
        <v>11</v>
      </c>
      <c r="H57" s="237"/>
      <c r="I57" s="239"/>
      <c r="J57" s="239"/>
      <c r="K57" s="470"/>
      <c r="L57" s="253"/>
    </row>
    <row r="58" spans="1:12" ht="16.5" customHeight="1">
      <c r="A58" s="505" t="s">
        <v>841</v>
      </c>
      <c r="B58" s="681"/>
      <c r="C58" s="234" t="s">
        <v>25</v>
      </c>
      <c r="D58" s="235" t="s">
        <v>818</v>
      </c>
      <c r="E58" s="235" t="s">
        <v>842</v>
      </c>
      <c r="F58" s="234" t="s">
        <v>838</v>
      </c>
      <c r="G58" s="238" t="s">
        <v>11</v>
      </c>
      <c r="H58" s="237"/>
      <c r="I58" s="239"/>
      <c r="J58" s="239"/>
      <c r="K58" s="470"/>
      <c r="L58" s="253"/>
    </row>
    <row r="59" spans="1:12" ht="16.5" customHeight="1">
      <c r="A59" s="505" t="s">
        <v>843</v>
      </c>
      <c r="B59" s="681"/>
      <c r="C59" s="234" t="s">
        <v>25</v>
      </c>
      <c r="D59" s="235" t="s">
        <v>818</v>
      </c>
      <c r="E59" s="235" t="s">
        <v>827</v>
      </c>
      <c r="F59" s="234" t="s">
        <v>844</v>
      </c>
      <c r="G59" s="238" t="s">
        <v>11</v>
      </c>
      <c r="H59" s="237"/>
      <c r="I59" s="239"/>
      <c r="J59" s="239"/>
      <c r="K59" s="470"/>
      <c r="L59" s="253"/>
    </row>
    <row r="60" spans="1:12" ht="16.5" customHeight="1">
      <c r="A60" s="505" t="s">
        <v>845</v>
      </c>
      <c r="B60" s="681"/>
      <c r="C60" s="234" t="s">
        <v>25</v>
      </c>
      <c r="D60" s="235" t="s">
        <v>818</v>
      </c>
      <c r="E60" s="235" t="s">
        <v>830</v>
      </c>
      <c r="F60" s="234" t="s">
        <v>844</v>
      </c>
      <c r="G60" s="238" t="s">
        <v>11</v>
      </c>
      <c r="H60" s="237"/>
      <c r="I60" s="239"/>
      <c r="J60" s="239"/>
      <c r="K60" s="470"/>
      <c r="L60" s="253"/>
    </row>
    <row r="61" spans="1:12" ht="16.5" customHeight="1">
      <c r="A61" s="505" t="s">
        <v>846</v>
      </c>
      <c r="B61" s="681"/>
      <c r="C61" s="234" t="s">
        <v>25</v>
      </c>
      <c r="D61" s="235" t="s">
        <v>818</v>
      </c>
      <c r="E61" s="235" t="s">
        <v>832</v>
      </c>
      <c r="F61" s="234" t="s">
        <v>844</v>
      </c>
      <c r="G61" s="238" t="s">
        <v>11</v>
      </c>
      <c r="H61" s="237"/>
      <c r="I61" s="239"/>
      <c r="J61" s="239"/>
      <c r="K61" s="470"/>
      <c r="L61" s="253"/>
    </row>
    <row r="62" spans="1:12" ht="16.5" customHeight="1">
      <c r="A62" s="505" t="s">
        <v>847</v>
      </c>
      <c r="B62" s="681"/>
      <c r="C62" s="234" t="s">
        <v>25</v>
      </c>
      <c r="D62" s="235" t="s">
        <v>815</v>
      </c>
      <c r="E62" s="235" t="s">
        <v>848</v>
      </c>
      <c r="F62" s="237"/>
      <c r="G62" s="238" t="s">
        <v>11</v>
      </c>
      <c r="H62" s="245"/>
      <c r="I62" s="239"/>
      <c r="J62" s="239"/>
      <c r="K62" s="470" t="s">
        <v>1479</v>
      </c>
      <c r="L62" s="253"/>
    </row>
    <row r="63" spans="1:12" ht="16.5" customHeight="1">
      <c r="A63" s="505" t="s">
        <v>849</v>
      </c>
      <c r="B63" s="681"/>
      <c r="C63" s="234" t="s">
        <v>25</v>
      </c>
      <c r="D63" s="235" t="s">
        <v>818</v>
      </c>
      <c r="E63" s="235" t="s">
        <v>848</v>
      </c>
      <c r="F63" s="237"/>
      <c r="G63" s="238" t="s">
        <v>11</v>
      </c>
      <c r="H63" s="245"/>
      <c r="I63" s="239"/>
      <c r="J63" s="239"/>
      <c r="K63" s="470" t="s">
        <v>1480</v>
      </c>
      <c r="L63" s="253"/>
    </row>
    <row r="64" spans="1:12" ht="18" customHeight="1">
      <c r="A64" s="505" t="s">
        <v>850</v>
      </c>
      <c r="B64" s="681"/>
      <c r="C64" s="234" t="s">
        <v>25</v>
      </c>
      <c r="D64" s="235" t="s">
        <v>851</v>
      </c>
      <c r="E64" s="235" t="s">
        <v>852</v>
      </c>
      <c r="F64" s="237"/>
      <c r="G64" s="238" t="s">
        <v>11</v>
      </c>
      <c r="H64" s="246"/>
      <c r="I64" s="247"/>
      <c r="J64" s="240"/>
      <c r="K64" s="470" t="s">
        <v>1481</v>
      </c>
      <c r="L64" s="253"/>
    </row>
    <row r="65" spans="1:12" ht="18" customHeight="1">
      <c r="A65" s="505" t="s">
        <v>853</v>
      </c>
      <c r="B65" s="681"/>
      <c r="C65" s="234" t="s">
        <v>25</v>
      </c>
      <c r="D65" s="235" t="s">
        <v>851</v>
      </c>
      <c r="E65" s="235" t="s">
        <v>854</v>
      </c>
      <c r="F65" s="237"/>
      <c r="G65" s="238" t="s">
        <v>11</v>
      </c>
      <c r="H65" s="246"/>
      <c r="I65" s="247"/>
      <c r="J65" s="240"/>
      <c r="K65" s="470" t="s">
        <v>1463</v>
      </c>
      <c r="L65" s="253"/>
    </row>
    <row r="66" spans="1:12" ht="18" customHeight="1">
      <c r="A66" s="505" t="s">
        <v>855</v>
      </c>
      <c r="B66" s="681"/>
      <c r="C66" s="234" t="s">
        <v>25</v>
      </c>
      <c r="D66" s="235" t="s">
        <v>851</v>
      </c>
      <c r="E66" s="235" t="s">
        <v>848</v>
      </c>
      <c r="F66" s="237"/>
      <c r="G66" s="238" t="s">
        <v>11</v>
      </c>
      <c r="H66" s="246"/>
      <c r="I66" s="247"/>
      <c r="J66" s="240"/>
      <c r="K66" s="470" t="s">
        <v>1427</v>
      </c>
      <c r="L66" s="253"/>
    </row>
    <row r="67" spans="1:12" ht="18" customHeight="1">
      <c r="A67" s="505" t="s">
        <v>856</v>
      </c>
      <c r="B67" s="681"/>
      <c r="C67" s="234" t="s">
        <v>25</v>
      </c>
      <c r="D67" s="235" t="s">
        <v>1778</v>
      </c>
      <c r="E67" s="274" t="s">
        <v>857</v>
      </c>
      <c r="F67" s="234" t="s">
        <v>858</v>
      </c>
      <c r="G67" s="238" t="s">
        <v>11</v>
      </c>
      <c r="H67" s="246"/>
      <c r="I67" s="235" t="s">
        <v>859</v>
      </c>
      <c r="J67" s="240"/>
      <c r="K67" s="471" t="s">
        <v>1779</v>
      </c>
      <c r="L67" s="253"/>
    </row>
    <row r="68" spans="1:12" ht="18" customHeight="1">
      <c r="A68" s="505" t="s">
        <v>860</v>
      </c>
      <c r="B68" s="681"/>
      <c r="C68" s="234" t="s">
        <v>25</v>
      </c>
      <c r="D68" s="235" t="s">
        <v>2280</v>
      </c>
      <c r="E68" s="274" t="s">
        <v>2279</v>
      </c>
      <c r="F68" s="574" t="s">
        <v>2278</v>
      </c>
      <c r="G68" s="238" t="s">
        <v>11</v>
      </c>
      <c r="H68" s="248" t="s">
        <v>861</v>
      </c>
      <c r="I68" s="247"/>
      <c r="J68" s="240"/>
      <c r="K68" s="472" t="s">
        <v>1680</v>
      </c>
      <c r="L68" s="253"/>
    </row>
    <row r="69" spans="1:12" ht="18" customHeight="1">
      <c r="A69" s="505" t="s">
        <v>862</v>
      </c>
      <c r="B69" s="681"/>
      <c r="C69" s="234" t="s">
        <v>25</v>
      </c>
      <c r="D69" s="235" t="s">
        <v>851</v>
      </c>
      <c r="E69" s="274" t="s">
        <v>863</v>
      </c>
      <c r="F69" s="574" t="s">
        <v>98</v>
      </c>
      <c r="G69" s="238" t="s">
        <v>11</v>
      </c>
      <c r="H69" s="246"/>
      <c r="I69" s="247"/>
      <c r="J69" s="240"/>
      <c r="K69" s="471" t="s">
        <v>1681</v>
      </c>
      <c r="L69" s="253"/>
    </row>
    <row r="70" spans="1:12" ht="18" customHeight="1">
      <c r="A70" s="505" t="s">
        <v>864</v>
      </c>
      <c r="B70" s="681"/>
      <c r="C70" s="234" t="s">
        <v>25</v>
      </c>
      <c r="D70" s="235" t="s">
        <v>851</v>
      </c>
      <c r="E70" s="235" t="s">
        <v>865</v>
      </c>
      <c r="F70" s="574" t="s">
        <v>866</v>
      </c>
      <c r="G70" s="238" t="s">
        <v>11</v>
      </c>
      <c r="H70" s="246"/>
      <c r="I70" s="247"/>
      <c r="J70" s="240"/>
      <c r="K70" s="775" t="s">
        <v>1422</v>
      </c>
      <c r="L70" s="253"/>
    </row>
    <row r="71" spans="1:12" ht="16.5" customHeight="1">
      <c r="A71" s="505" t="s">
        <v>867</v>
      </c>
      <c r="B71" s="681"/>
      <c r="C71" s="234" t="s">
        <v>25</v>
      </c>
      <c r="D71" s="235" t="s">
        <v>851</v>
      </c>
      <c r="E71" s="235" t="s">
        <v>868</v>
      </c>
      <c r="F71" s="574" t="s">
        <v>869</v>
      </c>
      <c r="G71" s="238" t="s">
        <v>11</v>
      </c>
      <c r="H71" s="237"/>
      <c r="I71" s="239"/>
      <c r="J71" s="239"/>
      <c r="K71" s="775"/>
      <c r="L71" s="253"/>
    </row>
    <row r="72" spans="1:12" ht="16.5" customHeight="1">
      <c r="A72" s="505" t="s">
        <v>870</v>
      </c>
      <c r="B72" s="681"/>
      <c r="C72" s="234" t="s">
        <v>25</v>
      </c>
      <c r="D72" s="235" t="s">
        <v>851</v>
      </c>
      <c r="E72" s="235" t="s">
        <v>871</v>
      </c>
      <c r="F72" s="574" t="s">
        <v>869</v>
      </c>
      <c r="G72" s="238" t="s">
        <v>11</v>
      </c>
      <c r="H72" s="237"/>
      <c r="I72" s="239"/>
      <c r="J72" s="239"/>
      <c r="K72" s="775"/>
      <c r="L72" s="253"/>
    </row>
    <row r="73" spans="1:12" ht="16.5" customHeight="1">
      <c r="A73" s="505" t="s">
        <v>872</v>
      </c>
      <c r="B73" s="681"/>
      <c r="C73" s="234" t="s">
        <v>25</v>
      </c>
      <c r="D73" s="235" t="s">
        <v>851</v>
      </c>
      <c r="E73" s="235" t="s">
        <v>873</v>
      </c>
      <c r="F73" s="574" t="s">
        <v>869</v>
      </c>
      <c r="G73" s="238" t="s">
        <v>11</v>
      </c>
      <c r="H73" s="237"/>
      <c r="I73" s="239"/>
      <c r="J73" s="239"/>
      <c r="K73" s="775"/>
      <c r="L73" s="253"/>
    </row>
    <row r="74" spans="1:12" ht="16.5" customHeight="1">
      <c r="A74" s="505" t="s">
        <v>874</v>
      </c>
      <c r="B74" s="681"/>
      <c r="C74" s="234" t="s">
        <v>25</v>
      </c>
      <c r="D74" s="235" t="s">
        <v>1957</v>
      </c>
      <c r="E74" s="235" t="s">
        <v>1960</v>
      </c>
      <c r="F74" s="574" t="s">
        <v>1955</v>
      </c>
      <c r="G74" s="238" t="s">
        <v>11</v>
      </c>
      <c r="H74" s="237"/>
      <c r="I74" s="239"/>
      <c r="J74" s="239"/>
      <c r="K74" s="775"/>
      <c r="L74" s="253"/>
    </row>
    <row r="75" spans="1:12" ht="16.5" customHeight="1">
      <c r="A75" s="505" t="s">
        <v>876</v>
      </c>
      <c r="B75" s="681"/>
      <c r="C75" s="234" t="s">
        <v>25</v>
      </c>
      <c r="D75" s="235" t="s">
        <v>851</v>
      </c>
      <c r="E75" s="235" t="s">
        <v>877</v>
      </c>
      <c r="F75" s="574" t="s">
        <v>1955</v>
      </c>
      <c r="G75" s="238" t="s">
        <v>11</v>
      </c>
      <c r="H75" s="237"/>
      <c r="I75" s="239"/>
      <c r="J75" s="239"/>
      <c r="K75" s="775"/>
      <c r="L75" s="253"/>
    </row>
    <row r="76" spans="1:12" ht="16.5" customHeight="1">
      <c r="A76" s="505" t="s">
        <v>878</v>
      </c>
      <c r="B76" s="681"/>
      <c r="C76" s="234" t="s">
        <v>25</v>
      </c>
      <c r="D76" s="235" t="s">
        <v>851</v>
      </c>
      <c r="E76" s="235" t="s">
        <v>879</v>
      </c>
      <c r="F76" s="574" t="s">
        <v>1955</v>
      </c>
      <c r="G76" s="238" t="s">
        <v>11</v>
      </c>
      <c r="H76" s="237"/>
      <c r="I76" s="239"/>
      <c r="J76" s="239"/>
      <c r="K76" s="775"/>
      <c r="L76" s="253"/>
    </row>
    <row r="77" spans="1:12" ht="16.5" customHeight="1">
      <c r="A77" s="505" t="s">
        <v>880</v>
      </c>
      <c r="B77" s="681"/>
      <c r="C77" s="234" t="s">
        <v>25</v>
      </c>
      <c r="D77" s="235" t="s">
        <v>851</v>
      </c>
      <c r="E77" s="235" t="s">
        <v>881</v>
      </c>
      <c r="F77" s="574" t="s">
        <v>882</v>
      </c>
      <c r="G77" s="238" t="s">
        <v>11</v>
      </c>
      <c r="H77" s="237"/>
      <c r="I77" s="239"/>
      <c r="J77" s="239"/>
      <c r="K77" s="775"/>
      <c r="L77" s="253"/>
    </row>
    <row r="78" spans="1:12" ht="16.5" customHeight="1">
      <c r="A78" s="505" t="s">
        <v>883</v>
      </c>
      <c r="B78" s="681"/>
      <c r="C78" s="234" t="s">
        <v>25</v>
      </c>
      <c r="D78" s="235" t="s">
        <v>70</v>
      </c>
      <c r="E78" s="235" t="s">
        <v>884</v>
      </c>
      <c r="F78" s="234" t="s">
        <v>885</v>
      </c>
      <c r="G78" s="33" t="s">
        <v>6</v>
      </c>
      <c r="H78" s="237"/>
      <c r="I78" s="235" t="s">
        <v>139</v>
      </c>
      <c r="J78" s="239"/>
      <c r="K78" s="775" t="s">
        <v>2054</v>
      </c>
      <c r="L78" s="253"/>
    </row>
    <row r="79" spans="1:12" ht="16.5" customHeight="1">
      <c r="A79" s="505" t="s">
        <v>886</v>
      </c>
      <c r="B79" s="681"/>
      <c r="C79" s="234" t="s">
        <v>25</v>
      </c>
      <c r="D79" s="235" t="s">
        <v>70</v>
      </c>
      <c r="E79" s="235" t="s">
        <v>887</v>
      </c>
      <c r="F79" s="234" t="s">
        <v>888</v>
      </c>
      <c r="G79" s="33" t="s">
        <v>6</v>
      </c>
      <c r="H79" s="237"/>
      <c r="I79" s="235" t="s">
        <v>143</v>
      </c>
      <c r="J79" s="239"/>
      <c r="K79" s="775"/>
      <c r="L79" s="253"/>
    </row>
    <row r="80" spans="1:12" ht="16.5" customHeight="1">
      <c r="A80" s="505" t="s">
        <v>889</v>
      </c>
      <c r="B80" s="681"/>
      <c r="C80" s="234" t="s">
        <v>25</v>
      </c>
      <c r="D80" s="235" t="s">
        <v>70</v>
      </c>
      <c r="E80" s="235" t="s">
        <v>27</v>
      </c>
      <c r="F80" s="237"/>
      <c r="G80" s="33" t="s">
        <v>6</v>
      </c>
      <c r="H80" s="237"/>
      <c r="I80" s="235" t="s">
        <v>146</v>
      </c>
      <c r="J80" s="239"/>
      <c r="K80" s="775"/>
      <c r="L80" s="253"/>
    </row>
    <row r="81" spans="1:13" ht="16.5" customHeight="1">
      <c r="A81" s="505" t="s">
        <v>890</v>
      </c>
      <c r="B81" s="681"/>
      <c r="C81" s="234" t="s">
        <v>25</v>
      </c>
      <c r="D81" s="235" t="s">
        <v>70</v>
      </c>
      <c r="E81" s="235" t="s">
        <v>891</v>
      </c>
      <c r="F81" s="234" t="s">
        <v>892</v>
      </c>
      <c r="G81" s="33" t="s">
        <v>6</v>
      </c>
      <c r="H81" s="237"/>
      <c r="I81" s="239"/>
      <c r="J81" s="249" t="s">
        <v>893</v>
      </c>
      <c r="K81" s="775"/>
      <c r="L81" s="253"/>
    </row>
    <row r="82" spans="1:13" ht="16.5" customHeight="1">
      <c r="A82" s="505" t="s">
        <v>894</v>
      </c>
      <c r="B82" s="681"/>
      <c r="C82" s="234" t="s">
        <v>25</v>
      </c>
      <c r="D82" s="235" t="s">
        <v>70</v>
      </c>
      <c r="E82" s="235" t="s">
        <v>895</v>
      </c>
      <c r="F82" s="234" t="s">
        <v>896</v>
      </c>
      <c r="G82" s="33" t="s">
        <v>6</v>
      </c>
      <c r="H82" s="237"/>
      <c r="I82" s="239"/>
      <c r="J82" s="239"/>
      <c r="K82" s="775"/>
      <c r="L82" s="253"/>
    </row>
    <row r="83" spans="1:13" ht="16.5" customHeight="1">
      <c r="A83" s="505" t="s">
        <v>897</v>
      </c>
      <c r="B83" s="681"/>
      <c r="C83" s="234" t="s">
        <v>25</v>
      </c>
      <c r="D83" s="235" t="s">
        <v>70</v>
      </c>
      <c r="E83" s="235" t="s">
        <v>898</v>
      </c>
      <c r="F83" s="234" t="s">
        <v>899</v>
      </c>
      <c r="G83" s="33" t="s">
        <v>6</v>
      </c>
      <c r="H83" s="237"/>
      <c r="I83" s="239"/>
      <c r="J83" s="239"/>
      <c r="K83" s="775"/>
      <c r="L83" s="253"/>
    </row>
    <row r="84" spans="1:13" ht="16.5" customHeight="1">
      <c r="A84" s="505" t="s">
        <v>900</v>
      </c>
      <c r="B84" s="681"/>
      <c r="C84" s="234" t="s">
        <v>25</v>
      </c>
      <c r="D84" s="235" t="s">
        <v>70</v>
      </c>
      <c r="E84" s="235" t="s">
        <v>901</v>
      </c>
      <c r="F84" s="234" t="s">
        <v>902</v>
      </c>
      <c r="G84" s="33" t="s">
        <v>6</v>
      </c>
      <c r="H84" s="237"/>
      <c r="I84" s="239"/>
      <c r="J84" s="239"/>
      <c r="K84" s="775"/>
      <c r="L84" s="253"/>
    </row>
    <row r="85" spans="1:13" ht="16.5" customHeight="1">
      <c r="A85" s="505" t="s">
        <v>903</v>
      </c>
      <c r="B85" s="681"/>
      <c r="C85" s="234" t="s">
        <v>25</v>
      </c>
      <c r="D85" s="235" t="s">
        <v>70</v>
      </c>
      <c r="E85" s="235" t="s">
        <v>904</v>
      </c>
      <c r="F85" s="234" t="s">
        <v>905</v>
      </c>
      <c r="G85" s="33" t="s">
        <v>6</v>
      </c>
      <c r="H85" s="237"/>
      <c r="I85" s="239"/>
      <c r="J85" s="239"/>
      <c r="K85" s="775"/>
      <c r="L85" s="253"/>
    </row>
    <row r="86" spans="1:13" ht="16.5" customHeight="1">
      <c r="A86" s="505" t="s">
        <v>906</v>
      </c>
      <c r="B86" s="681"/>
      <c r="C86" s="234" t="s">
        <v>25</v>
      </c>
      <c r="D86" s="235" t="s">
        <v>70</v>
      </c>
      <c r="E86" s="235" t="s">
        <v>907</v>
      </c>
      <c r="F86" s="234" t="s">
        <v>180</v>
      </c>
      <c r="G86" s="33" t="s">
        <v>6</v>
      </c>
      <c r="H86" s="237"/>
      <c r="I86" s="239"/>
      <c r="J86" s="239"/>
      <c r="K86" s="775"/>
      <c r="L86" s="253"/>
    </row>
    <row r="87" spans="1:13" ht="16.5" customHeight="1">
      <c r="A87" s="505" t="s">
        <v>908</v>
      </c>
      <c r="B87" s="681"/>
      <c r="C87" s="234" t="s">
        <v>25</v>
      </c>
      <c r="D87" s="235" t="s">
        <v>70</v>
      </c>
      <c r="E87" s="235" t="s">
        <v>909</v>
      </c>
      <c r="F87" s="234" t="s">
        <v>910</v>
      </c>
      <c r="G87" s="33" t="s">
        <v>6</v>
      </c>
      <c r="H87" s="237"/>
      <c r="I87" s="239"/>
      <c r="J87" s="239"/>
      <c r="K87" s="775"/>
      <c r="L87" s="253"/>
    </row>
    <row r="88" spans="1:13" ht="16.5" customHeight="1">
      <c r="A88" s="505" t="s">
        <v>911</v>
      </c>
      <c r="B88" s="681"/>
      <c r="C88" s="234" t="s">
        <v>25</v>
      </c>
      <c r="D88" s="235" t="s">
        <v>70</v>
      </c>
      <c r="E88" s="235" t="s">
        <v>912</v>
      </c>
      <c r="F88" s="234" t="s">
        <v>913</v>
      </c>
      <c r="G88" s="33" t="s">
        <v>6</v>
      </c>
      <c r="H88" s="237"/>
      <c r="I88" s="239"/>
      <c r="J88" s="239"/>
      <c r="K88" s="775"/>
      <c r="L88" s="253"/>
    </row>
    <row r="89" spans="1:13" ht="16.5" customHeight="1">
      <c r="A89" s="505" t="s">
        <v>914</v>
      </c>
      <c r="B89" s="681"/>
      <c r="C89" s="234" t="s">
        <v>25</v>
      </c>
      <c r="D89" s="235" t="s">
        <v>187</v>
      </c>
      <c r="E89" s="235" t="s">
        <v>915</v>
      </c>
      <c r="F89" s="237"/>
      <c r="G89" s="238" t="s">
        <v>11</v>
      </c>
      <c r="H89" s="237"/>
      <c r="I89" s="239"/>
      <c r="J89" s="239"/>
      <c r="K89" s="470" t="s">
        <v>2346</v>
      </c>
      <c r="L89" s="253"/>
    </row>
    <row r="90" spans="1:13" s="217" customFormat="1" ht="16.5" customHeight="1">
      <c r="A90" s="505" t="s">
        <v>916</v>
      </c>
      <c r="B90" s="681"/>
      <c r="C90" s="234" t="s">
        <v>25</v>
      </c>
      <c r="D90" s="212" t="s">
        <v>185</v>
      </c>
      <c r="E90" s="235" t="s">
        <v>1495</v>
      </c>
      <c r="F90" s="213" t="s">
        <v>2073</v>
      </c>
      <c r="G90" s="238" t="s">
        <v>11</v>
      </c>
      <c r="H90" s="213"/>
      <c r="I90" s="213"/>
      <c r="J90" s="215"/>
      <c r="K90" s="509" t="s">
        <v>2277</v>
      </c>
      <c r="L90" s="255"/>
      <c r="M90" s="216"/>
    </row>
    <row r="91" spans="1:13" s="217" customFormat="1" ht="16.5" customHeight="1">
      <c r="A91" s="505" t="s">
        <v>917</v>
      </c>
      <c r="B91" s="681"/>
      <c r="C91" s="234" t="s">
        <v>25</v>
      </c>
      <c r="D91" s="212" t="s">
        <v>185</v>
      </c>
      <c r="E91" s="212" t="s">
        <v>1496</v>
      </c>
      <c r="F91" s="213" t="s">
        <v>2074</v>
      </c>
      <c r="G91" s="238" t="s">
        <v>11</v>
      </c>
      <c r="H91" s="213"/>
      <c r="I91" s="213"/>
      <c r="J91" s="215"/>
      <c r="K91" s="509" t="s">
        <v>2081</v>
      </c>
      <c r="L91" s="255"/>
      <c r="M91" s="216"/>
    </row>
    <row r="92" spans="1:13" s="217" customFormat="1" ht="16.5" customHeight="1">
      <c r="A92" s="505" t="s">
        <v>918</v>
      </c>
      <c r="B92" s="681"/>
      <c r="C92" s="234" t="s">
        <v>25</v>
      </c>
      <c r="D92" s="212" t="s">
        <v>185</v>
      </c>
      <c r="E92" s="212" t="s">
        <v>1497</v>
      </c>
      <c r="F92" s="213" t="s">
        <v>2077</v>
      </c>
      <c r="G92" s="238" t="s">
        <v>11</v>
      </c>
      <c r="H92" s="213"/>
      <c r="I92" s="213"/>
      <c r="J92" s="215"/>
      <c r="K92" s="510" t="s">
        <v>2268</v>
      </c>
      <c r="L92" s="255"/>
      <c r="M92" s="216"/>
    </row>
    <row r="93" spans="1:13" s="217" customFormat="1" ht="16.5" customHeight="1">
      <c r="A93" s="505" t="s">
        <v>919</v>
      </c>
      <c r="B93" s="681"/>
      <c r="C93" s="234" t="s">
        <v>25</v>
      </c>
      <c r="D93" s="212" t="s">
        <v>185</v>
      </c>
      <c r="E93" s="212" t="s">
        <v>2075</v>
      </c>
      <c r="F93" s="213" t="s">
        <v>2077</v>
      </c>
      <c r="G93" s="238" t="s">
        <v>11</v>
      </c>
      <c r="H93" s="213"/>
      <c r="I93" s="213"/>
      <c r="J93" s="215"/>
      <c r="K93" s="511" t="s">
        <v>2269</v>
      </c>
      <c r="L93" s="255"/>
      <c r="M93" s="216"/>
    </row>
    <row r="94" spans="1:13" s="217" customFormat="1" ht="16.5" customHeight="1">
      <c r="A94" s="505" t="s">
        <v>920</v>
      </c>
      <c r="B94" s="681"/>
      <c r="C94" s="234" t="s">
        <v>25</v>
      </c>
      <c r="D94" s="212" t="s">
        <v>185</v>
      </c>
      <c r="E94" s="212" t="s">
        <v>2076</v>
      </c>
      <c r="F94" s="395" t="s">
        <v>2077</v>
      </c>
      <c r="G94" s="238" t="s">
        <v>11</v>
      </c>
      <c r="H94" s="395"/>
      <c r="I94" s="395"/>
      <c r="J94" s="506"/>
      <c r="K94" s="511" t="s">
        <v>2270</v>
      </c>
      <c r="L94" s="507"/>
      <c r="M94" s="216"/>
    </row>
    <row r="95" spans="1:13" s="217" customFormat="1" ht="16.5" customHeight="1">
      <c r="A95" s="505" t="s">
        <v>921</v>
      </c>
      <c r="B95" s="681"/>
      <c r="C95" s="234" t="s">
        <v>25</v>
      </c>
      <c r="D95" s="212" t="s">
        <v>185</v>
      </c>
      <c r="E95" s="212" t="s">
        <v>2113</v>
      </c>
      <c r="F95" s="213" t="s">
        <v>186</v>
      </c>
      <c r="G95" s="238" t="s">
        <v>11</v>
      </c>
      <c r="H95" s="213"/>
      <c r="I95" s="213"/>
      <c r="J95" s="214" t="s">
        <v>2104</v>
      </c>
      <c r="K95" s="776" t="s">
        <v>2103</v>
      </c>
      <c r="L95" s="255"/>
      <c r="M95" s="216"/>
    </row>
    <row r="96" spans="1:13" s="217" customFormat="1" ht="16.5" customHeight="1">
      <c r="A96" s="505" t="s">
        <v>922</v>
      </c>
      <c r="B96" s="681"/>
      <c r="C96" s="234" t="s">
        <v>25</v>
      </c>
      <c r="D96" s="212" t="s">
        <v>185</v>
      </c>
      <c r="E96" s="212" t="s">
        <v>2114</v>
      </c>
      <c r="F96" s="213" t="s">
        <v>186</v>
      </c>
      <c r="G96" s="238" t="s">
        <v>11</v>
      </c>
      <c r="H96" s="213"/>
      <c r="I96" s="213"/>
      <c r="J96" s="218"/>
      <c r="K96" s="699"/>
      <c r="L96" s="255"/>
      <c r="M96" s="216"/>
    </row>
    <row r="97" spans="1:13" s="217" customFormat="1" ht="16.5" customHeight="1">
      <c r="A97" s="505" t="s">
        <v>923</v>
      </c>
      <c r="B97" s="681"/>
      <c r="C97" s="234" t="s">
        <v>25</v>
      </c>
      <c r="D97" s="212" t="s">
        <v>185</v>
      </c>
      <c r="E97" s="212" t="s">
        <v>2115</v>
      </c>
      <c r="F97" s="213" t="s">
        <v>186</v>
      </c>
      <c r="G97" s="238" t="s">
        <v>11</v>
      </c>
      <c r="H97" s="213"/>
      <c r="I97" s="213"/>
      <c r="J97" s="218"/>
      <c r="K97" s="699"/>
      <c r="L97" s="255"/>
      <c r="M97" s="216"/>
    </row>
    <row r="98" spans="1:13" s="217" customFormat="1" ht="16.5" customHeight="1">
      <c r="A98" s="505" t="s">
        <v>924</v>
      </c>
      <c r="B98" s="681"/>
      <c r="C98" s="234" t="s">
        <v>25</v>
      </c>
      <c r="D98" s="212" t="s">
        <v>185</v>
      </c>
      <c r="E98" s="212" t="s">
        <v>2112</v>
      </c>
      <c r="F98" s="213" t="s">
        <v>186</v>
      </c>
      <c r="G98" s="238" t="s">
        <v>11</v>
      </c>
      <c r="H98" s="213"/>
      <c r="I98" s="213"/>
      <c r="J98" s="218"/>
      <c r="K98" s="699"/>
      <c r="L98" s="255"/>
      <c r="M98" s="216"/>
    </row>
    <row r="99" spans="1:13" s="217" customFormat="1" ht="16.5" customHeight="1">
      <c r="A99" s="505" t="s">
        <v>925</v>
      </c>
      <c r="B99" s="681"/>
      <c r="C99" s="234" t="s">
        <v>25</v>
      </c>
      <c r="D99" s="212" t="s">
        <v>185</v>
      </c>
      <c r="E99" s="212" t="s">
        <v>2116</v>
      </c>
      <c r="F99" s="213" t="s">
        <v>186</v>
      </c>
      <c r="G99" s="238" t="s">
        <v>11</v>
      </c>
      <c r="H99" s="517"/>
      <c r="I99" s="517"/>
      <c r="J99" s="518"/>
      <c r="K99" s="699"/>
      <c r="L99" s="519"/>
      <c r="M99" s="216"/>
    </row>
    <row r="100" spans="1:13" s="217" customFormat="1" ht="16.5" customHeight="1">
      <c r="A100" s="505" t="s">
        <v>926</v>
      </c>
      <c r="B100" s="681"/>
      <c r="C100" s="234" t="s">
        <v>25</v>
      </c>
      <c r="D100" s="212" t="s">
        <v>185</v>
      </c>
      <c r="E100" s="212" t="s">
        <v>2117</v>
      </c>
      <c r="F100" s="395" t="s">
        <v>2077</v>
      </c>
      <c r="G100" s="238" t="s">
        <v>11</v>
      </c>
      <c r="H100" s="517"/>
      <c r="I100" s="517"/>
      <c r="J100" s="518"/>
      <c r="K100" s="700"/>
      <c r="L100" s="519"/>
      <c r="M100" s="216"/>
    </row>
    <row r="101" spans="1:13" s="217" customFormat="1" ht="16.5" customHeight="1">
      <c r="A101" s="505" t="s">
        <v>927</v>
      </c>
      <c r="B101" s="681"/>
      <c r="C101" s="234" t="s">
        <v>25</v>
      </c>
      <c r="D101" s="212" t="s">
        <v>185</v>
      </c>
      <c r="E101" s="212" t="s">
        <v>1499</v>
      </c>
      <c r="F101" s="213" t="s">
        <v>2073</v>
      </c>
      <c r="G101" s="238" t="s">
        <v>11</v>
      </c>
      <c r="H101" s="213"/>
      <c r="I101" s="213"/>
      <c r="J101" s="218"/>
      <c r="K101" s="512" t="s">
        <v>2101</v>
      </c>
      <c r="L101" s="255"/>
      <c r="M101" s="216"/>
    </row>
    <row r="102" spans="1:13" s="217" customFormat="1" ht="16.5" customHeight="1">
      <c r="A102" s="505" t="s">
        <v>928</v>
      </c>
      <c r="B102" s="681"/>
      <c r="C102" s="234" t="s">
        <v>25</v>
      </c>
      <c r="D102" s="212" t="s">
        <v>185</v>
      </c>
      <c r="E102" s="212" t="s">
        <v>1501</v>
      </c>
      <c r="F102" s="213" t="s">
        <v>2074</v>
      </c>
      <c r="G102" s="238" t="s">
        <v>11</v>
      </c>
      <c r="H102" s="213"/>
      <c r="I102" s="213"/>
      <c r="J102" s="218"/>
      <c r="K102" s="509" t="s">
        <v>2097</v>
      </c>
      <c r="L102" s="255"/>
      <c r="M102" s="216"/>
    </row>
    <row r="103" spans="1:13" s="217" customFormat="1" ht="16.5" customHeight="1">
      <c r="A103" s="505" t="s">
        <v>929</v>
      </c>
      <c r="B103" s="681"/>
      <c r="C103" s="234" t="s">
        <v>25</v>
      </c>
      <c r="D103" s="212" t="s">
        <v>185</v>
      </c>
      <c r="E103" s="212" t="s">
        <v>1502</v>
      </c>
      <c r="F103" s="213" t="s">
        <v>2077</v>
      </c>
      <c r="G103" s="238" t="s">
        <v>11</v>
      </c>
      <c r="H103" s="213"/>
      <c r="I103" s="213"/>
      <c r="J103" s="218"/>
      <c r="K103" s="510" t="s">
        <v>2098</v>
      </c>
      <c r="L103" s="255"/>
      <c r="M103" s="216"/>
    </row>
    <row r="104" spans="1:13" s="217" customFormat="1" ht="16.5" customHeight="1">
      <c r="A104" s="505" t="s">
        <v>930</v>
      </c>
      <c r="B104" s="681"/>
      <c r="C104" s="234" t="s">
        <v>25</v>
      </c>
      <c r="D104" s="212" t="s">
        <v>185</v>
      </c>
      <c r="E104" s="212" t="s">
        <v>2078</v>
      </c>
      <c r="F104" s="213" t="s">
        <v>2077</v>
      </c>
      <c r="G104" s="238" t="s">
        <v>11</v>
      </c>
      <c r="H104" s="395"/>
      <c r="I104" s="395"/>
      <c r="J104" s="508"/>
      <c r="K104" s="511" t="s">
        <v>2271</v>
      </c>
      <c r="L104" s="507"/>
      <c r="M104" s="216"/>
    </row>
    <row r="105" spans="1:13" s="217" customFormat="1" ht="16.5" customHeight="1">
      <c r="A105" s="505" t="s">
        <v>931</v>
      </c>
      <c r="B105" s="681"/>
      <c r="C105" s="234" t="s">
        <v>25</v>
      </c>
      <c r="D105" s="212" t="s">
        <v>185</v>
      </c>
      <c r="E105" s="212" t="s">
        <v>2079</v>
      </c>
      <c r="F105" s="395" t="s">
        <v>2077</v>
      </c>
      <c r="G105" s="238" t="s">
        <v>11</v>
      </c>
      <c r="H105" s="213"/>
      <c r="I105" s="213"/>
      <c r="J105" s="218"/>
      <c r="K105" s="511" t="s">
        <v>2100</v>
      </c>
      <c r="L105" s="255"/>
      <c r="M105" s="216"/>
    </row>
    <row r="106" spans="1:13" s="217" customFormat="1" ht="16.5" customHeight="1">
      <c r="A106" s="505" t="s">
        <v>932</v>
      </c>
      <c r="B106" s="681"/>
      <c r="C106" s="234" t="s">
        <v>25</v>
      </c>
      <c r="D106" s="212" t="s">
        <v>185</v>
      </c>
      <c r="E106" s="212" t="s">
        <v>2118</v>
      </c>
      <c r="F106" s="213" t="s">
        <v>186</v>
      </c>
      <c r="G106" s="238" t="s">
        <v>11</v>
      </c>
      <c r="H106" s="213"/>
      <c r="I106" s="213"/>
      <c r="J106" s="218"/>
      <c r="K106" s="776" t="s">
        <v>2102</v>
      </c>
      <c r="L106" s="255"/>
      <c r="M106" s="216"/>
    </row>
    <row r="107" spans="1:13" s="217" customFormat="1" ht="16.5" customHeight="1">
      <c r="A107" s="505" t="s">
        <v>933</v>
      </c>
      <c r="B107" s="681"/>
      <c r="C107" s="234" t="s">
        <v>25</v>
      </c>
      <c r="D107" s="212" t="s">
        <v>185</v>
      </c>
      <c r="E107" s="212" t="s">
        <v>2119</v>
      </c>
      <c r="F107" s="213" t="s">
        <v>186</v>
      </c>
      <c r="G107" s="238" t="s">
        <v>11</v>
      </c>
      <c r="H107" s="213"/>
      <c r="I107" s="213"/>
      <c r="J107" s="218"/>
      <c r="K107" s="699"/>
      <c r="L107" s="255"/>
      <c r="M107" s="216"/>
    </row>
    <row r="108" spans="1:13" s="217" customFormat="1" ht="16.5" customHeight="1">
      <c r="A108" s="505" t="s">
        <v>935</v>
      </c>
      <c r="B108" s="681"/>
      <c r="C108" s="234" t="s">
        <v>25</v>
      </c>
      <c r="D108" s="212" t="s">
        <v>185</v>
      </c>
      <c r="E108" s="212" t="s">
        <v>2120</v>
      </c>
      <c r="F108" s="213" t="s">
        <v>186</v>
      </c>
      <c r="G108" s="238" t="s">
        <v>11</v>
      </c>
      <c r="H108" s="213"/>
      <c r="I108" s="213"/>
      <c r="J108" s="218"/>
      <c r="K108" s="699"/>
      <c r="L108" s="255"/>
      <c r="M108" s="216"/>
    </row>
    <row r="109" spans="1:13" s="217" customFormat="1" ht="16.5" customHeight="1">
      <c r="A109" s="505" t="s">
        <v>938</v>
      </c>
      <c r="B109" s="681"/>
      <c r="C109" s="234" t="s">
        <v>25</v>
      </c>
      <c r="D109" s="212" t="s">
        <v>185</v>
      </c>
      <c r="E109" s="212" t="s">
        <v>2121</v>
      </c>
      <c r="F109" s="213" t="s">
        <v>186</v>
      </c>
      <c r="G109" s="238" t="s">
        <v>11</v>
      </c>
      <c r="H109" s="213"/>
      <c r="I109" s="213"/>
      <c r="J109" s="214"/>
      <c r="K109" s="699"/>
      <c r="L109" s="255"/>
      <c r="M109" s="216"/>
    </row>
    <row r="110" spans="1:13" s="217" customFormat="1" ht="16.5" customHeight="1">
      <c r="A110" s="505" t="s">
        <v>940</v>
      </c>
      <c r="B110" s="681"/>
      <c r="C110" s="234" t="s">
        <v>25</v>
      </c>
      <c r="D110" s="212" t="s">
        <v>185</v>
      </c>
      <c r="E110" s="212" t="s">
        <v>2122</v>
      </c>
      <c r="F110" s="213" t="s">
        <v>186</v>
      </c>
      <c r="G110" s="238" t="s">
        <v>11</v>
      </c>
      <c r="H110" s="517"/>
      <c r="I110" s="517"/>
      <c r="J110" s="520"/>
      <c r="K110" s="699"/>
      <c r="L110" s="519"/>
      <c r="M110" s="216"/>
    </row>
    <row r="111" spans="1:13" s="217" customFormat="1" ht="16.5" customHeight="1">
      <c r="A111" s="505" t="s">
        <v>941</v>
      </c>
      <c r="B111" s="681"/>
      <c r="C111" s="234" t="s">
        <v>25</v>
      </c>
      <c r="D111" s="212" t="s">
        <v>185</v>
      </c>
      <c r="E111" s="212" t="s">
        <v>2123</v>
      </c>
      <c r="F111" s="395" t="s">
        <v>2077</v>
      </c>
      <c r="G111" s="238" t="s">
        <v>11</v>
      </c>
      <c r="H111" s="517"/>
      <c r="I111" s="517"/>
      <c r="J111" s="520"/>
      <c r="K111" s="700"/>
      <c r="L111" s="519"/>
      <c r="M111" s="216"/>
    </row>
    <row r="112" spans="1:13" s="217" customFormat="1" ht="16.5" customHeight="1">
      <c r="A112" s="505" t="s">
        <v>942</v>
      </c>
      <c r="B112" s="681"/>
      <c r="C112" s="234" t="s">
        <v>25</v>
      </c>
      <c r="D112" s="212" t="s">
        <v>185</v>
      </c>
      <c r="E112" s="212" t="s">
        <v>2134</v>
      </c>
      <c r="F112" s="213" t="s">
        <v>2771</v>
      </c>
      <c r="G112" s="238" t="s">
        <v>11</v>
      </c>
      <c r="H112" s="213"/>
      <c r="I112" s="213"/>
      <c r="J112" s="214" t="s">
        <v>1503</v>
      </c>
      <c r="K112" s="776" t="s">
        <v>2152</v>
      </c>
      <c r="L112" s="255"/>
      <c r="M112" s="216"/>
    </row>
    <row r="113" spans="1:13" s="217" customFormat="1" ht="16.5" customHeight="1">
      <c r="A113" s="505" t="s">
        <v>944</v>
      </c>
      <c r="B113" s="681"/>
      <c r="C113" s="234" t="s">
        <v>25</v>
      </c>
      <c r="D113" s="212" t="s">
        <v>185</v>
      </c>
      <c r="E113" s="212" t="s">
        <v>2135</v>
      </c>
      <c r="F113" s="213" t="s">
        <v>2771</v>
      </c>
      <c r="G113" s="238" t="s">
        <v>11</v>
      </c>
      <c r="H113" s="213"/>
      <c r="I113" s="213"/>
      <c r="J113" s="218"/>
      <c r="K113" s="699"/>
      <c r="L113" s="255"/>
      <c r="M113" s="216"/>
    </row>
    <row r="114" spans="1:13" s="217" customFormat="1" ht="16.5" customHeight="1">
      <c r="A114" s="505" t="s">
        <v>945</v>
      </c>
      <c r="B114" s="681"/>
      <c r="C114" s="234" t="s">
        <v>25</v>
      </c>
      <c r="D114" s="212" t="s">
        <v>185</v>
      </c>
      <c r="E114" s="212" t="s">
        <v>2136</v>
      </c>
      <c r="F114" s="213" t="s">
        <v>2771</v>
      </c>
      <c r="G114" s="238" t="s">
        <v>11</v>
      </c>
      <c r="H114" s="213"/>
      <c r="I114" s="213"/>
      <c r="J114" s="218"/>
      <c r="K114" s="699"/>
      <c r="L114" s="255"/>
      <c r="M114" s="216"/>
    </row>
    <row r="115" spans="1:13" s="217" customFormat="1" ht="16.5" customHeight="1">
      <c r="A115" s="505" t="s">
        <v>946</v>
      </c>
      <c r="B115" s="681"/>
      <c r="C115" s="234" t="s">
        <v>25</v>
      </c>
      <c r="D115" s="212" t="s">
        <v>185</v>
      </c>
      <c r="E115" s="212" t="s">
        <v>2137</v>
      </c>
      <c r="F115" s="213" t="s">
        <v>2771</v>
      </c>
      <c r="G115" s="238" t="s">
        <v>11</v>
      </c>
      <c r="H115" s="213"/>
      <c r="I115" s="213"/>
      <c r="J115" s="214"/>
      <c r="K115" s="699"/>
      <c r="L115" s="255"/>
      <c r="M115" s="216"/>
    </row>
    <row r="116" spans="1:13" s="217" customFormat="1" ht="16.5" customHeight="1">
      <c r="A116" s="505" t="s">
        <v>947</v>
      </c>
      <c r="B116" s="681"/>
      <c r="C116" s="234" t="s">
        <v>25</v>
      </c>
      <c r="D116" s="212" t="s">
        <v>185</v>
      </c>
      <c r="E116" s="212" t="s">
        <v>2138</v>
      </c>
      <c r="F116" s="213" t="s">
        <v>2771</v>
      </c>
      <c r="G116" s="238" t="s">
        <v>11</v>
      </c>
      <c r="H116" s="517"/>
      <c r="I116" s="517"/>
      <c r="J116" s="520"/>
      <c r="K116" s="700"/>
      <c r="L116" s="519"/>
      <c r="M116" s="216"/>
    </row>
    <row r="117" spans="1:13" s="217" customFormat="1" ht="16.5" customHeight="1">
      <c r="A117" s="505" t="s">
        <v>948</v>
      </c>
      <c r="B117" s="681"/>
      <c r="C117" s="234" t="s">
        <v>25</v>
      </c>
      <c r="D117" s="212" t="s">
        <v>185</v>
      </c>
      <c r="E117" s="212" t="s">
        <v>2139</v>
      </c>
      <c r="F117" s="213" t="s">
        <v>2771</v>
      </c>
      <c r="G117" s="238" t="s">
        <v>11</v>
      </c>
      <c r="H117" s="213"/>
      <c r="I117" s="213"/>
      <c r="J117" s="214"/>
      <c r="K117" s="776" t="s">
        <v>2129</v>
      </c>
      <c r="L117" s="256"/>
      <c r="M117" s="216"/>
    </row>
    <row r="118" spans="1:13" s="217" customFormat="1" ht="16.5" customHeight="1">
      <c r="A118" s="505" t="s">
        <v>949</v>
      </c>
      <c r="B118" s="681"/>
      <c r="C118" s="234" t="s">
        <v>25</v>
      </c>
      <c r="D118" s="212" t="s">
        <v>185</v>
      </c>
      <c r="E118" s="212" t="s">
        <v>2140</v>
      </c>
      <c r="F118" s="213" t="s">
        <v>2771</v>
      </c>
      <c r="G118" s="238" t="s">
        <v>11</v>
      </c>
      <c r="H118" s="213"/>
      <c r="I118" s="213"/>
      <c r="J118" s="214"/>
      <c r="K118" s="699"/>
      <c r="L118" s="256"/>
      <c r="M118" s="216"/>
    </row>
    <row r="119" spans="1:13" s="217" customFormat="1" ht="16.5" customHeight="1">
      <c r="A119" s="505" t="s">
        <v>950</v>
      </c>
      <c r="B119" s="681"/>
      <c r="C119" s="234" t="s">
        <v>25</v>
      </c>
      <c r="D119" s="212" t="s">
        <v>185</v>
      </c>
      <c r="E119" s="212" t="s">
        <v>2141</v>
      </c>
      <c r="F119" s="213" t="s">
        <v>2771</v>
      </c>
      <c r="G119" s="238" t="s">
        <v>11</v>
      </c>
      <c r="H119" s="213"/>
      <c r="I119" s="213"/>
      <c r="J119" s="214"/>
      <c r="K119" s="699"/>
      <c r="L119" s="256"/>
      <c r="M119" s="216"/>
    </row>
    <row r="120" spans="1:13" s="217" customFormat="1" ht="16.5" customHeight="1">
      <c r="A120" s="505" t="s">
        <v>951</v>
      </c>
      <c r="B120" s="681"/>
      <c r="C120" s="234" t="s">
        <v>25</v>
      </c>
      <c r="D120" s="212" t="s">
        <v>185</v>
      </c>
      <c r="E120" s="212" t="s">
        <v>2142</v>
      </c>
      <c r="F120" s="213" t="s">
        <v>2771</v>
      </c>
      <c r="G120" s="238" t="s">
        <v>11</v>
      </c>
      <c r="H120" s="213"/>
      <c r="I120" s="213"/>
      <c r="J120" s="214"/>
      <c r="K120" s="699"/>
      <c r="L120" s="256"/>
      <c r="M120" s="216"/>
    </row>
    <row r="121" spans="1:13" s="217" customFormat="1" ht="16.5" customHeight="1">
      <c r="A121" s="505" t="s">
        <v>1498</v>
      </c>
      <c r="B121" s="681"/>
      <c r="C121" s="234" t="s">
        <v>25</v>
      </c>
      <c r="D121" s="212" t="s">
        <v>185</v>
      </c>
      <c r="E121" s="212" t="s">
        <v>2143</v>
      </c>
      <c r="F121" s="213" t="s">
        <v>2771</v>
      </c>
      <c r="G121" s="238" t="s">
        <v>11</v>
      </c>
      <c r="H121" s="517"/>
      <c r="I121" s="517"/>
      <c r="J121" s="520"/>
      <c r="K121" s="700"/>
      <c r="L121" s="531"/>
      <c r="M121" s="216"/>
    </row>
    <row r="122" spans="1:13" s="217" customFormat="1" ht="16.5" customHeight="1">
      <c r="A122" s="505" t="s">
        <v>1500</v>
      </c>
      <c r="B122" s="681"/>
      <c r="C122" s="234" t="s">
        <v>25</v>
      </c>
      <c r="D122" s="212" t="s">
        <v>185</v>
      </c>
      <c r="E122" s="212" t="s">
        <v>2144</v>
      </c>
      <c r="F122" s="213" t="s">
        <v>2776</v>
      </c>
      <c r="G122" s="238" t="s">
        <v>11</v>
      </c>
      <c r="H122" s="213"/>
      <c r="I122" s="213"/>
      <c r="J122" s="219"/>
      <c r="K122" s="776" t="s">
        <v>2153</v>
      </c>
      <c r="L122" s="256"/>
      <c r="M122" s="216"/>
    </row>
    <row r="123" spans="1:13" s="217" customFormat="1" ht="16.5" customHeight="1">
      <c r="A123" s="505" t="s">
        <v>956</v>
      </c>
      <c r="B123" s="681"/>
      <c r="C123" s="234" t="s">
        <v>25</v>
      </c>
      <c r="D123" s="212" t="s">
        <v>185</v>
      </c>
      <c r="E123" s="212" t="s">
        <v>2145</v>
      </c>
      <c r="F123" s="213" t="s">
        <v>2776</v>
      </c>
      <c r="G123" s="238" t="s">
        <v>11</v>
      </c>
      <c r="H123" s="213"/>
      <c r="I123" s="213"/>
      <c r="J123" s="219"/>
      <c r="K123" s="699"/>
      <c r="L123" s="256"/>
      <c r="M123" s="216"/>
    </row>
    <row r="124" spans="1:13" s="217" customFormat="1" ht="16.5" customHeight="1">
      <c r="A124" s="505" t="s">
        <v>958</v>
      </c>
      <c r="B124" s="681"/>
      <c r="C124" s="234" t="s">
        <v>25</v>
      </c>
      <c r="D124" s="212" t="s">
        <v>185</v>
      </c>
      <c r="E124" s="212" t="s">
        <v>1488</v>
      </c>
      <c r="F124" s="213" t="s">
        <v>2775</v>
      </c>
      <c r="G124" s="238" t="s">
        <v>11</v>
      </c>
      <c r="H124" s="213"/>
      <c r="I124" s="213"/>
      <c r="J124" s="219"/>
      <c r="K124" s="699"/>
      <c r="L124" s="256"/>
      <c r="M124" s="216"/>
    </row>
    <row r="125" spans="1:13" s="217" customFormat="1" ht="16.5" customHeight="1">
      <c r="A125" s="505" t="s">
        <v>960</v>
      </c>
      <c r="B125" s="681"/>
      <c r="C125" s="234" t="s">
        <v>25</v>
      </c>
      <c r="D125" s="212" t="s">
        <v>185</v>
      </c>
      <c r="E125" s="212" t="s">
        <v>2146</v>
      </c>
      <c r="F125" s="213" t="s">
        <v>2775</v>
      </c>
      <c r="G125" s="238" t="s">
        <v>11</v>
      </c>
      <c r="H125" s="213"/>
      <c r="I125" s="213"/>
      <c r="J125" s="219"/>
      <c r="K125" s="699"/>
      <c r="L125" s="256"/>
      <c r="M125" s="216"/>
    </row>
    <row r="126" spans="1:13" s="217" customFormat="1" ht="16.5" customHeight="1">
      <c r="A126" s="505" t="s">
        <v>961</v>
      </c>
      <c r="B126" s="681"/>
      <c r="C126" s="234" t="s">
        <v>25</v>
      </c>
      <c r="D126" s="212" t="s">
        <v>185</v>
      </c>
      <c r="E126" s="212" t="s">
        <v>2147</v>
      </c>
      <c r="F126" s="213" t="s">
        <v>2775</v>
      </c>
      <c r="G126" s="238" t="s">
        <v>11</v>
      </c>
      <c r="H126" s="517"/>
      <c r="I126" s="517"/>
      <c r="J126" s="532"/>
      <c r="K126" s="700"/>
      <c r="L126" s="531"/>
      <c r="M126" s="216"/>
    </row>
    <row r="127" spans="1:13" s="217" customFormat="1" ht="16.5" customHeight="1">
      <c r="A127" s="505" t="s">
        <v>962</v>
      </c>
      <c r="B127" s="681"/>
      <c r="C127" s="234" t="s">
        <v>25</v>
      </c>
      <c r="D127" s="212" t="s">
        <v>185</v>
      </c>
      <c r="E127" s="212" t="s">
        <v>2148</v>
      </c>
      <c r="F127" s="213" t="s">
        <v>2775</v>
      </c>
      <c r="G127" s="238" t="s">
        <v>11</v>
      </c>
      <c r="H127" s="213"/>
      <c r="I127" s="213"/>
      <c r="J127" s="219"/>
      <c r="K127" s="776" t="s">
        <v>2272</v>
      </c>
      <c r="L127" s="256"/>
      <c r="M127" s="216"/>
    </row>
    <row r="128" spans="1:13" s="217" customFormat="1" ht="16.5" customHeight="1">
      <c r="A128" s="505" t="s">
        <v>963</v>
      </c>
      <c r="B128" s="681"/>
      <c r="C128" s="234" t="s">
        <v>25</v>
      </c>
      <c r="D128" s="212" t="s">
        <v>185</v>
      </c>
      <c r="E128" s="212" t="s">
        <v>2149</v>
      </c>
      <c r="F128" s="213" t="s">
        <v>2775</v>
      </c>
      <c r="G128" s="238" t="s">
        <v>11</v>
      </c>
      <c r="H128" s="213"/>
      <c r="I128" s="213"/>
      <c r="J128" s="219"/>
      <c r="K128" s="699"/>
      <c r="L128" s="256"/>
      <c r="M128" s="216"/>
    </row>
    <row r="129" spans="1:255" s="217" customFormat="1" ht="16.5" customHeight="1">
      <c r="A129" s="505" t="s">
        <v>964</v>
      </c>
      <c r="B129" s="681"/>
      <c r="C129" s="234" t="s">
        <v>25</v>
      </c>
      <c r="D129" s="212" t="s">
        <v>185</v>
      </c>
      <c r="E129" s="212" t="s">
        <v>1493</v>
      </c>
      <c r="F129" s="213" t="s">
        <v>2775</v>
      </c>
      <c r="G129" s="238" t="s">
        <v>11</v>
      </c>
      <c r="H129" s="213"/>
      <c r="I129" s="213"/>
      <c r="J129" s="219"/>
      <c r="K129" s="699"/>
      <c r="L129" s="256"/>
      <c r="M129" s="216"/>
    </row>
    <row r="130" spans="1:255" s="217" customFormat="1" ht="16.5" customHeight="1">
      <c r="A130" s="505" t="s">
        <v>966</v>
      </c>
      <c r="B130" s="681"/>
      <c r="C130" s="234" t="s">
        <v>25</v>
      </c>
      <c r="D130" s="212" t="s">
        <v>185</v>
      </c>
      <c r="E130" s="212" t="s">
        <v>2150</v>
      </c>
      <c r="F130" s="213" t="s">
        <v>2775</v>
      </c>
      <c r="G130" s="238" t="s">
        <v>11</v>
      </c>
      <c r="H130" s="213"/>
      <c r="I130" s="213"/>
      <c r="J130" s="219"/>
      <c r="K130" s="699"/>
      <c r="L130" s="256"/>
      <c r="M130" s="216"/>
    </row>
    <row r="131" spans="1:255" s="217" customFormat="1" ht="16.5" customHeight="1">
      <c r="A131" s="505" t="s">
        <v>967</v>
      </c>
      <c r="B131" s="681"/>
      <c r="C131" s="234" t="s">
        <v>25</v>
      </c>
      <c r="D131" s="212" t="s">
        <v>185</v>
      </c>
      <c r="E131" s="212" t="s">
        <v>2151</v>
      </c>
      <c r="F131" s="213" t="s">
        <v>2775</v>
      </c>
      <c r="G131" s="238" t="s">
        <v>11</v>
      </c>
      <c r="H131" s="517"/>
      <c r="I131" s="517"/>
      <c r="J131" s="219" t="s">
        <v>1494</v>
      </c>
      <c r="K131" s="700"/>
      <c r="L131" s="531"/>
      <c r="M131" s="216"/>
    </row>
    <row r="132" spans="1:255" ht="16.5" customHeight="1">
      <c r="A132" s="505" t="s">
        <v>969</v>
      </c>
      <c r="B132" s="234" t="s">
        <v>25</v>
      </c>
      <c r="C132" s="234" t="s">
        <v>25</v>
      </c>
      <c r="D132" s="235" t="s">
        <v>205</v>
      </c>
      <c r="E132" s="235" t="s">
        <v>1733</v>
      </c>
      <c r="F132" s="237"/>
      <c r="G132" s="238" t="s">
        <v>11</v>
      </c>
      <c r="H132" s="237"/>
      <c r="I132" s="239"/>
      <c r="J132" s="239"/>
      <c r="K132" s="470" t="s">
        <v>1482</v>
      </c>
      <c r="L132" s="777" t="s">
        <v>2734</v>
      </c>
    </row>
    <row r="133" spans="1:255" ht="16.5" customHeight="1">
      <c r="A133" s="505" t="s">
        <v>971</v>
      </c>
      <c r="B133" s="681"/>
      <c r="C133" s="234" t="s">
        <v>25</v>
      </c>
      <c r="D133" s="235" t="s">
        <v>205</v>
      </c>
      <c r="E133" s="235" t="s">
        <v>934</v>
      </c>
      <c r="F133" s="237"/>
      <c r="G133" s="238" t="s">
        <v>11</v>
      </c>
      <c r="H133" s="237"/>
      <c r="I133" s="239"/>
      <c r="J133" s="239"/>
      <c r="K133" s="470"/>
      <c r="L133" s="778"/>
    </row>
    <row r="134" spans="1:255" ht="16.5" customHeight="1">
      <c r="A134" s="505" t="s">
        <v>973</v>
      </c>
      <c r="B134" s="681"/>
      <c r="C134" s="234" t="s">
        <v>25</v>
      </c>
      <c r="D134" s="235" t="s">
        <v>936</v>
      </c>
      <c r="E134" s="274" t="s">
        <v>1317</v>
      </c>
      <c r="F134" s="237"/>
      <c r="G134" s="44" t="s">
        <v>11</v>
      </c>
      <c r="H134" s="237"/>
      <c r="I134" s="239"/>
      <c r="J134" s="235" t="s">
        <v>937</v>
      </c>
      <c r="K134" s="470" t="s">
        <v>1464</v>
      </c>
      <c r="L134" s="253"/>
    </row>
    <row r="135" spans="1:255" ht="16.5" customHeight="1">
      <c r="A135" s="505" t="s">
        <v>975</v>
      </c>
      <c r="B135" s="681"/>
      <c r="C135" s="234" t="s">
        <v>25</v>
      </c>
      <c r="D135" s="235" t="s">
        <v>936</v>
      </c>
      <c r="E135" s="274" t="s">
        <v>1318</v>
      </c>
      <c r="F135" s="237"/>
      <c r="G135" s="44" t="s">
        <v>11</v>
      </c>
      <c r="H135" s="237"/>
      <c r="I135" s="239"/>
      <c r="J135" s="249" t="s">
        <v>939</v>
      </c>
      <c r="K135" s="470" t="s">
        <v>1483</v>
      </c>
      <c r="L135" s="253"/>
    </row>
    <row r="136" spans="1:255" ht="16.5" customHeight="1">
      <c r="A136" s="505" t="s">
        <v>976</v>
      </c>
      <c r="B136" s="681"/>
      <c r="C136" s="234" t="s">
        <v>25</v>
      </c>
      <c r="D136" s="235" t="s">
        <v>936</v>
      </c>
      <c r="E136" s="274" t="s">
        <v>1319</v>
      </c>
      <c r="F136" s="237"/>
      <c r="G136" s="44" t="s">
        <v>11</v>
      </c>
      <c r="H136" s="237"/>
      <c r="I136" s="239"/>
      <c r="J136" s="235" t="s">
        <v>365</v>
      </c>
      <c r="K136" s="470" t="s">
        <v>1484</v>
      </c>
      <c r="L136" s="253"/>
    </row>
    <row r="137" spans="1:255" ht="16.5" customHeight="1">
      <c r="A137" s="505" t="s">
        <v>978</v>
      </c>
      <c r="B137" s="681"/>
      <c r="C137" s="234" t="s">
        <v>25</v>
      </c>
      <c r="D137" s="235" t="s">
        <v>936</v>
      </c>
      <c r="E137" s="274" t="s">
        <v>1320</v>
      </c>
      <c r="F137" s="237"/>
      <c r="G137" s="44" t="s">
        <v>11</v>
      </c>
      <c r="H137" s="237"/>
      <c r="I137" s="239"/>
      <c r="J137" s="249" t="s">
        <v>368</v>
      </c>
      <c r="K137" s="470" t="s">
        <v>1484</v>
      </c>
      <c r="L137" s="253"/>
    </row>
    <row r="138" spans="1:255" ht="16.5" customHeight="1">
      <c r="A138" s="505" t="s">
        <v>1485</v>
      </c>
      <c r="B138" s="681"/>
      <c r="C138" s="234" t="s">
        <v>25</v>
      </c>
      <c r="D138" s="235" t="s">
        <v>369</v>
      </c>
      <c r="E138" s="63" t="s">
        <v>370</v>
      </c>
      <c r="F138" s="270" t="s">
        <v>371</v>
      </c>
      <c r="G138" s="44" t="s">
        <v>11</v>
      </c>
      <c r="H138" s="250"/>
      <c r="I138" s="239"/>
      <c r="J138" s="89" t="s">
        <v>372</v>
      </c>
      <c r="K138" s="469" t="s">
        <v>1643</v>
      </c>
      <c r="L138" s="712" t="s">
        <v>1570</v>
      </c>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c r="IU138" s="111"/>
    </row>
    <row r="139" spans="1:255" ht="16.5" customHeight="1">
      <c r="A139" s="505" t="s">
        <v>1486</v>
      </c>
      <c r="B139" s="681"/>
      <c r="C139" s="234" t="s">
        <v>25</v>
      </c>
      <c r="D139" s="235" t="s">
        <v>369</v>
      </c>
      <c r="E139" s="63" t="s">
        <v>373</v>
      </c>
      <c r="F139" s="270" t="s">
        <v>371</v>
      </c>
      <c r="G139" s="44" t="s">
        <v>11</v>
      </c>
      <c r="H139" s="250"/>
      <c r="I139" s="239"/>
      <c r="J139" s="89" t="s">
        <v>374</v>
      </c>
      <c r="K139" s="469" t="s">
        <v>1550</v>
      </c>
      <c r="L139" s="713"/>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c r="IU139" s="111"/>
    </row>
    <row r="140" spans="1:255" ht="16.5" customHeight="1">
      <c r="A140" s="505" t="s">
        <v>1487</v>
      </c>
      <c r="B140" s="681"/>
      <c r="C140" s="234" t="s">
        <v>25</v>
      </c>
      <c r="D140" s="235" t="s">
        <v>369</v>
      </c>
      <c r="E140" s="63" t="s">
        <v>375</v>
      </c>
      <c r="F140" s="270" t="s">
        <v>371</v>
      </c>
      <c r="G140" s="44" t="s">
        <v>11</v>
      </c>
      <c r="H140" s="250"/>
      <c r="I140" s="239"/>
      <c r="J140" s="89" t="s">
        <v>376</v>
      </c>
      <c r="K140" s="469" t="s">
        <v>1551</v>
      </c>
      <c r="L140" s="713"/>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c r="IU140" s="111"/>
    </row>
    <row r="141" spans="1:255" ht="16.5" customHeight="1">
      <c r="A141" s="505" t="s">
        <v>1489</v>
      </c>
      <c r="B141" s="681"/>
      <c r="C141" s="234" t="s">
        <v>25</v>
      </c>
      <c r="D141" s="235" t="s">
        <v>369</v>
      </c>
      <c r="E141" s="63" t="s">
        <v>377</v>
      </c>
      <c r="F141" s="271"/>
      <c r="G141" s="44" t="s">
        <v>11</v>
      </c>
      <c r="H141" s="250"/>
      <c r="I141" s="239"/>
      <c r="J141" s="89" t="s">
        <v>1421</v>
      </c>
      <c r="K141" s="473"/>
      <c r="L141" s="713"/>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c r="IU141" s="111"/>
    </row>
    <row r="142" spans="1:255" ht="16.5" customHeight="1">
      <c r="A142" s="505" t="s">
        <v>1490</v>
      </c>
      <c r="B142" s="681"/>
      <c r="C142" s="234" t="s">
        <v>25</v>
      </c>
      <c r="D142" s="235" t="s">
        <v>369</v>
      </c>
      <c r="E142" s="63" t="s">
        <v>378</v>
      </c>
      <c r="F142" s="271"/>
      <c r="G142" s="44" t="s">
        <v>11</v>
      </c>
      <c r="H142" s="250"/>
      <c r="I142" s="239"/>
      <c r="J142" s="92"/>
      <c r="K142" s="469" t="s">
        <v>1650</v>
      </c>
      <c r="L142" s="713"/>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c r="IU142" s="111"/>
    </row>
    <row r="143" spans="1:255" ht="16.5" customHeight="1">
      <c r="A143" s="505" t="s">
        <v>1491</v>
      </c>
      <c r="B143" s="681"/>
      <c r="C143" s="234" t="s">
        <v>25</v>
      </c>
      <c r="D143" s="235" t="s">
        <v>369</v>
      </c>
      <c r="E143" s="63" t="s">
        <v>379</v>
      </c>
      <c r="F143" s="271"/>
      <c r="G143" s="44" t="s">
        <v>11</v>
      </c>
      <c r="H143" s="250"/>
      <c r="I143" s="239"/>
      <c r="J143" s="89" t="s">
        <v>380</v>
      </c>
      <c r="K143" s="469" t="s">
        <v>1638</v>
      </c>
      <c r="L143" s="713"/>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c r="IU143" s="111"/>
    </row>
    <row r="144" spans="1:255" ht="16.5" customHeight="1">
      <c r="A144" s="505" t="s">
        <v>1492</v>
      </c>
      <c r="B144" s="681"/>
      <c r="C144" s="234" t="s">
        <v>25</v>
      </c>
      <c r="D144" s="235" t="s">
        <v>369</v>
      </c>
      <c r="E144" s="63" t="s">
        <v>381</v>
      </c>
      <c r="F144" s="270" t="s">
        <v>382</v>
      </c>
      <c r="G144" s="44" t="s">
        <v>11</v>
      </c>
      <c r="H144" s="250"/>
      <c r="I144" s="239"/>
      <c r="J144" s="89" t="s">
        <v>383</v>
      </c>
      <c r="K144" s="469"/>
      <c r="L144" s="713"/>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c r="IU144" s="111"/>
    </row>
    <row r="145" spans="1:255" ht="16.5" customHeight="1">
      <c r="A145" s="505" t="s">
        <v>1504</v>
      </c>
      <c r="B145" s="681"/>
      <c r="C145" s="234" t="s">
        <v>25</v>
      </c>
      <c r="D145" s="235" t="s">
        <v>369</v>
      </c>
      <c r="E145" s="63" t="s">
        <v>384</v>
      </c>
      <c r="F145" s="270" t="s">
        <v>385</v>
      </c>
      <c r="G145" s="44" t="s">
        <v>11</v>
      </c>
      <c r="H145" s="250"/>
      <c r="I145" s="239"/>
      <c r="J145" s="89" t="s">
        <v>386</v>
      </c>
      <c r="K145" s="469"/>
      <c r="L145" s="713"/>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c r="IU145" s="111"/>
    </row>
    <row r="146" spans="1:255" ht="16.5" customHeight="1">
      <c r="A146" s="505" t="s">
        <v>1505</v>
      </c>
      <c r="B146" s="681"/>
      <c r="C146" s="234" t="s">
        <v>25</v>
      </c>
      <c r="D146" s="235" t="s">
        <v>369</v>
      </c>
      <c r="E146" s="63" t="s">
        <v>387</v>
      </c>
      <c r="F146" s="270" t="s">
        <v>388</v>
      </c>
      <c r="G146" s="44" t="s">
        <v>11</v>
      </c>
      <c r="H146" s="250"/>
      <c r="I146" s="239"/>
      <c r="J146" s="89" t="s">
        <v>383</v>
      </c>
      <c r="K146" s="469"/>
      <c r="L146" s="713"/>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c r="IU146" s="111"/>
    </row>
    <row r="147" spans="1:255" ht="16.5" customHeight="1">
      <c r="A147" s="505" t="s">
        <v>1506</v>
      </c>
      <c r="B147" s="681"/>
      <c r="C147" s="234" t="s">
        <v>25</v>
      </c>
      <c r="D147" s="235" t="s">
        <v>369</v>
      </c>
      <c r="E147" s="63" t="s">
        <v>389</v>
      </c>
      <c r="F147" s="270" t="s">
        <v>382</v>
      </c>
      <c r="G147" s="44" t="s">
        <v>11</v>
      </c>
      <c r="H147" s="250"/>
      <c r="I147" s="239"/>
      <c r="J147" s="89" t="s">
        <v>390</v>
      </c>
      <c r="K147" s="469"/>
      <c r="L147" s="713"/>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c r="IU147" s="111"/>
    </row>
    <row r="148" spans="1:255" ht="16.5" customHeight="1">
      <c r="A148" s="505" t="s">
        <v>1507</v>
      </c>
      <c r="B148" s="681"/>
      <c r="C148" s="234" t="s">
        <v>25</v>
      </c>
      <c r="D148" s="235" t="s">
        <v>369</v>
      </c>
      <c r="E148" s="63" t="s">
        <v>391</v>
      </c>
      <c r="F148" s="270" t="s">
        <v>392</v>
      </c>
      <c r="G148" s="44" t="s">
        <v>11</v>
      </c>
      <c r="H148" s="250"/>
      <c r="I148" s="239"/>
      <c r="J148" s="89" t="s">
        <v>393</v>
      </c>
      <c r="K148" s="469"/>
      <c r="L148" s="713"/>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c r="IU148" s="111"/>
    </row>
    <row r="149" spans="1:255" ht="16.5" customHeight="1">
      <c r="A149" s="505" t="s">
        <v>1508</v>
      </c>
      <c r="B149" s="681"/>
      <c r="C149" s="234" t="s">
        <v>25</v>
      </c>
      <c r="D149" s="235" t="s">
        <v>369</v>
      </c>
      <c r="E149" s="63" t="s">
        <v>394</v>
      </c>
      <c r="F149" s="270" t="s">
        <v>395</v>
      </c>
      <c r="G149" s="44" t="s">
        <v>11</v>
      </c>
      <c r="H149" s="250"/>
      <c r="I149" s="239"/>
      <c r="J149" s="89" t="s">
        <v>383</v>
      </c>
      <c r="K149" s="469"/>
      <c r="L149" s="713"/>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c r="IU149" s="111"/>
    </row>
    <row r="150" spans="1:255" ht="16.5" customHeight="1">
      <c r="A150" s="505" t="s">
        <v>1509</v>
      </c>
      <c r="B150" s="681"/>
      <c r="C150" s="234" t="s">
        <v>25</v>
      </c>
      <c r="D150" s="235" t="s">
        <v>369</v>
      </c>
      <c r="E150" s="63" t="s">
        <v>396</v>
      </c>
      <c r="F150" s="270" t="s">
        <v>397</v>
      </c>
      <c r="G150" s="44" t="s">
        <v>11</v>
      </c>
      <c r="H150" s="250"/>
      <c r="I150" s="239"/>
      <c r="J150" s="123" t="s">
        <v>1547</v>
      </c>
      <c r="K150" s="469"/>
      <c r="L150" s="713"/>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c r="IU150" s="111"/>
    </row>
    <row r="151" spans="1:255" ht="16.5" customHeight="1">
      <c r="A151" s="505" t="s">
        <v>1510</v>
      </c>
      <c r="B151" s="681"/>
      <c r="C151" s="234" t="s">
        <v>25</v>
      </c>
      <c r="D151" s="235" t="s">
        <v>369</v>
      </c>
      <c r="E151" s="63" t="s">
        <v>398</v>
      </c>
      <c r="F151" s="270" t="s">
        <v>399</v>
      </c>
      <c r="G151" s="44" t="s">
        <v>11</v>
      </c>
      <c r="H151" s="250"/>
      <c r="I151" s="239"/>
      <c r="J151" s="89" t="s">
        <v>400</v>
      </c>
      <c r="K151" s="469"/>
      <c r="L151" s="713"/>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c r="IU151" s="111"/>
    </row>
    <row r="152" spans="1:255" ht="16.5" customHeight="1">
      <c r="A152" s="505" t="s">
        <v>1511</v>
      </c>
      <c r="B152" s="681"/>
      <c r="C152" s="234" t="s">
        <v>25</v>
      </c>
      <c r="D152" s="235" t="s">
        <v>369</v>
      </c>
      <c r="E152" s="63" t="s">
        <v>401</v>
      </c>
      <c r="F152" s="271"/>
      <c r="G152" s="44" t="s">
        <v>11</v>
      </c>
      <c r="H152" s="250"/>
      <c r="I152" s="239"/>
      <c r="J152" s="92"/>
      <c r="K152" s="469" t="s">
        <v>1746</v>
      </c>
      <c r="L152" s="713"/>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c r="IU152" s="111"/>
    </row>
    <row r="153" spans="1:255" ht="16.5" customHeight="1">
      <c r="A153" s="505" t="s">
        <v>1512</v>
      </c>
      <c r="B153" s="681"/>
      <c r="C153" s="234" t="s">
        <v>25</v>
      </c>
      <c r="D153" s="235" t="s">
        <v>369</v>
      </c>
      <c r="E153" s="272" t="s">
        <v>402</v>
      </c>
      <c r="F153" s="271"/>
      <c r="G153" s="44" t="s">
        <v>11</v>
      </c>
      <c r="H153" s="250"/>
      <c r="I153" s="239"/>
      <c r="J153" s="90"/>
      <c r="K153" s="469" t="s">
        <v>1740</v>
      </c>
      <c r="L153" s="713"/>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c r="IU153" s="111"/>
    </row>
    <row r="154" spans="1:255" ht="16.5" customHeight="1">
      <c r="A154" s="505" t="s">
        <v>1513</v>
      </c>
      <c r="B154" s="681"/>
      <c r="C154" s="234" t="s">
        <v>25</v>
      </c>
      <c r="D154" s="235" t="s">
        <v>369</v>
      </c>
      <c r="E154" s="272" t="s">
        <v>1639</v>
      </c>
      <c r="F154" s="271"/>
      <c r="G154" s="44" t="s">
        <v>11</v>
      </c>
      <c r="H154" s="250"/>
      <c r="I154" s="239"/>
      <c r="J154" s="89" t="s">
        <v>403</v>
      </c>
      <c r="K154" s="469" t="s">
        <v>1696</v>
      </c>
      <c r="L154" s="713"/>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c r="IU154" s="111"/>
    </row>
    <row r="155" spans="1:255" ht="16.5" customHeight="1">
      <c r="A155" s="505" t="s">
        <v>1514</v>
      </c>
      <c r="B155" s="681"/>
      <c r="C155" s="234" t="s">
        <v>25</v>
      </c>
      <c r="D155" s="235" t="s">
        <v>369</v>
      </c>
      <c r="E155" s="272" t="s">
        <v>1640</v>
      </c>
      <c r="F155" s="271"/>
      <c r="G155" s="33" t="s">
        <v>6</v>
      </c>
      <c r="H155" s="250"/>
      <c r="I155" s="239"/>
      <c r="J155" s="89" t="s">
        <v>1730</v>
      </c>
      <c r="K155" s="469" t="s">
        <v>1651</v>
      </c>
      <c r="L155" s="713"/>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c r="IU155" s="111"/>
    </row>
    <row r="156" spans="1:255" ht="16.5" customHeight="1">
      <c r="A156" s="505" t="s">
        <v>1515</v>
      </c>
      <c r="B156" s="681"/>
      <c r="C156" s="234" t="s">
        <v>25</v>
      </c>
      <c r="D156" s="235" t="s">
        <v>369</v>
      </c>
      <c r="E156" s="272" t="s">
        <v>1641</v>
      </c>
      <c r="F156" s="271"/>
      <c r="G156" s="44" t="s">
        <v>11</v>
      </c>
      <c r="H156" s="250"/>
      <c r="I156" s="239"/>
      <c r="J156" s="89" t="s">
        <v>405</v>
      </c>
      <c r="K156" s="469" t="s">
        <v>1642</v>
      </c>
      <c r="L156" s="713"/>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c r="IU156" s="111"/>
    </row>
    <row r="157" spans="1:255" ht="16.5" customHeight="1">
      <c r="A157" s="505" t="s">
        <v>1516</v>
      </c>
      <c r="B157" s="681"/>
      <c r="C157" s="234" t="s">
        <v>25</v>
      </c>
      <c r="D157" s="235" t="s">
        <v>369</v>
      </c>
      <c r="E157" s="272" t="s">
        <v>407</v>
      </c>
      <c r="F157" s="271"/>
      <c r="G157" s="44" t="s">
        <v>11</v>
      </c>
      <c r="H157" s="250"/>
      <c r="I157" s="239"/>
      <c r="J157" s="89" t="s">
        <v>408</v>
      </c>
      <c r="K157" s="469"/>
      <c r="L157" s="713"/>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c r="IU157" s="111"/>
    </row>
    <row r="158" spans="1:255" ht="16.5" customHeight="1">
      <c r="A158" s="505" t="s">
        <v>1517</v>
      </c>
      <c r="B158" s="681"/>
      <c r="C158" s="234" t="s">
        <v>25</v>
      </c>
      <c r="D158" s="235" t="s">
        <v>369</v>
      </c>
      <c r="E158" s="272" t="s">
        <v>409</v>
      </c>
      <c r="F158" s="271"/>
      <c r="G158" s="44" t="s">
        <v>11</v>
      </c>
      <c r="H158" s="250"/>
      <c r="I158" s="239"/>
      <c r="J158" s="90"/>
      <c r="K158" s="469" t="s">
        <v>1745</v>
      </c>
      <c r="L158" s="713"/>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c r="IU158" s="111"/>
    </row>
    <row r="159" spans="1:255" ht="16.5" customHeight="1">
      <c r="A159" s="505" t="s">
        <v>1518</v>
      </c>
      <c r="B159" s="681"/>
      <c r="C159" s="234" t="s">
        <v>25</v>
      </c>
      <c r="D159" s="235" t="s">
        <v>369</v>
      </c>
      <c r="E159" s="272" t="s">
        <v>410</v>
      </c>
      <c r="F159" s="270" t="s">
        <v>411</v>
      </c>
      <c r="G159" s="44" t="s">
        <v>11</v>
      </c>
      <c r="H159" s="250"/>
      <c r="I159" s="239"/>
      <c r="J159" s="89" t="s">
        <v>412</v>
      </c>
      <c r="K159" s="469" t="s">
        <v>1645</v>
      </c>
      <c r="L159" s="713"/>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c r="IU159" s="111"/>
    </row>
    <row r="160" spans="1:255" ht="16.5" customHeight="1">
      <c r="A160" s="505" t="s">
        <v>1519</v>
      </c>
      <c r="B160" s="681"/>
      <c r="C160" s="234" t="s">
        <v>25</v>
      </c>
      <c r="D160" s="235" t="s">
        <v>369</v>
      </c>
      <c r="E160" s="272" t="s">
        <v>413</v>
      </c>
      <c r="F160" s="271"/>
      <c r="G160" s="44" t="s">
        <v>11</v>
      </c>
      <c r="H160" s="250"/>
      <c r="I160" s="239"/>
      <c r="J160" s="92"/>
      <c r="K160" s="469" t="s">
        <v>406</v>
      </c>
      <c r="L160" s="713"/>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c r="IU160" s="111"/>
    </row>
    <row r="161" spans="1:255" ht="16.5" customHeight="1">
      <c r="A161" s="505" t="s">
        <v>1520</v>
      </c>
      <c r="B161" s="681"/>
      <c r="C161" s="234" t="s">
        <v>25</v>
      </c>
      <c r="D161" s="235" t="s">
        <v>369</v>
      </c>
      <c r="E161" s="272" t="s">
        <v>414</v>
      </c>
      <c r="F161" s="270" t="s">
        <v>415</v>
      </c>
      <c r="G161" s="238" t="s">
        <v>11</v>
      </c>
      <c r="H161" s="250"/>
      <c r="I161" s="239"/>
      <c r="J161" s="89" t="s">
        <v>1729</v>
      </c>
      <c r="K161" s="469" t="s">
        <v>1423</v>
      </c>
      <c r="L161" s="713"/>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c r="IU161" s="111"/>
    </row>
    <row r="162" spans="1:255" ht="16.5" customHeight="1">
      <c r="A162" s="505" t="s">
        <v>1521</v>
      </c>
      <c r="B162" s="681"/>
      <c r="C162" s="234" t="s">
        <v>25</v>
      </c>
      <c r="D162" s="235" t="s">
        <v>369</v>
      </c>
      <c r="E162" s="272" t="s">
        <v>417</v>
      </c>
      <c r="F162" s="270" t="s">
        <v>418</v>
      </c>
      <c r="G162" s="238" t="s">
        <v>11</v>
      </c>
      <c r="H162" s="250"/>
      <c r="I162" s="239"/>
      <c r="J162" s="89" t="s">
        <v>419</v>
      </c>
      <c r="K162" s="573" t="s">
        <v>2362</v>
      </c>
      <c r="L162" s="713"/>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c r="IU162" s="111"/>
    </row>
    <row r="163" spans="1:255" ht="16.5" customHeight="1">
      <c r="A163" s="505" t="s">
        <v>1522</v>
      </c>
      <c r="B163" s="681"/>
      <c r="C163" s="234" t="s">
        <v>25</v>
      </c>
      <c r="D163" s="235" t="s">
        <v>369</v>
      </c>
      <c r="E163" s="272" t="s">
        <v>420</v>
      </c>
      <c r="F163" s="270" t="s">
        <v>415</v>
      </c>
      <c r="G163" s="238" t="s">
        <v>11</v>
      </c>
      <c r="H163" s="250"/>
      <c r="I163" s="239"/>
      <c r="J163" s="89" t="s">
        <v>416</v>
      </c>
      <c r="K163" s="469" t="s">
        <v>1424</v>
      </c>
      <c r="L163" s="713"/>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c r="IU163" s="111"/>
    </row>
    <row r="164" spans="1:255" ht="16.5" customHeight="1">
      <c r="A164" s="505" t="s">
        <v>1523</v>
      </c>
      <c r="B164" s="681"/>
      <c r="C164" s="234" t="s">
        <v>25</v>
      </c>
      <c r="D164" s="235" t="s">
        <v>369</v>
      </c>
      <c r="E164" s="272" t="s">
        <v>421</v>
      </c>
      <c r="F164" s="64"/>
      <c r="G164" s="44" t="s">
        <v>11</v>
      </c>
      <c r="H164" s="251"/>
      <c r="I164" s="239"/>
      <c r="J164" s="90"/>
      <c r="K164" s="474" t="s">
        <v>1548</v>
      </c>
      <c r="L164" s="713"/>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c r="IU164" s="111"/>
    </row>
    <row r="165" spans="1:255" ht="16.5" customHeight="1">
      <c r="A165" s="505" t="s">
        <v>1524</v>
      </c>
      <c r="B165" s="681"/>
      <c r="C165" s="234" t="s">
        <v>25</v>
      </c>
      <c r="D165" s="235" t="s">
        <v>369</v>
      </c>
      <c r="E165" s="272" t="s">
        <v>422</v>
      </c>
      <c r="F165" s="271"/>
      <c r="G165" s="44" t="s">
        <v>11</v>
      </c>
      <c r="H165" s="250"/>
      <c r="I165" s="239"/>
      <c r="J165" s="90"/>
      <c r="K165" s="469" t="s">
        <v>1644</v>
      </c>
      <c r="L165" s="713"/>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c r="IU165" s="111"/>
    </row>
    <row r="166" spans="1:255" ht="16.5" customHeight="1">
      <c r="A166" s="505" t="s">
        <v>1525</v>
      </c>
      <c r="B166" s="681"/>
      <c r="C166" s="234" t="s">
        <v>25</v>
      </c>
      <c r="D166" s="235" t="s">
        <v>369</v>
      </c>
      <c r="E166" s="272" t="s">
        <v>423</v>
      </c>
      <c r="F166" s="271"/>
      <c r="G166" s="44" t="s">
        <v>11</v>
      </c>
      <c r="H166" s="250"/>
      <c r="I166" s="239"/>
      <c r="J166" s="90"/>
      <c r="K166" s="469" t="s">
        <v>1744</v>
      </c>
      <c r="L166" s="713"/>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c r="IU166" s="111"/>
    </row>
    <row r="167" spans="1:255" ht="16.5" customHeight="1">
      <c r="A167" s="505" t="s">
        <v>1526</v>
      </c>
      <c r="B167" s="681"/>
      <c r="C167" s="234" t="s">
        <v>25</v>
      </c>
      <c r="D167" s="235" t="s">
        <v>369</v>
      </c>
      <c r="E167" s="272" t="s">
        <v>424</v>
      </c>
      <c r="F167" s="271"/>
      <c r="G167" s="44" t="s">
        <v>11</v>
      </c>
      <c r="H167" s="250"/>
      <c r="I167" s="239"/>
      <c r="J167" s="89" t="s">
        <v>403</v>
      </c>
      <c r="K167" s="469" t="s">
        <v>1647</v>
      </c>
      <c r="L167" s="713"/>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c r="IU167" s="111"/>
    </row>
    <row r="168" spans="1:255" ht="16.5" customHeight="1">
      <c r="A168" s="505" t="s">
        <v>1527</v>
      </c>
      <c r="B168" s="681"/>
      <c r="C168" s="234" t="s">
        <v>25</v>
      </c>
      <c r="D168" s="235" t="s">
        <v>369</v>
      </c>
      <c r="E168" s="272" t="s">
        <v>425</v>
      </c>
      <c r="F168" s="271"/>
      <c r="G168" s="33" t="s">
        <v>6</v>
      </c>
      <c r="H168" s="250"/>
      <c r="I168" s="239"/>
      <c r="J168" s="89" t="s">
        <v>1728</v>
      </c>
      <c r="K168" s="469" t="s">
        <v>1648</v>
      </c>
      <c r="L168" s="713"/>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c r="IU168" s="111"/>
    </row>
    <row r="169" spans="1:255" ht="16.5" customHeight="1">
      <c r="A169" s="505" t="s">
        <v>1528</v>
      </c>
      <c r="B169" s="681"/>
      <c r="C169" s="234" t="s">
        <v>25</v>
      </c>
      <c r="D169" s="235" t="s">
        <v>369</v>
      </c>
      <c r="E169" s="63" t="s">
        <v>426</v>
      </c>
      <c r="F169" s="271"/>
      <c r="G169" s="44" t="s">
        <v>11</v>
      </c>
      <c r="H169" s="250"/>
      <c r="I169" s="239"/>
      <c r="J169" s="89" t="s">
        <v>427</v>
      </c>
      <c r="K169" s="469" t="s">
        <v>1649</v>
      </c>
      <c r="L169" s="713"/>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c r="IU169" s="111"/>
    </row>
    <row r="170" spans="1:255" ht="16.5" customHeight="1">
      <c r="A170" s="505" t="s">
        <v>2082</v>
      </c>
      <c r="B170" s="681"/>
      <c r="C170" s="234" t="s">
        <v>25</v>
      </c>
      <c r="D170" s="235" t="s">
        <v>369</v>
      </c>
      <c r="E170" s="63" t="s">
        <v>428</v>
      </c>
      <c r="F170" s="271"/>
      <c r="G170" s="44" t="s">
        <v>11</v>
      </c>
      <c r="H170" s="250"/>
      <c r="I170" s="239"/>
      <c r="J170" s="89" t="s">
        <v>429</v>
      </c>
      <c r="K170" s="469"/>
      <c r="L170" s="714"/>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c r="IU170" s="111"/>
    </row>
    <row r="171" spans="1:255" ht="16.5" customHeight="1">
      <c r="A171" s="505" t="s">
        <v>2083</v>
      </c>
      <c r="B171" s="681"/>
      <c r="C171" s="234" t="s">
        <v>25</v>
      </c>
      <c r="D171" s="235" t="s">
        <v>458</v>
      </c>
      <c r="E171" s="235" t="s">
        <v>943</v>
      </c>
      <c r="F171" s="237"/>
      <c r="G171" s="44" t="s">
        <v>11</v>
      </c>
      <c r="H171" s="237"/>
      <c r="I171" s="237"/>
      <c r="J171" s="239"/>
      <c r="K171" s="774" t="s">
        <v>2055</v>
      </c>
      <c r="L171" s="257" t="s">
        <v>281</v>
      </c>
    </row>
    <row r="172" spans="1:255" ht="16.5" customHeight="1">
      <c r="A172" s="505" t="s">
        <v>2084</v>
      </c>
      <c r="B172" s="681"/>
      <c r="C172" s="234" t="s">
        <v>25</v>
      </c>
      <c r="D172" s="235" t="s">
        <v>458</v>
      </c>
      <c r="E172" s="235" t="s">
        <v>1321</v>
      </c>
      <c r="F172" s="234" t="s">
        <v>460</v>
      </c>
      <c r="G172" s="44" t="s">
        <v>11</v>
      </c>
      <c r="H172" s="237"/>
      <c r="I172" s="237"/>
      <c r="J172" s="239"/>
      <c r="K172" s="774"/>
      <c r="L172" s="253"/>
    </row>
    <row r="173" spans="1:255" ht="16.5" customHeight="1">
      <c r="A173" s="505" t="s">
        <v>1529</v>
      </c>
      <c r="B173" s="681"/>
      <c r="C173" s="234" t="s">
        <v>25</v>
      </c>
      <c r="D173" s="235" t="s">
        <v>458</v>
      </c>
      <c r="E173" s="235" t="s">
        <v>1322</v>
      </c>
      <c r="F173" s="234" t="s">
        <v>460</v>
      </c>
      <c r="G173" s="44" t="s">
        <v>11</v>
      </c>
      <c r="H173" s="237"/>
      <c r="I173" s="237"/>
      <c r="J173" s="239"/>
      <c r="K173" s="774"/>
      <c r="L173" s="253"/>
    </row>
    <row r="174" spans="1:255" ht="16.5" customHeight="1">
      <c r="A174" s="505" t="s">
        <v>1530</v>
      </c>
      <c r="B174" s="681"/>
      <c r="C174" s="234" t="s">
        <v>25</v>
      </c>
      <c r="D174" s="235" t="s">
        <v>458</v>
      </c>
      <c r="E174" s="235" t="s">
        <v>462</v>
      </c>
      <c r="F174" s="234" t="s">
        <v>460</v>
      </c>
      <c r="G174" s="44" t="s">
        <v>11</v>
      </c>
      <c r="H174" s="237"/>
      <c r="I174" s="237"/>
      <c r="J174" s="239"/>
      <c r="K174" s="774"/>
      <c r="L174" s="253"/>
    </row>
    <row r="175" spans="1:255" ht="16.5" customHeight="1">
      <c r="A175" s="505" t="s">
        <v>1531</v>
      </c>
      <c r="B175" s="681"/>
      <c r="C175" s="234" t="s">
        <v>25</v>
      </c>
      <c r="D175" s="235" t="s">
        <v>458</v>
      </c>
      <c r="E175" s="235" t="s">
        <v>463</v>
      </c>
      <c r="F175" s="234" t="s">
        <v>460</v>
      </c>
      <c r="G175" s="44" t="s">
        <v>11</v>
      </c>
      <c r="H175" s="237"/>
      <c r="I175" s="237"/>
      <c r="J175" s="239"/>
      <c r="K175" s="774"/>
      <c r="L175" s="253"/>
    </row>
    <row r="176" spans="1:255" ht="16.5" customHeight="1">
      <c r="A176" s="505" t="s">
        <v>1532</v>
      </c>
      <c r="B176" s="681"/>
      <c r="C176" s="234" t="s">
        <v>25</v>
      </c>
      <c r="D176" s="235" t="s">
        <v>458</v>
      </c>
      <c r="E176" s="235" t="s">
        <v>1323</v>
      </c>
      <c r="F176" s="234" t="s">
        <v>69</v>
      </c>
      <c r="G176" s="44" t="s">
        <v>11</v>
      </c>
      <c r="H176" s="237"/>
      <c r="I176" s="237"/>
      <c r="J176" s="239"/>
      <c r="K176" s="774"/>
      <c r="L176" s="253"/>
    </row>
    <row r="177" spans="1:12" ht="16.5" customHeight="1">
      <c r="A177" s="505" t="s">
        <v>1533</v>
      </c>
      <c r="B177" s="681"/>
      <c r="C177" s="234" t="s">
        <v>25</v>
      </c>
      <c r="D177" s="235" t="s">
        <v>458</v>
      </c>
      <c r="E177" s="235" t="s">
        <v>1324</v>
      </c>
      <c r="F177" s="234" t="s">
        <v>69</v>
      </c>
      <c r="G177" s="44" t="s">
        <v>11</v>
      </c>
      <c r="H177" s="237"/>
      <c r="I177" s="237"/>
      <c r="J177" s="239"/>
      <c r="K177" s="774"/>
      <c r="L177" s="253"/>
    </row>
    <row r="178" spans="1:12" ht="16.5" customHeight="1">
      <c r="A178" s="505" t="s">
        <v>1534</v>
      </c>
      <c r="B178" s="681"/>
      <c r="C178" s="234" t="s">
        <v>25</v>
      </c>
      <c r="D178" s="235" t="s">
        <v>458</v>
      </c>
      <c r="E178" s="235" t="s">
        <v>466</v>
      </c>
      <c r="F178" s="234" t="s">
        <v>69</v>
      </c>
      <c r="G178" s="44" t="s">
        <v>11</v>
      </c>
      <c r="H178" s="237"/>
      <c r="I178" s="237"/>
      <c r="J178" s="239"/>
      <c r="K178" s="774"/>
      <c r="L178" s="253"/>
    </row>
    <row r="179" spans="1:12" ht="16.5" customHeight="1">
      <c r="A179" s="505" t="s">
        <v>1535</v>
      </c>
      <c r="B179" s="681"/>
      <c r="C179" s="234" t="s">
        <v>25</v>
      </c>
      <c r="D179" s="235" t="s">
        <v>458</v>
      </c>
      <c r="E179" s="235" t="s">
        <v>467</v>
      </c>
      <c r="F179" s="234" t="s">
        <v>69</v>
      </c>
      <c r="G179" s="44" t="s">
        <v>11</v>
      </c>
      <c r="H179" s="237"/>
      <c r="I179" s="237"/>
      <c r="J179" s="239"/>
      <c r="K179" s="774"/>
      <c r="L179" s="253"/>
    </row>
    <row r="180" spans="1:12" ht="16.5" customHeight="1">
      <c r="A180" s="505" t="s">
        <v>1536</v>
      </c>
      <c r="B180" s="681"/>
      <c r="C180" s="234" t="s">
        <v>25</v>
      </c>
      <c r="D180" s="235" t="s">
        <v>458</v>
      </c>
      <c r="E180" s="235" t="s">
        <v>952</v>
      </c>
      <c r="F180" s="237"/>
      <c r="G180" s="44" t="s">
        <v>11</v>
      </c>
      <c r="H180" s="237"/>
      <c r="I180" s="237"/>
      <c r="J180" s="249" t="s">
        <v>2056</v>
      </c>
      <c r="K180" s="768" t="s">
        <v>1996</v>
      </c>
      <c r="L180" s="253"/>
    </row>
    <row r="181" spans="1:12" ht="16.5" customHeight="1">
      <c r="A181" s="505" t="s">
        <v>1537</v>
      </c>
      <c r="B181" s="681"/>
      <c r="C181" s="234" t="s">
        <v>25</v>
      </c>
      <c r="D181" s="235" t="s">
        <v>458</v>
      </c>
      <c r="E181" s="235" t="s">
        <v>1325</v>
      </c>
      <c r="F181" s="234" t="s">
        <v>953</v>
      </c>
      <c r="G181" s="44" t="s">
        <v>11</v>
      </c>
      <c r="H181" s="237"/>
      <c r="I181" s="237"/>
      <c r="J181" s="239"/>
      <c r="K181" s="768"/>
      <c r="L181" s="253"/>
    </row>
    <row r="182" spans="1:12" ht="16.5" customHeight="1">
      <c r="A182" s="505" t="s">
        <v>1538</v>
      </c>
      <c r="B182" s="681"/>
      <c r="C182" s="234" t="s">
        <v>25</v>
      </c>
      <c r="D182" s="235" t="s">
        <v>458</v>
      </c>
      <c r="E182" s="235" t="s">
        <v>1326</v>
      </c>
      <c r="F182" s="234" t="s">
        <v>953</v>
      </c>
      <c r="G182" s="44" t="s">
        <v>11</v>
      </c>
      <c r="H182" s="237"/>
      <c r="I182" s="237"/>
      <c r="J182" s="239"/>
      <c r="K182" s="768"/>
      <c r="L182" s="253"/>
    </row>
    <row r="183" spans="1:12" ht="16.5" customHeight="1">
      <c r="A183" s="505" t="s">
        <v>1539</v>
      </c>
      <c r="B183" s="681"/>
      <c r="C183" s="234" t="s">
        <v>25</v>
      </c>
      <c r="D183" s="235" t="s">
        <v>458</v>
      </c>
      <c r="E183" s="235" t="s">
        <v>1327</v>
      </c>
      <c r="F183" s="234" t="s">
        <v>953</v>
      </c>
      <c r="G183" s="44" t="s">
        <v>11</v>
      </c>
      <c r="H183" s="237"/>
      <c r="I183" s="237"/>
      <c r="J183" s="239"/>
      <c r="K183" s="768"/>
      <c r="L183" s="253"/>
    </row>
    <row r="184" spans="1:12" ht="16.5" customHeight="1">
      <c r="A184" s="505" t="s">
        <v>1540</v>
      </c>
      <c r="B184" s="681"/>
      <c r="C184" s="234" t="s">
        <v>25</v>
      </c>
      <c r="D184" s="235" t="s">
        <v>458</v>
      </c>
      <c r="E184" s="235" t="s">
        <v>1328</v>
      </c>
      <c r="F184" s="234" t="s">
        <v>953</v>
      </c>
      <c r="G184" s="44" t="s">
        <v>11</v>
      </c>
      <c r="H184" s="237"/>
      <c r="I184" s="237"/>
      <c r="J184" s="239"/>
      <c r="K184" s="768"/>
      <c r="L184" s="253"/>
    </row>
    <row r="185" spans="1:12" ht="16.5" customHeight="1">
      <c r="A185" s="505" t="s">
        <v>1541</v>
      </c>
      <c r="B185" s="681"/>
      <c r="C185" s="234" t="s">
        <v>25</v>
      </c>
      <c r="D185" s="235" t="s">
        <v>458</v>
      </c>
      <c r="E185" s="235" t="s">
        <v>1329</v>
      </c>
      <c r="F185" s="234" t="s">
        <v>954</v>
      </c>
      <c r="G185" s="44" t="s">
        <v>11</v>
      </c>
      <c r="H185" s="237"/>
      <c r="I185" s="237"/>
      <c r="J185" s="239"/>
      <c r="K185" s="768"/>
      <c r="L185" s="253"/>
    </row>
    <row r="186" spans="1:12" ht="16.5" customHeight="1">
      <c r="A186" s="505" t="s">
        <v>1542</v>
      </c>
      <c r="B186" s="681"/>
      <c r="C186" s="234" t="s">
        <v>25</v>
      </c>
      <c r="D186" s="235" t="s">
        <v>458</v>
      </c>
      <c r="E186" s="235" t="s">
        <v>1330</v>
      </c>
      <c r="F186" s="234" t="s">
        <v>954</v>
      </c>
      <c r="G186" s="44" t="s">
        <v>11</v>
      </c>
      <c r="H186" s="237"/>
      <c r="I186" s="237"/>
      <c r="J186" s="239"/>
      <c r="K186" s="768"/>
      <c r="L186" s="253"/>
    </row>
    <row r="187" spans="1:12" ht="16.5" customHeight="1">
      <c r="A187" s="505" t="s">
        <v>2085</v>
      </c>
      <c r="B187" s="681"/>
      <c r="C187" s="234" t="s">
        <v>25</v>
      </c>
      <c r="D187" s="235" t="s">
        <v>458</v>
      </c>
      <c r="E187" s="235" t="s">
        <v>1331</v>
      </c>
      <c r="F187" s="234" t="s">
        <v>954</v>
      </c>
      <c r="G187" s="44" t="s">
        <v>11</v>
      </c>
      <c r="H187" s="237"/>
      <c r="I187" s="237"/>
      <c r="J187" s="239"/>
      <c r="K187" s="768"/>
      <c r="L187" s="253"/>
    </row>
    <row r="188" spans="1:12" ht="16.5" customHeight="1">
      <c r="A188" s="505" t="s">
        <v>2086</v>
      </c>
      <c r="B188" s="681"/>
      <c r="C188" s="234" t="s">
        <v>25</v>
      </c>
      <c r="D188" s="235" t="s">
        <v>458</v>
      </c>
      <c r="E188" s="235" t="s">
        <v>1332</v>
      </c>
      <c r="F188" s="234" t="s">
        <v>954</v>
      </c>
      <c r="G188" s="44" t="s">
        <v>11</v>
      </c>
      <c r="H188" s="237"/>
      <c r="I188" s="237"/>
      <c r="J188" s="239"/>
      <c r="K188" s="768"/>
      <c r="L188" s="253"/>
    </row>
    <row r="189" spans="1:12" ht="16.5" customHeight="1">
      <c r="A189" s="505" t="s">
        <v>2087</v>
      </c>
      <c r="B189" s="681"/>
      <c r="C189" s="234" t="s">
        <v>25</v>
      </c>
      <c r="D189" s="235" t="s">
        <v>432</v>
      </c>
      <c r="E189" s="235" t="s">
        <v>955</v>
      </c>
      <c r="F189" s="234" t="s">
        <v>434</v>
      </c>
      <c r="G189" s="40" t="s">
        <v>9</v>
      </c>
      <c r="H189" s="237"/>
      <c r="I189" s="239"/>
      <c r="J189" s="249" t="s">
        <v>2234</v>
      </c>
      <c r="K189" s="470" t="s">
        <v>2777</v>
      </c>
      <c r="L189" s="253"/>
    </row>
    <row r="190" spans="1:12" ht="16.5" customHeight="1">
      <c r="A190" s="505" t="s">
        <v>2088</v>
      </c>
      <c r="B190" s="681"/>
      <c r="C190" s="234" t="s">
        <v>25</v>
      </c>
      <c r="D190" s="235" t="s">
        <v>432</v>
      </c>
      <c r="E190" s="235" t="s">
        <v>1333</v>
      </c>
      <c r="F190" s="234" t="s">
        <v>437</v>
      </c>
      <c r="G190" s="40" t="s">
        <v>9</v>
      </c>
      <c r="H190" s="237"/>
      <c r="I190" s="239"/>
      <c r="J190" s="249" t="s">
        <v>2233</v>
      </c>
      <c r="K190" s="470"/>
      <c r="L190" s="253"/>
    </row>
    <row r="191" spans="1:12" ht="16.5" customHeight="1">
      <c r="A191" s="505" t="s">
        <v>2089</v>
      </c>
      <c r="B191" s="681"/>
      <c r="C191" s="234" t="s">
        <v>25</v>
      </c>
      <c r="D191" s="235" t="s">
        <v>432</v>
      </c>
      <c r="E191" s="235" t="s">
        <v>1334</v>
      </c>
      <c r="F191" s="234" t="s">
        <v>437</v>
      </c>
      <c r="G191" s="40" t="s">
        <v>9</v>
      </c>
      <c r="H191" s="237"/>
      <c r="I191" s="239"/>
      <c r="J191" s="249" t="s">
        <v>2227</v>
      </c>
      <c r="K191" s="470"/>
      <c r="L191" s="253"/>
    </row>
    <row r="192" spans="1:12" ht="16.5" customHeight="1">
      <c r="A192" s="505" t="s">
        <v>2090</v>
      </c>
      <c r="B192" s="681"/>
      <c r="C192" s="234" t="s">
        <v>25</v>
      </c>
      <c r="D192" s="235" t="s">
        <v>432</v>
      </c>
      <c r="E192" s="235" t="s">
        <v>1335</v>
      </c>
      <c r="F192" s="237"/>
      <c r="G192" s="40" t="s">
        <v>9</v>
      </c>
      <c r="H192" s="237"/>
      <c r="I192" s="239"/>
      <c r="J192" s="239"/>
      <c r="K192" s="470"/>
      <c r="L192" s="253"/>
    </row>
    <row r="193" spans="1:12" ht="16.5" customHeight="1">
      <c r="A193" s="505" t="s">
        <v>2091</v>
      </c>
      <c r="B193" s="681"/>
      <c r="C193" s="234" t="s">
        <v>25</v>
      </c>
      <c r="D193" s="235" t="s">
        <v>432</v>
      </c>
      <c r="E193" s="235" t="s">
        <v>1336</v>
      </c>
      <c r="F193" s="237"/>
      <c r="G193" s="40" t="s">
        <v>9</v>
      </c>
      <c r="H193" s="237"/>
      <c r="I193" s="239"/>
      <c r="J193" s="239"/>
      <c r="K193" s="470"/>
      <c r="L193" s="253"/>
    </row>
    <row r="194" spans="1:12" ht="16.5" customHeight="1">
      <c r="A194" s="505" t="s">
        <v>2092</v>
      </c>
      <c r="B194" s="681"/>
      <c r="C194" s="234" t="s">
        <v>25</v>
      </c>
      <c r="D194" s="235" t="s">
        <v>432</v>
      </c>
      <c r="E194" s="235" t="s">
        <v>1337</v>
      </c>
      <c r="F194" s="237"/>
      <c r="G194" s="40" t="s">
        <v>9</v>
      </c>
      <c r="H194" s="237"/>
      <c r="I194" s="239"/>
      <c r="J194" s="239"/>
      <c r="K194" s="470"/>
      <c r="L194" s="253"/>
    </row>
    <row r="195" spans="1:12" ht="16.5" customHeight="1">
      <c r="A195" s="505" t="s">
        <v>2093</v>
      </c>
      <c r="B195" s="681"/>
      <c r="C195" s="234" t="s">
        <v>25</v>
      </c>
      <c r="D195" s="235" t="s">
        <v>432</v>
      </c>
      <c r="E195" s="235" t="s">
        <v>1338</v>
      </c>
      <c r="F195" s="234" t="s">
        <v>434</v>
      </c>
      <c r="G195" s="238" t="s">
        <v>11</v>
      </c>
      <c r="H195" s="237"/>
      <c r="I195" s="239"/>
      <c r="J195" s="249" t="s">
        <v>965</v>
      </c>
      <c r="K195" s="470" t="s">
        <v>2229</v>
      </c>
      <c r="L195" s="766" t="s">
        <v>2228</v>
      </c>
    </row>
    <row r="196" spans="1:12" ht="16.5" customHeight="1">
      <c r="A196" s="505" t="s">
        <v>2094</v>
      </c>
      <c r="B196" s="681"/>
      <c r="C196" s="234" t="s">
        <v>25</v>
      </c>
      <c r="D196" s="235" t="s">
        <v>432</v>
      </c>
      <c r="E196" s="235" t="s">
        <v>1339</v>
      </c>
      <c r="F196" s="234" t="s">
        <v>437</v>
      </c>
      <c r="G196" s="238" t="s">
        <v>11</v>
      </c>
      <c r="H196" s="237"/>
      <c r="I196" s="239"/>
      <c r="J196" s="249" t="s">
        <v>957</v>
      </c>
      <c r="K196" s="470"/>
      <c r="L196" s="767"/>
    </row>
    <row r="197" spans="1:12" ht="16.5" customHeight="1">
      <c r="A197" s="505" t="s">
        <v>2124</v>
      </c>
      <c r="B197" s="681"/>
      <c r="C197" s="234" t="s">
        <v>25</v>
      </c>
      <c r="D197" s="235" t="s">
        <v>432</v>
      </c>
      <c r="E197" s="235" t="s">
        <v>1340</v>
      </c>
      <c r="F197" s="234" t="s">
        <v>437</v>
      </c>
      <c r="G197" s="238" t="s">
        <v>11</v>
      </c>
      <c r="H197" s="237"/>
      <c r="I197" s="239"/>
      <c r="J197" s="249" t="s">
        <v>959</v>
      </c>
      <c r="K197" s="470" t="s">
        <v>968</v>
      </c>
      <c r="L197" s="767"/>
    </row>
    <row r="198" spans="1:12" ht="16.5" customHeight="1">
      <c r="A198" s="505" t="s">
        <v>2125</v>
      </c>
      <c r="B198" s="681"/>
      <c r="C198" s="234" t="s">
        <v>25</v>
      </c>
      <c r="D198" s="235" t="s">
        <v>432</v>
      </c>
      <c r="E198" s="235" t="s">
        <v>970</v>
      </c>
      <c r="F198" s="237"/>
      <c r="G198" s="238" t="s">
        <v>11</v>
      </c>
      <c r="H198" s="237"/>
      <c r="I198" s="239"/>
      <c r="J198" s="239"/>
      <c r="K198" s="470"/>
      <c r="L198" s="253"/>
    </row>
    <row r="199" spans="1:12" ht="16.5" customHeight="1">
      <c r="A199" s="505" t="s">
        <v>2126</v>
      </c>
      <c r="B199" s="681"/>
      <c r="C199" s="234" t="s">
        <v>25</v>
      </c>
      <c r="D199" s="235" t="s">
        <v>432</v>
      </c>
      <c r="E199" s="235" t="s">
        <v>972</v>
      </c>
      <c r="F199" s="237"/>
      <c r="G199" s="238" t="s">
        <v>11</v>
      </c>
      <c r="H199" s="237"/>
      <c r="I199" s="239"/>
      <c r="J199" s="239"/>
      <c r="K199" s="470"/>
      <c r="L199" s="253"/>
    </row>
    <row r="200" spans="1:12" ht="16.5" customHeight="1">
      <c r="A200" s="505" t="s">
        <v>2128</v>
      </c>
      <c r="B200" s="681"/>
      <c r="C200" s="234" t="s">
        <v>25</v>
      </c>
      <c r="D200" s="235" t="s">
        <v>432</v>
      </c>
      <c r="E200" s="235" t="s">
        <v>974</v>
      </c>
      <c r="F200" s="237"/>
      <c r="G200" s="238" t="s">
        <v>11</v>
      </c>
      <c r="H200" s="237"/>
      <c r="I200" s="239"/>
      <c r="J200" s="239"/>
      <c r="K200" s="470"/>
      <c r="L200" s="253"/>
    </row>
    <row r="201" spans="1:12" ht="16.5" customHeight="1">
      <c r="A201" s="505" t="s">
        <v>2130</v>
      </c>
      <c r="B201" s="681"/>
      <c r="C201" s="234" t="s">
        <v>25</v>
      </c>
      <c r="D201" s="235" t="s">
        <v>224</v>
      </c>
      <c r="E201" s="235" t="s">
        <v>1565</v>
      </c>
      <c r="F201" s="234" t="s">
        <v>526</v>
      </c>
      <c r="G201" s="238" t="s">
        <v>11</v>
      </c>
      <c r="H201" s="237"/>
      <c r="I201" s="239"/>
      <c r="J201" s="239"/>
      <c r="K201" s="470" t="s">
        <v>227</v>
      </c>
      <c r="L201" s="253"/>
    </row>
    <row r="202" spans="1:12" ht="16.5" customHeight="1">
      <c r="A202" s="505" t="s">
        <v>2131</v>
      </c>
      <c r="B202" s="681"/>
      <c r="C202" s="234" t="s">
        <v>25</v>
      </c>
      <c r="D202" s="235" t="s">
        <v>224</v>
      </c>
      <c r="E202" s="235" t="s">
        <v>977</v>
      </c>
      <c r="F202" s="234" t="s">
        <v>527</v>
      </c>
      <c r="G202" s="238" t="s">
        <v>11</v>
      </c>
      <c r="H202" s="237"/>
      <c r="I202" s="239"/>
      <c r="J202" s="239"/>
      <c r="K202" s="470" t="s">
        <v>230</v>
      </c>
      <c r="L202" s="253"/>
    </row>
    <row r="203" spans="1:12" ht="16.5" customHeight="1">
      <c r="A203" s="505" t="s">
        <v>2132</v>
      </c>
      <c r="B203" s="681"/>
      <c r="C203" s="234" t="s">
        <v>25</v>
      </c>
      <c r="D203" s="235" t="s">
        <v>205</v>
      </c>
      <c r="E203" s="235" t="s">
        <v>206</v>
      </c>
      <c r="F203" s="237"/>
      <c r="G203" s="238" t="s">
        <v>11</v>
      </c>
      <c r="H203" s="237"/>
      <c r="I203" s="239"/>
      <c r="J203" s="239"/>
      <c r="K203" s="470" t="s">
        <v>979</v>
      </c>
      <c r="L203" s="253"/>
    </row>
    <row r="204" spans="1:12" ht="16.5" customHeight="1" thickBot="1">
      <c r="A204" s="505" t="s">
        <v>2133</v>
      </c>
      <c r="B204" s="682"/>
      <c r="C204" s="258" t="s">
        <v>25</v>
      </c>
      <c r="D204" s="259" t="s">
        <v>33</v>
      </c>
      <c r="E204" s="259" t="s">
        <v>203</v>
      </c>
      <c r="F204" s="260"/>
      <c r="G204" s="238" t="s">
        <v>11</v>
      </c>
      <c r="H204" s="260"/>
      <c r="I204" s="261"/>
      <c r="J204" s="259" t="s">
        <v>529</v>
      </c>
      <c r="K204" s="475"/>
      <c r="L204" s="262"/>
    </row>
    <row r="205" spans="1:12" ht="17.45" customHeight="1">
      <c r="A205" s="146"/>
      <c r="B205" s="683"/>
      <c r="C205" s="172"/>
      <c r="D205" s="146"/>
      <c r="E205" s="146"/>
      <c r="F205" s="172"/>
      <c r="G205" s="146"/>
      <c r="H205" s="172"/>
      <c r="I205" s="146"/>
      <c r="J205" s="146"/>
      <c r="K205" s="173"/>
      <c r="L205" s="146"/>
    </row>
    <row r="206" spans="1:12" ht="17.100000000000001" customHeight="1">
      <c r="A206" s="70"/>
      <c r="B206" s="679"/>
      <c r="C206" s="72"/>
      <c r="D206" s="70"/>
      <c r="E206" s="70"/>
      <c r="F206" s="72"/>
      <c r="G206" s="70"/>
      <c r="H206" s="72"/>
      <c r="I206" s="70"/>
      <c r="J206" s="70"/>
      <c r="K206" s="129"/>
      <c r="L206" s="70"/>
    </row>
    <row r="207" spans="1:12" ht="17.100000000000001" customHeight="1">
      <c r="A207" s="70"/>
      <c r="B207" s="679"/>
      <c r="C207" s="72"/>
      <c r="D207" s="70"/>
      <c r="E207" s="70"/>
      <c r="F207" s="72"/>
      <c r="G207" s="70"/>
      <c r="H207" s="72"/>
      <c r="I207" s="70"/>
      <c r="J207" s="70"/>
      <c r="K207" s="129"/>
      <c r="L207" s="70"/>
    </row>
    <row r="208" spans="1:12" ht="17.100000000000001" customHeight="1">
      <c r="A208" s="70"/>
      <c r="B208" s="679"/>
      <c r="C208" s="72"/>
      <c r="D208" s="70"/>
      <c r="E208" s="70"/>
      <c r="F208" s="72"/>
      <c r="G208" s="70"/>
      <c r="H208" s="72"/>
      <c r="I208" s="70"/>
      <c r="J208" s="70"/>
      <c r="K208" s="129"/>
      <c r="L208" s="70"/>
    </row>
    <row r="209" spans="1:12" ht="17.100000000000001" customHeight="1">
      <c r="A209" s="70"/>
      <c r="B209" s="679"/>
      <c r="C209" s="72"/>
      <c r="D209" s="70"/>
      <c r="E209" s="70"/>
      <c r="F209" s="72"/>
      <c r="G209" s="70"/>
      <c r="H209" s="72"/>
      <c r="I209" s="70"/>
      <c r="J209" s="70"/>
      <c r="K209" s="129"/>
      <c r="L209" s="70"/>
    </row>
    <row r="210" spans="1:12" ht="17.100000000000001" customHeight="1">
      <c r="A210" s="70"/>
      <c r="B210" s="679"/>
      <c r="C210" s="72"/>
      <c r="D210" s="70"/>
      <c r="E210" s="70"/>
      <c r="F210" s="72"/>
      <c r="G210" s="70"/>
      <c r="H210" s="72"/>
      <c r="I210" s="70"/>
      <c r="J210" s="70"/>
      <c r="K210" s="129"/>
      <c r="L210" s="70"/>
    </row>
    <row r="211" spans="1:12" ht="17.100000000000001" customHeight="1">
      <c r="A211" s="70"/>
      <c r="B211" s="679"/>
      <c r="C211" s="72"/>
      <c r="D211" s="70"/>
      <c r="E211" s="70"/>
      <c r="F211" s="72"/>
      <c r="G211" s="70"/>
      <c r="H211" s="72"/>
      <c r="I211" s="70"/>
      <c r="J211" s="70"/>
      <c r="K211" s="129"/>
      <c r="L211" s="70"/>
    </row>
    <row r="212" spans="1:12" ht="17.100000000000001" customHeight="1">
      <c r="A212" s="70"/>
      <c r="B212" s="679"/>
      <c r="C212" s="72"/>
      <c r="D212" s="70"/>
      <c r="E212" s="70"/>
      <c r="F212" s="72"/>
      <c r="G212" s="70"/>
      <c r="H212" s="72"/>
      <c r="I212" s="70"/>
      <c r="J212" s="70"/>
      <c r="K212" s="129"/>
      <c r="L212" s="70"/>
    </row>
    <row r="213" spans="1:12" ht="17.100000000000001" customHeight="1">
      <c r="A213" s="70"/>
      <c r="B213" s="679"/>
      <c r="C213" s="72"/>
      <c r="D213" s="70"/>
      <c r="E213" s="70"/>
      <c r="F213" s="72"/>
      <c r="G213" s="70"/>
      <c r="H213" s="72"/>
      <c r="I213" s="70"/>
      <c r="J213" s="70"/>
      <c r="K213" s="129"/>
      <c r="L213" s="70"/>
    </row>
    <row r="214" spans="1:12" ht="17.100000000000001" customHeight="1">
      <c r="A214" s="70"/>
      <c r="B214" s="679"/>
      <c r="C214" s="72"/>
      <c r="D214" s="70"/>
      <c r="E214" s="70"/>
      <c r="F214" s="72"/>
      <c r="G214" s="70"/>
      <c r="H214" s="72"/>
      <c r="I214" s="70"/>
      <c r="J214" s="70"/>
      <c r="K214" s="129"/>
      <c r="L214" s="70"/>
    </row>
    <row r="215" spans="1:12" ht="17.100000000000001" customHeight="1">
      <c r="A215" s="70"/>
      <c r="B215" s="679"/>
      <c r="C215" s="72"/>
      <c r="D215" s="70"/>
      <c r="E215" s="70"/>
      <c r="F215" s="72"/>
      <c r="G215" s="70"/>
      <c r="H215" s="72"/>
      <c r="I215" s="70"/>
      <c r="J215" s="70"/>
      <c r="K215" s="129"/>
      <c r="L215" s="70"/>
    </row>
    <row r="216" spans="1:12" ht="17.100000000000001" customHeight="1">
      <c r="A216" s="70"/>
      <c r="B216" s="679"/>
      <c r="C216" s="72"/>
      <c r="D216" s="70"/>
      <c r="E216" s="70"/>
      <c r="F216" s="72"/>
      <c r="G216" s="70"/>
      <c r="H216" s="72"/>
      <c r="I216" s="70"/>
      <c r="J216" s="70"/>
      <c r="K216" s="129"/>
      <c r="L216" s="70"/>
    </row>
    <row r="217" spans="1:12" ht="17.100000000000001" customHeight="1">
      <c r="A217" s="70"/>
      <c r="B217" s="679"/>
      <c r="C217" s="72"/>
      <c r="D217" s="70"/>
      <c r="E217" s="70"/>
      <c r="F217" s="72"/>
      <c r="G217" s="70"/>
      <c r="H217" s="72"/>
      <c r="I217" s="70"/>
      <c r="J217" s="70"/>
      <c r="K217" s="129"/>
      <c r="L217" s="70"/>
    </row>
    <row r="218" spans="1:12" ht="17.100000000000001" customHeight="1">
      <c r="A218" s="70"/>
      <c r="B218" s="679"/>
      <c r="C218" s="72"/>
      <c r="D218" s="70"/>
      <c r="E218" s="70"/>
      <c r="F218" s="72"/>
      <c r="G218" s="70"/>
      <c r="H218" s="72"/>
      <c r="I218" s="70"/>
      <c r="J218" s="70"/>
      <c r="K218" s="129"/>
      <c r="L218" s="70"/>
    </row>
    <row r="219" spans="1:12" ht="17.100000000000001" customHeight="1">
      <c r="A219" s="70"/>
      <c r="B219" s="679"/>
      <c r="C219" s="72"/>
      <c r="D219" s="70"/>
      <c r="E219" s="70"/>
      <c r="F219" s="72"/>
      <c r="G219" s="70"/>
      <c r="H219" s="72"/>
      <c r="I219" s="70"/>
      <c r="J219" s="70"/>
      <c r="K219" s="129"/>
      <c r="L219" s="70"/>
    </row>
    <row r="220" spans="1:12" ht="17.100000000000001" customHeight="1">
      <c r="A220" s="70"/>
      <c r="B220" s="679"/>
      <c r="C220" s="72"/>
      <c r="D220" s="70"/>
      <c r="E220" s="70"/>
      <c r="F220" s="72"/>
      <c r="G220" s="70"/>
      <c r="H220" s="72"/>
      <c r="I220" s="70"/>
      <c r="J220" s="70"/>
      <c r="K220" s="129"/>
      <c r="L220" s="70"/>
    </row>
    <row r="221" spans="1:12" ht="17.100000000000001" customHeight="1">
      <c r="A221" s="70"/>
      <c r="B221" s="679"/>
      <c r="C221" s="72"/>
      <c r="D221" s="70"/>
      <c r="E221" s="70"/>
      <c r="F221" s="72"/>
      <c r="G221" s="70"/>
      <c r="H221" s="72"/>
      <c r="I221" s="70"/>
      <c r="J221" s="70"/>
      <c r="K221" s="129"/>
      <c r="L221" s="70"/>
    </row>
    <row r="222" spans="1:12" ht="17.100000000000001" customHeight="1">
      <c r="A222" s="70"/>
      <c r="B222" s="679"/>
      <c r="C222" s="72"/>
      <c r="D222" s="70"/>
      <c r="E222" s="70"/>
      <c r="F222" s="72"/>
      <c r="G222" s="70"/>
      <c r="H222" s="72"/>
      <c r="I222" s="70"/>
      <c r="J222" s="70"/>
      <c r="K222" s="129"/>
      <c r="L222" s="70"/>
    </row>
    <row r="223" spans="1:12" ht="17.100000000000001" customHeight="1">
      <c r="A223" s="70"/>
      <c r="B223" s="679"/>
      <c r="C223" s="72"/>
      <c r="D223" s="70"/>
      <c r="E223" s="70"/>
      <c r="F223" s="72"/>
      <c r="G223" s="70"/>
      <c r="H223" s="72"/>
      <c r="I223" s="70"/>
      <c r="J223" s="70"/>
      <c r="K223" s="129"/>
      <c r="L223" s="70"/>
    </row>
    <row r="224" spans="1:12" ht="17.100000000000001" customHeight="1">
      <c r="A224" s="70"/>
      <c r="B224" s="679"/>
      <c r="C224" s="72"/>
      <c r="D224" s="70"/>
      <c r="E224" s="70"/>
      <c r="F224" s="72"/>
      <c r="G224" s="70"/>
      <c r="H224" s="72"/>
      <c r="I224" s="70"/>
      <c r="J224" s="70"/>
      <c r="K224" s="129"/>
      <c r="L224" s="70"/>
    </row>
    <row r="225" spans="1:12" ht="17.100000000000001" customHeight="1">
      <c r="A225" s="70"/>
      <c r="B225" s="679"/>
      <c r="C225" s="72"/>
      <c r="D225" s="70"/>
      <c r="E225" s="70"/>
      <c r="F225" s="72"/>
      <c r="G225" s="70"/>
      <c r="H225" s="72"/>
      <c r="I225" s="70"/>
      <c r="J225" s="70"/>
      <c r="K225" s="129"/>
      <c r="L225" s="70"/>
    </row>
    <row r="226" spans="1:12" ht="17.100000000000001" customHeight="1">
      <c r="A226" s="70"/>
      <c r="B226" s="679"/>
      <c r="C226" s="72"/>
      <c r="D226" s="70"/>
      <c r="E226" s="70"/>
      <c r="F226" s="72"/>
      <c r="G226" s="70"/>
      <c r="H226" s="72"/>
      <c r="I226" s="70"/>
      <c r="J226" s="70"/>
      <c r="K226" s="129"/>
      <c r="L226" s="70"/>
    </row>
    <row r="227" spans="1:12" ht="17.100000000000001" customHeight="1">
      <c r="A227" s="70"/>
      <c r="B227" s="679"/>
      <c r="C227" s="72"/>
      <c r="D227" s="70"/>
      <c r="E227" s="70"/>
      <c r="F227" s="72"/>
      <c r="G227" s="70"/>
      <c r="H227" s="72"/>
      <c r="I227" s="70"/>
      <c r="J227" s="70"/>
      <c r="K227" s="129"/>
      <c r="L227" s="70"/>
    </row>
    <row r="228" spans="1:12" ht="17.100000000000001" customHeight="1">
      <c r="A228" s="70"/>
      <c r="B228" s="679"/>
      <c r="C228" s="72"/>
      <c r="D228" s="70"/>
      <c r="E228" s="70"/>
      <c r="F228" s="72"/>
      <c r="G228" s="70"/>
      <c r="H228" s="72"/>
      <c r="I228" s="70"/>
      <c r="J228" s="70"/>
      <c r="K228" s="129"/>
      <c r="L228" s="70"/>
    </row>
    <row r="229" spans="1:12" ht="17.100000000000001" customHeight="1">
      <c r="A229" s="70"/>
      <c r="B229" s="679"/>
      <c r="C229" s="72"/>
      <c r="D229" s="70"/>
      <c r="E229" s="70"/>
      <c r="F229" s="72"/>
      <c r="G229" s="70"/>
      <c r="H229" s="72"/>
      <c r="I229" s="70"/>
      <c r="J229" s="70"/>
      <c r="K229" s="129"/>
      <c r="L229" s="70"/>
    </row>
    <row r="230" spans="1:12" ht="17.100000000000001" customHeight="1">
      <c r="A230" s="70"/>
      <c r="B230" s="679"/>
      <c r="C230" s="72"/>
      <c r="D230" s="70"/>
      <c r="E230" s="70"/>
      <c r="F230" s="72"/>
      <c r="G230" s="70"/>
      <c r="H230" s="72"/>
      <c r="I230" s="70"/>
      <c r="J230" s="70"/>
      <c r="K230" s="129"/>
      <c r="L230" s="70"/>
    </row>
    <row r="231" spans="1:12" ht="17.100000000000001" customHeight="1">
      <c r="A231" s="70"/>
      <c r="B231" s="679"/>
      <c r="C231" s="72"/>
      <c r="D231" s="70"/>
      <c r="E231" s="70"/>
      <c r="F231" s="72"/>
      <c r="G231" s="70"/>
      <c r="H231" s="72"/>
      <c r="I231" s="70"/>
      <c r="J231" s="70"/>
      <c r="K231" s="129"/>
      <c r="L231" s="70"/>
    </row>
    <row r="232" spans="1:12" ht="17.100000000000001" customHeight="1">
      <c r="A232" s="70"/>
      <c r="B232" s="679"/>
      <c r="C232" s="72"/>
      <c r="D232" s="70"/>
      <c r="E232" s="70"/>
      <c r="F232" s="72"/>
      <c r="G232" s="70"/>
      <c r="H232" s="72"/>
      <c r="I232" s="70"/>
      <c r="J232" s="70"/>
      <c r="K232" s="129"/>
      <c r="L232" s="70"/>
    </row>
    <row r="233" spans="1:12" ht="17.100000000000001" customHeight="1">
      <c r="A233" s="70"/>
      <c r="B233" s="679"/>
      <c r="C233" s="72"/>
      <c r="D233" s="70"/>
      <c r="E233" s="70"/>
      <c r="F233" s="72"/>
      <c r="G233" s="70"/>
      <c r="H233" s="72"/>
      <c r="I233" s="70"/>
      <c r="J233" s="70"/>
      <c r="K233" s="129"/>
      <c r="L233" s="70"/>
    </row>
    <row r="234" spans="1:12" ht="17.100000000000001" customHeight="1">
      <c r="A234" s="70"/>
      <c r="B234" s="679"/>
      <c r="C234" s="72"/>
      <c r="D234" s="70"/>
      <c r="E234" s="70"/>
      <c r="F234" s="72"/>
      <c r="G234" s="70"/>
      <c r="H234" s="72"/>
      <c r="I234" s="70"/>
      <c r="J234" s="70"/>
      <c r="K234" s="129"/>
      <c r="L234" s="70"/>
    </row>
    <row r="235" spans="1:12" ht="17.100000000000001" customHeight="1">
      <c r="A235" s="70"/>
      <c r="B235" s="679"/>
      <c r="C235" s="72"/>
      <c r="D235" s="70"/>
      <c r="E235" s="70"/>
      <c r="F235" s="72"/>
      <c r="G235" s="70"/>
      <c r="H235" s="72"/>
      <c r="I235" s="70"/>
      <c r="J235" s="70"/>
      <c r="K235" s="129"/>
      <c r="L235" s="70"/>
    </row>
    <row r="236" spans="1:12" ht="17.100000000000001" customHeight="1">
      <c r="A236" s="70"/>
      <c r="B236" s="679"/>
      <c r="C236" s="72"/>
      <c r="D236" s="70"/>
      <c r="E236" s="70"/>
      <c r="F236" s="72"/>
      <c r="G236" s="70"/>
      <c r="H236" s="72"/>
      <c r="I236" s="70"/>
      <c r="J236" s="70"/>
      <c r="K236" s="129"/>
      <c r="L236" s="70"/>
    </row>
    <row r="237" spans="1:12" ht="17.100000000000001" customHeight="1">
      <c r="A237" s="70"/>
      <c r="B237" s="679"/>
      <c r="C237" s="72"/>
      <c r="D237" s="70"/>
      <c r="E237" s="70"/>
      <c r="F237" s="72"/>
      <c r="G237" s="70"/>
      <c r="H237" s="72"/>
      <c r="I237" s="70"/>
      <c r="J237" s="70"/>
      <c r="K237" s="129"/>
      <c r="L237" s="70"/>
    </row>
    <row r="238" spans="1:12" ht="17.100000000000001" customHeight="1">
      <c r="A238" s="70"/>
      <c r="B238" s="679"/>
      <c r="C238" s="72"/>
      <c r="D238" s="70"/>
      <c r="E238" s="70"/>
      <c r="F238" s="72"/>
      <c r="G238" s="70"/>
      <c r="H238" s="72"/>
      <c r="I238" s="70"/>
      <c r="J238" s="70"/>
      <c r="K238" s="129"/>
      <c r="L238" s="70"/>
    </row>
    <row r="239" spans="1:12" ht="17.100000000000001" customHeight="1">
      <c r="A239" s="70"/>
      <c r="B239" s="679"/>
      <c r="C239" s="72"/>
      <c r="D239" s="70"/>
      <c r="E239" s="70"/>
      <c r="F239" s="72"/>
      <c r="G239" s="70"/>
      <c r="H239" s="72"/>
      <c r="I239" s="70"/>
      <c r="J239" s="70"/>
      <c r="K239" s="129"/>
      <c r="L239" s="70"/>
    </row>
    <row r="240" spans="1:12" ht="17.100000000000001" customHeight="1">
      <c r="A240" s="70"/>
      <c r="B240" s="679"/>
      <c r="C240" s="72"/>
      <c r="D240" s="70"/>
      <c r="E240" s="70"/>
      <c r="F240" s="72"/>
      <c r="G240" s="70"/>
      <c r="H240" s="72"/>
      <c r="I240" s="70"/>
      <c r="J240" s="70"/>
      <c r="K240" s="129"/>
      <c r="L240" s="70"/>
    </row>
    <row r="241" spans="1:12" ht="17.100000000000001" customHeight="1">
      <c r="A241" s="70"/>
      <c r="B241" s="679"/>
      <c r="C241" s="72"/>
      <c r="D241" s="70"/>
      <c r="E241" s="70"/>
      <c r="F241" s="72"/>
      <c r="G241" s="70"/>
      <c r="H241" s="72"/>
      <c r="I241" s="70"/>
      <c r="J241" s="70"/>
      <c r="K241" s="129"/>
      <c r="L241" s="70"/>
    </row>
    <row r="242" spans="1:12" ht="17.100000000000001" customHeight="1">
      <c r="A242" s="70"/>
      <c r="B242" s="679"/>
      <c r="C242" s="72"/>
      <c r="D242" s="70"/>
      <c r="E242" s="70"/>
      <c r="F242" s="72"/>
      <c r="G242" s="70"/>
      <c r="H242" s="72"/>
      <c r="I242" s="70"/>
      <c r="J242" s="70"/>
      <c r="K242" s="129"/>
      <c r="L242" s="70"/>
    </row>
    <row r="243" spans="1:12" ht="17.100000000000001" customHeight="1">
      <c r="A243" s="70"/>
      <c r="B243" s="679"/>
      <c r="C243" s="72"/>
      <c r="D243" s="70"/>
      <c r="E243" s="70"/>
      <c r="F243" s="72"/>
      <c r="G243" s="70"/>
      <c r="H243" s="72"/>
      <c r="I243" s="70"/>
      <c r="J243" s="70"/>
      <c r="K243" s="129"/>
      <c r="L243" s="70"/>
    </row>
    <row r="244" spans="1:12" ht="17.100000000000001" customHeight="1">
      <c r="A244" s="70"/>
      <c r="B244" s="679"/>
      <c r="C244" s="72"/>
      <c r="D244" s="70"/>
      <c r="E244" s="70"/>
      <c r="F244" s="72"/>
      <c r="G244" s="70"/>
      <c r="H244" s="72"/>
      <c r="I244" s="70"/>
      <c r="J244" s="70"/>
      <c r="K244" s="129"/>
      <c r="L244" s="70"/>
    </row>
    <row r="245" spans="1:12" ht="17.100000000000001" customHeight="1">
      <c r="A245" s="70"/>
      <c r="B245" s="679"/>
      <c r="C245" s="72"/>
      <c r="D245" s="70"/>
      <c r="E245" s="70"/>
      <c r="F245" s="72"/>
      <c r="G245" s="70"/>
      <c r="H245" s="72"/>
      <c r="I245" s="70"/>
      <c r="J245" s="70"/>
      <c r="K245" s="129"/>
      <c r="L245" s="70"/>
    </row>
    <row r="246" spans="1:12" ht="17.100000000000001" customHeight="1">
      <c r="A246" s="70"/>
      <c r="B246" s="679"/>
      <c r="C246" s="72"/>
      <c r="D246" s="70"/>
      <c r="E246" s="70"/>
      <c r="F246" s="72"/>
      <c r="G246" s="70"/>
      <c r="H246" s="72"/>
      <c r="I246" s="70"/>
      <c r="J246" s="70"/>
      <c r="K246" s="129"/>
      <c r="L246" s="70"/>
    </row>
    <row r="247" spans="1:12" ht="17.100000000000001" customHeight="1">
      <c r="A247" s="70"/>
      <c r="B247" s="679"/>
      <c r="C247" s="72"/>
      <c r="D247" s="70"/>
      <c r="E247" s="70"/>
      <c r="F247" s="72"/>
      <c r="G247" s="70"/>
      <c r="H247" s="72"/>
      <c r="I247" s="70"/>
      <c r="J247" s="70"/>
      <c r="K247" s="129"/>
      <c r="L247" s="70"/>
    </row>
    <row r="248" spans="1:12" ht="17.100000000000001" customHeight="1">
      <c r="A248" s="70"/>
      <c r="B248" s="679"/>
      <c r="C248" s="72"/>
      <c r="D248" s="70"/>
      <c r="E248" s="70"/>
      <c r="F248" s="72"/>
      <c r="G248" s="70"/>
      <c r="H248" s="72"/>
      <c r="I248" s="70"/>
      <c r="J248" s="70"/>
      <c r="K248" s="129"/>
      <c r="L248" s="70"/>
    </row>
    <row r="249" spans="1:12" ht="17.100000000000001" customHeight="1">
      <c r="A249" s="70"/>
      <c r="B249" s="679"/>
      <c r="C249" s="72"/>
      <c r="D249" s="70"/>
      <c r="E249" s="70"/>
      <c r="F249" s="72"/>
      <c r="G249" s="70"/>
      <c r="H249" s="72"/>
      <c r="I249" s="70"/>
      <c r="J249" s="70"/>
      <c r="K249" s="129"/>
      <c r="L249" s="70"/>
    </row>
    <row r="250" spans="1:12" ht="17.100000000000001" customHeight="1">
      <c r="A250" s="70"/>
      <c r="B250" s="679"/>
      <c r="C250" s="72"/>
      <c r="D250" s="70"/>
      <c r="E250" s="70"/>
      <c r="F250" s="72"/>
      <c r="G250" s="70"/>
      <c r="H250" s="72"/>
      <c r="I250" s="70"/>
      <c r="J250" s="70"/>
      <c r="K250" s="129"/>
      <c r="L250" s="70"/>
    </row>
    <row r="251" spans="1:12" ht="17.100000000000001" customHeight="1">
      <c r="A251" s="70"/>
      <c r="B251" s="679"/>
      <c r="C251" s="72"/>
      <c r="D251" s="70"/>
      <c r="E251" s="70"/>
      <c r="F251" s="72"/>
      <c r="G251" s="70"/>
      <c r="H251" s="72"/>
      <c r="I251" s="70"/>
      <c r="J251" s="70"/>
      <c r="K251" s="129"/>
      <c r="L251" s="70"/>
    </row>
    <row r="252" spans="1:12" ht="17.100000000000001" customHeight="1">
      <c r="A252" s="70"/>
      <c r="B252" s="679"/>
      <c r="C252" s="72"/>
      <c r="D252" s="70"/>
      <c r="E252" s="70"/>
      <c r="F252" s="72"/>
      <c r="G252" s="70"/>
      <c r="H252" s="72"/>
      <c r="I252" s="70"/>
      <c r="J252" s="70"/>
      <c r="K252" s="129"/>
      <c r="L252" s="70"/>
    </row>
    <row r="253" spans="1:12" ht="17.100000000000001" customHeight="1">
      <c r="A253" s="70"/>
      <c r="B253" s="679"/>
      <c r="C253" s="72"/>
      <c r="D253" s="70"/>
      <c r="E253" s="70"/>
      <c r="F253" s="72"/>
      <c r="G253" s="70"/>
      <c r="H253" s="72"/>
      <c r="I253" s="70"/>
      <c r="J253" s="70"/>
      <c r="K253" s="129"/>
      <c r="L253" s="70"/>
    </row>
    <row r="254" spans="1:12" ht="17.100000000000001" customHeight="1">
      <c r="A254" s="70"/>
      <c r="B254" s="679"/>
      <c r="C254" s="72"/>
      <c r="D254" s="70"/>
      <c r="E254" s="70"/>
      <c r="F254" s="72"/>
      <c r="G254" s="70"/>
      <c r="H254" s="72"/>
      <c r="I254" s="70"/>
      <c r="J254" s="70"/>
      <c r="K254" s="129"/>
      <c r="L254" s="70"/>
    </row>
    <row r="255" spans="1:12" ht="17.100000000000001" customHeight="1">
      <c r="A255" s="70"/>
      <c r="B255" s="679"/>
      <c r="C255" s="72"/>
      <c r="D255" s="70"/>
      <c r="E255" s="70"/>
      <c r="F255" s="72"/>
      <c r="G255" s="70"/>
      <c r="H255" s="72"/>
      <c r="I255" s="70"/>
      <c r="J255" s="70"/>
      <c r="K255" s="129"/>
      <c r="L255" s="70"/>
    </row>
    <row r="256" spans="1:12" ht="17.100000000000001" customHeight="1">
      <c r="A256" s="70"/>
      <c r="B256" s="679"/>
      <c r="C256" s="72"/>
      <c r="D256" s="70"/>
      <c r="E256" s="70"/>
      <c r="F256" s="72"/>
      <c r="G256" s="70"/>
      <c r="H256" s="72"/>
      <c r="I256" s="70"/>
      <c r="J256" s="70"/>
      <c r="K256" s="129"/>
      <c r="L256" s="70"/>
    </row>
    <row r="257" spans="1:12" ht="17.100000000000001" customHeight="1">
      <c r="A257" s="70"/>
      <c r="B257" s="679"/>
      <c r="C257" s="72"/>
      <c r="D257" s="70"/>
      <c r="E257" s="70"/>
      <c r="F257" s="72"/>
      <c r="G257" s="70"/>
      <c r="H257" s="72"/>
      <c r="I257" s="70"/>
      <c r="J257" s="70"/>
      <c r="K257" s="129"/>
      <c r="L257" s="70"/>
    </row>
    <row r="258" spans="1:12" ht="17.100000000000001" customHeight="1">
      <c r="A258" s="70"/>
      <c r="B258" s="679"/>
      <c r="C258" s="72"/>
      <c r="D258" s="70"/>
      <c r="E258" s="70"/>
      <c r="F258" s="72"/>
      <c r="G258" s="70"/>
      <c r="H258" s="72"/>
      <c r="I258" s="70"/>
      <c r="J258" s="70"/>
      <c r="K258" s="129"/>
      <c r="L258" s="70"/>
    </row>
    <row r="259" spans="1:12" ht="17.100000000000001" customHeight="1">
      <c r="A259" s="70"/>
      <c r="B259" s="679"/>
      <c r="C259" s="72"/>
      <c r="D259" s="70"/>
      <c r="E259" s="70"/>
      <c r="F259" s="72"/>
      <c r="G259" s="70"/>
      <c r="H259" s="72"/>
      <c r="I259" s="70"/>
      <c r="J259" s="70"/>
      <c r="K259" s="129"/>
      <c r="L259" s="70"/>
    </row>
    <row r="260" spans="1:12" ht="17.100000000000001" customHeight="1">
      <c r="A260" s="70"/>
      <c r="B260" s="679"/>
      <c r="C260" s="72"/>
      <c r="D260" s="70"/>
      <c r="E260" s="70"/>
      <c r="F260" s="72"/>
      <c r="G260" s="70"/>
      <c r="H260" s="72"/>
      <c r="I260" s="70"/>
      <c r="J260" s="70"/>
      <c r="K260" s="129"/>
      <c r="L260" s="70"/>
    </row>
    <row r="261" spans="1:12" ht="17.100000000000001" customHeight="1">
      <c r="A261" s="70"/>
      <c r="B261" s="679"/>
      <c r="C261" s="72"/>
      <c r="D261" s="70"/>
      <c r="E261" s="70"/>
      <c r="F261" s="72"/>
      <c r="G261" s="70"/>
      <c r="H261" s="72"/>
      <c r="I261" s="70"/>
      <c r="J261" s="70"/>
      <c r="K261" s="129"/>
      <c r="L261" s="70"/>
    </row>
    <row r="262" spans="1:12" ht="17.100000000000001" customHeight="1">
      <c r="A262" s="70"/>
      <c r="B262" s="679"/>
      <c r="C262" s="72"/>
      <c r="D262" s="70"/>
      <c r="E262" s="70"/>
      <c r="F262" s="72"/>
      <c r="G262" s="70"/>
      <c r="H262" s="72"/>
      <c r="I262" s="70"/>
      <c r="J262" s="70"/>
      <c r="K262" s="129"/>
      <c r="L262" s="70"/>
    </row>
    <row r="263" spans="1:12" ht="17.100000000000001" customHeight="1">
      <c r="A263" s="70"/>
      <c r="B263" s="679"/>
      <c r="C263" s="72"/>
      <c r="D263" s="70"/>
      <c r="E263" s="70"/>
      <c r="F263" s="72"/>
      <c r="G263" s="70"/>
      <c r="H263" s="72"/>
      <c r="I263" s="70"/>
      <c r="J263" s="70"/>
      <c r="K263" s="129"/>
      <c r="L263" s="70"/>
    </row>
    <row r="264" spans="1:12" ht="17.100000000000001" customHeight="1">
      <c r="A264" s="70"/>
      <c r="B264" s="679"/>
      <c r="C264" s="72"/>
      <c r="D264" s="70"/>
      <c r="E264" s="70"/>
      <c r="F264" s="72"/>
      <c r="G264" s="70"/>
      <c r="H264" s="72"/>
      <c r="I264" s="70"/>
      <c r="J264" s="70"/>
      <c r="K264" s="129"/>
      <c r="L264" s="70"/>
    </row>
    <row r="265" spans="1:12" ht="17.100000000000001" customHeight="1">
      <c r="A265" s="70"/>
      <c r="B265" s="679"/>
      <c r="C265" s="72"/>
      <c r="D265" s="70"/>
      <c r="E265" s="70"/>
      <c r="F265" s="72"/>
      <c r="G265" s="70"/>
      <c r="H265" s="72"/>
      <c r="I265" s="70"/>
      <c r="J265" s="70"/>
      <c r="K265" s="129"/>
      <c r="L265" s="70"/>
    </row>
    <row r="266" spans="1:12" ht="17.100000000000001" customHeight="1">
      <c r="A266" s="70"/>
      <c r="B266" s="679"/>
      <c r="C266" s="72"/>
      <c r="D266" s="70"/>
      <c r="E266" s="70"/>
      <c r="F266" s="72"/>
      <c r="G266" s="70"/>
      <c r="H266" s="72"/>
      <c r="I266" s="70"/>
      <c r="J266" s="70"/>
      <c r="K266" s="129"/>
      <c r="L266" s="70"/>
    </row>
    <row r="267" spans="1:12" ht="17.100000000000001" customHeight="1">
      <c r="A267" s="70"/>
      <c r="B267" s="679"/>
      <c r="C267" s="72"/>
      <c r="D267" s="70"/>
      <c r="E267" s="70"/>
      <c r="F267" s="72"/>
      <c r="G267" s="70"/>
      <c r="H267" s="72"/>
      <c r="I267" s="70"/>
      <c r="J267" s="70"/>
      <c r="K267" s="129"/>
      <c r="L267" s="70"/>
    </row>
    <row r="268" spans="1:12" ht="17.100000000000001" customHeight="1">
      <c r="A268" s="70"/>
      <c r="B268" s="679"/>
      <c r="C268" s="72"/>
      <c r="D268" s="70"/>
      <c r="E268" s="70"/>
      <c r="F268" s="72"/>
      <c r="G268" s="70"/>
      <c r="H268" s="72"/>
      <c r="I268" s="70"/>
      <c r="J268" s="70"/>
      <c r="K268" s="129"/>
      <c r="L268" s="70"/>
    </row>
    <row r="269" spans="1:12" ht="17.100000000000001" customHeight="1">
      <c r="A269" s="70"/>
      <c r="B269" s="679"/>
      <c r="C269" s="72"/>
      <c r="D269" s="70"/>
      <c r="E269" s="70"/>
      <c r="F269" s="72"/>
      <c r="G269" s="70"/>
      <c r="H269" s="72"/>
      <c r="I269" s="70"/>
      <c r="J269" s="70"/>
      <c r="K269" s="129"/>
      <c r="L269" s="70"/>
    </row>
    <row r="270" spans="1:12" ht="17.100000000000001" customHeight="1">
      <c r="A270" s="70"/>
      <c r="B270" s="679"/>
      <c r="C270" s="72"/>
      <c r="D270" s="70"/>
      <c r="E270" s="70"/>
      <c r="F270" s="72"/>
      <c r="G270" s="70"/>
      <c r="H270" s="72"/>
      <c r="I270" s="70"/>
      <c r="J270" s="70"/>
      <c r="K270" s="129"/>
      <c r="L270" s="70"/>
    </row>
    <row r="271" spans="1:12" ht="17.100000000000001" customHeight="1">
      <c r="A271" s="70"/>
      <c r="B271" s="679"/>
      <c r="C271" s="72"/>
      <c r="D271" s="70"/>
      <c r="E271" s="70"/>
      <c r="F271" s="72"/>
      <c r="G271" s="70"/>
      <c r="H271" s="72"/>
      <c r="I271" s="70"/>
      <c r="J271" s="70"/>
      <c r="K271" s="129"/>
      <c r="L271" s="70"/>
    </row>
    <row r="272" spans="1:12" ht="17.100000000000001" customHeight="1">
      <c r="A272" s="70"/>
      <c r="B272" s="679"/>
      <c r="C272" s="72"/>
      <c r="D272" s="70"/>
      <c r="E272" s="70"/>
      <c r="F272" s="72"/>
      <c r="G272" s="70"/>
      <c r="H272" s="72"/>
      <c r="I272" s="70"/>
      <c r="J272" s="70"/>
      <c r="K272" s="129"/>
      <c r="L272" s="70"/>
    </row>
    <row r="273" spans="1:12" ht="17.100000000000001" customHeight="1">
      <c r="A273" s="70"/>
      <c r="B273" s="679"/>
      <c r="C273" s="72"/>
      <c r="D273" s="70"/>
      <c r="E273" s="70"/>
      <c r="F273" s="72"/>
      <c r="G273" s="70"/>
      <c r="H273" s="72"/>
      <c r="I273" s="70"/>
      <c r="J273" s="70"/>
      <c r="K273" s="129"/>
      <c r="L273" s="70"/>
    </row>
    <row r="274" spans="1:12" ht="17.100000000000001" customHeight="1">
      <c r="A274" s="70"/>
      <c r="B274" s="679"/>
      <c r="C274" s="72"/>
      <c r="D274" s="70"/>
      <c r="E274" s="70"/>
      <c r="F274" s="72"/>
      <c r="G274" s="70"/>
      <c r="H274" s="72"/>
      <c r="I274" s="70"/>
      <c r="J274" s="70"/>
      <c r="K274" s="129"/>
      <c r="L274" s="70"/>
    </row>
    <row r="275" spans="1:12" ht="17.100000000000001" customHeight="1">
      <c r="A275" s="70"/>
      <c r="B275" s="679"/>
      <c r="C275" s="72"/>
      <c r="D275" s="70"/>
      <c r="E275" s="70"/>
      <c r="F275" s="72"/>
      <c r="G275" s="70"/>
      <c r="H275" s="72"/>
      <c r="I275" s="70"/>
      <c r="J275" s="70"/>
      <c r="K275" s="129"/>
      <c r="L275" s="70"/>
    </row>
    <row r="276" spans="1:12" ht="17.100000000000001" customHeight="1">
      <c r="A276" s="70"/>
      <c r="B276" s="679"/>
      <c r="C276" s="72"/>
      <c r="D276" s="70"/>
      <c r="E276" s="70"/>
      <c r="F276" s="72"/>
      <c r="G276" s="70"/>
      <c r="H276" s="72"/>
      <c r="I276" s="70"/>
      <c r="J276" s="70"/>
      <c r="K276" s="129"/>
      <c r="L276" s="70"/>
    </row>
    <row r="277" spans="1:12" ht="17.100000000000001" customHeight="1">
      <c r="A277" s="70"/>
      <c r="B277" s="679"/>
      <c r="C277" s="72"/>
      <c r="D277" s="70"/>
      <c r="E277" s="70"/>
      <c r="F277" s="72"/>
      <c r="G277" s="70"/>
      <c r="H277" s="72"/>
      <c r="I277" s="70"/>
      <c r="J277" s="70"/>
      <c r="K277" s="129"/>
      <c r="L277" s="70"/>
    </row>
    <row r="278" spans="1:12" ht="17.100000000000001" customHeight="1">
      <c r="A278" s="70"/>
      <c r="B278" s="679"/>
      <c r="C278" s="72"/>
      <c r="D278" s="70"/>
      <c r="E278" s="70"/>
      <c r="F278" s="72"/>
      <c r="G278" s="70"/>
      <c r="H278" s="72"/>
      <c r="I278" s="70"/>
      <c r="J278" s="70"/>
      <c r="K278" s="129"/>
      <c r="L278" s="70"/>
    </row>
    <row r="279" spans="1:12" ht="17.100000000000001" customHeight="1">
      <c r="A279" s="70"/>
      <c r="B279" s="679"/>
      <c r="C279" s="72"/>
      <c r="D279" s="70"/>
      <c r="E279" s="70"/>
      <c r="F279" s="72"/>
      <c r="G279" s="70"/>
      <c r="H279" s="72"/>
      <c r="I279" s="70"/>
      <c r="J279" s="70"/>
      <c r="K279" s="129"/>
      <c r="L279" s="70"/>
    </row>
    <row r="280" spans="1:12" ht="17.100000000000001" customHeight="1">
      <c r="A280" s="70"/>
      <c r="B280" s="679"/>
      <c r="C280" s="72"/>
      <c r="D280" s="70"/>
      <c r="E280" s="70"/>
      <c r="F280" s="72"/>
      <c r="G280" s="70"/>
      <c r="H280" s="72"/>
      <c r="I280" s="70"/>
      <c r="J280" s="70"/>
      <c r="K280" s="129"/>
      <c r="L280" s="70"/>
    </row>
    <row r="281" spans="1:12" ht="17.100000000000001" customHeight="1">
      <c r="A281" s="70"/>
      <c r="B281" s="679"/>
      <c r="C281" s="72"/>
      <c r="D281" s="70"/>
      <c r="E281" s="70"/>
      <c r="F281" s="72"/>
      <c r="G281" s="70"/>
      <c r="H281" s="72"/>
      <c r="I281" s="70"/>
      <c r="J281" s="70"/>
      <c r="K281" s="129"/>
      <c r="L281" s="70"/>
    </row>
    <row r="282" spans="1:12" ht="17.100000000000001" customHeight="1">
      <c r="A282" s="70"/>
      <c r="B282" s="679"/>
      <c r="C282" s="72"/>
      <c r="D282" s="70"/>
      <c r="E282" s="70"/>
      <c r="F282" s="72"/>
      <c r="G282" s="70"/>
      <c r="H282" s="72"/>
      <c r="I282" s="70"/>
      <c r="J282" s="70"/>
      <c r="K282" s="129"/>
      <c r="L282" s="70"/>
    </row>
    <row r="283" spans="1:12" ht="17.100000000000001" customHeight="1">
      <c r="A283" s="70"/>
      <c r="B283" s="679"/>
      <c r="C283" s="72"/>
      <c r="D283" s="70"/>
      <c r="E283" s="70"/>
      <c r="F283" s="72"/>
      <c r="G283" s="70"/>
      <c r="H283" s="72"/>
      <c r="I283" s="70"/>
      <c r="J283" s="70"/>
      <c r="K283" s="129"/>
      <c r="L283" s="70"/>
    </row>
    <row r="284" spans="1:12" ht="17.100000000000001" customHeight="1">
      <c r="A284" s="70"/>
      <c r="B284" s="679"/>
      <c r="C284" s="72"/>
      <c r="D284" s="70"/>
      <c r="E284" s="70"/>
      <c r="F284" s="72"/>
      <c r="G284" s="70"/>
      <c r="H284" s="72"/>
      <c r="I284" s="70"/>
      <c r="J284" s="70"/>
      <c r="K284" s="129"/>
      <c r="L284" s="70"/>
    </row>
    <row r="285" spans="1:12" ht="17.100000000000001" customHeight="1">
      <c r="A285" s="70"/>
      <c r="B285" s="679"/>
      <c r="C285" s="72"/>
      <c r="D285" s="70"/>
      <c r="E285" s="70"/>
      <c r="F285" s="72"/>
      <c r="G285" s="70"/>
      <c r="H285" s="72"/>
      <c r="I285" s="70"/>
      <c r="J285" s="70"/>
      <c r="K285" s="129"/>
      <c r="L285" s="70"/>
    </row>
    <row r="286" spans="1:12" ht="17.100000000000001" customHeight="1">
      <c r="A286" s="70"/>
      <c r="B286" s="679"/>
      <c r="C286" s="72"/>
      <c r="D286" s="70"/>
      <c r="E286" s="70"/>
      <c r="F286" s="72"/>
      <c r="G286" s="70"/>
      <c r="H286" s="72"/>
      <c r="I286" s="70"/>
      <c r="J286" s="70"/>
      <c r="K286" s="129"/>
      <c r="L286" s="70"/>
    </row>
    <row r="287" spans="1:12" ht="17.100000000000001" customHeight="1">
      <c r="A287" s="70"/>
      <c r="B287" s="679"/>
      <c r="C287" s="72"/>
      <c r="D287" s="70"/>
      <c r="E287" s="70"/>
      <c r="F287" s="72"/>
      <c r="G287" s="70"/>
      <c r="H287" s="72"/>
      <c r="I287" s="70"/>
      <c r="J287" s="70"/>
      <c r="K287" s="129"/>
      <c r="L287" s="70"/>
    </row>
    <row r="288" spans="1:12" ht="17.100000000000001" customHeight="1">
      <c r="A288" s="70"/>
      <c r="B288" s="679"/>
      <c r="C288" s="72"/>
      <c r="D288" s="70"/>
      <c r="E288" s="70"/>
      <c r="F288" s="72"/>
      <c r="G288" s="70"/>
      <c r="H288" s="72"/>
      <c r="I288" s="70"/>
      <c r="J288" s="70"/>
      <c r="K288" s="129"/>
      <c r="L288" s="70"/>
    </row>
    <row r="289" spans="1:12" ht="17.100000000000001" customHeight="1">
      <c r="A289" s="70"/>
      <c r="B289" s="679"/>
      <c r="C289" s="72"/>
      <c r="D289" s="70"/>
      <c r="E289" s="70"/>
      <c r="F289" s="72"/>
      <c r="G289" s="70"/>
      <c r="H289" s="72"/>
      <c r="I289" s="70"/>
      <c r="J289" s="70"/>
      <c r="K289" s="129"/>
      <c r="L289" s="70"/>
    </row>
    <row r="290" spans="1:12" ht="17.100000000000001" customHeight="1">
      <c r="A290" s="70"/>
      <c r="B290" s="679"/>
      <c r="C290" s="72"/>
      <c r="D290" s="70"/>
      <c r="E290" s="70"/>
      <c r="F290" s="72"/>
      <c r="G290" s="70"/>
      <c r="H290" s="72"/>
      <c r="I290" s="70"/>
      <c r="J290" s="70"/>
      <c r="K290" s="129"/>
      <c r="L290" s="70"/>
    </row>
    <row r="291" spans="1:12" ht="17.100000000000001" customHeight="1">
      <c r="A291" s="70"/>
      <c r="B291" s="679"/>
      <c r="C291" s="72"/>
      <c r="D291" s="70"/>
      <c r="E291" s="70"/>
      <c r="F291" s="72"/>
      <c r="G291" s="70"/>
      <c r="H291" s="72"/>
      <c r="I291" s="70"/>
      <c r="J291" s="70"/>
      <c r="K291" s="129"/>
      <c r="L291" s="70"/>
    </row>
    <row r="292" spans="1:12" ht="17.100000000000001" customHeight="1">
      <c r="A292" s="70"/>
      <c r="B292" s="679"/>
      <c r="C292" s="72"/>
      <c r="D292" s="70"/>
      <c r="E292" s="70"/>
      <c r="F292" s="72"/>
      <c r="G292" s="70"/>
      <c r="H292" s="72"/>
      <c r="I292" s="70"/>
      <c r="J292" s="70"/>
      <c r="K292" s="129"/>
      <c r="L292" s="70"/>
    </row>
    <row r="293" spans="1:12" ht="17.100000000000001" customHeight="1">
      <c r="A293" s="70"/>
      <c r="B293" s="679"/>
      <c r="C293" s="72"/>
      <c r="D293" s="70"/>
      <c r="E293" s="70"/>
      <c r="F293" s="72"/>
      <c r="G293" s="70"/>
      <c r="H293" s="72"/>
      <c r="I293" s="70"/>
      <c r="J293" s="70"/>
      <c r="K293" s="129"/>
      <c r="L293" s="70"/>
    </row>
    <row r="294" spans="1:12" ht="17.100000000000001" customHeight="1">
      <c r="A294" s="70"/>
      <c r="B294" s="679"/>
      <c r="C294" s="72"/>
      <c r="D294" s="70"/>
      <c r="E294" s="70"/>
      <c r="F294" s="72"/>
      <c r="G294" s="70"/>
      <c r="H294" s="72"/>
      <c r="I294" s="70"/>
      <c r="J294" s="70"/>
      <c r="K294" s="129"/>
      <c r="L294" s="70"/>
    </row>
    <row r="295" spans="1:12" ht="17.100000000000001" customHeight="1">
      <c r="A295" s="70"/>
      <c r="B295" s="679"/>
      <c r="C295" s="72"/>
      <c r="D295" s="70"/>
      <c r="E295" s="70"/>
      <c r="F295" s="72"/>
      <c r="G295" s="70"/>
      <c r="H295" s="72"/>
      <c r="I295" s="70"/>
      <c r="J295" s="70"/>
      <c r="K295" s="129"/>
      <c r="L295" s="70"/>
    </row>
    <row r="296" spans="1:12" ht="17.100000000000001" customHeight="1">
      <c r="A296" s="70"/>
      <c r="B296" s="679"/>
      <c r="C296" s="72"/>
      <c r="D296" s="70"/>
      <c r="E296" s="70"/>
      <c r="F296" s="72"/>
      <c r="G296" s="70"/>
      <c r="H296" s="72"/>
      <c r="I296" s="70"/>
      <c r="J296" s="70"/>
      <c r="K296" s="129"/>
      <c r="L296" s="70"/>
    </row>
    <row r="297" spans="1:12" ht="17.100000000000001" customHeight="1">
      <c r="A297" s="70"/>
      <c r="B297" s="679"/>
      <c r="C297" s="72"/>
      <c r="D297" s="70"/>
      <c r="E297" s="70"/>
      <c r="F297" s="72"/>
      <c r="G297" s="70"/>
      <c r="H297" s="72"/>
      <c r="I297" s="70"/>
      <c r="J297" s="70"/>
      <c r="K297" s="129"/>
      <c r="L297" s="70"/>
    </row>
    <row r="298" spans="1:12" ht="17.100000000000001" customHeight="1">
      <c r="A298" s="70"/>
      <c r="B298" s="679"/>
      <c r="C298" s="72"/>
      <c r="D298" s="70"/>
      <c r="E298" s="70"/>
      <c r="F298" s="72"/>
      <c r="G298" s="70"/>
      <c r="H298" s="72"/>
      <c r="I298" s="70"/>
      <c r="J298" s="70"/>
      <c r="K298" s="129"/>
      <c r="L298" s="70"/>
    </row>
    <row r="299" spans="1:12" ht="17.100000000000001" customHeight="1">
      <c r="A299" s="70"/>
      <c r="B299" s="679"/>
      <c r="C299" s="72"/>
      <c r="D299" s="70"/>
      <c r="E299" s="70"/>
      <c r="F299" s="72"/>
      <c r="G299" s="70"/>
      <c r="H299" s="72"/>
      <c r="I299" s="70"/>
      <c r="J299" s="70"/>
      <c r="K299" s="129"/>
      <c r="L299" s="70"/>
    </row>
    <row r="300" spans="1:12" ht="17.100000000000001" customHeight="1">
      <c r="A300" s="70"/>
      <c r="B300" s="679"/>
      <c r="C300" s="72"/>
      <c r="D300" s="70"/>
      <c r="E300" s="70"/>
      <c r="F300" s="72"/>
      <c r="G300" s="70"/>
      <c r="H300" s="72"/>
      <c r="I300" s="70"/>
      <c r="J300" s="70"/>
      <c r="K300" s="129"/>
      <c r="L300" s="70"/>
    </row>
    <row r="301" spans="1:12" ht="17.100000000000001" customHeight="1">
      <c r="A301" s="70"/>
      <c r="B301" s="679"/>
      <c r="C301" s="72"/>
      <c r="D301" s="70"/>
      <c r="E301" s="70"/>
      <c r="F301" s="72"/>
      <c r="G301" s="70"/>
      <c r="H301" s="72"/>
      <c r="I301" s="70"/>
      <c r="J301" s="70"/>
      <c r="K301" s="129"/>
      <c r="L301" s="70"/>
    </row>
    <row r="302" spans="1:12" ht="17.100000000000001" customHeight="1">
      <c r="A302" s="70"/>
      <c r="B302" s="679"/>
      <c r="C302" s="72"/>
      <c r="D302" s="70"/>
      <c r="E302" s="70"/>
      <c r="F302" s="72"/>
      <c r="G302" s="70"/>
      <c r="H302" s="72"/>
      <c r="I302" s="70"/>
      <c r="J302" s="70"/>
      <c r="K302" s="129"/>
      <c r="L302" s="70"/>
    </row>
    <row r="303" spans="1:12" ht="17.100000000000001" customHeight="1">
      <c r="A303" s="70"/>
      <c r="B303" s="679"/>
      <c r="C303" s="72"/>
      <c r="D303" s="70"/>
      <c r="E303" s="70"/>
      <c r="F303" s="72"/>
      <c r="G303" s="70"/>
      <c r="H303" s="72"/>
      <c r="I303" s="70"/>
      <c r="J303" s="70"/>
      <c r="K303" s="129"/>
      <c r="L303" s="70"/>
    </row>
    <row r="304" spans="1:12" ht="17.100000000000001" customHeight="1">
      <c r="A304" s="70"/>
      <c r="B304" s="679"/>
      <c r="C304" s="72"/>
      <c r="D304" s="70"/>
      <c r="E304" s="70"/>
      <c r="F304" s="72"/>
      <c r="G304" s="70"/>
      <c r="H304" s="72"/>
      <c r="I304" s="70"/>
      <c r="J304" s="70"/>
      <c r="K304" s="129"/>
      <c r="L304" s="70"/>
    </row>
    <row r="305" spans="1:12" ht="17.100000000000001" customHeight="1">
      <c r="A305" s="70"/>
      <c r="B305" s="679"/>
      <c r="C305" s="72"/>
      <c r="D305" s="70"/>
      <c r="E305" s="70"/>
      <c r="F305" s="72"/>
      <c r="G305" s="70"/>
      <c r="H305" s="72"/>
      <c r="I305" s="70"/>
      <c r="J305" s="70"/>
      <c r="K305" s="129"/>
      <c r="L305" s="70"/>
    </row>
    <row r="306" spans="1:12" ht="17.100000000000001" customHeight="1">
      <c r="A306" s="70"/>
      <c r="B306" s="679"/>
      <c r="C306" s="72"/>
      <c r="D306" s="70"/>
      <c r="E306" s="70"/>
      <c r="F306" s="72"/>
      <c r="G306" s="70"/>
      <c r="H306" s="72"/>
      <c r="I306" s="70"/>
      <c r="J306" s="70"/>
      <c r="K306" s="129"/>
      <c r="L306" s="70"/>
    </row>
    <row r="307" spans="1:12" ht="17.100000000000001" customHeight="1">
      <c r="A307" s="70"/>
      <c r="B307" s="679"/>
      <c r="C307" s="72"/>
      <c r="D307" s="70"/>
      <c r="E307" s="70"/>
      <c r="F307" s="72"/>
      <c r="G307" s="70"/>
      <c r="H307" s="72"/>
      <c r="I307" s="70"/>
      <c r="J307" s="70"/>
      <c r="K307" s="129"/>
      <c r="L307" s="70"/>
    </row>
    <row r="308" spans="1:12" ht="17.100000000000001" customHeight="1">
      <c r="A308" s="70"/>
      <c r="B308" s="679"/>
      <c r="C308" s="72"/>
      <c r="D308" s="70"/>
      <c r="E308" s="70"/>
      <c r="F308" s="72"/>
      <c r="G308" s="70"/>
      <c r="H308" s="72"/>
      <c r="I308" s="70"/>
      <c r="J308" s="70"/>
      <c r="K308" s="129"/>
      <c r="L308" s="70"/>
    </row>
    <row r="309" spans="1:12" ht="17.100000000000001" customHeight="1">
      <c r="A309" s="70"/>
      <c r="B309" s="679"/>
      <c r="C309" s="72"/>
      <c r="D309" s="70"/>
      <c r="E309" s="70"/>
      <c r="F309" s="72"/>
      <c r="G309" s="70"/>
      <c r="H309" s="72"/>
      <c r="I309" s="70"/>
      <c r="J309" s="70"/>
      <c r="K309" s="129"/>
      <c r="L309" s="70"/>
    </row>
    <row r="310" spans="1:12" ht="17.100000000000001" customHeight="1">
      <c r="A310" s="70"/>
      <c r="B310" s="679"/>
      <c r="C310" s="72"/>
      <c r="D310" s="70"/>
      <c r="E310" s="70"/>
      <c r="F310" s="72"/>
      <c r="G310" s="70"/>
      <c r="H310" s="72"/>
      <c r="I310" s="70"/>
      <c r="J310" s="70"/>
      <c r="K310" s="129"/>
      <c r="L310" s="70"/>
    </row>
    <row r="311" spans="1:12" ht="17.100000000000001" customHeight="1">
      <c r="A311" s="70"/>
      <c r="B311" s="679"/>
      <c r="C311" s="72"/>
      <c r="D311" s="70"/>
      <c r="E311" s="70"/>
      <c r="F311" s="72"/>
      <c r="G311" s="70"/>
      <c r="H311" s="72"/>
      <c r="I311" s="70"/>
      <c r="J311" s="70"/>
      <c r="K311" s="129"/>
      <c r="L311" s="70"/>
    </row>
    <row r="312" spans="1:12" ht="17.100000000000001" customHeight="1">
      <c r="A312" s="70"/>
      <c r="B312" s="679"/>
      <c r="C312" s="72"/>
      <c r="D312" s="70"/>
      <c r="E312" s="70"/>
      <c r="F312" s="72"/>
      <c r="G312" s="70"/>
      <c r="H312" s="72"/>
      <c r="I312" s="70"/>
      <c r="J312" s="70"/>
      <c r="K312" s="129"/>
      <c r="L312" s="70"/>
    </row>
    <row r="313" spans="1:12" ht="17.100000000000001" customHeight="1">
      <c r="A313" s="70"/>
      <c r="B313" s="679"/>
      <c r="C313" s="72"/>
      <c r="D313" s="70"/>
      <c r="E313" s="70"/>
      <c r="F313" s="72"/>
      <c r="G313" s="70"/>
      <c r="H313" s="72"/>
      <c r="I313" s="70"/>
      <c r="J313" s="70"/>
      <c r="K313" s="129"/>
      <c r="L313" s="70"/>
    </row>
    <row r="314" spans="1:12" ht="17.100000000000001" customHeight="1">
      <c r="A314" s="70"/>
      <c r="B314" s="679"/>
      <c r="C314" s="72"/>
      <c r="D314" s="70"/>
      <c r="E314" s="70"/>
      <c r="F314" s="72"/>
      <c r="G314" s="70"/>
      <c r="H314" s="72"/>
      <c r="I314" s="70"/>
      <c r="J314" s="70"/>
      <c r="K314" s="129"/>
      <c r="L314" s="70"/>
    </row>
    <row r="315" spans="1:12" ht="17.100000000000001" customHeight="1">
      <c r="A315" s="70"/>
      <c r="B315" s="679"/>
      <c r="C315" s="72"/>
      <c r="D315" s="70"/>
      <c r="E315" s="70"/>
      <c r="F315" s="72"/>
      <c r="G315" s="70"/>
      <c r="H315" s="72"/>
      <c r="I315" s="70"/>
      <c r="J315" s="70"/>
      <c r="K315" s="129"/>
      <c r="L315" s="70"/>
    </row>
    <row r="316" spans="1:12" ht="17.100000000000001" customHeight="1">
      <c r="A316" s="70"/>
      <c r="B316" s="679"/>
      <c r="C316" s="72"/>
      <c r="D316" s="70"/>
      <c r="E316" s="70"/>
      <c r="F316" s="72"/>
      <c r="G316" s="70"/>
      <c r="H316" s="72"/>
      <c r="I316" s="70"/>
      <c r="J316" s="70"/>
      <c r="K316" s="129"/>
      <c r="L316" s="70"/>
    </row>
    <row r="317" spans="1:12" ht="17.100000000000001" customHeight="1">
      <c r="A317" s="70"/>
      <c r="B317" s="679"/>
      <c r="C317" s="72"/>
      <c r="D317" s="70"/>
      <c r="E317" s="70"/>
      <c r="F317" s="72"/>
      <c r="G317" s="70"/>
      <c r="H317" s="72"/>
      <c r="I317" s="70"/>
      <c r="J317" s="70"/>
      <c r="K317" s="129"/>
      <c r="L317" s="70"/>
    </row>
    <row r="318" spans="1:12" ht="17.100000000000001" customHeight="1">
      <c r="A318" s="70"/>
      <c r="B318" s="679"/>
      <c r="C318" s="72"/>
      <c r="D318" s="70"/>
      <c r="E318" s="70"/>
      <c r="F318" s="72"/>
      <c r="G318" s="70"/>
      <c r="H318" s="72"/>
      <c r="I318" s="70"/>
      <c r="J318" s="70"/>
      <c r="K318" s="129"/>
      <c r="L318" s="70"/>
    </row>
    <row r="319" spans="1:12" ht="17.100000000000001" customHeight="1">
      <c r="A319" s="70"/>
      <c r="B319" s="679"/>
      <c r="C319" s="72"/>
      <c r="D319" s="70"/>
      <c r="E319" s="70"/>
      <c r="F319" s="72"/>
      <c r="G319" s="70"/>
      <c r="H319" s="72"/>
      <c r="I319" s="70"/>
      <c r="J319" s="70"/>
      <c r="K319" s="129"/>
      <c r="L319" s="70"/>
    </row>
    <row r="320" spans="1:12" ht="17.100000000000001" customHeight="1">
      <c r="A320" s="70"/>
      <c r="B320" s="679"/>
      <c r="C320" s="72"/>
      <c r="D320" s="70"/>
      <c r="E320" s="70"/>
      <c r="F320" s="72"/>
      <c r="G320" s="70"/>
      <c r="H320" s="72"/>
      <c r="I320" s="70"/>
      <c r="J320" s="70"/>
      <c r="K320" s="129"/>
      <c r="L320" s="70"/>
    </row>
    <row r="321" spans="1:12" ht="17.100000000000001" customHeight="1">
      <c r="A321" s="70"/>
      <c r="B321" s="679"/>
      <c r="C321" s="72"/>
      <c r="D321" s="70"/>
      <c r="E321" s="70"/>
      <c r="F321" s="72"/>
      <c r="G321" s="70"/>
      <c r="H321" s="72"/>
      <c r="I321" s="70"/>
      <c r="J321" s="70"/>
      <c r="K321" s="129"/>
      <c r="L321" s="70"/>
    </row>
    <row r="322" spans="1:12" ht="17.100000000000001" customHeight="1">
      <c r="A322" s="70"/>
      <c r="B322" s="679"/>
      <c r="C322" s="72"/>
      <c r="D322" s="70"/>
      <c r="E322" s="70"/>
      <c r="F322" s="72"/>
      <c r="G322" s="70"/>
      <c r="H322" s="72"/>
      <c r="I322" s="70"/>
      <c r="J322" s="70"/>
      <c r="K322" s="129"/>
      <c r="L322" s="70"/>
    </row>
    <row r="323" spans="1:12" ht="17.100000000000001" customHeight="1">
      <c r="A323" s="70"/>
      <c r="B323" s="679"/>
      <c r="C323" s="72"/>
      <c r="D323" s="70"/>
      <c r="E323" s="70"/>
      <c r="F323" s="72"/>
      <c r="G323" s="70"/>
      <c r="H323" s="72"/>
      <c r="I323" s="70"/>
      <c r="J323" s="70"/>
      <c r="K323" s="129"/>
      <c r="L323" s="70"/>
    </row>
    <row r="324" spans="1:12" ht="17.100000000000001" customHeight="1">
      <c r="A324" s="70"/>
      <c r="B324" s="679"/>
      <c r="C324" s="72"/>
      <c r="D324" s="70"/>
      <c r="E324" s="70"/>
      <c r="F324" s="72"/>
      <c r="G324" s="70"/>
      <c r="H324" s="72"/>
      <c r="I324" s="70"/>
      <c r="J324" s="70"/>
      <c r="K324" s="129"/>
      <c r="L324" s="70"/>
    </row>
    <row r="325" spans="1:12" ht="17.100000000000001" customHeight="1">
      <c r="A325" s="70"/>
      <c r="B325" s="679"/>
      <c r="C325" s="72"/>
      <c r="D325" s="70"/>
      <c r="E325" s="70"/>
      <c r="F325" s="72"/>
      <c r="G325" s="70"/>
      <c r="H325" s="72"/>
      <c r="I325" s="70"/>
      <c r="J325" s="70"/>
      <c r="K325" s="129"/>
      <c r="L325" s="70"/>
    </row>
    <row r="326" spans="1:12" ht="17.100000000000001" customHeight="1">
      <c r="A326" s="70"/>
      <c r="B326" s="679"/>
      <c r="C326" s="72"/>
      <c r="D326" s="70"/>
      <c r="E326" s="70"/>
      <c r="F326" s="72"/>
      <c r="G326" s="70"/>
      <c r="H326" s="72"/>
      <c r="I326" s="70"/>
      <c r="J326" s="70"/>
      <c r="K326" s="129"/>
      <c r="L326" s="70"/>
    </row>
    <row r="327" spans="1:12" ht="17.100000000000001" customHeight="1">
      <c r="A327" s="70"/>
      <c r="B327" s="679"/>
      <c r="C327" s="72"/>
      <c r="D327" s="70"/>
      <c r="E327" s="70"/>
      <c r="F327" s="72"/>
      <c r="G327" s="70"/>
      <c r="H327" s="72"/>
      <c r="I327" s="70"/>
      <c r="J327" s="70"/>
      <c r="K327" s="129"/>
      <c r="L327" s="70"/>
    </row>
    <row r="328" spans="1:12" ht="17.100000000000001" customHeight="1">
      <c r="A328" s="70"/>
      <c r="B328" s="679"/>
      <c r="C328" s="72"/>
      <c r="D328" s="70"/>
      <c r="E328" s="70"/>
      <c r="F328" s="72"/>
      <c r="G328" s="70"/>
      <c r="H328" s="72"/>
      <c r="I328" s="70"/>
      <c r="J328" s="70"/>
      <c r="K328" s="129"/>
      <c r="L328" s="70"/>
    </row>
    <row r="329" spans="1:12" ht="17.100000000000001" customHeight="1">
      <c r="A329" s="70"/>
      <c r="B329" s="679"/>
      <c r="C329" s="72"/>
      <c r="D329" s="70"/>
      <c r="E329" s="70"/>
      <c r="F329" s="72"/>
      <c r="G329" s="70"/>
      <c r="H329" s="72"/>
      <c r="I329" s="70"/>
      <c r="J329" s="70"/>
      <c r="K329" s="129"/>
      <c r="L329" s="70"/>
    </row>
    <row r="330" spans="1:12" ht="17.100000000000001" customHeight="1">
      <c r="A330" s="70"/>
      <c r="B330" s="679"/>
      <c r="C330" s="72"/>
      <c r="D330" s="70"/>
      <c r="E330" s="70"/>
      <c r="F330" s="72"/>
      <c r="G330" s="70"/>
      <c r="H330" s="72"/>
      <c r="I330" s="70"/>
      <c r="J330" s="70"/>
      <c r="K330" s="129"/>
      <c r="L330" s="70"/>
    </row>
    <row r="331" spans="1:12" ht="17.100000000000001" customHeight="1">
      <c r="A331" s="70"/>
      <c r="B331" s="679"/>
      <c r="C331" s="72"/>
      <c r="D331" s="70"/>
      <c r="E331" s="70"/>
      <c r="F331" s="72"/>
      <c r="G331" s="70"/>
      <c r="H331" s="72"/>
      <c r="I331" s="70"/>
      <c r="J331" s="70"/>
      <c r="K331" s="129"/>
      <c r="L331" s="70"/>
    </row>
    <row r="332" spans="1:12" ht="17.100000000000001" customHeight="1">
      <c r="A332" s="70"/>
      <c r="B332" s="679"/>
      <c r="C332" s="72"/>
      <c r="D332" s="70"/>
      <c r="E332" s="70"/>
      <c r="F332" s="72"/>
      <c r="G332" s="70"/>
      <c r="H332" s="72"/>
      <c r="I332" s="70"/>
      <c r="J332" s="70"/>
      <c r="K332" s="129"/>
      <c r="L332" s="70"/>
    </row>
    <row r="333" spans="1:12" ht="17.100000000000001" customHeight="1">
      <c r="A333" s="70"/>
      <c r="B333" s="679"/>
      <c r="C333" s="72"/>
      <c r="D333" s="70"/>
      <c r="E333" s="70"/>
      <c r="F333" s="72"/>
      <c r="G333" s="70"/>
      <c r="H333" s="72"/>
      <c r="I333" s="70"/>
      <c r="J333" s="70"/>
      <c r="K333" s="129"/>
      <c r="L333" s="70"/>
    </row>
    <row r="334" spans="1:12" ht="17.100000000000001" customHeight="1">
      <c r="A334" s="70"/>
      <c r="B334" s="679"/>
      <c r="C334" s="72"/>
      <c r="D334" s="70"/>
      <c r="E334" s="70"/>
      <c r="F334" s="72"/>
      <c r="G334" s="70"/>
      <c r="H334" s="72"/>
      <c r="I334" s="70"/>
      <c r="J334" s="70"/>
      <c r="K334" s="129"/>
      <c r="L334" s="70"/>
    </row>
    <row r="335" spans="1:12" ht="17.100000000000001" customHeight="1">
      <c r="A335" s="70"/>
      <c r="B335" s="679"/>
      <c r="C335" s="72"/>
      <c r="D335" s="70"/>
      <c r="E335" s="70"/>
      <c r="F335" s="72"/>
      <c r="G335" s="70"/>
      <c r="H335" s="72"/>
      <c r="I335" s="70"/>
      <c r="J335" s="70"/>
      <c r="K335" s="129"/>
      <c r="L335" s="70"/>
    </row>
    <row r="336" spans="1:12" ht="17.100000000000001" customHeight="1">
      <c r="A336" s="70"/>
      <c r="B336" s="679"/>
      <c r="C336" s="72"/>
      <c r="D336" s="70"/>
      <c r="E336" s="70"/>
      <c r="F336" s="72"/>
      <c r="G336" s="70"/>
      <c r="H336" s="72"/>
      <c r="I336" s="70"/>
      <c r="J336" s="70"/>
      <c r="K336" s="129"/>
      <c r="L336" s="70"/>
    </row>
    <row r="337" spans="1:12" ht="17.100000000000001" customHeight="1">
      <c r="A337" s="70"/>
      <c r="B337" s="679"/>
      <c r="C337" s="72"/>
      <c r="D337" s="70"/>
      <c r="E337" s="70"/>
      <c r="F337" s="72"/>
      <c r="G337" s="70"/>
      <c r="H337" s="72"/>
      <c r="I337" s="70"/>
      <c r="J337" s="70"/>
      <c r="K337" s="129"/>
      <c r="L337" s="70"/>
    </row>
    <row r="338" spans="1:12" ht="17.100000000000001" customHeight="1">
      <c r="A338" s="70"/>
      <c r="B338" s="679"/>
      <c r="C338" s="72"/>
      <c r="D338" s="70"/>
      <c r="E338" s="70"/>
      <c r="F338" s="72"/>
      <c r="G338" s="70"/>
      <c r="H338" s="72"/>
      <c r="I338" s="70"/>
      <c r="J338" s="70"/>
      <c r="K338" s="129"/>
      <c r="L338" s="70"/>
    </row>
    <row r="339" spans="1:12" ht="17.100000000000001" customHeight="1">
      <c r="A339" s="70"/>
      <c r="B339" s="679"/>
      <c r="C339" s="72"/>
      <c r="D339" s="70"/>
      <c r="E339" s="70"/>
      <c r="F339" s="72"/>
      <c r="G339" s="70"/>
      <c r="H339" s="72"/>
      <c r="I339" s="70"/>
      <c r="J339" s="70"/>
      <c r="K339" s="129"/>
      <c r="L339" s="70"/>
    </row>
    <row r="340" spans="1:12" ht="17.100000000000001" customHeight="1">
      <c r="A340" s="70"/>
      <c r="B340" s="679"/>
      <c r="C340" s="72"/>
      <c r="D340" s="70"/>
      <c r="E340" s="70"/>
      <c r="F340" s="72"/>
      <c r="G340" s="70"/>
      <c r="H340" s="72"/>
      <c r="I340" s="70"/>
      <c r="J340" s="70"/>
      <c r="K340" s="129"/>
      <c r="L340" s="70"/>
    </row>
    <row r="341" spans="1:12" ht="17.100000000000001" customHeight="1">
      <c r="A341" s="70"/>
      <c r="B341" s="679"/>
      <c r="C341" s="72"/>
      <c r="D341" s="70"/>
      <c r="E341" s="70"/>
      <c r="F341" s="72"/>
      <c r="G341" s="70"/>
      <c r="H341" s="72"/>
      <c r="I341" s="70"/>
      <c r="J341" s="70"/>
      <c r="K341" s="129"/>
      <c r="L341" s="70"/>
    </row>
    <row r="342" spans="1:12" ht="17.100000000000001" customHeight="1">
      <c r="A342" s="70"/>
      <c r="B342" s="679"/>
      <c r="C342" s="72"/>
      <c r="D342" s="70"/>
      <c r="E342" s="70"/>
      <c r="F342" s="72"/>
      <c r="G342" s="70"/>
      <c r="H342" s="72"/>
      <c r="I342" s="70"/>
      <c r="J342" s="70"/>
      <c r="K342" s="129"/>
      <c r="L342" s="70"/>
    </row>
    <row r="343" spans="1:12" ht="17.100000000000001" customHeight="1">
      <c r="A343" s="70"/>
      <c r="B343" s="679"/>
      <c r="C343" s="72"/>
      <c r="D343" s="70"/>
      <c r="E343" s="70"/>
      <c r="F343" s="72"/>
      <c r="G343" s="70"/>
      <c r="H343" s="72"/>
      <c r="I343" s="70"/>
      <c r="J343" s="70"/>
      <c r="K343" s="129"/>
      <c r="L343" s="70"/>
    </row>
    <row r="344" spans="1:12" ht="17.100000000000001" customHeight="1">
      <c r="A344" s="70"/>
      <c r="B344" s="679"/>
      <c r="C344" s="72"/>
      <c r="D344" s="70"/>
      <c r="E344" s="70"/>
      <c r="F344" s="72"/>
      <c r="G344" s="70"/>
      <c r="H344" s="72"/>
      <c r="I344" s="70"/>
      <c r="J344" s="70"/>
      <c r="K344" s="129"/>
      <c r="L344" s="70"/>
    </row>
    <row r="345" spans="1:12" ht="17.100000000000001" customHeight="1">
      <c r="A345" s="70"/>
      <c r="B345" s="679"/>
      <c r="C345" s="72"/>
      <c r="D345" s="70"/>
      <c r="E345" s="70"/>
      <c r="F345" s="72"/>
      <c r="G345" s="70"/>
      <c r="H345" s="72"/>
      <c r="I345" s="70"/>
      <c r="J345" s="70"/>
      <c r="K345" s="129"/>
      <c r="L345" s="70"/>
    </row>
    <row r="346" spans="1:12" ht="17.100000000000001" customHeight="1">
      <c r="A346" s="70"/>
      <c r="B346" s="679"/>
      <c r="C346" s="72"/>
      <c r="D346" s="70"/>
      <c r="E346" s="70"/>
      <c r="F346" s="72"/>
      <c r="G346" s="70"/>
      <c r="H346" s="72"/>
      <c r="I346" s="70"/>
      <c r="J346" s="70"/>
      <c r="K346" s="129"/>
      <c r="L346" s="70"/>
    </row>
    <row r="347" spans="1:12" ht="17.100000000000001" customHeight="1">
      <c r="A347" s="70"/>
      <c r="B347" s="679"/>
      <c r="C347" s="72"/>
      <c r="D347" s="70"/>
      <c r="E347" s="70"/>
      <c r="F347" s="72"/>
      <c r="G347" s="70"/>
      <c r="H347" s="72"/>
      <c r="I347" s="70"/>
      <c r="J347" s="70"/>
      <c r="K347" s="129"/>
      <c r="L347" s="70"/>
    </row>
    <row r="348" spans="1:12" ht="17.100000000000001" customHeight="1">
      <c r="A348" s="70"/>
      <c r="B348" s="679"/>
      <c r="C348" s="72"/>
      <c r="D348" s="70"/>
      <c r="E348" s="70"/>
      <c r="F348" s="72"/>
      <c r="G348" s="70"/>
      <c r="H348" s="72"/>
      <c r="I348" s="70"/>
      <c r="J348" s="70"/>
      <c r="K348" s="129"/>
      <c r="L348" s="70"/>
    </row>
    <row r="349" spans="1:12" ht="17.100000000000001" customHeight="1">
      <c r="A349" s="70"/>
      <c r="B349" s="679"/>
      <c r="C349" s="72"/>
      <c r="D349" s="70"/>
      <c r="E349" s="70"/>
      <c r="F349" s="72"/>
      <c r="G349" s="70"/>
      <c r="H349" s="72"/>
      <c r="I349" s="70"/>
      <c r="J349" s="70"/>
      <c r="K349" s="129"/>
      <c r="L349" s="70"/>
    </row>
    <row r="350" spans="1:12" ht="17.100000000000001" customHeight="1">
      <c r="A350" s="70"/>
      <c r="B350" s="679"/>
      <c r="C350" s="72"/>
      <c r="D350" s="70"/>
      <c r="E350" s="70"/>
      <c r="F350" s="72"/>
      <c r="G350" s="70"/>
      <c r="H350" s="72"/>
      <c r="I350" s="70"/>
      <c r="J350" s="70"/>
      <c r="K350" s="129"/>
      <c r="L350" s="70"/>
    </row>
    <row r="351" spans="1:12" ht="17.100000000000001" customHeight="1">
      <c r="A351" s="70"/>
      <c r="B351" s="679"/>
      <c r="C351" s="72"/>
      <c r="D351" s="70"/>
      <c r="E351" s="70"/>
      <c r="F351" s="72"/>
      <c r="G351" s="70"/>
      <c r="H351" s="72"/>
      <c r="I351" s="70"/>
      <c r="J351" s="70"/>
      <c r="K351" s="129"/>
      <c r="L351" s="70"/>
    </row>
  </sheetData>
  <mergeCells count="15">
    <mergeCell ref="L195:L197"/>
    <mergeCell ref="K180:K188"/>
    <mergeCell ref="L138:L170"/>
    <mergeCell ref="F1:F8"/>
    <mergeCell ref="D1:E8"/>
    <mergeCell ref="K171:K179"/>
    <mergeCell ref="K78:K88"/>
    <mergeCell ref="K70:K77"/>
    <mergeCell ref="K106:K111"/>
    <mergeCell ref="K95:K100"/>
    <mergeCell ref="K127:K131"/>
    <mergeCell ref="K122:K126"/>
    <mergeCell ref="K117:K121"/>
    <mergeCell ref="K112:K116"/>
    <mergeCell ref="L132:L133"/>
  </mergeCells>
  <phoneticPr fontId="22" type="noConversion"/>
  <hyperlinks>
    <hyperlink ref="E39" r:id="rId1" display="LCM_70_Digits_SN_From_SFC_And_EEPROM_Compare"/>
    <hyperlink ref="E134" r:id="rId2"/>
    <hyperlink ref="E135" r:id="rId3"/>
    <hyperlink ref="E136" r:id="rId4"/>
    <hyperlink ref="E137" r:id="rId5"/>
    <hyperlink ref="E172" r:id="rId6"/>
    <hyperlink ref="E173" r:id="rId7"/>
    <hyperlink ref="E174" r:id="rId8"/>
    <hyperlink ref="E175" r:id="rId9"/>
    <hyperlink ref="E176" r:id="rId10"/>
    <hyperlink ref="E177" r:id="rId11"/>
    <hyperlink ref="E178" r:id="rId12"/>
    <hyperlink ref="E179" r:id="rId13"/>
    <hyperlink ref="E181" r:id="rId14"/>
    <hyperlink ref="E182" r:id="rId15"/>
    <hyperlink ref="E183" r:id="rId16"/>
    <hyperlink ref="E184" r:id="rId17"/>
    <hyperlink ref="E185" r:id="rId18"/>
    <hyperlink ref="E186" r:id="rId19"/>
    <hyperlink ref="E187" r:id="rId20"/>
    <hyperlink ref="E188" r:id="rId21"/>
    <hyperlink ref="E190" r:id="rId22"/>
    <hyperlink ref="E191" r:id="rId23"/>
    <hyperlink ref="E192" r:id="rId24"/>
    <hyperlink ref="E193" r:id="rId25"/>
    <hyperlink ref="E194" r:id="rId26"/>
    <hyperlink ref="E195" r:id="rId27"/>
    <hyperlink ref="E196" r:id="rId28"/>
    <hyperlink ref="E197" r:id="rId29"/>
    <hyperlink ref="E92" r:id="rId30"/>
    <hyperlink ref="E91" r:id="rId31"/>
    <hyperlink ref="E90" r:id="rId32"/>
    <hyperlink ref="E93" r:id="rId33"/>
    <hyperlink ref="E94" r:id="rId34"/>
    <hyperlink ref="E104" r:id="rId35"/>
    <hyperlink ref="E105" r:id="rId36"/>
    <hyperlink ref="E103" r:id="rId37"/>
    <hyperlink ref="E102" r:id="rId38"/>
    <hyperlink ref="E101" r:id="rId39"/>
    <hyperlink ref="E100" r:id="rId40"/>
    <hyperlink ref="E111" r:id="rId41"/>
    <hyperlink ref="E112" r:id="rId42"/>
    <hyperlink ref="E113" r:id="rId43"/>
    <hyperlink ref="E114" r:id="rId44" display="BL_Leakage_Bright_Ch_1@ALS_FH_Right"/>
    <hyperlink ref="E116" r:id="rId45" display="BL_Leakage_Bright_Ch_1@ALS_FH_Right"/>
    <hyperlink ref="E115" r:id="rId46" display="BL_Leakage_Bright_Ch_2@ALS_FH_Right"/>
    <hyperlink ref="E117" r:id="rId47"/>
    <hyperlink ref="E118" r:id="rId48"/>
    <hyperlink ref="E119" r:id="rId49" display="BL_Leakage_Bright_Ch_1@ALS_FH_Left"/>
    <hyperlink ref="E121" r:id="rId50" display="BL_Leakage_Bright_Ch_1@ALS_FH_Left"/>
    <hyperlink ref="E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0"/>
  <sheetViews>
    <sheetView showGridLines="0" topLeftCell="A283" zoomScaleNormal="100" workbookViewId="0">
      <selection activeCell="F295" sqref="F295"/>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16.5" style="111" bestFit="1" customWidth="1"/>
    <col min="6" max="6" width="17.25" style="133" bestFit="1"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89" t="s">
        <v>1341</v>
      </c>
      <c r="D1" s="772"/>
      <c r="E1" s="464"/>
      <c r="F1" s="769"/>
      <c r="G1" s="97"/>
      <c r="H1" s="32" t="s">
        <v>5</v>
      </c>
      <c r="I1" s="113"/>
      <c r="J1" s="476"/>
      <c r="K1" s="70"/>
    </row>
    <row r="2" spans="1:11" ht="17.45" customHeight="1">
      <c r="A2" s="70"/>
      <c r="B2" s="72"/>
      <c r="C2" s="772"/>
      <c r="D2" s="772"/>
      <c r="E2" s="464"/>
      <c r="F2" s="770"/>
      <c r="G2" s="98" t="s">
        <v>6</v>
      </c>
      <c r="H2" s="23">
        <f>COUNTIF(G15:G330,"Not POR")</f>
        <v>23</v>
      </c>
      <c r="I2" s="113"/>
      <c r="J2" s="476"/>
      <c r="K2" s="70"/>
    </row>
    <row r="3" spans="1:11" ht="17.45" customHeight="1">
      <c r="A3" s="70"/>
      <c r="B3" s="72"/>
      <c r="C3" s="772"/>
      <c r="D3" s="772"/>
      <c r="E3" s="464"/>
      <c r="F3" s="770"/>
      <c r="G3" s="39" t="s">
        <v>8</v>
      </c>
      <c r="H3" s="23">
        <f>COUNTIF(G15:G330,"CHN validation")</f>
        <v>0</v>
      </c>
      <c r="I3" s="113"/>
      <c r="J3" s="476"/>
      <c r="K3" s="70"/>
    </row>
    <row r="4" spans="1:11" ht="17.45" customHeight="1">
      <c r="A4" s="70"/>
      <c r="B4" s="72"/>
      <c r="C4" s="772"/>
      <c r="D4" s="772"/>
      <c r="E4" s="464"/>
      <c r="F4" s="770"/>
      <c r="G4" s="40" t="s">
        <v>9</v>
      </c>
      <c r="H4" s="23">
        <f>COUNTIF(G12:G330,"New Item")</f>
        <v>0</v>
      </c>
      <c r="I4" s="113"/>
      <c r="J4" s="476"/>
      <c r="K4" s="70"/>
    </row>
    <row r="5" spans="1:11" ht="17.45" customHeight="1">
      <c r="A5" s="70"/>
      <c r="B5" s="72"/>
      <c r="C5" s="772"/>
      <c r="D5" s="772"/>
      <c r="E5" s="464"/>
      <c r="F5" s="770"/>
      <c r="G5" s="41" t="s">
        <v>7</v>
      </c>
      <c r="H5" s="23">
        <f>COUNTIF(G13:G330,"Pending update")</f>
        <v>0</v>
      </c>
      <c r="I5" s="113"/>
      <c r="J5" s="476"/>
      <c r="K5" s="70"/>
    </row>
    <row r="6" spans="1:11" ht="17.45" customHeight="1">
      <c r="A6" s="70"/>
      <c r="B6" s="72"/>
      <c r="C6" s="772"/>
      <c r="D6" s="772"/>
      <c r="E6" s="464"/>
      <c r="F6" s="770"/>
      <c r="G6" s="99" t="s">
        <v>10</v>
      </c>
      <c r="H6" s="23">
        <f>COUNTIF(G13:G330,"Modified")</f>
        <v>1</v>
      </c>
      <c r="I6" s="113"/>
      <c r="J6" s="476"/>
      <c r="K6" s="70"/>
    </row>
    <row r="7" spans="1:11" ht="17.45" customHeight="1">
      <c r="A7" s="70"/>
      <c r="B7" s="72"/>
      <c r="C7" s="772"/>
      <c r="D7" s="772"/>
      <c r="E7" s="464"/>
      <c r="F7" s="770"/>
      <c r="G7" s="100" t="s">
        <v>11</v>
      </c>
      <c r="H7" s="23">
        <f>COUNTIF(G15:G330,"Ready")</f>
        <v>288</v>
      </c>
      <c r="I7" s="113"/>
      <c r="J7" s="476"/>
      <c r="K7" s="70"/>
    </row>
    <row r="8" spans="1:11" ht="16.5" customHeight="1">
      <c r="A8" s="115"/>
      <c r="B8" s="83"/>
      <c r="C8" s="793"/>
      <c r="D8" s="793"/>
      <c r="E8" s="465"/>
      <c r="F8" s="792"/>
      <c r="G8" s="46" t="s">
        <v>12</v>
      </c>
      <c r="H8" s="101">
        <f>COUNTIF(G11:G330,"Not ready")</f>
        <v>4</v>
      </c>
      <c r="I8" s="116"/>
      <c r="J8" s="477"/>
      <c r="K8" s="115"/>
    </row>
    <row r="9" spans="1:11" ht="31.5">
      <c r="A9" s="20" t="s">
        <v>13</v>
      </c>
      <c r="B9" s="21" t="s">
        <v>14</v>
      </c>
      <c r="C9" s="21" t="s">
        <v>15</v>
      </c>
      <c r="D9" s="21" t="s">
        <v>16</v>
      </c>
      <c r="E9" s="21" t="s">
        <v>1962</v>
      </c>
      <c r="F9" s="21" t="s">
        <v>1963</v>
      </c>
      <c r="G9" s="21" t="s">
        <v>19</v>
      </c>
      <c r="H9" s="21" t="s">
        <v>1342</v>
      </c>
      <c r="I9" s="21" t="s">
        <v>20</v>
      </c>
      <c r="J9" s="478" t="s">
        <v>23</v>
      </c>
      <c r="K9" s="47" t="s">
        <v>24</v>
      </c>
    </row>
    <row r="10" spans="1:11" ht="16.5" customHeight="1">
      <c r="A10" s="48">
        <v>1</v>
      </c>
      <c r="B10" s="150" t="s">
        <v>25</v>
      </c>
      <c r="C10" s="63" t="s">
        <v>28</v>
      </c>
      <c r="D10" s="25" t="s">
        <v>29</v>
      </c>
      <c r="E10" s="463"/>
      <c r="F10" s="210"/>
      <c r="G10" s="44" t="s">
        <v>11</v>
      </c>
      <c r="H10" s="67"/>
      <c r="I10" s="67"/>
      <c r="J10" s="479"/>
      <c r="K10" s="147"/>
    </row>
    <row r="11" spans="1:11" ht="16.5" customHeight="1">
      <c r="A11" s="48">
        <v>2</v>
      </c>
      <c r="B11" s="150" t="s">
        <v>25</v>
      </c>
      <c r="C11" s="63" t="s">
        <v>28</v>
      </c>
      <c r="D11" s="25" t="s">
        <v>31</v>
      </c>
      <c r="E11" s="463"/>
      <c r="F11" s="210"/>
      <c r="G11" s="44" t="s">
        <v>11</v>
      </c>
      <c r="H11" s="67"/>
      <c r="I11" s="67"/>
      <c r="J11" s="479"/>
      <c r="K11" s="147"/>
    </row>
    <row r="12" spans="1:11" ht="16.5" customHeight="1">
      <c r="A12" s="48">
        <v>3</v>
      </c>
      <c r="B12" s="150" t="s">
        <v>25</v>
      </c>
      <c r="C12" s="63" t="s">
        <v>28</v>
      </c>
      <c r="D12" s="25" t="s">
        <v>36</v>
      </c>
      <c r="E12" s="463"/>
      <c r="F12" s="210"/>
      <c r="G12" s="44" t="s">
        <v>11</v>
      </c>
      <c r="H12" s="67"/>
      <c r="I12" s="67"/>
      <c r="J12" s="479"/>
      <c r="K12" s="147"/>
    </row>
    <row r="13" spans="1:11" ht="16.5" customHeight="1">
      <c r="A13" s="48">
        <v>4</v>
      </c>
      <c r="B13" s="164" t="s">
        <v>25</v>
      </c>
      <c r="C13" s="63" t="s">
        <v>26</v>
      </c>
      <c r="D13" s="288" t="s">
        <v>37</v>
      </c>
      <c r="E13" s="463"/>
      <c r="F13" s="210"/>
      <c r="G13" s="44" t="s">
        <v>11</v>
      </c>
      <c r="H13" s="67"/>
      <c r="I13" s="32" t="s">
        <v>213</v>
      </c>
      <c r="J13" s="480" t="s">
        <v>1788</v>
      </c>
      <c r="K13" s="161"/>
    </row>
    <row r="14" spans="1:11" ht="16.5" customHeight="1">
      <c r="A14" s="48">
        <v>5</v>
      </c>
      <c r="B14" s="164" t="s">
        <v>25</v>
      </c>
      <c r="C14" s="25" t="s">
        <v>187</v>
      </c>
      <c r="D14" s="25" t="s">
        <v>1430</v>
      </c>
      <c r="E14" s="463"/>
      <c r="F14" s="210"/>
      <c r="G14" s="44" t="s">
        <v>11</v>
      </c>
      <c r="H14" s="67"/>
      <c r="I14" s="67"/>
      <c r="J14" s="481" t="s">
        <v>2744</v>
      </c>
      <c r="K14" s="232"/>
    </row>
    <row r="15" spans="1:11" ht="16.5" customHeight="1">
      <c r="A15" s="48">
        <v>6</v>
      </c>
      <c r="B15" s="164" t="s">
        <v>25</v>
      </c>
      <c r="C15" s="63" t="s">
        <v>26</v>
      </c>
      <c r="D15" s="25" t="s">
        <v>27</v>
      </c>
      <c r="E15" s="463"/>
      <c r="F15" s="210"/>
      <c r="G15" s="44" t="s">
        <v>11</v>
      </c>
      <c r="H15" s="67"/>
      <c r="I15" s="67"/>
      <c r="J15" s="480" t="s">
        <v>1431</v>
      </c>
      <c r="K15" s="233"/>
    </row>
    <row r="16" spans="1:11" ht="16.5" customHeight="1">
      <c r="A16" s="48">
        <v>7</v>
      </c>
      <c r="B16" s="164" t="s">
        <v>25</v>
      </c>
      <c r="C16" s="63" t="s">
        <v>26</v>
      </c>
      <c r="D16" s="63" t="s">
        <v>1438</v>
      </c>
      <c r="E16" s="463"/>
      <c r="F16" s="210"/>
      <c r="G16" s="44" t="s">
        <v>11</v>
      </c>
      <c r="H16" s="67"/>
      <c r="I16" s="67"/>
      <c r="J16" s="480" t="s">
        <v>1437</v>
      </c>
      <c r="K16" s="124"/>
    </row>
    <row r="17" spans="1:11" ht="16.5" customHeight="1" thickBot="1">
      <c r="A17" s="48">
        <v>8</v>
      </c>
      <c r="B17" s="164" t="s">
        <v>25</v>
      </c>
      <c r="C17" s="125" t="s">
        <v>205</v>
      </c>
      <c r="D17" s="25" t="s">
        <v>1439</v>
      </c>
      <c r="E17" s="463"/>
      <c r="F17" s="210"/>
      <c r="G17" s="44" t="s">
        <v>11</v>
      </c>
      <c r="H17" s="67"/>
      <c r="I17" s="67"/>
      <c r="J17" s="480" t="s">
        <v>1445</v>
      </c>
      <c r="K17" s="124"/>
    </row>
    <row r="18" spans="1:11" ht="16.5" customHeight="1">
      <c r="A18" s="48">
        <v>9</v>
      </c>
      <c r="B18" s="164" t="s">
        <v>25</v>
      </c>
      <c r="C18" s="63" t="s">
        <v>26</v>
      </c>
      <c r="D18" s="25" t="s">
        <v>1441</v>
      </c>
      <c r="E18" s="463"/>
      <c r="F18" s="210"/>
      <c r="G18" s="44" t="s">
        <v>11</v>
      </c>
      <c r="H18" s="67"/>
      <c r="I18" s="34"/>
      <c r="J18" s="479"/>
      <c r="K18" s="147"/>
    </row>
    <row r="19" spans="1:11" ht="16.5" customHeight="1">
      <c r="A19" s="48">
        <v>10</v>
      </c>
      <c r="B19" s="164" t="s">
        <v>25</v>
      </c>
      <c r="C19" s="63" t="s">
        <v>26</v>
      </c>
      <c r="D19" s="288" t="s">
        <v>215</v>
      </c>
      <c r="E19" s="463"/>
      <c r="F19" s="210"/>
      <c r="G19" s="44" t="s">
        <v>11</v>
      </c>
      <c r="H19" s="67"/>
      <c r="I19" s="34"/>
      <c r="J19" s="480" t="s">
        <v>1443</v>
      </c>
      <c r="K19" s="564" t="s">
        <v>2264</v>
      </c>
    </row>
    <row r="20" spans="1:11" ht="16.5" customHeight="1">
      <c r="A20" s="48">
        <v>11</v>
      </c>
      <c r="B20" s="164" t="s">
        <v>25</v>
      </c>
      <c r="C20" s="63" t="s">
        <v>26</v>
      </c>
      <c r="D20" s="25" t="s">
        <v>980</v>
      </c>
      <c r="E20" s="463"/>
      <c r="F20" s="210"/>
      <c r="G20" s="44" t="s">
        <v>11</v>
      </c>
      <c r="H20" s="67"/>
      <c r="I20" s="34"/>
      <c r="J20" s="479"/>
      <c r="K20" s="120"/>
    </row>
    <row r="21" spans="1:11" ht="16.5" customHeight="1">
      <c r="A21" s="48">
        <v>12</v>
      </c>
      <c r="B21" s="164" t="s">
        <v>25</v>
      </c>
      <c r="C21" s="63" t="s">
        <v>26</v>
      </c>
      <c r="D21" s="25" t="s">
        <v>981</v>
      </c>
      <c r="E21" s="463"/>
      <c r="F21" s="210"/>
      <c r="G21" s="44" t="s">
        <v>11</v>
      </c>
      <c r="H21" s="102" t="s">
        <v>271</v>
      </c>
      <c r="I21" s="34"/>
      <c r="J21" s="479" t="s">
        <v>1447</v>
      </c>
      <c r="K21" s="120"/>
    </row>
    <row r="22" spans="1:11" ht="16.5" customHeight="1">
      <c r="A22" s="48">
        <v>13</v>
      </c>
      <c r="B22" s="164" t="s">
        <v>25</v>
      </c>
      <c r="C22" s="63" t="s">
        <v>26</v>
      </c>
      <c r="D22" s="25" t="s">
        <v>982</v>
      </c>
      <c r="E22" s="463"/>
      <c r="F22" s="210"/>
      <c r="G22" s="44" t="s">
        <v>11</v>
      </c>
      <c r="H22" s="102" t="s">
        <v>276</v>
      </c>
      <c r="I22" s="34"/>
      <c r="J22" s="479" t="s">
        <v>1448</v>
      </c>
      <c r="K22" s="120"/>
    </row>
    <row r="23" spans="1:11" ht="18.75" customHeight="1">
      <c r="A23" s="48">
        <v>14</v>
      </c>
      <c r="B23" s="164" t="s">
        <v>25</v>
      </c>
      <c r="C23" s="63" t="s">
        <v>26</v>
      </c>
      <c r="D23" s="25" t="s">
        <v>983</v>
      </c>
      <c r="E23" s="463"/>
      <c r="F23" s="210"/>
      <c r="G23" s="44" t="s">
        <v>11</v>
      </c>
      <c r="H23" s="102" t="s">
        <v>984</v>
      </c>
      <c r="I23" s="34"/>
      <c r="J23" s="479" t="s">
        <v>1449</v>
      </c>
      <c r="K23" s="147"/>
    </row>
    <row r="24" spans="1:11" ht="16.5" customHeight="1">
      <c r="A24" s="48">
        <v>15</v>
      </c>
      <c r="B24" s="164" t="s">
        <v>25</v>
      </c>
      <c r="C24" s="63" t="s">
        <v>224</v>
      </c>
      <c r="D24" s="25" t="s">
        <v>225</v>
      </c>
      <c r="E24" s="462" t="s">
        <v>526</v>
      </c>
      <c r="F24" s="209" t="s">
        <v>526</v>
      </c>
      <c r="G24" s="44" t="s">
        <v>11</v>
      </c>
      <c r="H24" s="67"/>
      <c r="I24" s="34"/>
      <c r="J24" s="480" t="s">
        <v>1450</v>
      </c>
      <c r="K24" s="493"/>
    </row>
    <row r="25" spans="1:11" ht="16.5" customHeight="1">
      <c r="A25" s="48">
        <v>16</v>
      </c>
      <c r="B25" s="164" t="s">
        <v>25</v>
      </c>
      <c r="C25" s="63" t="s">
        <v>224</v>
      </c>
      <c r="D25" s="25" t="s">
        <v>228</v>
      </c>
      <c r="E25" s="462" t="s">
        <v>229</v>
      </c>
      <c r="F25" s="209" t="s">
        <v>229</v>
      </c>
      <c r="G25" s="44" t="s">
        <v>11</v>
      </c>
      <c r="H25" s="67"/>
      <c r="I25" s="34"/>
      <c r="J25" s="480" t="s">
        <v>230</v>
      </c>
      <c r="K25" s="124"/>
    </row>
    <row r="26" spans="1:11" ht="16.5" customHeight="1">
      <c r="A26" s="48">
        <v>17</v>
      </c>
      <c r="B26" s="164" t="s">
        <v>25</v>
      </c>
      <c r="C26" s="63" t="s">
        <v>224</v>
      </c>
      <c r="D26" s="288" t="s">
        <v>2729</v>
      </c>
      <c r="E26" s="463"/>
      <c r="F26" s="210"/>
      <c r="G26" s="44" t="s">
        <v>11</v>
      </c>
      <c r="H26" s="67"/>
      <c r="I26" s="34"/>
      <c r="J26" s="482" t="s">
        <v>2722</v>
      </c>
      <c r="K26" s="162"/>
    </row>
    <row r="27" spans="1:11" ht="16.5" customHeight="1">
      <c r="A27" s="48">
        <v>18</v>
      </c>
      <c r="B27" s="164" t="s">
        <v>25</v>
      </c>
      <c r="C27" s="63" t="s">
        <v>224</v>
      </c>
      <c r="D27" s="25" t="s">
        <v>985</v>
      </c>
      <c r="E27" s="462" t="s">
        <v>233</v>
      </c>
      <c r="F27" s="209" t="s">
        <v>233</v>
      </c>
      <c r="G27" s="44" t="s">
        <v>11</v>
      </c>
      <c r="H27" s="67"/>
      <c r="I27" s="34"/>
      <c r="J27" s="703" t="s">
        <v>1412</v>
      </c>
      <c r="K27" s="709"/>
    </row>
    <row r="28" spans="1:11" ht="16.5" customHeight="1">
      <c r="A28" s="48">
        <v>19</v>
      </c>
      <c r="B28" s="164" t="s">
        <v>25</v>
      </c>
      <c r="C28" s="63" t="s">
        <v>224</v>
      </c>
      <c r="D28" s="25" t="s">
        <v>235</v>
      </c>
      <c r="E28" s="463"/>
      <c r="F28" s="210"/>
      <c r="G28" s="44" t="s">
        <v>11</v>
      </c>
      <c r="H28" s="67"/>
      <c r="I28" s="34"/>
      <c r="J28" s="781"/>
      <c r="K28" s="710"/>
    </row>
    <row r="29" spans="1:11" ht="16.5" customHeight="1">
      <c r="A29" s="48">
        <v>20</v>
      </c>
      <c r="B29" s="164" t="s">
        <v>25</v>
      </c>
      <c r="C29" s="63" t="s">
        <v>224</v>
      </c>
      <c r="D29" s="25" t="s">
        <v>236</v>
      </c>
      <c r="E29" s="463"/>
      <c r="F29" s="210"/>
      <c r="G29" s="44" t="s">
        <v>11</v>
      </c>
      <c r="H29" s="67"/>
      <c r="I29" s="34"/>
      <c r="J29" s="781"/>
      <c r="K29" s="710"/>
    </row>
    <row r="30" spans="1:11" ht="16.5" customHeight="1">
      <c r="A30" s="48">
        <v>21</v>
      </c>
      <c r="B30" s="164" t="s">
        <v>25</v>
      </c>
      <c r="C30" s="63" t="s">
        <v>224</v>
      </c>
      <c r="D30" s="25" t="s">
        <v>237</v>
      </c>
      <c r="E30" s="463"/>
      <c r="F30" s="210"/>
      <c r="G30" s="44" t="s">
        <v>11</v>
      </c>
      <c r="H30" s="67"/>
      <c r="I30" s="34"/>
      <c r="J30" s="781"/>
      <c r="K30" s="710"/>
    </row>
    <row r="31" spans="1:11" ht="16.5" customHeight="1">
      <c r="A31" s="48">
        <v>22</v>
      </c>
      <c r="B31" s="164" t="s">
        <v>25</v>
      </c>
      <c r="C31" s="63" t="s">
        <v>224</v>
      </c>
      <c r="D31" s="25" t="s">
        <v>986</v>
      </c>
      <c r="E31" s="463"/>
      <c r="F31" s="210"/>
      <c r="G31" s="44" t="s">
        <v>11</v>
      </c>
      <c r="H31" s="67"/>
      <c r="I31" s="34"/>
      <c r="J31" s="781"/>
      <c r="K31" s="710"/>
    </row>
    <row r="32" spans="1:11" ht="16.5" customHeight="1">
      <c r="A32" s="48">
        <v>23</v>
      </c>
      <c r="B32" s="164" t="s">
        <v>25</v>
      </c>
      <c r="C32" s="63" t="s">
        <v>224</v>
      </c>
      <c r="D32" s="25" t="s">
        <v>239</v>
      </c>
      <c r="E32" s="463"/>
      <c r="F32" s="210"/>
      <c r="G32" s="44" t="s">
        <v>11</v>
      </c>
      <c r="H32" s="67"/>
      <c r="I32" s="34"/>
      <c r="J32" s="705"/>
      <c r="K32" s="711"/>
    </row>
    <row r="33" spans="1:11" ht="18" customHeight="1">
      <c r="A33" s="48">
        <v>24</v>
      </c>
      <c r="B33" s="164" t="s">
        <v>25</v>
      </c>
      <c r="C33" s="63" t="s">
        <v>303</v>
      </c>
      <c r="D33" s="25" t="s">
        <v>987</v>
      </c>
      <c r="E33" s="463"/>
      <c r="F33" s="210"/>
      <c r="G33" s="44" t="s">
        <v>11</v>
      </c>
      <c r="H33" s="67"/>
      <c r="I33" s="34"/>
      <c r="J33" s="797" t="s">
        <v>1451</v>
      </c>
      <c r="K33" s="124"/>
    </row>
    <row r="34" spans="1:11" ht="18" customHeight="1">
      <c r="A34" s="48">
        <v>25</v>
      </c>
      <c r="B34" s="164" t="s">
        <v>25</v>
      </c>
      <c r="C34" s="63" t="s">
        <v>303</v>
      </c>
      <c r="D34" s="25" t="s">
        <v>1343</v>
      </c>
      <c r="E34" s="463"/>
      <c r="F34" s="210"/>
      <c r="G34" s="44" t="s">
        <v>11</v>
      </c>
      <c r="H34" s="67"/>
      <c r="I34" s="34"/>
      <c r="J34" s="797"/>
      <c r="K34" s="124"/>
    </row>
    <row r="35" spans="1:11" ht="16.5" customHeight="1">
      <c r="A35" s="48">
        <v>26</v>
      </c>
      <c r="B35" s="164" t="s">
        <v>25</v>
      </c>
      <c r="C35" s="63" t="s">
        <v>303</v>
      </c>
      <c r="D35" s="25" t="s">
        <v>1344</v>
      </c>
      <c r="E35" s="463"/>
      <c r="F35" s="210"/>
      <c r="G35" s="44" t="s">
        <v>11</v>
      </c>
      <c r="H35" s="67"/>
      <c r="I35" s="34"/>
      <c r="J35" s="797"/>
      <c r="K35" s="124"/>
    </row>
    <row r="36" spans="1:11" ht="16.5" customHeight="1">
      <c r="A36" s="48">
        <v>27</v>
      </c>
      <c r="B36" s="164" t="s">
        <v>25</v>
      </c>
      <c r="C36" s="63" t="s">
        <v>303</v>
      </c>
      <c r="D36" s="25" t="s">
        <v>1345</v>
      </c>
      <c r="E36" s="463"/>
      <c r="F36" s="210"/>
      <c r="G36" s="44" t="s">
        <v>11</v>
      </c>
      <c r="H36" s="67"/>
      <c r="I36" s="34"/>
      <c r="J36" s="797"/>
      <c r="K36" s="124"/>
    </row>
    <row r="37" spans="1:11" ht="16.5" customHeight="1">
      <c r="A37" s="48">
        <v>28</v>
      </c>
      <c r="B37" s="164" t="s">
        <v>25</v>
      </c>
      <c r="C37" s="63" t="s">
        <v>304</v>
      </c>
      <c r="D37" s="25" t="s">
        <v>1346</v>
      </c>
      <c r="E37" s="463"/>
      <c r="F37" s="210"/>
      <c r="G37" s="44" t="s">
        <v>11</v>
      </c>
      <c r="H37" s="67"/>
      <c r="I37" s="34"/>
      <c r="J37" s="797"/>
      <c r="K37" s="124"/>
    </row>
    <row r="38" spans="1:11" ht="18" customHeight="1">
      <c r="A38" s="48">
        <v>29</v>
      </c>
      <c r="B38" s="467" t="s">
        <v>25</v>
      </c>
      <c r="C38" s="63" t="s">
        <v>303</v>
      </c>
      <c r="D38" s="288" t="s">
        <v>1987</v>
      </c>
      <c r="E38" s="615" t="s">
        <v>1988</v>
      </c>
      <c r="F38" s="615" t="s">
        <v>1988</v>
      </c>
      <c r="G38" s="44" t="s">
        <v>11</v>
      </c>
      <c r="H38" s="67"/>
      <c r="I38" s="468"/>
      <c r="J38" s="704" t="s">
        <v>2321</v>
      </c>
      <c r="K38" s="147"/>
    </row>
    <row r="39" spans="1:11" ht="18" customHeight="1">
      <c r="A39" s="48">
        <v>30</v>
      </c>
      <c r="B39" s="164" t="s">
        <v>25</v>
      </c>
      <c r="C39" s="63" t="s">
        <v>303</v>
      </c>
      <c r="D39" s="288" t="s">
        <v>1347</v>
      </c>
      <c r="E39" s="615" t="s">
        <v>1979</v>
      </c>
      <c r="F39" s="615" t="s">
        <v>1979</v>
      </c>
      <c r="G39" s="44" t="s">
        <v>11</v>
      </c>
      <c r="H39" s="67"/>
      <c r="I39" s="29"/>
      <c r="J39" s="781"/>
      <c r="K39" s="147"/>
    </row>
    <row r="40" spans="1:11" ht="18" customHeight="1">
      <c r="A40" s="48">
        <v>31</v>
      </c>
      <c r="B40" s="164" t="s">
        <v>25</v>
      </c>
      <c r="C40" s="63" t="s">
        <v>303</v>
      </c>
      <c r="D40" s="288" t="s">
        <v>1348</v>
      </c>
      <c r="E40" s="615" t="s">
        <v>1976</v>
      </c>
      <c r="F40" s="615" t="s">
        <v>1976</v>
      </c>
      <c r="G40" s="44" t="s">
        <v>11</v>
      </c>
      <c r="H40" s="67"/>
      <c r="I40" s="34"/>
      <c r="J40" s="781"/>
      <c r="K40" s="147"/>
    </row>
    <row r="41" spans="1:11" ht="18" customHeight="1">
      <c r="A41" s="48">
        <v>32</v>
      </c>
      <c r="B41" s="164" t="s">
        <v>25</v>
      </c>
      <c r="C41" s="63" t="s">
        <v>303</v>
      </c>
      <c r="D41" s="288" t="s">
        <v>1349</v>
      </c>
      <c r="E41" s="615" t="s">
        <v>1978</v>
      </c>
      <c r="F41" s="615" t="s">
        <v>1978</v>
      </c>
      <c r="G41" s="44" t="s">
        <v>11</v>
      </c>
      <c r="H41" s="67"/>
      <c r="I41" s="34"/>
      <c r="J41" s="781"/>
      <c r="K41" s="147"/>
    </row>
    <row r="42" spans="1:11" ht="18" customHeight="1">
      <c r="A42" s="48">
        <v>33</v>
      </c>
      <c r="B42" s="164" t="s">
        <v>25</v>
      </c>
      <c r="C42" s="63" t="s">
        <v>303</v>
      </c>
      <c r="D42" s="288" t="s">
        <v>1350</v>
      </c>
      <c r="E42" s="615" t="s">
        <v>1981</v>
      </c>
      <c r="F42" s="615" t="s">
        <v>1981</v>
      </c>
      <c r="G42" s="44" t="s">
        <v>11</v>
      </c>
      <c r="H42" s="67"/>
      <c r="I42" s="34"/>
      <c r="J42" s="781"/>
      <c r="K42" s="147"/>
    </row>
    <row r="43" spans="1:11" ht="18" customHeight="1">
      <c r="A43" s="48">
        <v>34</v>
      </c>
      <c r="B43" s="164" t="s">
        <v>25</v>
      </c>
      <c r="C43" s="63" t="s">
        <v>303</v>
      </c>
      <c r="D43" s="288" t="s">
        <v>1351</v>
      </c>
      <c r="E43" s="615" t="s">
        <v>1983</v>
      </c>
      <c r="F43" s="615" t="s">
        <v>1983</v>
      </c>
      <c r="G43" s="44" t="s">
        <v>11</v>
      </c>
      <c r="H43" s="67"/>
      <c r="I43" s="34"/>
      <c r="J43" s="781"/>
      <c r="K43" s="147"/>
    </row>
    <row r="44" spans="1:11" ht="18" customHeight="1">
      <c r="A44" s="48">
        <v>35</v>
      </c>
      <c r="B44" s="164" t="s">
        <v>25</v>
      </c>
      <c r="C44" s="63" t="s">
        <v>303</v>
      </c>
      <c r="D44" s="288" t="s">
        <v>1352</v>
      </c>
      <c r="E44" s="615" t="s">
        <v>1980</v>
      </c>
      <c r="F44" s="615" t="s">
        <v>1980</v>
      </c>
      <c r="G44" s="44" t="s">
        <v>11</v>
      </c>
      <c r="H44" s="67"/>
      <c r="I44" s="34"/>
      <c r="J44" s="781"/>
      <c r="K44" s="147"/>
    </row>
    <row r="45" spans="1:11" ht="18" customHeight="1">
      <c r="A45" s="48">
        <v>36</v>
      </c>
      <c r="B45" s="164" t="s">
        <v>25</v>
      </c>
      <c r="C45" s="63" t="s">
        <v>303</v>
      </c>
      <c r="D45" s="288" t="s">
        <v>1353</v>
      </c>
      <c r="E45" s="615" t="s">
        <v>1982</v>
      </c>
      <c r="F45" s="615" t="s">
        <v>1982</v>
      </c>
      <c r="G45" s="44" t="s">
        <v>11</v>
      </c>
      <c r="H45" s="67"/>
      <c r="I45" s="34"/>
      <c r="J45" s="781"/>
      <c r="K45" s="147"/>
    </row>
    <row r="46" spans="1:11" ht="18" customHeight="1">
      <c r="A46" s="48">
        <v>37</v>
      </c>
      <c r="B46" s="164" t="s">
        <v>25</v>
      </c>
      <c r="C46" s="63" t="s">
        <v>303</v>
      </c>
      <c r="D46" s="288" t="s">
        <v>1354</v>
      </c>
      <c r="E46" s="615" t="s">
        <v>2444</v>
      </c>
      <c r="F46" s="615" t="s">
        <v>2444</v>
      </c>
      <c r="G46" s="44" t="s">
        <v>11</v>
      </c>
      <c r="H46" s="67"/>
      <c r="I46" s="34"/>
      <c r="J46" s="781"/>
      <c r="K46" s="147"/>
    </row>
    <row r="47" spans="1:11" ht="18" customHeight="1">
      <c r="A47" s="48">
        <v>38</v>
      </c>
      <c r="B47" s="164" t="s">
        <v>25</v>
      </c>
      <c r="C47" s="63" t="s">
        <v>303</v>
      </c>
      <c r="D47" s="288" t="s">
        <v>1355</v>
      </c>
      <c r="E47" s="615" t="s">
        <v>1980</v>
      </c>
      <c r="F47" s="615" t="s">
        <v>1980</v>
      </c>
      <c r="G47" s="44" t="s">
        <v>11</v>
      </c>
      <c r="H47" s="67"/>
      <c r="I47" s="34"/>
      <c r="J47" s="781"/>
      <c r="K47" s="147"/>
    </row>
    <row r="48" spans="1:11" ht="18" customHeight="1">
      <c r="A48" s="48">
        <v>39</v>
      </c>
      <c r="B48" s="164" t="s">
        <v>25</v>
      </c>
      <c r="C48" s="63" t="s">
        <v>303</v>
      </c>
      <c r="D48" s="288" t="s">
        <v>1356</v>
      </c>
      <c r="E48" s="615" t="s">
        <v>2445</v>
      </c>
      <c r="F48" s="615" t="s">
        <v>2445</v>
      </c>
      <c r="G48" s="44" t="s">
        <v>11</v>
      </c>
      <c r="H48" s="67"/>
      <c r="I48" s="34"/>
      <c r="J48" s="781"/>
      <c r="K48" s="147"/>
    </row>
    <row r="49" spans="1:11" ht="18" customHeight="1">
      <c r="A49" s="48">
        <v>40</v>
      </c>
      <c r="B49" s="164" t="s">
        <v>25</v>
      </c>
      <c r="C49" s="63" t="s">
        <v>303</v>
      </c>
      <c r="D49" s="288" t="s">
        <v>1357</v>
      </c>
      <c r="E49" s="615" t="s">
        <v>2445</v>
      </c>
      <c r="F49" s="615" t="s">
        <v>2445</v>
      </c>
      <c r="G49" s="44" t="s">
        <v>11</v>
      </c>
      <c r="H49" s="67"/>
      <c r="I49" s="34"/>
      <c r="J49" s="781"/>
      <c r="K49" s="147"/>
    </row>
    <row r="50" spans="1:11" ht="18" customHeight="1">
      <c r="A50" s="48">
        <v>41</v>
      </c>
      <c r="B50" s="164" t="s">
        <v>25</v>
      </c>
      <c r="C50" s="63" t="s">
        <v>303</v>
      </c>
      <c r="D50" s="288" t="s">
        <v>1358</v>
      </c>
      <c r="E50" s="615" t="s">
        <v>1980</v>
      </c>
      <c r="F50" s="615" t="s">
        <v>1980</v>
      </c>
      <c r="G50" s="44" t="s">
        <v>11</v>
      </c>
      <c r="H50" s="67"/>
      <c r="I50" s="34"/>
      <c r="J50" s="781"/>
      <c r="K50" s="147"/>
    </row>
    <row r="51" spans="1:11" ht="18" customHeight="1">
      <c r="A51" s="48">
        <v>42</v>
      </c>
      <c r="B51" s="164" t="s">
        <v>25</v>
      </c>
      <c r="C51" s="63" t="s">
        <v>303</v>
      </c>
      <c r="D51" s="288" t="s">
        <v>1359</v>
      </c>
      <c r="E51" s="615" t="s">
        <v>2445</v>
      </c>
      <c r="F51" s="615" t="s">
        <v>2445</v>
      </c>
      <c r="G51" s="44" t="s">
        <v>11</v>
      </c>
      <c r="H51" s="67"/>
      <c r="I51" s="34"/>
      <c r="J51" s="781"/>
      <c r="K51" s="147"/>
    </row>
    <row r="52" spans="1:11" ht="18" customHeight="1">
      <c r="A52" s="48">
        <v>43</v>
      </c>
      <c r="B52" s="164" t="s">
        <v>25</v>
      </c>
      <c r="C52" s="63" t="s">
        <v>303</v>
      </c>
      <c r="D52" s="288" t="s">
        <v>1360</v>
      </c>
      <c r="E52" s="615" t="s">
        <v>1980</v>
      </c>
      <c r="F52" s="615" t="s">
        <v>1980</v>
      </c>
      <c r="G52" s="44" t="s">
        <v>11</v>
      </c>
      <c r="H52" s="67"/>
      <c r="I52" s="34"/>
      <c r="J52" s="781"/>
      <c r="K52" s="147"/>
    </row>
    <row r="53" spans="1:11" ht="18" customHeight="1">
      <c r="A53" s="48">
        <v>44</v>
      </c>
      <c r="B53" s="164" t="s">
        <v>25</v>
      </c>
      <c r="C53" s="63" t="s">
        <v>303</v>
      </c>
      <c r="D53" s="288" t="s">
        <v>1985</v>
      </c>
      <c r="E53" s="615" t="s">
        <v>1980</v>
      </c>
      <c r="F53" s="615" t="s">
        <v>1980</v>
      </c>
      <c r="G53" s="44" t="s">
        <v>11</v>
      </c>
      <c r="H53" s="67"/>
      <c r="I53" s="34"/>
      <c r="J53" s="781"/>
      <c r="K53" s="147"/>
    </row>
    <row r="54" spans="1:11" ht="18" customHeight="1">
      <c r="A54" s="48">
        <v>45</v>
      </c>
      <c r="B54" s="164" t="s">
        <v>25</v>
      </c>
      <c r="C54" s="63" t="s">
        <v>303</v>
      </c>
      <c r="D54" s="288" t="s">
        <v>1361</v>
      </c>
      <c r="E54" s="615" t="s">
        <v>2446</v>
      </c>
      <c r="F54" s="615" t="s">
        <v>2446</v>
      </c>
      <c r="G54" s="44" t="s">
        <v>11</v>
      </c>
      <c r="H54" s="67"/>
      <c r="I54" s="34"/>
      <c r="J54" s="781"/>
      <c r="K54" s="147"/>
    </row>
    <row r="55" spans="1:11" ht="18" customHeight="1">
      <c r="A55" s="48">
        <v>46</v>
      </c>
      <c r="B55" s="164" t="s">
        <v>25</v>
      </c>
      <c r="C55" s="63" t="s">
        <v>303</v>
      </c>
      <c r="D55" s="288" t="s">
        <v>1362</v>
      </c>
      <c r="E55" s="615" t="s">
        <v>1989</v>
      </c>
      <c r="F55" s="615" t="s">
        <v>1989</v>
      </c>
      <c r="G55" s="44" t="s">
        <v>11</v>
      </c>
      <c r="H55" s="67"/>
      <c r="I55" s="34"/>
      <c r="J55" s="781"/>
      <c r="K55" s="147"/>
    </row>
    <row r="56" spans="1:11" ht="18" customHeight="1">
      <c r="A56" s="48">
        <v>47</v>
      </c>
      <c r="B56" s="164" t="s">
        <v>25</v>
      </c>
      <c r="C56" s="63" t="s">
        <v>303</v>
      </c>
      <c r="D56" s="288" t="s">
        <v>1363</v>
      </c>
      <c r="E56" s="615" t="s">
        <v>1984</v>
      </c>
      <c r="F56" s="615" t="s">
        <v>1984</v>
      </c>
      <c r="G56" s="44" t="s">
        <v>11</v>
      </c>
      <c r="H56" s="67"/>
      <c r="I56" s="34"/>
      <c r="J56" s="781"/>
      <c r="K56" s="147"/>
    </row>
    <row r="57" spans="1:11" ht="18" customHeight="1">
      <c r="A57" s="48">
        <v>48</v>
      </c>
      <c r="B57" s="467" t="s">
        <v>25</v>
      </c>
      <c r="C57" s="63" t="s">
        <v>303</v>
      </c>
      <c r="D57" s="288" t="s">
        <v>1994</v>
      </c>
      <c r="E57" s="615" t="s">
        <v>1980</v>
      </c>
      <c r="F57" s="615" t="s">
        <v>1980</v>
      </c>
      <c r="G57" s="44" t="s">
        <v>11</v>
      </c>
      <c r="H57" s="67"/>
      <c r="I57" s="468"/>
      <c r="J57" s="704"/>
      <c r="K57" s="147"/>
    </row>
    <row r="58" spans="1:11" ht="18" customHeight="1">
      <c r="A58" s="48">
        <v>49</v>
      </c>
      <c r="B58" s="164" t="s">
        <v>25</v>
      </c>
      <c r="C58" s="63" t="s">
        <v>303</v>
      </c>
      <c r="D58" s="288" t="s">
        <v>1986</v>
      </c>
      <c r="E58" s="615" t="s">
        <v>1980</v>
      </c>
      <c r="F58" s="615" t="s">
        <v>1980</v>
      </c>
      <c r="G58" s="44" t="s">
        <v>11</v>
      </c>
      <c r="H58" s="67"/>
      <c r="I58" s="34"/>
      <c r="J58" s="781"/>
      <c r="K58" s="147"/>
    </row>
    <row r="59" spans="1:11" ht="18" customHeight="1">
      <c r="A59" s="48">
        <v>50</v>
      </c>
      <c r="B59" s="164" t="s">
        <v>25</v>
      </c>
      <c r="C59" s="63" t="s">
        <v>303</v>
      </c>
      <c r="D59" s="288" t="s">
        <v>1364</v>
      </c>
      <c r="E59" s="615" t="s">
        <v>1977</v>
      </c>
      <c r="F59" s="615" t="s">
        <v>1977</v>
      </c>
      <c r="G59" s="44" t="s">
        <v>11</v>
      </c>
      <c r="H59" s="67"/>
      <c r="I59" s="34"/>
      <c r="J59" s="781"/>
      <c r="K59" s="147"/>
    </row>
    <row r="60" spans="1:11" ht="18" customHeight="1">
      <c r="A60" s="48">
        <v>51</v>
      </c>
      <c r="B60" s="164" t="s">
        <v>25</v>
      </c>
      <c r="C60" s="63" t="s">
        <v>303</v>
      </c>
      <c r="D60" s="288" t="s">
        <v>1365</v>
      </c>
      <c r="E60" s="615" t="s">
        <v>2447</v>
      </c>
      <c r="F60" s="615" t="s">
        <v>2447</v>
      </c>
      <c r="G60" s="44" t="s">
        <v>11</v>
      </c>
      <c r="H60" s="67"/>
      <c r="I60" s="34"/>
      <c r="J60" s="781"/>
      <c r="K60" s="147"/>
    </row>
    <row r="61" spans="1:11" ht="18" customHeight="1">
      <c r="A61" s="48">
        <v>52</v>
      </c>
      <c r="B61" s="164" t="s">
        <v>25</v>
      </c>
      <c r="C61" s="63" t="s">
        <v>303</v>
      </c>
      <c r="D61" s="288" t="s">
        <v>1366</v>
      </c>
      <c r="E61" s="615" t="s">
        <v>2447</v>
      </c>
      <c r="F61" s="615" t="s">
        <v>2447</v>
      </c>
      <c r="G61" s="44" t="s">
        <v>11</v>
      </c>
      <c r="H61" s="67"/>
      <c r="I61" s="34"/>
      <c r="J61" s="781"/>
      <c r="K61" s="147"/>
    </row>
    <row r="62" spans="1:11" ht="18" customHeight="1">
      <c r="A62" s="48">
        <v>53</v>
      </c>
      <c r="B62" s="164" t="s">
        <v>25</v>
      </c>
      <c r="C62" s="63" t="s">
        <v>303</v>
      </c>
      <c r="D62" s="288" t="s">
        <v>993</v>
      </c>
      <c r="E62" s="462" t="s">
        <v>994</v>
      </c>
      <c r="F62" s="209" t="s">
        <v>994</v>
      </c>
      <c r="G62" s="44" t="s">
        <v>11</v>
      </c>
      <c r="H62" s="67"/>
      <c r="I62" s="34"/>
      <c r="J62" s="781"/>
      <c r="K62" s="147"/>
    </row>
    <row r="63" spans="1:11" ht="18" customHeight="1">
      <c r="A63" s="48">
        <v>54</v>
      </c>
      <c r="B63" s="164" t="s">
        <v>25</v>
      </c>
      <c r="C63" s="63" t="s">
        <v>303</v>
      </c>
      <c r="D63" s="288" t="s">
        <v>995</v>
      </c>
      <c r="E63" s="462" t="s">
        <v>996</v>
      </c>
      <c r="F63" s="209" t="s">
        <v>996</v>
      </c>
      <c r="G63" s="44" t="s">
        <v>11</v>
      </c>
      <c r="H63" s="67"/>
      <c r="I63" s="34"/>
      <c r="J63" s="781"/>
      <c r="K63" s="147"/>
    </row>
    <row r="64" spans="1:11" ht="18" customHeight="1">
      <c r="A64" s="48">
        <v>55</v>
      </c>
      <c r="B64" s="164" t="s">
        <v>25</v>
      </c>
      <c r="C64" s="63" t="s">
        <v>303</v>
      </c>
      <c r="D64" s="288" t="s">
        <v>997</v>
      </c>
      <c r="E64" s="462" t="s">
        <v>998</v>
      </c>
      <c r="F64" s="209" t="s">
        <v>998</v>
      </c>
      <c r="G64" s="44" t="s">
        <v>11</v>
      </c>
      <c r="H64" s="67"/>
      <c r="I64" s="34"/>
      <c r="J64" s="781"/>
      <c r="K64" s="147"/>
    </row>
    <row r="65" spans="1:11" ht="18" customHeight="1">
      <c r="A65" s="48">
        <v>56</v>
      </c>
      <c r="B65" s="164" t="s">
        <v>25</v>
      </c>
      <c r="C65" s="63" t="s">
        <v>303</v>
      </c>
      <c r="D65" s="288" t="s">
        <v>999</v>
      </c>
      <c r="E65" s="462" t="s">
        <v>1000</v>
      </c>
      <c r="F65" s="209" t="s">
        <v>1000</v>
      </c>
      <c r="G65" s="44" t="s">
        <v>11</v>
      </c>
      <c r="H65" s="67"/>
      <c r="I65" s="34"/>
      <c r="J65" s="781"/>
      <c r="K65" s="147"/>
    </row>
    <row r="66" spans="1:11" ht="18" customHeight="1">
      <c r="A66" s="48">
        <v>57</v>
      </c>
      <c r="B66" s="164" t="s">
        <v>25</v>
      </c>
      <c r="C66" s="63" t="s">
        <v>303</v>
      </c>
      <c r="D66" s="288" t="s">
        <v>1001</v>
      </c>
      <c r="E66" s="463"/>
      <c r="F66" s="210"/>
      <c r="G66" s="44" t="s">
        <v>11</v>
      </c>
      <c r="H66" s="67"/>
      <c r="I66" s="34"/>
      <c r="J66" s="781"/>
      <c r="K66" s="147"/>
    </row>
    <row r="67" spans="1:11" ht="18" customHeight="1">
      <c r="A67" s="48">
        <v>58</v>
      </c>
      <c r="B67" s="164" t="s">
        <v>25</v>
      </c>
      <c r="C67" s="63" t="s">
        <v>303</v>
      </c>
      <c r="D67" s="288" t="s">
        <v>1002</v>
      </c>
      <c r="E67" s="463"/>
      <c r="F67" s="210"/>
      <c r="G67" s="44" t="s">
        <v>11</v>
      </c>
      <c r="H67" s="67"/>
      <c r="I67" s="32" t="s">
        <v>1001</v>
      </c>
      <c r="J67" s="781"/>
      <c r="K67" s="147"/>
    </row>
    <row r="68" spans="1:11" ht="18" customHeight="1">
      <c r="A68" s="48">
        <v>59</v>
      </c>
      <c r="B68" s="164" t="s">
        <v>25</v>
      </c>
      <c r="C68" s="63" t="s">
        <v>303</v>
      </c>
      <c r="D68" s="288" t="s">
        <v>1367</v>
      </c>
      <c r="E68" s="463"/>
      <c r="F68" s="210"/>
      <c r="G68" s="44" t="s">
        <v>11</v>
      </c>
      <c r="H68" s="67"/>
      <c r="I68" s="34"/>
      <c r="J68" s="705"/>
      <c r="K68" s="147"/>
    </row>
    <row r="69" spans="1:11" ht="18" customHeight="1">
      <c r="A69" s="48">
        <v>60</v>
      </c>
      <c r="B69" s="164" t="s">
        <v>25</v>
      </c>
      <c r="C69" s="63" t="s">
        <v>303</v>
      </c>
      <c r="D69" s="25" t="s">
        <v>1003</v>
      </c>
      <c r="E69" s="463"/>
      <c r="F69" s="210"/>
      <c r="G69" s="44" t="s">
        <v>11</v>
      </c>
      <c r="H69" s="67"/>
      <c r="I69" s="34"/>
      <c r="J69" s="480" t="s">
        <v>1452</v>
      </c>
      <c r="K69" s="124"/>
    </row>
    <row r="70" spans="1:11" ht="18" customHeight="1">
      <c r="A70" s="48">
        <v>61</v>
      </c>
      <c r="B70" s="164" t="s">
        <v>25</v>
      </c>
      <c r="C70" s="63" t="s">
        <v>303</v>
      </c>
      <c r="D70" s="25" t="s">
        <v>1004</v>
      </c>
      <c r="E70" s="534" t="s">
        <v>2288</v>
      </c>
      <c r="F70" s="209" t="s">
        <v>1005</v>
      </c>
      <c r="G70" s="44" t="s">
        <v>11</v>
      </c>
      <c r="H70" s="67"/>
      <c r="I70" s="34"/>
      <c r="J70" s="797" t="s">
        <v>1006</v>
      </c>
      <c r="K70" s="794"/>
    </row>
    <row r="71" spans="1:11" ht="18" customHeight="1">
      <c r="A71" s="48">
        <v>62</v>
      </c>
      <c r="B71" s="164" t="s">
        <v>25</v>
      </c>
      <c r="C71" s="63" t="s">
        <v>303</v>
      </c>
      <c r="D71" s="25" t="s">
        <v>1007</v>
      </c>
      <c r="E71" s="534" t="s">
        <v>2289</v>
      </c>
      <c r="F71" s="209" t="s">
        <v>431</v>
      </c>
      <c r="G71" s="620" t="s">
        <v>11</v>
      </c>
      <c r="H71" s="67"/>
      <c r="I71" s="34"/>
      <c r="J71" s="797"/>
      <c r="K71" s="794"/>
    </row>
    <row r="72" spans="1:11" ht="18" customHeight="1">
      <c r="A72" s="48">
        <v>63</v>
      </c>
      <c r="B72" s="164" t="s">
        <v>25</v>
      </c>
      <c r="C72" s="63" t="s">
        <v>303</v>
      </c>
      <c r="D72" s="25" t="s">
        <v>1008</v>
      </c>
      <c r="E72" s="534" t="s">
        <v>2290</v>
      </c>
      <c r="F72" s="616" t="s">
        <v>98</v>
      </c>
      <c r="G72" s="621" t="s">
        <v>11</v>
      </c>
      <c r="H72" s="618"/>
      <c r="I72" s="34"/>
      <c r="J72" s="797"/>
      <c r="K72" s="794"/>
    </row>
    <row r="73" spans="1:11" ht="18" customHeight="1">
      <c r="A73" s="48">
        <v>64</v>
      </c>
      <c r="B73" s="164" t="s">
        <v>25</v>
      </c>
      <c r="C73" s="63" t="s">
        <v>303</v>
      </c>
      <c r="D73" s="25" t="s">
        <v>2759</v>
      </c>
      <c r="E73" s="534" t="s">
        <v>2735</v>
      </c>
      <c r="F73" s="534" t="s">
        <v>2735</v>
      </c>
      <c r="G73" s="44" t="s">
        <v>11</v>
      </c>
      <c r="H73" s="619"/>
      <c r="I73" s="34"/>
      <c r="J73" s="797"/>
      <c r="K73" s="794"/>
    </row>
    <row r="74" spans="1:11" ht="18" customHeight="1">
      <c r="A74" s="48">
        <v>65</v>
      </c>
      <c r="B74" s="164" t="s">
        <v>25</v>
      </c>
      <c r="C74" s="63" t="s">
        <v>303</v>
      </c>
      <c r="D74" s="25" t="s">
        <v>2330</v>
      </c>
      <c r="E74" s="566" t="s">
        <v>2331</v>
      </c>
      <c r="F74" s="617" t="s">
        <v>2298</v>
      </c>
      <c r="G74" s="621" t="s">
        <v>11</v>
      </c>
      <c r="H74" s="618"/>
      <c r="I74" s="34"/>
      <c r="J74" s="797"/>
      <c r="K74" s="794"/>
    </row>
    <row r="75" spans="1:11" ht="18" customHeight="1">
      <c r="A75" s="48">
        <v>66</v>
      </c>
      <c r="B75" s="164" t="s">
        <v>25</v>
      </c>
      <c r="C75" s="63" t="s">
        <v>303</v>
      </c>
      <c r="D75" s="25" t="s">
        <v>1009</v>
      </c>
      <c r="E75" s="534" t="s">
        <v>2291</v>
      </c>
      <c r="F75" s="209" t="s">
        <v>1010</v>
      </c>
      <c r="G75" s="562" t="s">
        <v>11</v>
      </c>
      <c r="H75" s="67"/>
      <c r="I75" s="34"/>
      <c r="J75" s="797"/>
      <c r="K75" s="794"/>
    </row>
    <row r="76" spans="1:11" ht="18" customHeight="1">
      <c r="A76" s="48">
        <v>67</v>
      </c>
      <c r="B76" s="164" t="s">
        <v>25</v>
      </c>
      <c r="C76" s="63" t="s">
        <v>303</v>
      </c>
      <c r="D76" s="25" t="s">
        <v>1011</v>
      </c>
      <c r="E76" s="534" t="s">
        <v>98</v>
      </c>
      <c r="F76" s="209" t="s">
        <v>98</v>
      </c>
      <c r="G76" s="44" t="s">
        <v>11</v>
      </c>
      <c r="H76" s="67"/>
      <c r="I76" s="34"/>
      <c r="J76" s="797"/>
      <c r="K76" s="794"/>
    </row>
    <row r="77" spans="1:11" ht="18" customHeight="1">
      <c r="A77" s="48">
        <v>68</v>
      </c>
      <c r="B77" s="164" t="s">
        <v>25</v>
      </c>
      <c r="C77" s="63" t="s">
        <v>303</v>
      </c>
      <c r="D77" s="25" t="s">
        <v>1012</v>
      </c>
      <c r="E77" s="534" t="s">
        <v>98</v>
      </c>
      <c r="F77" s="209" t="s">
        <v>98</v>
      </c>
      <c r="G77" s="44" t="s">
        <v>11</v>
      </c>
      <c r="H77" s="67"/>
      <c r="I77" s="34"/>
      <c r="J77" s="797"/>
      <c r="K77" s="794"/>
    </row>
    <row r="78" spans="1:11" ht="18" customHeight="1">
      <c r="A78" s="48">
        <v>69</v>
      </c>
      <c r="B78" s="164" t="s">
        <v>25</v>
      </c>
      <c r="C78" s="63" t="s">
        <v>303</v>
      </c>
      <c r="D78" s="25" t="s">
        <v>1013</v>
      </c>
      <c r="E78" s="534" t="s">
        <v>80</v>
      </c>
      <c r="F78" s="209" t="s">
        <v>80</v>
      </c>
      <c r="G78" s="44" t="s">
        <v>11</v>
      </c>
      <c r="H78" s="67"/>
      <c r="I78" s="34"/>
      <c r="J78" s="797"/>
      <c r="K78" s="794"/>
    </row>
    <row r="79" spans="1:11" ht="18" customHeight="1">
      <c r="A79" s="48">
        <v>70</v>
      </c>
      <c r="B79" s="164" t="s">
        <v>25</v>
      </c>
      <c r="C79" s="63" t="s">
        <v>303</v>
      </c>
      <c r="D79" s="25" t="s">
        <v>1014</v>
      </c>
      <c r="E79" s="534" t="s">
        <v>98</v>
      </c>
      <c r="F79" s="209" t="s">
        <v>98</v>
      </c>
      <c r="G79" s="44" t="s">
        <v>11</v>
      </c>
      <c r="H79" s="67"/>
      <c r="I79" s="34"/>
      <c r="J79" s="797"/>
      <c r="K79" s="794"/>
    </row>
    <row r="80" spans="1:11" ht="18" customHeight="1">
      <c r="A80" s="48">
        <v>71</v>
      </c>
      <c r="B80" s="164" t="s">
        <v>25</v>
      </c>
      <c r="C80" s="63" t="s">
        <v>303</v>
      </c>
      <c r="D80" s="25" t="s">
        <v>1015</v>
      </c>
      <c r="E80" s="534" t="s">
        <v>2290</v>
      </c>
      <c r="F80" s="209" t="s">
        <v>98</v>
      </c>
      <c r="G80" s="44" t="s">
        <v>11</v>
      </c>
      <c r="H80" s="67"/>
      <c r="I80" s="34"/>
      <c r="J80" s="797"/>
      <c r="K80" s="794"/>
    </row>
    <row r="81" spans="1:11" ht="18" customHeight="1">
      <c r="A81" s="48">
        <v>72</v>
      </c>
      <c r="B81" s="164" t="s">
        <v>25</v>
      </c>
      <c r="C81" s="63" t="s">
        <v>303</v>
      </c>
      <c r="D81" s="25" t="s">
        <v>1016</v>
      </c>
      <c r="E81" s="534" t="s">
        <v>2292</v>
      </c>
      <c r="F81" s="209" t="s">
        <v>80</v>
      </c>
      <c r="G81" s="44" t="s">
        <v>11</v>
      </c>
      <c r="H81" s="67"/>
      <c r="I81" s="34"/>
      <c r="J81" s="797"/>
      <c r="K81" s="794"/>
    </row>
    <row r="82" spans="1:11" ht="18" customHeight="1">
      <c r="A82" s="48">
        <v>73</v>
      </c>
      <c r="B82" s="164" t="s">
        <v>25</v>
      </c>
      <c r="C82" s="63" t="s">
        <v>303</v>
      </c>
      <c r="D82" s="25" t="s">
        <v>1017</v>
      </c>
      <c r="E82" s="534" t="s">
        <v>98</v>
      </c>
      <c r="F82" s="209" t="s">
        <v>98</v>
      </c>
      <c r="G82" s="44" t="s">
        <v>11</v>
      </c>
      <c r="H82" s="67"/>
      <c r="I82" s="34"/>
      <c r="J82" s="797"/>
      <c r="K82" s="794"/>
    </row>
    <row r="83" spans="1:11" ht="18" customHeight="1">
      <c r="A83" s="48">
        <v>74</v>
      </c>
      <c r="B83" s="164" t="s">
        <v>25</v>
      </c>
      <c r="C83" s="63" t="s">
        <v>303</v>
      </c>
      <c r="D83" s="25" t="s">
        <v>1018</v>
      </c>
      <c r="E83" s="534" t="s">
        <v>2290</v>
      </c>
      <c r="F83" s="209" t="s">
        <v>98</v>
      </c>
      <c r="G83" s="44" t="s">
        <v>11</v>
      </c>
      <c r="H83" s="67"/>
      <c r="I83" s="34"/>
      <c r="J83" s="797"/>
      <c r="K83" s="794"/>
    </row>
    <row r="84" spans="1:11" ht="18" customHeight="1">
      <c r="A84" s="48">
        <v>75</v>
      </c>
      <c r="B84" s="164" t="s">
        <v>25</v>
      </c>
      <c r="C84" s="63" t="s">
        <v>303</v>
      </c>
      <c r="D84" s="25" t="s">
        <v>1019</v>
      </c>
      <c r="E84" s="534" t="s">
        <v>2292</v>
      </c>
      <c r="F84" s="209" t="s">
        <v>80</v>
      </c>
      <c r="G84" s="44" t="s">
        <v>11</v>
      </c>
      <c r="H84" s="67"/>
      <c r="I84" s="34"/>
      <c r="J84" s="797"/>
      <c r="K84" s="794"/>
    </row>
    <row r="85" spans="1:11" ht="18" customHeight="1">
      <c r="A85" s="48">
        <v>76</v>
      </c>
      <c r="B85" s="164" t="s">
        <v>25</v>
      </c>
      <c r="C85" s="63" t="s">
        <v>303</v>
      </c>
      <c r="D85" s="25" t="s">
        <v>1020</v>
      </c>
      <c r="E85" s="534" t="s">
        <v>2293</v>
      </c>
      <c r="F85" s="209" t="s">
        <v>107</v>
      </c>
      <c r="G85" s="44" t="s">
        <v>11</v>
      </c>
      <c r="H85" s="67"/>
      <c r="I85" s="34"/>
      <c r="J85" s="797"/>
      <c r="K85" s="794"/>
    </row>
    <row r="86" spans="1:11" ht="18" customHeight="1">
      <c r="A86" s="48">
        <v>77</v>
      </c>
      <c r="B86" s="164" t="s">
        <v>25</v>
      </c>
      <c r="C86" s="63" t="s">
        <v>303</v>
      </c>
      <c r="D86" s="25" t="s">
        <v>1021</v>
      </c>
      <c r="E86" s="534" t="s">
        <v>2290</v>
      </c>
      <c r="F86" s="209" t="s">
        <v>98</v>
      </c>
      <c r="G86" s="44" t="s">
        <v>11</v>
      </c>
      <c r="H86" s="67"/>
      <c r="I86" s="34"/>
      <c r="J86" s="797"/>
      <c r="K86" s="794"/>
    </row>
    <row r="87" spans="1:11" ht="18" customHeight="1">
      <c r="A87" s="48">
        <v>78</v>
      </c>
      <c r="B87" s="164" t="s">
        <v>25</v>
      </c>
      <c r="C87" s="63" t="s">
        <v>303</v>
      </c>
      <c r="D87" s="25" t="s">
        <v>1022</v>
      </c>
      <c r="E87" s="537" t="s">
        <v>2294</v>
      </c>
      <c r="F87" s="209" t="s">
        <v>1023</v>
      </c>
      <c r="G87" s="44" t="s">
        <v>11</v>
      </c>
      <c r="H87" s="67"/>
      <c r="I87" s="34"/>
      <c r="J87" s="797"/>
      <c r="K87" s="794"/>
    </row>
    <row r="88" spans="1:11" ht="18" customHeight="1">
      <c r="A88" s="48">
        <v>79</v>
      </c>
      <c r="B88" s="164" t="s">
        <v>25</v>
      </c>
      <c r="C88" s="63" t="s">
        <v>303</v>
      </c>
      <c r="D88" s="25" t="s">
        <v>1024</v>
      </c>
      <c r="E88" s="537" t="s">
        <v>2290</v>
      </c>
      <c r="F88" s="209" t="s">
        <v>98</v>
      </c>
      <c r="G88" s="44" t="s">
        <v>11</v>
      </c>
      <c r="H88" s="67"/>
      <c r="I88" s="34"/>
      <c r="J88" s="797"/>
      <c r="K88" s="794"/>
    </row>
    <row r="89" spans="1:11" ht="18" customHeight="1">
      <c r="A89" s="48">
        <v>80</v>
      </c>
      <c r="B89" s="164" t="s">
        <v>25</v>
      </c>
      <c r="C89" s="63" t="s">
        <v>303</v>
      </c>
      <c r="D89" s="25" t="s">
        <v>1025</v>
      </c>
      <c r="E89" s="537" t="s">
        <v>2290</v>
      </c>
      <c r="F89" s="209" t="s">
        <v>98</v>
      </c>
      <c r="G89" s="44" t="s">
        <v>11</v>
      </c>
      <c r="H89" s="67"/>
      <c r="I89" s="34"/>
      <c r="J89" s="797"/>
      <c r="K89" s="794"/>
    </row>
    <row r="90" spans="1:11" ht="18" customHeight="1">
      <c r="A90" s="48">
        <v>81</v>
      </c>
      <c r="B90" s="164" t="s">
        <v>25</v>
      </c>
      <c r="C90" s="63" t="s">
        <v>303</v>
      </c>
      <c r="D90" s="25" t="s">
        <v>1026</v>
      </c>
      <c r="E90" s="537" t="s">
        <v>80</v>
      </c>
      <c r="F90" s="209" t="s">
        <v>80</v>
      </c>
      <c r="G90" s="44" t="s">
        <v>11</v>
      </c>
      <c r="H90" s="67"/>
      <c r="I90" s="34"/>
      <c r="J90" s="797"/>
      <c r="K90" s="794"/>
    </row>
    <row r="91" spans="1:11" ht="18" customHeight="1">
      <c r="A91" s="48">
        <v>82</v>
      </c>
      <c r="B91" s="164" t="s">
        <v>25</v>
      </c>
      <c r="C91" s="63" t="s">
        <v>303</v>
      </c>
      <c r="D91" s="25" t="s">
        <v>1027</v>
      </c>
      <c r="E91" s="537" t="s">
        <v>2293</v>
      </c>
      <c r="F91" s="209" t="s">
        <v>107</v>
      </c>
      <c r="G91" s="44" t="s">
        <v>11</v>
      </c>
      <c r="H91" s="67"/>
      <c r="I91" s="34"/>
      <c r="J91" s="797"/>
      <c r="K91" s="794"/>
    </row>
    <row r="92" spans="1:11" ht="18" customHeight="1">
      <c r="A92" s="48">
        <v>83</v>
      </c>
      <c r="B92" s="164" t="s">
        <v>25</v>
      </c>
      <c r="C92" s="63" t="s">
        <v>303</v>
      </c>
      <c r="D92" s="25" t="s">
        <v>1028</v>
      </c>
      <c r="E92" s="537" t="s">
        <v>2290</v>
      </c>
      <c r="F92" s="209" t="s">
        <v>98</v>
      </c>
      <c r="G92" s="44" t="s">
        <v>11</v>
      </c>
      <c r="H92" s="67"/>
      <c r="I92" s="34"/>
      <c r="J92" s="797"/>
      <c r="K92" s="794"/>
    </row>
    <row r="93" spans="1:11" ht="18" customHeight="1">
      <c r="A93" s="48">
        <v>84</v>
      </c>
      <c r="B93" s="164" t="s">
        <v>25</v>
      </c>
      <c r="C93" s="63" t="s">
        <v>303</v>
      </c>
      <c r="D93" s="25" t="s">
        <v>1029</v>
      </c>
      <c r="E93" s="537" t="s">
        <v>2292</v>
      </c>
      <c r="F93" s="209" t="s">
        <v>80</v>
      </c>
      <c r="G93" s="44" t="s">
        <v>11</v>
      </c>
      <c r="H93" s="67"/>
      <c r="I93" s="34"/>
      <c r="J93" s="797"/>
      <c r="K93" s="794"/>
    </row>
    <row r="94" spans="1:11" ht="18" customHeight="1">
      <c r="A94" s="48">
        <v>85</v>
      </c>
      <c r="B94" s="164" t="s">
        <v>25</v>
      </c>
      <c r="C94" s="63" t="s">
        <v>303</v>
      </c>
      <c r="D94" s="25" t="s">
        <v>1030</v>
      </c>
      <c r="E94" s="537" t="s">
        <v>80</v>
      </c>
      <c r="F94" s="209" t="s">
        <v>80</v>
      </c>
      <c r="G94" s="44" t="s">
        <v>11</v>
      </c>
      <c r="H94" s="67"/>
      <c r="I94" s="34"/>
      <c r="J94" s="797"/>
      <c r="K94" s="794"/>
    </row>
    <row r="95" spans="1:11" ht="18" customHeight="1">
      <c r="A95" s="48">
        <v>86</v>
      </c>
      <c r="B95" s="164" t="s">
        <v>25</v>
      </c>
      <c r="C95" s="63" t="s">
        <v>303</v>
      </c>
      <c r="D95" s="25" t="s">
        <v>1031</v>
      </c>
      <c r="E95" s="537" t="s">
        <v>80</v>
      </c>
      <c r="F95" s="209" t="s">
        <v>80</v>
      </c>
      <c r="G95" s="44" t="s">
        <v>11</v>
      </c>
      <c r="H95" s="67"/>
      <c r="I95" s="34"/>
      <c r="J95" s="797"/>
      <c r="K95" s="794"/>
    </row>
    <row r="96" spans="1:11" ht="18" customHeight="1">
      <c r="A96" s="48">
        <v>87</v>
      </c>
      <c r="B96" s="164" t="s">
        <v>25</v>
      </c>
      <c r="C96" s="63" t="s">
        <v>303</v>
      </c>
      <c r="D96" s="25" t="s">
        <v>1032</v>
      </c>
      <c r="E96" s="537" t="s">
        <v>2295</v>
      </c>
      <c r="F96" s="209" t="s">
        <v>1033</v>
      </c>
      <c r="G96" s="44" t="s">
        <v>11</v>
      </c>
      <c r="H96" s="67"/>
      <c r="I96" s="34"/>
      <c r="J96" s="797"/>
      <c r="K96" s="794"/>
    </row>
    <row r="97" spans="1:11" ht="18" customHeight="1">
      <c r="A97" s="48">
        <v>88</v>
      </c>
      <c r="B97" s="164" t="s">
        <v>25</v>
      </c>
      <c r="C97" s="63" t="s">
        <v>303</v>
      </c>
      <c r="D97" s="25" t="s">
        <v>2332</v>
      </c>
      <c r="E97" s="566" t="s">
        <v>2297</v>
      </c>
      <c r="F97" s="566" t="s">
        <v>2333</v>
      </c>
      <c r="G97" s="44" t="s">
        <v>11</v>
      </c>
      <c r="H97" s="67"/>
      <c r="I97" s="34"/>
      <c r="J97" s="797"/>
      <c r="K97" s="794"/>
    </row>
    <row r="98" spans="1:11" ht="18" customHeight="1">
      <c r="A98" s="48">
        <v>89</v>
      </c>
      <c r="B98" s="164" t="s">
        <v>25</v>
      </c>
      <c r="C98" s="63" t="s">
        <v>303</v>
      </c>
      <c r="D98" s="25" t="s">
        <v>1034</v>
      </c>
      <c r="E98" s="537" t="s">
        <v>2296</v>
      </c>
      <c r="F98" s="209" t="s">
        <v>92</v>
      </c>
      <c r="G98" s="44" t="s">
        <v>11</v>
      </c>
      <c r="H98" s="67"/>
      <c r="I98" s="34"/>
      <c r="J98" s="797"/>
      <c r="K98" s="794"/>
    </row>
    <row r="99" spans="1:11" ht="18" customHeight="1">
      <c r="A99" s="48">
        <v>90</v>
      </c>
      <c r="B99" s="164" t="s">
        <v>25</v>
      </c>
      <c r="C99" s="63" t="s">
        <v>303</v>
      </c>
      <c r="D99" s="25" t="s">
        <v>1035</v>
      </c>
      <c r="E99" s="537" t="s">
        <v>2290</v>
      </c>
      <c r="F99" s="209" t="s">
        <v>98</v>
      </c>
      <c r="G99" s="44" t="s">
        <v>11</v>
      </c>
      <c r="H99" s="67"/>
      <c r="I99" s="34"/>
      <c r="J99" s="797"/>
      <c r="K99" s="794"/>
    </row>
    <row r="100" spans="1:11" ht="18" customHeight="1">
      <c r="A100" s="48">
        <v>91</v>
      </c>
      <c r="B100" s="164" t="s">
        <v>25</v>
      </c>
      <c r="C100" s="63" t="s">
        <v>303</v>
      </c>
      <c r="D100" s="25" t="s">
        <v>1036</v>
      </c>
      <c r="E100" s="537" t="s">
        <v>80</v>
      </c>
      <c r="F100" s="209" t="s">
        <v>80</v>
      </c>
      <c r="G100" s="44" t="s">
        <v>11</v>
      </c>
      <c r="H100" s="67"/>
      <c r="I100" s="34"/>
      <c r="J100" s="797"/>
      <c r="K100" s="794"/>
    </row>
    <row r="101" spans="1:11" ht="18" customHeight="1">
      <c r="A101" s="48">
        <v>92</v>
      </c>
      <c r="B101" s="164" t="s">
        <v>25</v>
      </c>
      <c r="C101" s="63" t="s">
        <v>303</v>
      </c>
      <c r="D101" s="25" t="s">
        <v>1037</v>
      </c>
      <c r="E101" s="463"/>
      <c r="F101" s="210"/>
      <c r="G101" s="44" t="s">
        <v>11</v>
      </c>
      <c r="H101" s="67"/>
      <c r="I101" s="34"/>
      <c r="J101" s="797"/>
      <c r="K101" s="794"/>
    </row>
    <row r="102" spans="1:11" ht="18" customHeight="1">
      <c r="A102" s="48">
        <v>93</v>
      </c>
      <c r="B102" s="164" t="s">
        <v>25</v>
      </c>
      <c r="C102" s="63" t="s">
        <v>303</v>
      </c>
      <c r="D102" s="25" t="s">
        <v>1038</v>
      </c>
      <c r="E102" s="463"/>
      <c r="F102" s="210"/>
      <c r="G102" s="44" t="s">
        <v>11</v>
      </c>
      <c r="H102" s="67"/>
      <c r="I102" s="34"/>
      <c r="J102" s="797"/>
      <c r="K102" s="794"/>
    </row>
    <row r="103" spans="1:11" ht="18" customHeight="1">
      <c r="A103" s="48">
        <v>94</v>
      </c>
      <c r="B103" s="164" t="s">
        <v>25</v>
      </c>
      <c r="C103" s="63" t="s">
        <v>303</v>
      </c>
      <c r="D103" s="25" t="s">
        <v>1039</v>
      </c>
      <c r="E103" s="463"/>
      <c r="F103" s="210"/>
      <c r="G103" s="44" t="s">
        <v>11</v>
      </c>
      <c r="H103" s="67"/>
      <c r="I103" s="34"/>
      <c r="J103" s="797"/>
      <c r="K103" s="794"/>
    </row>
    <row r="104" spans="1:11" ht="18" customHeight="1">
      <c r="A104" s="48">
        <v>95</v>
      </c>
      <c r="B104" s="164" t="s">
        <v>25</v>
      </c>
      <c r="C104" s="63" t="s">
        <v>303</v>
      </c>
      <c r="D104" s="25" t="s">
        <v>1040</v>
      </c>
      <c r="E104" s="463"/>
      <c r="F104" s="210"/>
      <c r="G104" s="44" t="s">
        <v>11</v>
      </c>
      <c r="H104" s="67"/>
      <c r="I104" s="34"/>
      <c r="J104" s="797"/>
      <c r="K104" s="794"/>
    </row>
    <row r="105" spans="1:11" ht="18" customHeight="1">
      <c r="A105" s="48">
        <v>96</v>
      </c>
      <c r="B105" s="164" t="s">
        <v>25</v>
      </c>
      <c r="C105" s="63" t="s">
        <v>303</v>
      </c>
      <c r="D105" s="25" t="s">
        <v>1041</v>
      </c>
      <c r="E105" s="463"/>
      <c r="F105" s="210"/>
      <c r="G105" s="44" t="s">
        <v>11</v>
      </c>
      <c r="H105" s="67"/>
      <c r="I105" s="34"/>
      <c r="J105" s="797"/>
      <c r="K105" s="794"/>
    </row>
    <row r="106" spans="1:11" ht="18" customHeight="1">
      <c r="A106" s="48">
        <v>97</v>
      </c>
      <c r="B106" s="164" t="s">
        <v>25</v>
      </c>
      <c r="C106" s="63" t="s">
        <v>303</v>
      </c>
      <c r="D106" s="25" t="s">
        <v>1042</v>
      </c>
      <c r="E106" s="463"/>
      <c r="F106" s="210"/>
      <c r="G106" s="44" t="s">
        <v>11</v>
      </c>
      <c r="H106" s="67"/>
      <c r="I106" s="34"/>
      <c r="J106" s="797"/>
      <c r="K106" s="794"/>
    </row>
    <row r="107" spans="1:11" ht="18" customHeight="1">
      <c r="A107" s="48">
        <v>98</v>
      </c>
      <c r="B107" s="164" t="s">
        <v>25</v>
      </c>
      <c r="C107" s="63" t="s">
        <v>303</v>
      </c>
      <c r="D107" s="25" t="s">
        <v>1043</v>
      </c>
      <c r="E107" s="463"/>
      <c r="F107" s="210"/>
      <c r="G107" s="44" t="s">
        <v>11</v>
      </c>
      <c r="H107" s="67"/>
      <c r="I107" s="669" t="s">
        <v>2736</v>
      </c>
      <c r="J107" s="797"/>
      <c r="K107" s="794"/>
    </row>
    <row r="108" spans="1:11" ht="18" customHeight="1">
      <c r="A108" s="48">
        <v>99</v>
      </c>
      <c r="B108" s="164" t="s">
        <v>25</v>
      </c>
      <c r="C108" s="63" t="s">
        <v>303</v>
      </c>
      <c r="D108" s="25" t="s">
        <v>1044</v>
      </c>
      <c r="E108" s="463"/>
      <c r="F108" s="210"/>
      <c r="G108" s="44" t="s">
        <v>11</v>
      </c>
      <c r="H108" s="67"/>
      <c r="I108" s="34"/>
      <c r="J108" s="480" t="s">
        <v>1452</v>
      </c>
      <c r="K108" s="124"/>
    </row>
    <row r="109" spans="1:11" ht="18" customHeight="1">
      <c r="A109" s="48">
        <v>100</v>
      </c>
      <c r="B109" s="164" t="s">
        <v>25</v>
      </c>
      <c r="C109" s="63" t="s">
        <v>303</v>
      </c>
      <c r="D109" s="25" t="s">
        <v>1453</v>
      </c>
      <c r="E109" s="463"/>
      <c r="F109" s="210"/>
      <c r="G109" s="366" t="s">
        <v>11</v>
      </c>
      <c r="H109" s="67"/>
      <c r="I109" s="34"/>
      <c r="J109" s="480" t="s">
        <v>2067</v>
      </c>
      <c r="K109" s="124"/>
    </row>
    <row r="110" spans="1:11" ht="16.5" customHeight="1">
      <c r="A110" s="48">
        <v>101</v>
      </c>
      <c r="B110" s="164" t="s">
        <v>25</v>
      </c>
      <c r="C110" s="63" t="s">
        <v>303</v>
      </c>
      <c r="D110" s="25" t="s">
        <v>298</v>
      </c>
      <c r="E110" s="463"/>
      <c r="F110" s="210"/>
      <c r="G110" s="366" t="s">
        <v>11</v>
      </c>
      <c r="H110" s="67"/>
      <c r="I110" s="34"/>
      <c r="J110" s="480" t="s">
        <v>1454</v>
      </c>
      <c r="K110" s="124"/>
    </row>
    <row r="111" spans="1:11" ht="16.5" customHeight="1">
      <c r="A111" s="48">
        <v>102</v>
      </c>
      <c r="B111" s="164" t="s">
        <v>25</v>
      </c>
      <c r="C111" s="63" t="s">
        <v>303</v>
      </c>
      <c r="D111" s="25" t="s">
        <v>1045</v>
      </c>
      <c r="E111" s="463"/>
      <c r="F111" s="210"/>
      <c r="G111" s="366" t="s">
        <v>11</v>
      </c>
      <c r="H111" s="67"/>
      <c r="I111" s="32" t="s">
        <v>298</v>
      </c>
      <c r="J111" s="480"/>
      <c r="K111" s="124"/>
    </row>
    <row r="112" spans="1:11" ht="16.5" customHeight="1">
      <c r="A112" s="48">
        <v>103</v>
      </c>
      <c r="B112" s="164" t="s">
        <v>25</v>
      </c>
      <c r="C112" s="63" t="s">
        <v>303</v>
      </c>
      <c r="D112" s="25" t="s">
        <v>1046</v>
      </c>
      <c r="E112" s="463"/>
      <c r="F112" s="210"/>
      <c r="G112" s="366" t="s">
        <v>11</v>
      </c>
      <c r="H112" s="67"/>
      <c r="I112" s="32" t="s">
        <v>1046</v>
      </c>
      <c r="J112" s="480" t="s">
        <v>2066</v>
      </c>
      <c r="K112" s="124"/>
    </row>
    <row r="113" spans="1:11" ht="16.5" customHeight="1">
      <c r="A113" s="48">
        <v>104</v>
      </c>
      <c r="B113" s="164" t="s">
        <v>25</v>
      </c>
      <c r="C113" s="63" t="s">
        <v>303</v>
      </c>
      <c r="D113" s="25" t="s">
        <v>1368</v>
      </c>
      <c r="E113" s="567" t="s">
        <v>1047</v>
      </c>
      <c r="F113" s="209" t="s">
        <v>1047</v>
      </c>
      <c r="G113" s="366" t="s">
        <v>11</v>
      </c>
      <c r="H113" s="67"/>
      <c r="I113" s="34"/>
      <c r="J113" s="703" t="s">
        <v>2068</v>
      </c>
      <c r="K113" s="124"/>
    </row>
    <row r="114" spans="1:11" ht="16.5" customHeight="1">
      <c r="A114" s="48">
        <v>105</v>
      </c>
      <c r="B114" s="164" t="s">
        <v>25</v>
      </c>
      <c r="C114" s="63" t="s">
        <v>303</v>
      </c>
      <c r="D114" s="25" t="s">
        <v>1369</v>
      </c>
      <c r="E114" s="567" t="s">
        <v>2299</v>
      </c>
      <c r="F114" s="209" t="s">
        <v>1048</v>
      </c>
      <c r="G114" s="366" t="s">
        <v>11</v>
      </c>
      <c r="H114" s="67"/>
      <c r="I114" s="34"/>
      <c r="J114" s="781"/>
      <c r="K114" s="124"/>
    </row>
    <row r="115" spans="1:11" ht="16.5" customHeight="1">
      <c r="A115" s="48">
        <v>106</v>
      </c>
      <c r="B115" s="164" t="s">
        <v>25</v>
      </c>
      <c r="C115" s="63" t="s">
        <v>303</v>
      </c>
      <c r="D115" s="25" t="s">
        <v>1370</v>
      </c>
      <c r="E115" s="568" t="s">
        <v>2300</v>
      </c>
      <c r="F115" s="209" t="s">
        <v>1049</v>
      </c>
      <c r="G115" s="366" t="s">
        <v>11</v>
      </c>
      <c r="H115" s="67"/>
      <c r="I115" s="34"/>
      <c r="J115" s="781"/>
      <c r="K115" s="124"/>
    </row>
    <row r="116" spans="1:11" ht="16.5" customHeight="1">
      <c r="A116" s="48">
        <v>107</v>
      </c>
      <c r="B116" s="164" t="s">
        <v>25</v>
      </c>
      <c r="C116" s="63" t="s">
        <v>303</v>
      </c>
      <c r="D116" s="25" t="s">
        <v>1371</v>
      </c>
      <c r="E116" s="567" t="s">
        <v>2301</v>
      </c>
      <c r="F116" s="209" t="s">
        <v>1047</v>
      </c>
      <c r="G116" s="366" t="s">
        <v>11</v>
      </c>
      <c r="H116" s="67"/>
      <c r="I116" s="34"/>
      <c r="J116" s="781"/>
      <c r="K116" s="124"/>
    </row>
    <row r="117" spans="1:11" ht="16.5" customHeight="1">
      <c r="A117" s="48">
        <v>108</v>
      </c>
      <c r="B117" s="164" t="s">
        <v>25</v>
      </c>
      <c r="C117" s="63" t="s">
        <v>303</v>
      </c>
      <c r="D117" s="25" t="s">
        <v>1372</v>
      </c>
      <c r="E117" s="567" t="s">
        <v>990</v>
      </c>
      <c r="F117" s="209" t="s">
        <v>990</v>
      </c>
      <c r="G117" s="366" t="s">
        <v>11</v>
      </c>
      <c r="H117" s="67"/>
      <c r="I117" s="34"/>
      <c r="J117" s="781"/>
      <c r="K117" s="124"/>
    </row>
    <row r="118" spans="1:11" ht="16.5" customHeight="1">
      <c r="A118" s="48">
        <v>109</v>
      </c>
      <c r="B118" s="164" t="s">
        <v>25</v>
      </c>
      <c r="C118" s="63" t="s">
        <v>303</v>
      </c>
      <c r="D118" s="25" t="s">
        <v>1373</v>
      </c>
      <c r="E118" s="567" t="s">
        <v>2302</v>
      </c>
      <c r="F118" s="209" t="s">
        <v>1049</v>
      </c>
      <c r="G118" s="366" t="s">
        <v>11</v>
      </c>
      <c r="H118" s="67"/>
      <c r="I118" s="34"/>
      <c r="J118" s="781"/>
      <c r="K118" s="124"/>
    </row>
    <row r="119" spans="1:11" ht="16.5" customHeight="1">
      <c r="A119" s="48">
        <v>110</v>
      </c>
      <c r="B119" s="164" t="s">
        <v>25</v>
      </c>
      <c r="C119" s="63" t="s">
        <v>303</v>
      </c>
      <c r="D119" s="25" t="s">
        <v>1374</v>
      </c>
      <c r="E119" s="567" t="s">
        <v>2303</v>
      </c>
      <c r="F119" s="209" t="s">
        <v>1050</v>
      </c>
      <c r="G119" s="366" t="s">
        <v>11</v>
      </c>
      <c r="H119" s="67"/>
      <c r="I119" s="34"/>
      <c r="J119" s="781"/>
      <c r="K119" s="124"/>
    </row>
    <row r="120" spans="1:11" ht="16.5" customHeight="1">
      <c r="A120" s="48">
        <v>111</v>
      </c>
      <c r="B120" s="164" t="s">
        <v>25</v>
      </c>
      <c r="C120" s="63" t="s">
        <v>303</v>
      </c>
      <c r="D120" s="25" t="s">
        <v>1375</v>
      </c>
      <c r="E120" s="567" t="s">
        <v>991</v>
      </c>
      <c r="F120" s="209" t="s">
        <v>991</v>
      </c>
      <c r="G120" s="366" t="s">
        <v>11</v>
      </c>
      <c r="H120" s="67"/>
      <c r="I120" s="34"/>
      <c r="J120" s="781"/>
      <c r="K120" s="124"/>
    </row>
    <row r="121" spans="1:11" ht="16.5" customHeight="1">
      <c r="A121" s="48">
        <v>112</v>
      </c>
      <c r="B121" s="164" t="s">
        <v>25</v>
      </c>
      <c r="C121" s="63" t="s">
        <v>303</v>
      </c>
      <c r="D121" s="25" t="s">
        <v>1376</v>
      </c>
      <c r="E121" s="567" t="s">
        <v>2304</v>
      </c>
      <c r="F121" s="209" t="s">
        <v>992</v>
      </c>
      <c r="G121" s="366" t="s">
        <v>11</v>
      </c>
      <c r="H121" s="67"/>
      <c r="I121" s="34"/>
      <c r="J121" s="781"/>
      <c r="K121" s="124"/>
    </row>
    <row r="122" spans="1:11" ht="16.5" customHeight="1">
      <c r="A122" s="48">
        <v>113</v>
      </c>
      <c r="B122" s="164" t="s">
        <v>25</v>
      </c>
      <c r="C122" s="63" t="s">
        <v>303</v>
      </c>
      <c r="D122" s="25" t="s">
        <v>1377</v>
      </c>
      <c r="E122" s="567" t="s">
        <v>989</v>
      </c>
      <c r="F122" s="209" t="s">
        <v>989</v>
      </c>
      <c r="G122" s="366" t="s">
        <v>11</v>
      </c>
      <c r="H122" s="67"/>
      <c r="I122" s="34"/>
      <c r="J122" s="781"/>
      <c r="K122" s="124"/>
    </row>
    <row r="123" spans="1:11" ht="16.5" customHeight="1">
      <c r="A123" s="48">
        <v>114</v>
      </c>
      <c r="B123" s="164" t="s">
        <v>25</v>
      </c>
      <c r="C123" s="63" t="s">
        <v>303</v>
      </c>
      <c r="D123" s="25" t="s">
        <v>1378</v>
      </c>
      <c r="E123" s="567" t="s">
        <v>1051</v>
      </c>
      <c r="F123" s="209" t="s">
        <v>1051</v>
      </c>
      <c r="G123" s="366" t="s">
        <v>11</v>
      </c>
      <c r="H123" s="67"/>
      <c r="I123" s="34"/>
      <c r="J123" s="781"/>
      <c r="K123" s="124"/>
    </row>
    <row r="124" spans="1:11" ht="16.5" customHeight="1">
      <c r="A124" s="48">
        <v>115</v>
      </c>
      <c r="B124" s="164" t="s">
        <v>25</v>
      </c>
      <c r="C124" s="63" t="s">
        <v>303</v>
      </c>
      <c r="D124" s="25" t="s">
        <v>1379</v>
      </c>
      <c r="E124" s="567" t="s">
        <v>1052</v>
      </c>
      <c r="F124" s="209" t="s">
        <v>1052</v>
      </c>
      <c r="G124" s="366" t="s">
        <v>11</v>
      </c>
      <c r="H124" s="67"/>
      <c r="I124" s="34"/>
      <c r="J124" s="781"/>
      <c r="K124" s="124"/>
    </row>
    <row r="125" spans="1:11" ht="16.5" customHeight="1">
      <c r="A125" s="48">
        <v>116</v>
      </c>
      <c r="B125" s="164" t="s">
        <v>25</v>
      </c>
      <c r="C125" s="63" t="s">
        <v>303</v>
      </c>
      <c r="D125" s="25" t="s">
        <v>1380</v>
      </c>
      <c r="E125" s="567" t="s">
        <v>1052</v>
      </c>
      <c r="F125" s="209" t="s">
        <v>1052</v>
      </c>
      <c r="G125" s="366" t="s">
        <v>11</v>
      </c>
      <c r="H125" s="67"/>
      <c r="I125" s="34"/>
      <c r="J125" s="781"/>
      <c r="K125" s="124"/>
    </row>
    <row r="126" spans="1:11" ht="16.5" customHeight="1">
      <c r="A126" s="48">
        <v>117</v>
      </c>
      <c r="B126" s="164" t="s">
        <v>25</v>
      </c>
      <c r="C126" s="63" t="s">
        <v>303</v>
      </c>
      <c r="D126" s="25" t="s">
        <v>1381</v>
      </c>
      <c r="E126" s="567" t="s">
        <v>988</v>
      </c>
      <c r="F126" s="209" t="s">
        <v>988</v>
      </c>
      <c r="G126" s="366" t="s">
        <v>11</v>
      </c>
      <c r="H126" s="67"/>
      <c r="I126" s="34"/>
      <c r="J126" s="781"/>
      <c r="K126" s="124"/>
    </row>
    <row r="127" spans="1:11" ht="16.5" customHeight="1">
      <c r="A127" s="48">
        <v>118</v>
      </c>
      <c r="B127" s="164" t="s">
        <v>25</v>
      </c>
      <c r="C127" s="63" t="s">
        <v>303</v>
      </c>
      <c r="D127" s="25" t="s">
        <v>1382</v>
      </c>
      <c r="E127" s="567" t="s">
        <v>990</v>
      </c>
      <c r="F127" s="209" t="s">
        <v>990</v>
      </c>
      <c r="G127" s="366" t="s">
        <v>11</v>
      </c>
      <c r="H127" s="67"/>
      <c r="I127" s="34"/>
      <c r="J127" s="781"/>
      <c r="K127" s="124"/>
    </row>
    <row r="128" spans="1:11" ht="16.5" customHeight="1">
      <c r="A128" s="48">
        <v>119</v>
      </c>
      <c r="B128" s="164" t="s">
        <v>25</v>
      </c>
      <c r="C128" s="63" t="s">
        <v>303</v>
      </c>
      <c r="D128" s="25" t="s">
        <v>1383</v>
      </c>
      <c r="E128" s="567" t="s">
        <v>1051</v>
      </c>
      <c r="F128" s="209" t="s">
        <v>1051</v>
      </c>
      <c r="G128" s="366" t="s">
        <v>11</v>
      </c>
      <c r="H128" s="67"/>
      <c r="I128" s="34"/>
      <c r="J128" s="781"/>
      <c r="K128" s="124"/>
    </row>
    <row r="129" spans="1:11" ht="16.5" customHeight="1">
      <c r="A129" s="48">
        <v>120</v>
      </c>
      <c r="B129" s="164" t="s">
        <v>25</v>
      </c>
      <c r="C129" s="63" t="s">
        <v>303</v>
      </c>
      <c r="D129" s="25" t="s">
        <v>1384</v>
      </c>
      <c r="E129" s="567" t="s">
        <v>1052</v>
      </c>
      <c r="F129" s="209" t="s">
        <v>1052</v>
      </c>
      <c r="G129" s="366" t="s">
        <v>11</v>
      </c>
      <c r="H129" s="67"/>
      <c r="I129" s="34"/>
      <c r="J129" s="705"/>
      <c r="K129" s="124"/>
    </row>
    <row r="130" spans="1:11" ht="16.5" customHeight="1">
      <c r="A130" s="48">
        <v>121</v>
      </c>
      <c r="B130" s="164" t="s">
        <v>25</v>
      </c>
      <c r="C130" s="63" t="s">
        <v>303</v>
      </c>
      <c r="D130" s="25" t="s">
        <v>1053</v>
      </c>
      <c r="E130" s="463"/>
      <c r="F130" s="210"/>
      <c r="G130" s="366" t="s">
        <v>11</v>
      </c>
      <c r="H130" s="67"/>
      <c r="I130" s="34"/>
      <c r="J130" s="480" t="s">
        <v>2746</v>
      </c>
      <c r="K130" s="62"/>
    </row>
    <row r="131" spans="1:11" ht="16.5" customHeight="1">
      <c r="A131" s="48">
        <v>122</v>
      </c>
      <c r="B131" s="669" t="s">
        <v>25</v>
      </c>
      <c r="C131" s="63" t="s">
        <v>303</v>
      </c>
      <c r="D131" s="25" t="s">
        <v>2756</v>
      </c>
      <c r="E131" s="671" t="s">
        <v>2747</v>
      </c>
      <c r="F131" s="671" t="s">
        <v>2747</v>
      </c>
      <c r="G131" s="366" t="s">
        <v>11</v>
      </c>
      <c r="H131" s="672"/>
      <c r="I131" s="671"/>
      <c r="J131" s="674" t="s">
        <v>2749</v>
      </c>
      <c r="K131" s="673"/>
    </row>
    <row r="132" spans="1:11" ht="16.5" customHeight="1">
      <c r="A132" s="48">
        <v>123</v>
      </c>
      <c r="B132" s="669" t="s">
        <v>25</v>
      </c>
      <c r="C132" s="63" t="s">
        <v>303</v>
      </c>
      <c r="D132" s="25" t="s">
        <v>2753</v>
      </c>
      <c r="E132" s="671" t="s">
        <v>2747</v>
      </c>
      <c r="F132" s="671" t="s">
        <v>2747</v>
      </c>
      <c r="G132" s="366" t="s">
        <v>11</v>
      </c>
      <c r="H132" s="672"/>
      <c r="I132" s="671"/>
      <c r="J132" s="674" t="s">
        <v>2750</v>
      </c>
      <c r="K132" s="673"/>
    </row>
    <row r="133" spans="1:11" ht="16.5" customHeight="1">
      <c r="A133" s="48">
        <v>124</v>
      </c>
      <c r="B133" s="669" t="s">
        <v>25</v>
      </c>
      <c r="C133" s="63" t="s">
        <v>303</v>
      </c>
      <c r="D133" s="25" t="s">
        <v>2757</v>
      </c>
      <c r="E133" s="462" t="s">
        <v>1054</v>
      </c>
      <c r="F133" s="209" t="s">
        <v>1054</v>
      </c>
      <c r="G133" s="366" t="s">
        <v>11</v>
      </c>
      <c r="H133" s="67"/>
      <c r="I133" s="34"/>
      <c r="J133" s="675" t="s">
        <v>2748</v>
      </c>
      <c r="K133" s="124"/>
    </row>
    <row r="134" spans="1:11" ht="16.5" customHeight="1">
      <c r="A134" s="48">
        <v>125</v>
      </c>
      <c r="B134" s="669" t="s">
        <v>25</v>
      </c>
      <c r="C134" s="63" t="s">
        <v>303</v>
      </c>
      <c r="D134" s="25" t="s">
        <v>2754</v>
      </c>
      <c r="E134" s="462" t="s">
        <v>1055</v>
      </c>
      <c r="F134" s="209" t="s">
        <v>1055</v>
      </c>
      <c r="G134" s="366" t="s">
        <v>11</v>
      </c>
      <c r="H134" s="67"/>
      <c r="I134" s="34"/>
      <c r="J134" s="675" t="s">
        <v>2745</v>
      </c>
      <c r="K134" s="124"/>
    </row>
    <row r="135" spans="1:11" ht="16.5" customHeight="1">
      <c r="A135" s="48">
        <v>126</v>
      </c>
      <c r="B135" s="164" t="s">
        <v>25</v>
      </c>
      <c r="C135" s="63" t="s">
        <v>303</v>
      </c>
      <c r="D135" s="25" t="s">
        <v>2755</v>
      </c>
      <c r="E135" s="462" t="s">
        <v>1056</v>
      </c>
      <c r="F135" s="209" t="s">
        <v>1056</v>
      </c>
      <c r="G135" s="366" t="s">
        <v>11</v>
      </c>
      <c r="H135" s="602"/>
      <c r="I135" s="34"/>
      <c r="J135" s="675" t="s">
        <v>2717</v>
      </c>
      <c r="K135" s="124" t="s">
        <v>2718</v>
      </c>
    </row>
    <row r="136" spans="1:11" ht="16.5" customHeight="1">
      <c r="A136" s="48">
        <v>127</v>
      </c>
      <c r="B136" s="164" t="s">
        <v>25</v>
      </c>
      <c r="C136" s="63" t="s">
        <v>303</v>
      </c>
      <c r="D136" s="25" t="s">
        <v>2758</v>
      </c>
      <c r="E136" s="462" t="s">
        <v>1055</v>
      </c>
      <c r="F136" s="209" t="s">
        <v>1055</v>
      </c>
      <c r="G136" s="366" t="s">
        <v>11</v>
      </c>
      <c r="H136" s="602"/>
      <c r="I136" s="34"/>
      <c r="J136" s="675" t="s">
        <v>2751</v>
      </c>
      <c r="K136" s="124" t="s">
        <v>2719</v>
      </c>
    </row>
    <row r="137" spans="1:11" ht="16.5" customHeight="1">
      <c r="A137" s="48">
        <v>128</v>
      </c>
      <c r="B137" s="164" t="s">
        <v>25</v>
      </c>
      <c r="C137" s="63" t="s">
        <v>303</v>
      </c>
      <c r="D137" s="25" t="s">
        <v>1057</v>
      </c>
      <c r="E137" s="463"/>
      <c r="F137" s="210"/>
      <c r="G137" s="366" t="s">
        <v>11</v>
      </c>
      <c r="H137" s="67"/>
      <c r="I137" s="34"/>
      <c r="J137" s="480" t="s">
        <v>2374</v>
      </c>
      <c r="K137" s="124"/>
    </row>
    <row r="138" spans="1:11" ht="16.5" customHeight="1">
      <c r="A138" s="48">
        <v>129</v>
      </c>
      <c r="B138" s="164" t="s">
        <v>25</v>
      </c>
      <c r="C138" s="63" t="s">
        <v>70</v>
      </c>
      <c r="D138" s="25" t="s">
        <v>2379</v>
      </c>
      <c r="E138" s="463"/>
      <c r="F138" s="210"/>
      <c r="G138" s="366" t="s">
        <v>11</v>
      </c>
      <c r="H138" s="67"/>
      <c r="I138" s="34"/>
      <c r="J138" s="480" t="s">
        <v>2752</v>
      </c>
      <c r="K138" s="124" t="s">
        <v>2438</v>
      </c>
    </row>
    <row r="139" spans="1:11" ht="16.5" customHeight="1">
      <c r="A139" s="48">
        <v>130</v>
      </c>
      <c r="B139" s="164" t="s">
        <v>25</v>
      </c>
      <c r="C139" s="63" t="s">
        <v>70</v>
      </c>
      <c r="D139" s="25" t="s">
        <v>2250</v>
      </c>
      <c r="E139" s="463"/>
      <c r="F139" s="210"/>
      <c r="G139" s="98" t="s">
        <v>6</v>
      </c>
      <c r="H139" s="67"/>
      <c r="I139" s="686" t="s">
        <v>2785</v>
      </c>
      <c r="J139" s="795" t="s">
        <v>2378</v>
      </c>
      <c r="K139" s="798"/>
    </row>
    <row r="140" spans="1:11" ht="16.5" customHeight="1">
      <c r="A140" s="48">
        <v>131</v>
      </c>
      <c r="B140" s="164" t="s">
        <v>25</v>
      </c>
      <c r="C140" s="63" t="s">
        <v>70</v>
      </c>
      <c r="D140" s="25" t="s">
        <v>2251</v>
      </c>
      <c r="E140" s="462" t="s">
        <v>990</v>
      </c>
      <c r="F140" s="209" t="s">
        <v>990</v>
      </c>
      <c r="G140" s="98" t="s">
        <v>6</v>
      </c>
      <c r="H140" s="67"/>
      <c r="I140" s="685" t="s">
        <v>2786</v>
      </c>
      <c r="J140" s="795"/>
      <c r="K140" s="798"/>
    </row>
    <row r="141" spans="1:11" ht="16.5" customHeight="1">
      <c r="A141" s="48">
        <v>132</v>
      </c>
      <c r="B141" s="164" t="s">
        <v>25</v>
      </c>
      <c r="C141" s="63" t="s">
        <v>70</v>
      </c>
      <c r="D141" s="25" t="s">
        <v>2252</v>
      </c>
      <c r="E141" s="462" t="s">
        <v>1058</v>
      </c>
      <c r="F141" s="209" t="s">
        <v>1058</v>
      </c>
      <c r="G141" s="98" t="s">
        <v>6</v>
      </c>
      <c r="H141" s="67"/>
      <c r="I141" s="685" t="s">
        <v>1455</v>
      </c>
      <c r="J141" s="795"/>
      <c r="K141" s="798"/>
    </row>
    <row r="142" spans="1:11" ht="18" customHeight="1">
      <c r="A142" s="48">
        <v>133</v>
      </c>
      <c r="B142" s="164" t="s">
        <v>25</v>
      </c>
      <c r="C142" s="63" t="s">
        <v>70</v>
      </c>
      <c r="D142" s="25" t="s">
        <v>1059</v>
      </c>
      <c r="E142" s="462" t="s">
        <v>1060</v>
      </c>
      <c r="F142" s="209" t="s">
        <v>1060</v>
      </c>
      <c r="G142" s="366" t="s">
        <v>11</v>
      </c>
      <c r="H142" s="67"/>
      <c r="I142" s="34"/>
      <c r="J142" s="797" t="s">
        <v>2247</v>
      </c>
      <c r="K142" s="794"/>
    </row>
    <row r="143" spans="1:11" ht="18" customHeight="1">
      <c r="A143" s="48">
        <v>134</v>
      </c>
      <c r="B143" s="164" t="s">
        <v>25</v>
      </c>
      <c r="C143" s="63" t="s">
        <v>70</v>
      </c>
      <c r="D143" s="25" t="s">
        <v>1061</v>
      </c>
      <c r="E143" s="462" t="s">
        <v>1062</v>
      </c>
      <c r="F143" s="209" t="s">
        <v>1062</v>
      </c>
      <c r="G143" s="366" t="s">
        <v>11</v>
      </c>
      <c r="H143" s="67"/>
      <c r="I143" s="34"/>
      <c r="J143" s="797"/>
      <c r="K143" s="794"/>
    </row>
    <row r="144" spans="1:11" ht="18" customHeight="1">
      <c r="A144" s="48">
        <v>135</v>
      </c>
      <c r="B144" s="164" t="s">
        <v>25</v>
      </c>
      <c r="C144" s="63" t="s">
        <v>70</v>
      </c>
      <c r="D144" s="25" t="s">
        <v>1063</v>
      </c>
      <c r="E144" s="462" t="s">
        <v>1062</v>
      </c>
      <c r="F144" s="209" t="s">
        <v>1062</v>
      </c>
      <c r="G144" s="366" t="s">
        <v>11</v>
      </c>
      <c r="H144" s="67"/>
      <c r="I144" s="34"/>
      <c r="J144" s="797"/>
      <c r="K144" s="794"/>
    </row>
    <row r="145" spans="1:11" ht="18" customHeight="1">
      <c r="A145" s="48">
        <v>136</v>
      </c>
      <c r="B145" s="164" t="s">
        <v>25</v>
      </c>
      <c r="C145" s="63" t="s">
        <v>70</v>
      </c>
      <c r="D145" s="25" t="s">
        <v>1064</v>
      </c>
      <c r="E145" s="462" t="s">
        <v>1065</v>
      </c>
      <c r="F145" s="209" t="s">
        <v>1065</v>
      </c>
      <c r="G145" s="366" t="s">
        <v>11</v>
      </c>
      <c r="H145" s="67"/>
      <c r="I145" s="34"/>
      <c r="J145" s="797"/>
      <c r="K145" s="794"/>
    </row>
    <row r="146" spans="1:11" ht="18" customHeight="1">
      <c r="A146" s="48">
        <v>137</v>
      </c>
      <c r="B146" s="164" t="s">
        <v>25</v>
      </c>
      <c r="C146" s="63" t="s">
        <v>70</v>
      </c>
      <c r="D146" s="25" t="s">
        <v>1066</v>
      </c>
      <c r="E146" s="462" t="s">
        <v>1067</v>
      </c>
      <c r="F146" s="209" t="s">
        <v>1067</v>
      </c>
      <c r="G146" s="366" t="s">
        <v>11</v>
      </c>
      <c r="H146" s="67"/>
      <c r="I146" s="34"/>
      <c r="J146" s="797"/>
      <c r="K146" s="794"/>
    </row>
    <row r="147" spans="1:11" ht="18" customHeight="1">
      <c r="A147" s="48">
        <v>138</v>
      </c>
      <c r="B147" s="164" t="s">
        <v>25</v>
      </c>
      <c r="C147" s="63" t="s">
        <v>70</v>
      </c>
      <c r="D147" s="25" t="s">
        <v>1068</v>
      </c>
      <c r="E147" s="462" t="s">
        <v>1067</v>
      </c>
      <c r="F147" s="209" t="s">
        <v>1067</v>
      </c>
      <c r="G147" s="366" t="s">
        <v>11</v>
      </c>
      <c r="H147" s="67"/>
      <c r="I147" s="34"/>
      <c r="J147" s="797"/>
      <c r="K147" s="794"/>
    </row>
    <row r="148" spans="1:11" ht="18" customHeight="1">
      <c r="A148" s="48">
        <v>139</v>
      </c>
      <c r="B148" s="164" t="s">
        <v>25</v>
      </c>
      <c r="C148" s="63" t="s">
        <v>70</v>
      </c>
      <c r="D148" s="25" t="s">
        <v>1069</v>
      </c>
      <c r="E148" s="462" t="s">
        <v>76</v>
      </c>
      <c r="F148" s="209" t="s">
        <v>76</v>
      </c>
      <c r="G148" s="366" t="s">
        <v>11</v>
      </c>
      <c r="H148" s="67"/>
      <c r="I148" s="34"/>
      <c r="J148" s="797"/>
      <c r="K148" s="794"/>
    </row>
    <row r="149" spans="1:11" ht="18" customHeight="1">
      <c r="A149" s="48">
        <v>140</v>
      </c>
      <c r="B149" s="164" t="s">
        <v>25</v>
      </c>
      <c r="C149" s="63" t="s">
        <v>70</v>
      </c>
      <c r="D149" s="25" t="s">
        <v>1070</v>
      </c>
      <c r="E149" s="462" t="s">
        <v>1071</v>
      </c>
      <c r="F149" s="209" t="s">
        <v>1071</v>
      </c>
      <c r="G149" s="366" t="s">
        <v>11</v>
      </c>
      <c r="H149" s="67"/>
      <c r="I149" s="34"/>
      <c r="J149" s="797"/>
      <c r="K149" s="794"/>
    </row>
    <row r="150" spans="1:11" ht="18" customHeight="1">
      <c r="A150" s="48">
        <v>141</v>
      </c>
      <c r="B150" s="164" t="s">
        <v>25</v>
      </c>
      <c r="C150" s="63" t="s">
        <v>70</v>
      </c>
      <c r="D150" s="25" t="s">
        <v>1072</v>
      </c>
      <c r="E150" s="462" t="s">
        <v>1062</v>
      </c>
      <c r="F150" s="209" t="s">
        <v>1062</v>
      </c>
      <c r="G150" s="366" t="s">
        <v>11</v>
      </c>
      <c r="H150" s="67"/>
      <c r="I150" s="34"/>
      <c r="J150" s="797"/>
      <c r="K150" s="794"/>
    </row>
    <row r="151" spans="1:11" ht="18" customHeight="1">
      <c r="A151" s="48">
        <v>142</v>
      </c>
      <c r="B151" s="164" t="s">
        <v>25</v>
      </c>
      <c r="C151" s="63" t="s">
        <v>70</v>
      </c>
      <c r="D151" s="25" t="s">
        <v>1073</v>
      </c>
      <c r="E151" s="462" t="s">
        <v>1074</v>
      </c>
      <c r="F151" s="209" t="s">
        <v>1074</v>
      </c>
      <c r="G151" s="366" t="s">
        <v>11</v>
      </c>
      <c r="H151" s="67"/>
      <c r="I151" s="34"/>
      <c r="J151" s="797"/>
      <c r="K151" s="794"/>
    </row>
    <row r="152" spans="1:11" ht="18" customHeight="1">
      <c r="A152" s="48">
        <v>143</v>
      </c>
      <c r="B152" s="164" t="s">
        <v>25</v>
      </c>
      <c r="C152" s="63" t="s">
        <v>70</v>
      </c>
      <c r="D152" s="25" t="s">
        <v>1075</v>
      </c>
      <c r="E152" s="462" t="s">
        <v>1067</v>
      </c>
      <c r="F152" s="209" t="s">
        <v>1067</v>
      </c>
      <c r="G152" s="366" t="s">
        <v>11</v>
      </c>
      <c r="H152" s="67"/>
      <c r="I152" s="34"/>
      <c r="J152" s="797"/>
      <c r="K152" s="794"/>
    </row>
    <row r="153" spans="1:11" ht="18" customHeight="1">
      <c r="A153" s="48">
        <v>144</v>
      </c>
      <c r="B153" s="164" t="s">
        <v>25</v>
      </c>
      <c r="C153" s="63" t="s">
        <v>70</v>
      </c>
      <c r="D153" s="25" t="s">
        <v>1076</v>
      </c>
      <c r="E153" s="462" t="s">
        <v>1067</v>
      </c>
      <c r="F153" s="209" t="s">
        <v>1067</v>
      </c>
      <c r="G153" s="366" t="s">
        <v>11</v>
      </c>
      <c r="H153" s="67"/>
      <c r="I153" s="34"/>
      <c r="J153" s="797"/>
      <c r="K153" s="794"/>
    </row>
    <row r="154" spans="1:11" ht="18" customHeight="1">
      <c r="A154" s="48">
        <v>145</v>
      </c>
      <c r="B154" s="164" t="s">
        <v>25</v>
      </c>
      <c r="C154" s="63" t="s">
        <v>70</v>
      </c>
      <c r="D154" s="25" t="s">
        <v>1077</v>
      </c>
      <c r="E154" s="462" t="s">
        <v>76</v>
      </c>
      <c r="F154" s="209" t="s">
        <v>76</v>
      </c>
      <c r="G154" s="366" t="s">
        <v>11</v>
      </c>
      <c r="H154" s="67"/>
      <c r="I154" s="34"/>
      <c r="J154" s="797"/>
      <c r="K154" s="794"/>
    </row>
    <row r="155" spans="1:11" ht="18" customHeight="1">
      <c r="A155" s="48">
        <v>146</v>
      </c>
      <c r="B155" s="164" t="s">
        <v>25</v>
      </c>
      <c r="C155" s="63" t="s">
        <v>70</v>
      </c>
      <c r="D155" s="25" t="s">
        <v>1078</v>
      </c>
      <c r="E155" s="462" t="s">
        <v>1071</v>
      </c>
      <c r="F155" s="209" t="s">
        <v>1071</v>
      </c>
      <c r="G155" s="366" t="s">
        <v>11</v>
      </c>
      <c r="H155" s="67"/>
      <c r="I155" s="34"/>
      <c r="J155" s="797"/>
      <c r="K155" s="794"/>
    </row>
    <row r="156" spans="1:11" ht="18" customHeight="1">
      <c r="A156" s="48">
        <v>147</v>
      </c>
      <c r="B156" s="164" t="s">
        <v>25</v>
      </c>
      <c r="C156" s="63" t="s">
        <v>70</v>
      </c>
      <c r="D156" s="25" t="s">
        <v>1079</v>
      </c>
      <c r="E156" s="462" t="s">
        <v>1071</v>
      </c>
      <c r="F156" s="209" t="s">
        <v>1071</v>
      </c>
      <c r="G156" s="366" t="s">
        <v>11</v>
      </c>
      <c r="H156" s="67"/>
      <c r="I156" s="34"/>
      <c r="J156" s="797"/>
      <c r="K156" s="794"/>
    </row>
    <row r="157" spans="1:11" ht="18" customHeight="1">
      <c r="A157" s="48">
        <v>148</v>
      </c>
      <c r="B157" s="164" t="s">
        <v>25</v>
      </c>
      <c r="C157" s="63" t="s">
        <v>70</v>
      </c>
      <c r="D157" s="25" t="s">
        <v>1080</v>
      </c>
      <c r="E157" s="462" t="s">
        <v>1071</v>
      </c>
      <c r="F157" s="209" t="s">
        <v>1071</v>
      </c>
      <c r="G157" s="366" t="s">
        <v>11</v>
      </c>
      <c r="H157" s="67"/>
      <c r="I157" s="34"/>
      <c r="J157" s="797"/>
      <c r="K157" s="794"/>
    </row>
    <row r="158" spans="1:11" ht="18" customHeight="1">
      <c r="A158" s="48">
        <v>149</v>
      </c>
      <c r="B158" s="164" t="s">
        <v>25</v>
      </c>
      <c r="C158" s="63" t="s">
        <v>70</v>
      </c>
      <c r="D158" s="25" t="s">
        <v>1081</v>
      </c>
      <c r="E158" s="462" t="s">
        <v>1071</v>
      </c>
      <c r="F158" s="209" t="s">
        <v>1071</v>
      </c>
      <c r="G158" s="366" t="s">
        <v>11</v>
      </c>
      <c r="H158" s="67"/>
      <c r="I158" s="34"/>
      <c r="J158" s="797"/>
      <c r="K158" s="794"/>
    </row>
    <row r="159" spans="1:11" ht="18" customHeight="1">
      <c r="A159" s="48">
        <v>150</v>
      </c>
      <c r="B159" s="164" t="s">
        <v>25</v>
      </c>
      <c r="C159" s="63" t="s">
        <v>70</v>
      </c>
      <c r="D159" s="25" t="s">
        <v>1082</v>
      </c>
      <c r="E159" s="462" t="s">
        <v>1067</v>
      </c>
      <c r="F159" s="209" t="s">
        <v>1067</v>
      </c>
      <c r="G159" s="366" t="s">
        <v>11</v>
      </c>
      <c r="H159" s="67"/>
      <c r="I159" s="34"/>
      <c r="J159" s="797"/>
      <c r="K159" s="794"/>
    </row>
    <row r="160" spans="1:11" ht="18" customHeight="1">
      <c r="A160" s="48">
        <v>151</v>
      </c>
      <c r="B160" s="164" t="s">
        <v>25</v>
      </c>
      <c r="C160" s="63" t="s">
        <v>70</v>
      </c>
      <c r="D160" s="25" t="s">
        <v>1083</v>
      </c>
      <c r="E160" s="462" t="s">
        <v>76</v>
      </c>
      <c r="F160" s="209" t="s">
        <v>76</v>
      </c>
      <c r="G160" s="366" t="s">
        <v>11</v>
      </c>
      <c r="H160" s="67"/>
      <c r="I160" s="34"/>
      <c r="J160" s="797"/>
      <c r="K160" s="794"/>
    </row>
    <row r="161" spans="1:11" ht="18" customHeight="1">
      <c r="A161" s="48">
        <v>152</v>
      </c>
      <c r="B161" s="164" t="s">
        <v>25</v>
      </c>
      <c r="C161" s="63" t="s">
        <v>70</v>
      </c>
      <c r="D161" s="25" t="s">
        <v>1084</v>
      </c>
      <c r="E161" s="462" t="s">
        <v>1085</v>
      </c>
      <c r="F161" s="209" t="s">
        <v>1085</v>
      </c>
      <c r="G161" s="366" t="s">
        <v>11</v>
      </c>
      <c r="H161" s="67"/>
      <c r="I161" s="34"/>
      <c r="J161" s="797"/>
      <c r="K161" s="794"/>
    </row>
    <row r="162" spans="1:11" ht="18" customHeight="1">
      <c r="A162" s="48">
        <v>153</v>
      </c>
      <c r="B162" s="164" t="s">
        <v>25</v>
      </c>
      <c r="C162" s="63" t="s">
        <v>70</v>
      </c>
      <c r="D162" s="25" t="s">
        <v>1086</v>
      </c>
      <c r="E162" s="462" t="s">
        <v>1067</v>
      </c>
      <c r="F162" s="209" t="s">
        <v>1067</v>
      </c>
      <c r="G162" s="366" t="s">
        <v>11</v>
      </c>
      <c r="H162" s="67"/>
      <c r="I162" s="34"/>
      <c r="J162" s="797"/>
      <c r="K162" s="794"/>
    </row>
    <row r="163" spans="1:11" ht="18" customHeight="1">
      <c r="A163" s="48">
        <v>154</v>
      </c>
      <c r="B163" s="164" t="s">
        <v>25</v>
      </c>
      <c r="C163" s="63" t="s">
        <v>70</v>
      </c>
      <c r="D163" s="25" t="s">
        <v>1087</v>
      </c>
      <c r="E163" s="462" t="s">
        <v>76</v>
      </c>
      <c r="F163" s="209" t="s">
        <v>76</v>
      </c>
      <c r="G163" s="366" t="s">
        <v>11</v>
      </c>
      <c r="H163" s="67"/>
      <c r="I163" s="34"/>
      <c r="J163" s="797"/>
      <c r="K163" s="794"/>
    </row>
    <row r="164" spans="1:11" ht="18" customHeight="1">
      <c r="A164" s="48">
        <v>155</v>
      </c>
      <c r="B164" s="164" t="s">
        <v>25</v>
      </c>
      <c r="C164" s="63" t="s">
        <v>70</v>
      </c>
      <c r="D164" s="25" t="s">
        <v>1088</v>
      </c>
      <c r="E164" s="462" t="s">
        <v>1067</v>
      </c>
      <c r="F164" s="209" t="s">
        <v>1067</v>
      </c>
      <c r="G164" s="366" t="s">
        <v>11</v>
      </c>
      <c r="H164" s="67"/>
      <c r="I164" s="34"/>
      <c r="J164" s="797"/>
      <c r="K164" s="794"/>
    </row>
    <row r="165" spans="1:11" ht="18" customHeight="1">
      <c r="A165" s="48">
        <v>156</v>
      </c>
      <c r="B165" s="164" t="s">
        <v>25</v>
      </c>
      <c r="C165" s="63" t="s">
        <v>70</v>
      </c>
      <c r="D165" s="25" t="s">
        <v>1089</v>
      </c>
      <c r="E165" s="462" t="s">
        <v>1067</v>
      </c>
      <c r="F165" s="209" t="s">
        <v>1067</v>
      </c>
      <c r="G165" s="366" t="s">
        <v>11</v>
      </c>
      <c r="H165" s="67"/>
      <c r="I165" s="34"/>
      <c r="J165" s="797"/>
      <c r="K165" s="794"/>
    </row>
    <row r="166" spans="1:11" ht="18" customHeight="1">
      <c r="A166" s="48">
        <v>157</v>
      </c>
      <c r="B166" s="164" t="s">
        <v>25</v>
      </c>
      <c r="C166" s="63" t="s">
        <v>70</v>
      </c>
      <c r="D166" s="25" t="s">
        <v>1090</v>
      </c>
      <c r="E166" s="462" t="s">
        <v>76</v>
      </c>
      <c r="F166" s="209" t="s">
        <v>76</v>
      </c>
      <c r="G166" s="366" t="s">
        <v>11</v>
      </c>
      <c r="H166" s="67"/>
      <c r="I166" s="34"/>
      <c r="J166" s="797"/>
      <c r="K166" s="794"/>
    </row>
    <row r="167" spans="1:11" ht="18" customHeight="1">
      <c r="A167" s="48">
        <v>158</v>
      </c>
      <c r="B167" s="164" t="s">
        <v>25</v>
      </c>
      <c r="C167" s="63" t="s">
        <v>70</v>
      </c>
      <c r="D167" s="25" t="s">
        <v>1091</v>
      </c>
      <c r="E167" s="462" t="s">
        <v>1092</v>
      </c>
      <c r="F167" s="209" t="s">
        <v>1092</v>
      </c>
      <c r="G167" s="366" t="s">
        <v>11</v>
      </c>
      <c r="H167" s="67"/>
      <c r="I167" s="34"/>
      <c r="J167" s="797"/>
      <c r="K167" s="794"/>
    </row>
    <row r="168" spans="1:11" ht="18" customHeight="1">
      <c r="A168" s="48">
        <v>159</v>
      </c>
      <c r="B168" s="164" t="s">
        <v>25</v>
      </c>
      <c r="C168" s="63" t="s">
        <v>70</v>
      </c>
      <c r="D168" s="25" t="s">
        <v>1093</v>
      </c>
      <c r="E168" s="462" t="s">
        <v>1094</v>
      </c>
      <c r="F168" s="209" t="s">
        <v>1094</v>
      </c>
      <c r="G168" s="366" t="s">
        <v>11</v>
      </c>
      <c r="H168" s="67"/>
      <c r="I168" s="34"/>
      <c r="J168" s="797"/>
      <c r="K168" s="794"/>
    </row>
    <row r="169" spans="1:11" ht="16.5" customHeight="1">
      <c r="A169" s="48">
        <v>160</v>
      </c>
      <c r="B169" s="164" t="s">
        <v>25</v>
      </c>
      <c r="C169" s="63" t="s">
        <v>70</v>
      </c>
      <c r="D169" s="25" t="s">
        <v>2249</v>
      </c>
      <c r="E169" s="463"/>
      <c r="F169" s="210"/>
      <c r="G169" s="49" t="s">
        <v>12</v>
      </c>
      <c r="H169" s="67"/>
      <c r="I169" s="686" t="s">
        <v>2787</v>
      </c>
      <c r="J169" s="480" t="s">
        <v>2237</v>
      </c>
      <c r="K169" s="104"/>
    </row>
    <row r="170" spans="1:11" ht="16.5" customHeight="1">
      <c r="A170" s="48">
        <v>161</v>
      </c>
      <c r="B170" s="164" t="s">
        <v>25</v>
      </c>
      <c r="C170" s="63" t="s">
        <v>303</v>
      </c>
      <c r="D170" s="25" t="s">
        <v>1095</v>
      </c>
      <c r="E170" s="463"/>
      <c r="F170" s="210"/>
      <c r="G170" s="366" t="s">
        <v>11</v>
      </c>
      <c r="H170" s="67"/>
      <c r="I170" s="34"/>
      <c r="J170" s="557" t="s">
        <v>2238</v>
      </c>
      <c r="K170" s="103"/>
    </row>
    <row r="171" spans="1:11" ht="16.5" customHeight="1">
      <c r="A171" s="48">
        <v>162</v>
      </c>
      <c r="B171" s="164" t="s">
        <v>25</v>
      </c>
      <c r="C171" s="63" t="s">
        <v>303</v>
      </c>
      <c r="D171" s="25" t="s">
        <v>1096</v>
      </c>
      <c r="E171" s="569" t="s">
        <v>2305</v>
      </c>
      <c r="F171" s="569" t="s">
        <v>2305</v>
      </c>
      <c r="G171" s="366" t="s">
        <v>11</v>
      </c>
      <c r="H171" s="67"/>
      <c r="I171" s="34"/>
      <c r="J171" s="703" t="s">
        <v>2061</v>
      </c>
      <c r="K171" s="103"/>
    </row>
    <row r="172" spans="1:11" ht="16.5" customHeight="1">
      <c r="A172" s="48">
        <v>163</v>
      </c>
      <c r="B172" s="164" t="s">
        <v>25</v>
      </c>
      <c r="C172" s="63" t="s">
        <v>303</v>
      </c>
      <c r="D172" s="25" t="s">
        <v>1385</v>
      </c>
      <c r="E172" s="534" t="s">
        <v>2293</v>
      </c>
      <c r="F172" s="534" t="s">
        <v>2293</v>
      </c>
      <c r="G172" s="366" t="s">
        <v>11</v>
      </c>
      <c r="H172" s="67"/>
      <c r="I172" s="34"/>
      <c r="J172" s="781"/>
      <c r="K172" s="103"/>
    </row>
    <row r="173" spans="1:11" ht="16.5" customHeight="1">
      <c r="A173" s="48">
        <v>164</v>
      </c>
      <c r="B173" s="164" t="s">
        <v>25</v>
      </c>
      <c r="C173" s="63" t="s">
        <v>303</v>
      </c>
      <c r="D173" s="25" t="s">
        <v>1386</v>
      </c>
      <c r="E173" s="534" t="s">
        <v>2306</v>
      </c>
      <c r="F173" s="534" t="s">
        <v>2306</v>
      </c>
      <c r="G173" s="366" t="s">
        <v>11</v>
      </c>
      <c r="H173" s="67"/>
      <c r="I173" s="34"/>
      <c r="J173" s="781"/>
      <c r="K173" s="103"/>
    </row>
    <row r="174" spans="1:11" ht="16.5" customHeight="1">
      <c r="A174" s="48">
        <v>165</v>
      </c>
      <c r="B174" s="164" t="s">
        <v>25</v>
      </c>
      <c r="C174" s="63" t="s">
        <v>303</v>
      </c>
      <c r="D174" s="25" t="s">
        <v>1387</v>
      </c>
      <c r="E174" s="534" t="s">
        <v>2307</v>
      </c>
      <c r="F174" s="534" t="s">
        <v>2307</v>
      </c>
      <c r="G174" s="366" t="s">
        <v>11</v>
      </c>
      <c r="H174" s="67"/>
      <c r="I174" s="34"/>
      <c r="J174" s="781"/>
      <c r="K174" s="103"/>
    </row>
    <row r="175" spans="1:11" ht="16.5" customHeight="1">
      <c r="A175" s="48">
        <v>166</v>
      </c>
      <c r="B175" s="164" t="s">
        <v>25</v>
      </c>
      <c r="C175" s="63" t="s">
        <v>303</v>
      </c>
      <c r="D175" s="25" t="s">
        <v>1388</v>
      </c>
      <c r="E175" s="534" t="s">
        <v>2308</v>
      </c>
      <c r="F175" s="534" t="s">
        <v>2308</v>
      </c>
      <c r="G175" s="366" t="s">
        <v>11</v>
      </c>
      <c r="H175" s="67"/>
      <c r="I175" s="34"/>
      <c r="J175" s="781"/>
      <c r="K175" s="103"/>
    </row>
    <row r="176" spans="1:11" ht="16.5" customHeight="1">
      <c r="A176" s="48">
        <v>167</v>
      </c>
      <c r="B176" s="164" t="s">
        <v>25</v>
      </c>
      <c r="C176" s="63" t="s">
        <v>303</v>
      </c>
      <c r="D176" s="25" t="s">
        <v>1389</v>
      </c>
      <c r="E176" s="569" t="s">
        <v>2309</v>
      </c>
      <c r="F176" s="569" t="s">
        <v>2309</v>
      </c>
      <c r="G176" s="366" t="s">
        <v>11</v>
      </c>
      <c r="H176" s="67"/>
      <c r="I176" s="34"/>
      <c r="J176" s="781"/>
      <c r="K176" s="103"/>
    </row>
    <row r="177" spans="1:11" ht="16.5" customHeight="1">
      <c r="A177" s="48">
        <v>168</v>
      </c>
      <c r="B177" s="164" t="s">
        <v>25</v>
      </c>
      <c r="C177" s="63" t="s">
        <v>303</v>
      </c>
      <c r="D177" s="25" t="s">
        <v>1390</v>
      </c>
      <c r="E177" s="569" t="s">
        <v>2305</v>
      </c>
      <c r="F177" s="569" t="s">
        <v>2305</v>
      </c>
      <c r="G177" s="366" t="s">
        <v>11</v>
      </c>
      <c r="H177" s="67"/>
      <c r="I177" s="34"/>
      <c r="J177" s="781"/>
      <c r="K177" s="103"/>
    </row>
    <row r="178" spans="1:11" ht="16.5" customHeight="1">
      <c r="A178" s="48">
        <v>169</v>
      </c>
      <c r="B178" s="164" t="s">
        <v>25</v>
      </c>
      <c r="C178" s="63" t="s">
        <v>303</v>
      </c>
      <c r="D178" s="25" t="s">
        <v>2334</v>
      </c>
      <c r="E178" s="566" t="s">
        <v>2335</v>
      </c>
      <c r="F178" s="566" t="s">
        <v>2315</v>
      </c>
      <c r="G178" s="366" t="s">
        <v>11</v>
      </c>
      <c r="H178" s="67"/>
      <c r="I178" s="34"/>
      <c r="J178" s="781"/>
      <c r="K178" s="103"/>
    </row>
    <row r="179" spans="1:11" ht="16.5" customHeight="1">
      <c r="A179" s="48">
        <v>170</v>
      </c>
      <c r="B179" s="164" t="s">
        <v>25</v>
      </c>
      <c r="C179" s="63" t="s">
        <v>303</v>
      </c>
      <c r="D179" s="25" t="s">
        <v>1391</v>
      </c>
      <c r="E179" s="534" t="s">
        <v>2291</v>
      </c>
      <c r="F179" s="534" t="s">
        <v>2291</v>
      </c>
      <c r="G179" s="366" t="s">
        <v>11</v>
      </c>
      <c r="H179" s="67"/>
      <c r="I179" s="34"/>
      <c r="J179" s="781"/>
      <c r="K179" s="103"/>
    </row>
    <row r="180" spans="1:11" ht="16.5" customHeight="1">
      <c r="A180" s="48">
        <v>171</v>
      </c>
      <c r="B180" s="164" t="s">
        <v>25</v>
      </c>
      <c r="C180" s="63" t="s">
        <v>303</v>
      </c>
      <c r="D180" s="25" t="s">
        <v>1392</v>
      </c>
      <c r="E180" s="534" t="s">
        <v>2290</v>
      </c>
      <c r="F180" s="534" t="s">
        <v>2290</v>
      </c>
      <c r="G180" s="366" t="s">
        <v>11</v>
      </c>
      <c r="H180" s="67"/>
      <c r="I180" s="34"/>
      <c r="J180" s="781"/>
      <c r="K180" s="103"/>
    </row>
    <row r="181" spans="1:11" ht="16.5" customHeight="1">
      <c r="A181" s="48">
        <v>172</v>
      </c>
      <c r="B181" s="164" t="s">
        <v>25</v>
      </c>
      <c r="C181" s="63" t="s">
        <v>303</v>
      </c>
      <c r="D181" s="25" t="s">
        <v>1393</v>
      </c>
      <c r="E181" s="537" t="s">
        <v>2292</v>
      </c>
      <c r="F181" s="537" t="s">
        <v>2292</v>
      </c>
      <c r="G181" s="366" t="s">
        <v>11</v>
      </c>
      <c r="H181" s="67"/>
      <c r="I181" s="34"/>
      <c r="J181" s="781"/>
      <c r="K181" s="103"/>
    </row>
    <row r="182" spans="1:11" ht="16.5" customHeight="1">
      <c r="A182" s="48">
        <v>173</v>
      </c>
      <c r="B182" s="164" t="s">
        <v>25</v>
      </c>
      <c r="C182" s="63" t="s">
        <v>303</v>
      </c>
      <c r="D182" s="25" t="s">
        <v>1394</v>
      </c>
      <c r="E182" s="537" t="s">
        <v>2289</v>
      </c>
      <c r="F182" s="537" t="s">
        <v>2289</v>
      </c>
      <c r="G182" s="366" t="s">
        <v>11</v>
      </c>
      <c r="H182" s="67"/>
      <c r="I182" s="34"/>
      <c r="J182" s="781"/>
      <c r="K182" s="103"/>
    </row>
    <row r="183" spans="1:11" ht="16.5" customHeight="1">
      <c r="A183" s="48">
        <v>174</v>
      </c>
      <c r="B183" s="164" t="s">
        <v>25</v>
      </c>
      <c r="C183" s="63" t="s">
        <v>303</v>
      </c>
      <c r="D183" s="25" t="s">
        <v>1395</v>
      </c>
      <c r="E183" s="537" t="s">
        <v>2290</v>
      </c>
      <c r="F183" s="537" t="s">
        <v>2290</v>
      </c>
      <c r="G183" s="366" t="s">
        <v>11</v>
      </c>
      <c r="H183" s="67"/>
      <c r="I183" s="34"/>
      <c r="J183" s="781"/>
      <c r="K183" s="103"/>
    </row>
    <row r="184" spans="1:11" ht="16.5" customHeight="1">
      <c r="A184" s="48">
        <v>175</v>
      </c>
      <c r="B184" s="164" t="s">
        <v>25</v>
      </c>
      <c r="C184" s="63" t="s">
        <v>303</v>
      </c>
      <c r="D184" s="25" t="s">
        <v>1396</v>
      </c>
      <c r="E184" s="537" t="s">
        <v>2292</v>
      </c>
      <c r="F184" s="537" t="s">
        <v>2292</v>
      </c>
      <c r="G184" s="366" t="s">
        <v>11</v>
      </c>
      <c r="H184" s="67"/>
      <c r="I184" s="34"/>
      <c r="J184" s="781"/>
      <c r="K184" s="103"/>
    </row>
    <row r="185" spans="1:11" ht="16.5" customHeight="1">
      <c r="A185" s="48">
        <v>176</v>
      </c>
      <c r="B185" s="164" t="s">
        <v>25</v>
      </c>
      <c r="C185" s="63" t="s">
        <v>303</v>
      </c>
      <c r="D185" s="25" t="s">
        <v>1397</v>
      </c>
      <c r="E185" s="537" t="s">
        <v>2289</v>
      </c>
      <c r="F185" s="537" t="s">
        <v>2289</v>
      </c>
      <c r="G185" s="366" t="s">
        <v>11</v>
      </c>
      <c r="H185" s="67"/>
      <c r="I185" s="34"/>
      <c r="J185" s="781"/>
      <c r="K185" s="103"/>
    </row>
    <row r="186" spans="1:11" ht="16.5" customHeight="1">
      <c r="A186" s="48">
        <v>177</v>
      </c>
      <c r="B186" s="164" t="s">
        <v>25</v>
      </c>
      <c r="C186" s="63" t="s">
        <v>303</v>
      </c>
      <c r="D186" s="25" t="s">
        <v>1398</v>
      </c>
      <c r="E186" s="537" t="s">
        <v>2290</v>
      </c>
      <c r="F186" s="537" t="s">
        <v>2290</v>
      </c>
      <c r="G186" s="366" t="s">
        <v>11</v>
      </c>
      <c r="H186" s="67"/>
      <c r="I186" s="34"/>
      <c r="J186" s="781"/>
      <c r="K186" s="103"/>
    </row>
    <row r="187" spans="1:11" ht="16.5" customHeight="1">
      <c r="A187" s="48">
        <v>178</v>
      </c>
      <c r="B187" s="164" t="s">
        <v>25</v>
      </c>
      <c r="C187" s="63" t="s">
        <v>303</v>
      </c>
      <c r="D187" s="25" t="s">
        <v>1399</v>
      </c>
      <c r="E187" s="537" t="s">
        <v>2310</v>
      </c>
      <c r="F187" s="537" t="s">
        <v>2310</v>
      </c>
      <c r="G187" s="366" t="s">
        <v>11</v>
      </c>
      <c r="H187" s="67"/>
      <c r="I187" s="34"/>
      <c r="J187" s="781"/>
      <c r="K187" s="103"/>
    </row>
    <row r="188" spans="1:11" ht="16.5" customHeight="1">
      <c r="A188" s="48">
        <v>179</v>
      </c>
      <c r="B188" s="164" t="s">
        <v>25</v>
      </c>
      <c r="C188" s="63" t="s">
        <v>303</v>
      </c>
      <c r="D188" s="25" t="s">
        <v>1400</v>
      </c>
      <c r="E188" s="537" t="s">
        <v>2292</v>
      </c>
      <c r="F188" s="537" t="s">
        <v>2292</v>
      </c>
      <c r="G188" s="366" t="s">
        <v>11</v>
      </c>
      <c r="H188" s="67"/>
      <c r="I188" s="34"/>
      <c r="J188" s="781"/>
      <c r="K188" s="103"/>
    </row>
    <row r="189" spans="1:11" ht="16.5" customHeight="1">
      <c r="A189" s="48">
        <v>180</v>
      </c>
      <c r="B189" s="164" t="s">
        <v>25</v>
      </c>
      <c r="C189" s="63" t="s">
        <v>303</v>
      </c>
      <c r="D189" s="25" t="s">
        <v>1401</v>
      </c>
      <c r="E189" s="565" t="s">
        <v>2290</v>
      </c>
      <c r="F189" s="565" t="s">
        <v>2290</v>
      </c>
      <c r="G189" s="366" t="s">
        <v>11</v>
      </c>
      <c r="H189" s="67"/>
      <c r="I189" s="34"/>
      <c r="J189" s="781"/>
      <c r="K189" s="103"/>
    </row>
    <row r="190" spans="1:11" ht="16.5" customHeight="1">
      <c r="A190" s="48">
        <v>181</v>
      </c>
      <c r="B190" s="164" t="s">
        <v>25</v>
      </c>
      <c r="C190" s="63" t="s">
        <v>303</v>
      </c>
      <c r="D190" s="25" t="s">
        <v>1402</v>
      </c>
      <c r="E190" s="537" t="s">
        <v>2311</v>
      </c>
      <c r="F190" s="537" t="s">
        <v>2311</v>
      </c>
      <c r="G190" s="366" t="s">
        <v>11</v>
      </c>
      <c r="H190" s="67"/>
      <c r="I190" s="34"/>
      <c r="J190" s="781"/>
      <c r="K190" s="103"/>
    </row>
    <row r="191" spans="1:11" ht="16.5" customHeight="1">
      <c r="A191" s="48">
        <v>182</v>
      </c>
      <c r="B191" s="164" t="s">
        <v>25</v>
      </c>
      <c r="C191" s="63" t="s">
        <v>303</v>
      </c>
      <c r="D191" s="25" t="s">
        <v>1403</v>
      </c>
      <c r="E191" s="537" t="s">
        <v>2312</v>
      </c>
      <c r="F191" s="537" t="s">
        <v>2312</v>
      </c>
      <c r="G191" s="366" t="s">
        <v>11</v>
      </c>
      <c r="H191" s="67"/>
      <c r="I191" s="34"/>
      <c r="J191" s="781"/>
      <c r="K191" s="103"/>
    </row>
    <row r="192" spans="1:11" ht="16.5" customHeight="1">
      <c r="A192" s="48">
        <v>183</v>
      </c>
      <c r="B192" s="164" t="s">
        <v>25</v>
      </c>
      <c r="C192" s="63" t="s">
        <v>303</v>
      </c>
      <c r="D192" s="25" t="s">
        <v>1404</v>
      </c>
      <c r="E192" s="537" t="s">
        <v>2313</v>
      </c>
      <c r="F192" s="537" t="s">
        <v>2313</v>
      </c>
      <c r="G192" s="366" t="s">
        <v>11</v>
      </c>
      <c r="H192" s="67"/>
      <c r="I192" s="34"/>
      <c r="J192" s="781"/>
      <c r="K192" s="103"/>
    </row>
    <row r="193" spans="1:11" ht="16.5" customHeight="1">
      <c r="A193" s="48">
        <v>184</v>
      </c>
      <c r="B193" s="164" t="s">
        <v>25</v>
      </c>
      <c r="C193" s="63" t="s">
        <v>303</v>
      </c>
      <c r="D193" s="25" t="s">
        <v>1405</v>
      </c>
      <c r="E193" s="537" t="s">
        <v>2314</v>
      </c>
      <c r="F193" s="537" t="s">
        <v>2314</v>
      </c>
      <c r="G193" s="366" t="s">
        <v>11</v>
      </c>
      <c r="H193" s="67"/>
      <c r="I193" s="34"/>
      <c r="J193" s="781"/>
      <c r="K193" s="103"/>
    </row>
    <row r="194" spans="1:11" ht="16.5" customHeight="1">
      <c r="A194" s="48">
        <v>185</v>
      </c>
      <c r="B194" s="164" t="s">
        <v>25</v>
      </c>
      <c r="C194" s="63" t="s">
        <v>303</v>
      </c>
      <c r="D194" s="25" t="s">
        <v>1406</v>
      </c>
      <c r="E194" s="537" t="s">
        <v>2312</v>
      </c>
      <c r="F194" s="537" t="s">
        <v>2312</v>
      </c>
      <c r="G194" s="366" t="s">
        <v>11</v>
      </c>
      <c r="H194" s="67"/>
      <c r="I194" s="34"/>
      <c r="J194" s="781"/>
      <c r="K194" s="103"/>
    </row>
    <row r="195" spans="1:11" ht="16.5" customHeight="1">
      <c r="A195" s="48">
        <v>186</v>
      </c>
      <c r="B195" s="164" t="s">
        <v>25</v>
      </c>
      <c r="C195" s="63" t="s">
        <v>303</v>
      </c>
      <c r="D195" s="25" t="s">
        <v>1407</v>
      </c>
      <c r="E195" s="537" t="s">
        <v>2296</v>
      </c>
      <c r="F195" s="537" t="s">
        <v>2296</v>
      </c>
      <c r="G195" s="366" t="s">
        <v>11</v>
      </c>
      <c r="H195" s="67"/>
      <c r="I195" s="34"/>
      <c r="J195" s="781"/>
      <c r="K195" s="103"/>
    </row>
    <row r="196" spans="1:11" ht="16.5" customHeight="1">
      <c r="A196" s="48">
        <v>187</v>
      </c>
      <c r="B196" s="164" t="s">
        <v>25</v>
      </c>
      <c r="C196" s="63" t="s">
        <v>303</v>
      </c>
      <c r="D196" s="25" t="s">
        <v>1408</v>
      </c>
      <c r="E196" s="537" t="s">
        <v>2290</v>
      </c>
      <c r="F196" s="537" t="s">
        <v>2290</v>
      </c>
      <c r="G196" s="366" t="s">
        <v>11</v>
      </c>
      <c r="H196" s="67"/>
      <c r="I196" s="34"/>
      <c r="J196" s="781"/>
      <c r="K196" s="103"/>
    </row>
    <row r="197" spans="1:11" ht="16.5" customHeight="1">
      <c r="A197" s="48">
        <v>188</v>
      </c>
      <c r="B197" s="164" t="s">
        <v>25</v>
      </c>
      <c r="C197" s="63" t="s">
        <v>303</v>
      </c>
      <c r="D197" s="25" t="s">
        <v>2336</v>
      </c>
      <c r="E197" s="570" t="s">
        <v>2316</v>
      </c>
      <c r="F197" s="570" t="s">
        <v>2316</v>
      </c>
      <c r="G197" s="366" t="s">
        <v>11</v>
      </c>
      <c r="H197" s="67"/>
      <c r="I197" s="34"/>
      <c r="J197" s="705"/>
      <c r="K197" s="103"/>
    </row>
    <row r="198" spans="1:11" ht="16.5" customHeight="1">
      <c r="A198" s="48">
        <v>189</v>
      </c>
      <c r="B198" s="164" t="s">
        <v>25</v>
      </c>
      <c r="C198" s="63" t="s">
        <v>304</v>
      </c>
      <c r="D198" s="25" t="s">
        <v>2259</v>
      </c>
      <c r="E198" s="463"/>
      <c r="F198" s="210"/>
      <c r="G198" s="366" t="s">
        <v>11</v>
      </c>
      <c r="H198" s="67"/>
      <c r="I198" s="34"/>
      <c r="J198" s="484" t="s">
        <v>2369</v>
      </c>
      <c r="K198" s="105" t="s">
        <v>2453</v>
      </c>
    </row>
    <row r="199" spans="1:11" ht="16.5" customHeight="1">
      <c r="A199" s="48">
        <v>190</v>
      </c>
      <c r="B199" s="164" t="s">
        <v>25</v>
      </c>
      <c r="C199" s="63" t="s">
        <v>304</v>
      </c>
      <c r="D199" s="25" t="s">
        <v>1098</v>
      </c>
      <c r="E199" s="463"/>
      <c r="F199" s="210"/>
      <c r="G199" s="98" t="s">
        <v>6</v>
      </c>
      <c r="H199" s="29"/>
      <c r="I199" s="58" t="s">
        <v>294</v>
      </c>
      <c r="J199" s="557" t="s">
        <v>2239</v>
      </c>
      <c r="K199" s="559" t="s">
        <v>2240</v>
      </c>
    </row>
    <row r="200" spans="1:11" ht="16.5" customHeight="1">
      <c r="A200" s="48">
        <v>191</v>
      </c>
      <c r="B200" s="164" t="s">
        <v>25</v>
      </c>
      <c r="C200" s="63" t="s">
        <v>304</v>
      </c>
      <c r="D200" s="25" t="s">
        <v>1099</v>
      </c>
      <c r="E200" s="463"/>
      <c r="F200" s="210"/>
      <c r="G200" s="98" t="s">
        <v>6</v>
      </c>
      <c r="H200" s="29"/>
      <c r="I200" s="34"/>
      <c r="J200" s="469"/>
      <c r="K200" s="59"/>
    </row>
    <row r="201" spans="1:11" ht="16.5" customHeight="1">
      <c r="A201" s="48">
        <v>192</v>
      </c>
      <c r="B201" s="164" t="s">
        <v>25</v>
      </c>
      <c r="C201" s="63" t="s">
        <v>304</v>
      </c>
      <c r="D201" s="25" t="s">
        <v>1100</v>
      </c>
      <c r="E201" s="463"/>
      <c r="F201" s="210"/>
      <c r="G201" s="98" t="s">
        <v>6</v>
      </c>
      <c r="H201" s="29"/>
      <c r="I201" s="34"/>
      <c r="J201" s="469"/>
      <c r="K201" s="59"/>
    </row>
    <row r="202" spans="1:11" s="542" customFormat="1" ht="16.5" customHeight="1">
      <c r="A202" s="48">
        <v>193</v>
      </c>
      <c r="B202" s="534" t="s">
        <v>2157</v>
      </c>
      <c r="C202" s="535" t="s">
        <v>2158</v>
      </c>
      <c r="D202" s="536" t="s">
        <v>2159</v>
      </c>
      <c r="E202" s="537" t="s">
        <v>2429</v>
      </c>
      <c r="F202" s="537" t="s">
        <v>2429</v>
      </c>
      <c r="G202" s="366" t="s">
        <v>11</v>
      </c>
      <c r="H202" s="538"/>
      <c r="I202" s="539"/>
      <c r="J202" s="790" t="s">
        <v>2202</v>
      </c>
      <c r="K202" s="541"/>
    </row>
    <row r="203" spans="1:11" s="542" customFormat="1" ht="16.5" customHeight="1">
      <c r="A203" s="48">
        <v>194</v>
      </c>
      <c r="B203" s="534" t="s">
        <v>2157</v>
      </c>
      <c r="C203" s="535" t="s">
        <v>2158</v>
      </c>
      <c r="D203" s="536" t="s">
        <v>2160</v>
      </c>
      <c r="E203" s="537" t="s">
        <v>2430</v>
      </c>
      <c r="F203" s="537" t="s">
        <v>2430</v>
      </c>
      <c r="G203" s="366" t="s">
        <v>11</v>
      </c>
      <c r="H203" s="538"/>
      <c r="I203" s="539"/>
      <c r="J203" s="791"/>
      <c r="K203" s="541"/>
    </row>
    <row r="204" spans="1:11" s="542" customFormat="1" ht="16.5" customHeight="1">
      <c r="A204" s="48">
        <v>195</v>
      </c>
      <c r="B204" s="534" t="s">
        <v>2157</v>
      </c>
      <c r="C204" s="535" t="s">
        <v>2158</v>
      </c>
      <c r="D204" s="536" t="s">
        <v>2161</v>
      </c>
      <c r="E204" s="537" t="s">
        <v>2431</v>
      </c>
      <c r="F204" s="537" t="s">
        <v>2431</v>
      </c>
      <c r="G204" s="366" t="s">
        <v>11</v>
      </c>
      <c r="H204" s="538"/>
      <c r="I204" s="539"/>
      <c r="J204" s="540" t="s">
        <v>2181</v>
      </c>
      <c r="K204" s="541"/>
    </row>
    <row r="205" spans="1:11" s="542" customFormat="1" ht="16.5" customHeight="1">
      <c r="A205" s="48">
        <v>196</v>
      </c>
      <c r="B205" s="534" t="s">
        <v>2157</v>
      </c>
      <c r="C205" s="535" t="s">
        <v>2158</v>
      </c>
      <c r="D205" s="536" t="s">
        <v>2162</v>
      </c>
      <c r="E205" s="537" t="s">
        <v>2432</v>
      </c>
      <c r="F205" s="537" t="s">
        <v>2432</v>
      </c>
      <c r="G205" s="366" t="s">
        <v>11</v>
      </c>
      <c r="H205" s="538"/>
      <c r="I205" s="539"/>
      <c r="J205" s="540" t="s">
        <v>2182</v>
      </c>
      <c r="K205" s="541"/>
    </row>
    <row r="206" spans="1:11" s="542" customFormat="1" ht="16.5" customHeight="1">
      <c r="A206" s="48">
        <v>197</v>
      </c>
      <c r="B206" s="534" t="s">
        <v>2157</v>
      </c>
      <c r="C206" s="535" t="s">
        <v>2158</v>
      </c>
      <c r="D206" s="536" t="s">
        <v>2163</v>
      </c>
      <c r="E206" s="537" t="s">
        <v>2433</v>
      </c>
      <c r="F206" s="537" t="s">
        <v>2433</v>
      </c>
      <c r="G206" s="366" t="s">
        <v>11</v>
      </c>
      <c r="H206" s="538"/>
      <c r="I206" s="539"/>
      <c r="J206" s="540" t="s">
        <v>2183</v>
      </c>
      <c r="K206" s="541"/>
    </row>
    <row r="207" spans="1:11" s="542" customFormat="1" ht="16.5" customHeight="1">
      <c r="A207" s="48">
        <v>198</v>
      </c>
      <c r="B207" s="534" t="s">
        <v>2157</v>
      </c>
      <c r="C207" s="535" t="s">
        <v>2158</v>
      </c>
      <c r="D207" s="536" t="s">
        <v>2164</v>
      </c>
      <c r="E207" s="566" t="s">
        <v>2417</v>
      </c>
      <c r="F207" s="566" t="s">
        <v>2417</v>
      </c>
      <c r="G207" s="366" t="s">
        <v>11</v>
      </c>
      <c r="H207" s="538"/>
      <c r="I207" s="539"/>
      <c r="J207" s="540" t="s">
        <v>2184</v>
      </c>
      <c r="K207" s="541"/>
    </row>
    <row r="208" spans="1:11" s="542" customFormat="1" ht="16.5" customHeight="1">
      <c r="A208" s="48">
        <v>199</v>
      </c>
      <c r="B208" s="534" t="s">
        <v>2157</v>
      </c>
      <c r="C208" s="535" t="s">
        <v>2158</v>
      </c>
      <c r="D208" s="536" t="s">
        <v>2165</v>
      </c>
      <c r="E208" s="534" t="s">
        <v>2166</v>
      </c>
      <c r="F208" s="534" t="s">
        <v>2166</v>
      </c>
      <c r="G208" s="366" t="s">
        <v>11</v>
      </c>
      <c r="H208" s="538"/>
      <c r="I208" s="539"/>
      <c r="J208" s="540" t="s">
        <v>2185</v>
      </c>
      <c r="K208" s="541"/>
    </row>
    <row r="209" spans="1:11" s="542" customFormat="1" ht="16.5" customHeight="1">
      <c r="A209" s="48">
        <v>200</v>
      </c>
      <c r="B209" s="534" t="s">
        <v>2157</v>
      </c>
      <c r="C209" s="535" t="s">
        <v>2158</v>
      </c>
      <c r="D209" s="536" t="s">
        <v>2167</v>
      </c>
      <c r="E209" s="566" t="s">
        <v>2418</v>
      </c>
      <c r="F209" s="566" t="s">
        <v>2418</v>
      </c>
      <c r="G209" s="366" t="s">
        <v>11</v>
      </c>
      <c r="H209" s="534"/>
      <c r="I209" s="539"/>
      <c r="J209" s="540" t="s">
        <v>2186</v>
      </c>
      <c r="K209" s="541"/>
    </row>
    <row r="210" spans="1:11" s="542" customFormat="1" ht="16.5" customHeight="1">
      <c r="A210" s="48">
        <v>201</v>
      </c>
      <c r="B210" s="534" t="s">
        <v>2157</v>
      </c>
      <c r="C210" s="535" t="s">
        <v>2158</v>
      </c>
      <c r="D210" s="536" t="s">
        <v>2168</v>
      </c>
      <c r="E210" s="566" t="s">
        <v>2419</v>
      </c>
      <c r="F210" s="566" t="s">
        <v>2419</v>
      </c>
      <c r="G210" s="366" t="s">
        <v>11</v>
      </c>
      <c r="H210" s="538"/>
      <c r="I210" s="539"/>
      <c r="J210" s="540" t="s">
        <v>2187</v>
      </c>
      <c r="K210" s="541"/>
    </row>
    <row r="211" spans="1:11" s="542" customFormat="1" ht="16.5" customHeight="1">
      <c r="A211" s="48">
        <v>202</v>
      </c>
      <c r="B211" s="534" t="s">
        <v>2157</v>
      </c>
      <c r="C211" s="535" t="s">
        <v>2158</v>
      </c>
      <c r="D211" s="536" t="s">
        <v>2169</v>
      </c>
      <c r="E211" s="570" t="s">
        <v>2420</v>
      </c>
      <c r="F211" s="570" t="s">
        <v>2420</v>
      </c>
      <c r="G211" s="366" t="s">
        <v>11</v>
      </c>
      <c r="H211" s="538"/>
      <c r="I211" s="539"/>
      <c r="J211" s="540" t="s">
        <v>2188</v>
      </c>
      <c r="K211" s="541"/>
    </row>
    <row r="212" spans="1:11" s="542" customFormat="1" ht="16.5" customHeight="1">
      <c r="A212" s="48">
        <v>203</v>
      </c>
      <c r="B212" s="534" t="s">
        <v>2157</v>
      </c>
      <c r="C212" s="535" t="s">
        <v>2158</v>
      </c>
      <c r="D212" s="536" t="s">
        <v>2170</v>
      </c>
      <c r="E212" s="566" t="s">
        <v>2421</v>
      </c>
      <c r="F212" s="566" t="s">
        <v>2421</v>
      </c>
      <c r="G212" s="366" t="s">
        <v>11</v>
      </c>
      <c r="H212" s="538"/>
      <c r="I212" s="539"/>
      <c r="J212" s="540" t="s">
        <v>2189</v>
      </c>
      <c r="K212" s="541"/>
    </row>
    <row r="213" spans="1:11" s="542" customFormat="1" ht="16.5" customHeight="1">
      <c r="A213" s="48">
        <v>204</v>
      </c>
      <c r="B213" s="534" t="s">
        <v>2157</v>
      </c>
      <c r="C213" s="535" t="s">
        <v>2158</v>
      </c>
      <c r="D213" s="536" t="s">
        <v>2171</v>
      </c>
      <c r="E213" s="543" t="s">
        <v>2434</v>
      </c>
      <c r="F213" s="543" t="s">
        <v>2434</v>
      </c>
      <c r="G213" s="366" t="s">
        <v>11</v>
      </c>
      <c r="H213" s="538"/>
      <c r="I213" s="539"/>
      <c r="J213" s="540" t="s">
        <v>2190</v>
      </c>
      <c r="K213" s="541"/>
    </row>
    <row r="214" spans="1:11" s="542" customFormat="1" ht="16.5" customHeight="1">
      <c r="A214" s="48">
        <v>205</v>
      </c>
      <c r="B214" s="534" t="s">
        <v>2157</v>
      </c>
      <c r="C214" s="535" t="s">
        <v>2158</v>
      </c>
      <c r="D214" s="536" t="s">
        <v>2172</v>
      </c>
      <c r="E214" s="534" t="s">
        <v>2435</v>
      </c>
      <c r="F214" s="534" t="s">
        <v>2435</v>
      </c>
      <c r="G214" s="366" t="s">
        <v>11</v>
      </c>
      <c r="H214" s="538"/>
      <c r="I214" s="539"/>
      <c r="J214" s="540" t="s">
        <v>2191</v>
      </c>
      <c r="K214" s="541"/>
    </row>
    <row r="215" spans="1:11" s="542" customFormat="1" ht="16.5" customHeight="1">
      <c r="A215" s="48">
        <v>206</v>
      </c>
      <c r="B215" s="534" t="s">
        <v>2157</v>
      </c>
      <c r="C215" s="535" t="s">
        <v>2158</v>
      </c>
      <c r="D215" s="536" t="s">
        <v>2173</v>
      </c>
      <c r="E215" s="570" t="s">
        <v>2436</v>
      </c>
      <c r="F215" s="570" t="s">
        <v>2436</v>
      </c>
      <c r="G215" s="366" t="s">
        <v>11</v>
      </c>
      <c r="H215" s="538"/>
      <c r="I215" s="539"/>
      <c r="J215" s="540" t="s">
        <v>2192</v>
      </c>
      <c r="K215" s="541"/>
    </row>
    <row r="216" spans="1:11" s="542" customFormat="1" ht="16.5" customHeight="1">
      <c r="A216" s="48">
        <v>207</v>
      </c>
      <c r="B216" s="534" t="s">
        <v>2157</v>
      </c>
      <c r="C216" s="535" t="s">
        <v>2158</v>
      </c>
      <c r="D216" s="536" t="s">
        <v>2174</v>
      </c>
      <c r="E216" s="570" t="s">
        <v>2422</v>
      </c>
      <c r="F216" s="570" t="s">
        <v>2422</v>
      </c>
      <c r="G216" s="366" t="s">
        <v>11</v>
      </c>
      <c r="H216" s="538"/>
      <c r="I216" s="539"/>
      <c r="J216" s="540" t="s">
        <v>2193</v>
      </c>
      <c r="K216" s="541"/>
    </row>
    <row r="217" spans="1:11" s="542" customFormat="1" ht="16.5" customHeight="1">
      <c r="A217" s="48">
        <v>208</v>
      </c>
      <c r="B217" s="534" t="s">
        <v>2157</v>
      </c>
      <c r="C217" s="535" t="s">
        <v>2158</v>
      </c>
      <c r="D217" s="536" t="s">
        <v>2175</v>
      </c>
      <c r="E217" s="570" t="s">
        <v>2423</v>
      </c>
      <c r="F217" s="570" t="s">
        <v>2423</v>
      </c>
      <c r="G217" s="366" t="s">
        <v>11</v>
      </c>
      <c r="H217" s="538"/>
      <c r="I217" s="539"/>
      <c r="J217" s="540" t="s">
        <v>2194</v>
      </c>
      <c r="K217" s="541"/>
    </row>
    <row r="218" spans="1:11" s="542" customFormat="1" ht="16.5" customHeight="1">
      <c r="A218" s="48">
        <v>209</v>
      </c>
      <c r="B218" s="534" t="s">
        <v>2157</v>
      </c>
      <c r="C218" s="535" t="s">
        <v>2158</v>
      </c>
      <c r="D218" s="536" t="s">
        <v>2176</v>
      </c>
      <c r="E218" s="534" t="s">
        <v>2424</v>
      </c>
      <c r="F218" s="534" t="s">
        <v>2424</v>
      </c>
      <c r="G218" s="366" t="s">
        <v>11</v>
      </c>
      <c r="H218" s="538"/>
      <c r="I218" s="539"/>
      <c r="J218" s="540" t="s">
        <v>2195</v>
      </c>
      <c r="K218" s="541"/>
    </row>
    <row r="219" spans="1:11" s="542" customFormat="1" ht="16.5" customHeight="1">
      <c r="A219" s="48">
        <v>210</v>
      </c>
      <c r="B219" s="534" t="s">
        <v>2157</v>
      </c>
      <c r="C219" s="535" t="s">
        <v>2158</v>
      </c>
      <c r="D219" s="536" t="s">
        <v>2177</v>
      </c>
      <c r="E219" s="570" t="s">
        <v>2425</v>
      </c>
      <c r="F219" s="570" t="s">
        <v>2425</v>
      </c>
      <c r="G219" s="366" t="s">
        <v>11</v>
      </c>
      <c r="H219" s="538"/>
      <c r="I219" s="539"/>
      <c r="J219" s="540" t="s">
        <v>2196</v>
      </c>
      <c r="K219" s="541"/>
    </row>
    <row r="220" spans="1:11" s="542" customFormat="1" ht="16.5" customHeight="1">
      <c r="A220" s="48">
        <v>211</v>
      </c>
      <c r="B220" s="534" t="s">
        <v>2157</v>
      </c>
      <c r="C220" s="535" t="s">
        <v>2158</v>
      </c>
      <c r="D220" s="536" t="s">
        <v>2178</v>
      </c>
      <c r="E220" s="534" t="s">
        <v>2424</v>
      </c>
      <c r="F220" s="534" t="s">
        <v>2424</v>
      </c>
      <c r="G220" s="366" t="s">
        <v>11</v>
      </c>
      <c r="H220" s="538"/>
      <c r="I220" s="539"/>
      <c r="J220" s="540" t="s">
        <v>2197</v>
      </c>
      <c r="K220" s="541"/>
    </row>
    <row r="221" spans="1:11" s="542" customFormat="1" ht="16.5" customHeight="1">
      <c r="A221" s="48">
        <v>212</v>
      </c>
      <c r="B221" s="534" t="s">
        <v>2157</v>
      </c>
      <c r="C221" s="535" t="s">
        <v>2158</v>
      </c>
      <c r="D221" s="612" t="s">
        <v>2426</v>
      </c>
      <c r="E221" s="570" t="s">
        <v>2428</v>
      </c>
      <c r="F221" s="570" t="s">
        <v>2428</v>
      </c>
      <c r="G221" s="366" t="s">
        <v>11</v>
      </c>
      <c r="H221" s="613"/>
      <c r="I221" s="614"/>
      <c r="J221" s="540" t="s">
        <v>2427</v>
      </c>
      <c r="K221" s="541"/>
    </row>
    <row r="222" spans="1:11" s="542" customFormat="1" ht="16.5" customHeight="1">
      <c r="A222" s="48">
        <v>213</v>
      </c>
      <c r="B222" s="534" t="s">
        <v>2157</v>
      </c>
      <c r="C222" s="535" t="s">
        <v>2158</v>
      </c>
      <c r="D222" s="536" t="s">
        <v>2179</v>
      </c>
      <c r="E222" s="534" t="s">
        <v>2180</v>
      </c>
      <c r="F222" s="534" t="s">
        <v>2180</v>
      </c>
      <c r="G222" s="366" t="s">
        <v>11</v>
      </c>
      <c r="H222" s="538"/>
      <c r="I222" s="539"/>
      <c r="J222" s="540" t="s">
        <v>2198</v>
      </c>
      <c r="K222" s="541"/>
    </row>
    <row r="223" spans="1:11" ht="16.5" customHeight="1">
      <c r="A223" s="48">
        <v>214</v>
      </c>
      <c r="B223" s="164" t="s">
        <v>25</v>
      </c>
      <c r="C223" s="63" t="s">
        <v>70</v>
      </c>
      <c r="D223" s="25" t="s">
        <v>71</v>
      </c>
      <c r="E223" s="462" t="s">
        <v>72</v>
      </c>
      <c r="F223" s="209" t="s">
        <v>72</v>
      </c>
      <c r="G223" s="98" t="s">
        <v>6</v>
      </c>
      <c r="H223" s="67"/>
      <c r="I223" s="34"/>
      <c r="J223" s="480" t="s">
        <v>1916</v>
      </c>
      <c r="K223" s="124"/>
    </row>
    <row r="224" spans="1:11" ht="16.5" customHeight="1">
      <c r="A224" s="48">
        <v>215</v>
      </c>
      <c r="B224" s="164" t="s">
        <v>25</v>
      </c>
      <c r="C224" s="63" t="s">
        <v>70</v>
      </c>
      <c r="D224" s="25" t="s">
        <v>1101</v>
      </c>
      <c r="E224" s="462" t="s">
        <v>885</v>
      </c>
      <c r="F224" s="209" t="s">
        <v>885</v>
      </c>
      <c r="G224" s="98" t="s">
        <v>6</v>
      </c>
      <c r="H224" s="67"/>
      <c r="I224" s="34"/>
      <c r="J224" s="479" t="s">
        <v>2053</v>
      </c>
      <c r="K224" s="796"/>
    </row>
    <row r="225" spans="1:11" ht="16.5" customHeight="1">
      <c r="A225" s="48">
        <v>216</v>
      </c>
      <c r="B225" s="164" t="s">
        <v>25</v>
      </c>
      <c r="C225" s="63" t="s">
        <v>70</v>
      </c>
      <c r="D225" s="25" t="s">
        <v>1102</v>
      </c>
      <c r="E225" s="462" t="s">
        <v>888</v>
      </c>
      <c r="F225" s="209" t="s">
        <v>888</v>
      </c>
      <c r="G225" s="98" t="s">
        <v>6</v>
      </c>
      <c r="H225" s="67"/>
      <c r="I225" s="34"/>
      <c r="J225" s="480" t="s">
        <v>2033</v>
      </c>
      <c r="K225" s="796"/>
    </row>
    <row r="226" spans="1:11" ht="16.5" customHeight="1">
      <c r="A226" s="48">
        <v>217</v>
      </c>
      <c r="B226" s="164" t="s">
        <v>25</v>
      </c>
      <c r="C226" s="63" t="s">
        <v>70</v>
      </c>
      <c r="D226" s="25" t="s">
        <v>1103</v>
      </c>
      <c r="E226" s="462" t="s">
        <v>74</v>
      </c>
      <c r="F226" s="209" t="s">
        <v>74</v>
      </c>
      <c r="G226" s="366" t="s">
        <v>11</v>
      </c>
      <c r="H226" s="67"/>
      <c r="I226" s="34"/>
      <c r="J226" s="480" t="s">
        <v>2373</v>
      </c>
      <c r="K226" s="796"/>
    </row>
    <row r="227" spans="1:11" ht="16.5" customHeight="1">
      <c r="A227" s="48">
        <v>218</v>
      </c>
      <c r="B227" s="164" t="s">
        <v>25</v>
      </c>
      <c r="C227" s="63" t="s">
        <v>70</v>
      </c>
      <c r="D227" s="25" t="s">
        <v>1104</v>
      </c>
      <c r="E227" s="462" t="s">
        <v>76</v>
      </c>
      <c r="F227" s="209" t="s">
        <v>76</v>
      </c>
      <c r="G227" s="366" t="s">
        <v>11</v>
      </c>
      <c r="H227" s="67"/>
      <c r="I227" s="34"/>
      <c r="J227" s="479" t="s">
        <v>2019</v>
      </c>
      <c r="K227" s="796"/>
    </row>
    <row r="228" spans="1:11" ht="16.5" customHeight="1">
      <c r="A228" s="48">
        <v>219</v>
      </c>
      <c r="B228" s="164" t="s">
        <v>25</v>
      </c>
      <c r="C228" s="63" t="s">
        <v>70</v>
      </c>
      <c r="D228" s="25" t="s">
        <v>1105</v>
      </c>
      <c r="E228" s="462" t="s">
        <v>78</v>
      </c>
      <c r="F228" s="209" t="s">
        <v>78</v>
      </c>
      <c r="G228" s="366" t="s">
        <v>11</v>
      </c>
      <c r="H228" s="67"/>
      <c r="I228" s="34"/>
      <c r="J228" s="533" t="s">
        <v>2154</v>
      </c>
      <c r="K228" s="796"/>
    </row>
    <row r="229" spans="1:11" ht="16.5" customHeight="1">
      <c r="A229" s="48">
        <v>220</v>
      </c>
      <c r="B229" s="164" t="s">
        <v>25</v>
      </c>
      <c r="C229" s="63" t="s">
        <v>70</v>
      </c>
      <c r="D229" s="25" t="s">
        <v>1106</v>
      </c>
      <c r="E229" s="462" t="s">
        <v>80</v>
      </c>
      <c r="F229" s="209" t="s">
        <v>80</v>
      </c>
      <c r="G229" s="366" t="s">
        <v>11</v>
      </c>
      <c r="H229" s="67"/>
      <c r="I229" s="34"/>
      <c r="J229" s="479" t="s">
        <v>2057</v>
      </c>
      <c r="K229" s="796"/>
    </row>
    <row r="230" spans="1:11" ht="16.5" customHeight="1">
      <c r="A230" s="48">
        <v>221</v>
      </c>
      <c r="B230" s="164" t="s">
        <v>25</v>
      </c>
      <c r="C230" s="63" t="s">
        <v>70</v>
      </c>
      <c r="D230" s="25" t="s">
        <v>1107</v>
      </c>
      <c r="E230" s="463"/>
      <c r="F230" s="210"/>
      <c r="G230" s="98" t="s">
        <v>6</v>
      </c>
      <c r="H230" s="67"/>
      <c r="I230" s="34"/>
      <c r="J230" s="479" t="s">
        <v>2021</v>
      </c>
      <c r="K230" s="796"/>
    </row>
    <row r="231" spans="1:11" ht="16.5" customHeight="1">
      <c r="A231" s="48">
        <v>222</v>
      </c>
      <c r="B231" s="164" t="s">
        <v>25</v>
      </c>
      <c r="C231" s="63" t="s">
        <v>70</v>
      </c>
      <c r="D231" s="25" t="s">
        <v>1108</v>
      </c>
      <c r="E231" s="463"/>
      <c r="F231" s="210"/>
      <c r="G231" s="98" t="s">
        <v>6</v>
      </c>
      <c r="H231" s="67"/>
      <c r="I231" s="34"/>
      <c r="J231" s="479" t="s">
        <v>2022</v>
      </c>
      <c r="K231" s="796"/>
    </row>
    <row r="232" spans="1:11" ht="16.5" customHeight="1">
      <c r="A232" s="48">
        <v>223</v>
      </c>
      <c r="B232" s="164" t="s">
        <v>25</v>
      </c>
      <c r="C232" s="63" t="s">
        <v>70</v>
      </c>
      <c r="D232" s="25" t="s">
        <v>1109</v>
      </c>
      <c r="E232" s="462" t="s">
        <v>84</v>
      </c>
      <c r="F232" s="209" t="s">
        <v>84</v>
      </c>
      <c r="G232" s="366" t="s">
        <v>11</v>
      </c>
      <c r="H232" s="67"/>
      <c r="I232" s="34"/>
      <c r="J232" s="479" t="s">
        <v>2023</v>
      </c>
      <c r="K232" s="796"/>
    </row>
    <row r="233" spans="1:11" ht="16.5" customHeight="1">
      <c r="A233" s="48">
        <v>224</v>
      </c>
      <c r="B233" s="164" t="s">
        <v>25</v>
      </c>
      <c r="C233" s="63" t="s">
        <v>70</v>
      </c>
      <c r="D233" s="25" t="s">
        <v>1110</v>
      </c>
      <c r="E233" s="462" t="s">
        <v>86</v>
      </c>
      <c r="F233" s="209" t="s">
        <v>86</v>
      </c>
      <c r="G233" s="366" t="s">
        <v>11</v>
      </c>
      <c r="H233" s="67"/>
      <c r="I233" s="34"/>
      <c r="J233" s="480" t="s">
        <v>2024</v>
      </c>
      <c r="K233" s="796"/>
    </row>
    <row r="234" spans="1:11" ht="16.5" customHeight="1">
      <c r="A234" s="48">
        <v>225</v>
      </c>
      <c r="B234" s="164" t="s">
        <v>25</v>
      </c>
      <c r="C234" s="63" t="s">
        <v>70</v>
      </c>
      <c r="D234" s="25" t="s">
        <v>87</v>
      </c>
      <c r="E234" s="462" t="s">
        <v>88</v>
      </c>
      <c r="F234" s="209" t="s">
        <v>88</v>
      </c>
      <c r="G234" s="366" t="s">
        <v>11</v>
      </c>
      <c r="H234" s="67"/>
      <c r="I234" s="34"/>
      <c r="J234" s="480" t="s">
        <v>2025</v>
      </c>
      <c r="K234" s="796"/>
    </row>
    <row r="235" spans="1:11" ht="16.5" customHeight="1">
      <c r="A235" s="48">
        <v>226</v>
      </c>
      <c r="B235" s="164" t="s">
        <v>25</v>
      </c>
      <c r="C235" s="63" t="s">
        <v>70</v>
      </c>
      <c r="D235" s="25" t="s">
        <v>89</v>
      </c>
      <c r="E235" s="462" t="s">
        <v>90</v>
      </c>
      <c r="F235" s="209" t="s">
        <v>90</v>
      </c>
      <c r="G235" s="366" t="s">
        <v>11</v>
      </c>
      <c r="H235" s="67"/>
      <c r="I235" s="34"/>
      <c r="J235" s="480" t="s">
        <v>2026</v>
      </c>
      <c r="K235" s="796"/>
    </row>
    <row r="236" spans="1:11" ht="16.5" customHeight="1">
      <c r="A236" s="48">
        <v>227</v>
      </c>
      <c r="B236" s="164" t="s">
        <v>25</v>
      </c>
      <c r="C236" s="63" t="s">
        <v>70</v>
      </c>
      <c r="D236" s="25" t="s">
        <v>1111</v>
      </c>
      <c r="E236" s="462" t="s">
        <v>92</v>
      </c>
      <c r="F236" s="209" t="s">
        <v>92</v>
      </c>
      <c r="G236" s="366" t="s">
        <v>11</v>
      </c>
      <c r="H236" s="67"/>
      <c r="I236" s="34"/>
      <c r="J236" s="480" t="s">
        <v>2026</v>
      </c>
      <c r="K236" s="796"/>
    </row>
    <row r="237" spans="1:11" ht="16.5" customHeight="1">
      <c r="A237" s="48">
        <v>228</v>
      </c>
      <c r="B237" s="164" t="s">
        <v>25</v>
      </c>
      <c r="C237" s="63" t="s">
        <v>70</v>
      </c>
      <c r="D237" s="25" t="s">
        <v>1112</v>
      </c>
      <c r="E237" s="462" t="s">
        <v>94</v>
      </c>
      <c r="F237" s="209" t="s">
        <v>94</v>
      </c>
      <c r="G237" s="366" t="s">
        <v>11</v>
      </c>
      <c r="H237" s="67"/>
      <c r="I237" s="34"/>
      <c r="J237" s="480" t="s">
        <v>2027</v>
      </c>
      <c r="K237" s="796"/>
    </row>
    <row r="238" spans="1:11" ht="16.5" customHeight="1">
      <c r="A238" s="48">
        <v>229</v>
      </c>
      <c r="B238" s="164" t="s">
        <v>25</v>
      </c>
      <c r="C238" s="63" t="s">
        <v>70</v>
      </c>
      <c r="D238" s="25" t="s">
        <v>1113</v>
      </c>
      <c r="E238" s="462" t="s">
        <v>96</v>
      </c>
      <c r="F238" s="209" t="s">
        <v>96</v>
      </c>
      <c r="G238" s="366" t="s">
        <v>11</v>
      </c>
      <c r="H238" s="67"/>
      <c r="I238" s="34"/>
      <c r="J238" s="480" t="s">
        <v>2032</v>
      </c>
      <c r="K238" s="796"/>
    </row>
    <row r="239" spans="1:11" ht="16.5" customHeight="1">
      <c r="A239" s="48">
        <v>230</v>
      </c>
      <c r="B239" s="164" t="s">
        <v>25</v>
      </c>
      <c r="C239" s="63" t="s">
        <v>70</v>
      </c>
      <c r="D239" s="25" t="s">
        <v>97</v>
      </c>
      <c r="E239" s="462" t="s">
        <v>98</v>
      </c>
      <c r="F239" s="209" t="s">
        <v>98</v>
      </c>
      <c r="G239" s="366" t="s">
        <v>11</v>
      </c>
      <c r="H239" s="67"/>
      <c r="I239" s="34"/>
      <c r="J239" s="480" t="s">
        <v>2028</v>
      </c>
      <c r="K239" s="796"/>
    </row>
    <row r="240" spans="1:11" ht="16.5" customHeight="1">
      <c r="A240" s="48">
        <v>231</v>
      </c>
      <c r="B240" s="164" t="s">
        <v>25</v>
      </c>
      <c r="C240" s="63" t="s">
        <v>70</v>
      </c>
      <c r="D240" s="25" t="s">
        <v>99</v>
      </c>
      <c r="E240" s="462" t="s">
        <v>98</v>
      </c>
      <c r="F240" s="209" t="s">
        <v>98</v>
      </c>
      <c r="G240" s="366" t="s">
        <v>11</v>
      </c>
      <c r="H240" s="67"/>
      <c r="I240" s="34"/>
      <c r="J240" s="479" t="s">
        <v>2029</v>
      </c>
      <c r="K240" s="796"/>
    </row>
    <row r="241" spans="1:11" ht="16.5" customHeight="1">
      <c r="A241" s="48">
        <v>232</v>
      </c>
      <c r="B241" s="164" t="s">
        <v>25</v>
      </c>
      <c r="C241" s="63" t="s">
        <v>70</v>
      </c>
      <c r="D241" s="25" t="s">
        <v>1114</v>
      </c>
      <c r="E241" s="462" t="s">
        <v>96</v>
      </c>
      <c r="F241" s="209" t="s">
        <v>96</v>
      </c>
      <c r="G241" s="366" t="s">
        <v>11</v>
      </c>
      <c r="H241" s="67"/>
      <c r="I241" s="34"/>
      <c r="J241" s="479" t="s">
        <v>2030</v>
      </c>
      <c r="K241" s="796"/>
    </row>
    <row r="242" spans="1:11" ht="16.5" customHeight="1">
      <c r="A242" s="48">
        <v>233</v>
      </c>
      <c r="B242" s="164" t="s">
        <v>25</v>
      </c>
      <c r="C242" s="63" t="s">
        <v>70</v>
      </c>
      <c r="D242" s="25" t="s">
        <v>101</v>
      </c>
      <c r="E242" s="462" t="s">
        <v>96</v>
      </c>
      <c r="F242" s="209" t="s">
        <v>96</v>
      </c>
      <c r="G242" s="366" t="s">
        <v>11</v>
      </c>
      <c r="H242" s="67"/>
      <c r="I242" s="34"/>
      <c r="J242" s="479" t="s">
        <v>2030</v>
      </c>
      <c r="K242" s="796"/>
    </row>
    <row r="243" spans="1:11" ht="16.5" customHeight="1">
      <c r="A243" s="48">
        <v>234</v>
      </c>
      <c r="B243" s="164" t="s">
        <v>25</v>
      </c>
      <c r="C243" s="63" t="s">
        <v>70</v>
      </c>
      <c r="D243" s="25" t="s">
        <v>1115</v>
      </c>
      <c r="E243" s="462" t="s">
        <v>96</v>
      </c>
      <c r="F243" s="209" t="s">
        <v>96</v>
      </c>
      <c r="G243" s="366" t="s">
        <v>11</v>
      </c>
      <c r="H243" s="67"/>
      <c r="I243" s="34"/>
      <c r="J243" s="479" t="s">
        <v>2029</v>
      </c>
      <c r="K243" s="796"/>
    </row>
    <row r="244" spans="1:11" ht="16.5" customHeight="1">
      <c r="A244" s="48">
        <v>235</v>
      </c>
      <c r="B244" s="164" t="s">
        <v>25</v>
      </c>
      <c r="C244" s="63" t="s">
        <v>70</v>
      </c>
      <c r="D244" s="25" t="s">
        <v>1116</v>
      </c>
      <c r="E244" s="462" t="s">
        <v>96</v>
      </c>
      <c r="F244" s="209" t="s">
        <v>96</v>
      </c>
      <c r="G244" s="366" t="s">
        <v>11</v>
      </c>
      <c r="H244" s="67"/>
      <c r="I244" s="34"/>
      <c r="J244" s="480" t="s">
        <v>2031</v>
      </c>
      <c r="K244" s="796"/>
    </row>
    <row r="245" spans="1:11" ht="16.5" customHeight="1">
      <c r="A245" s="48">
        <v>236</v>
      </c>
      <c r="B245" s="164" t="s">
        <v>25</v>
      </c>
      <c r="C245" s="63" t="s">
        <v>70</v>
      </c>
      <c r="D245" s="25" t="s">
        <v>1117</v>
      </c>
      <c r="E245" s="462" t="s">
        <v>105</v>
      </c>
      <c r="F245" s="209" t="s">
        <v>105</v>
      </c>
      <c r="G245" s="366" t="s">
        <v>11</v>
      </c>
      <c r="H245" s="67"/>
      <c r="I245" s="34"/>
      <c r="J245" s="479" t="s">
        <v>2035</v>
      </c>
      <c r="K245" s="796"/>
    </row>
    <row r="246" spans="1:11" ht="16.5" customHeight="1">
      <c r="A246" s="48">
        <v>237</v>
      </c>
      <c r="B246" s="164" t="s">
        <v>25</v>
      </c>
      <c r="C246" s="63" t="s">
        <v>70</v>
      </c>
      <c r="D246" s="25" t="s">
        <v>106</v>
      </c>
      <c r="E246" s="462" t="s">
        <v>107</v>
      </c>
      <c r="F246" s="209" t="s">
        <v>107</v>
      </c>
      <c r="G246" s="366" t="s">
        <v>11</v>
      </c>
      <c r="H246" s="67"/>
      <c r="I246" s="34"/>
      <c r="J246" s="479" t="s">
        <v>2034</v>
      </c>
      <c r="K246" s="796"/>
    </row>
    <row r="247" spans="1:11" ht="16.5" customHeight="1">
      <c r="A247" s="48">
        <v>238</v>
      </c>
      <c r="B247" s="164" t="s">
        <v>25</v>
      </c>
      <c r="C247" s="63" t="s">
        <v>70</v>
      </c>
      <c r="D247" s="25" t="s">
        <v>108</v>
      </c>
      <c r="E247" s="462" t="s">
        <v>109</v>
      </c>
      <c r="F247" s="209" t="s">
        <v>109</v>
      </c>
      <c r="G247" s="98" t="s">
        <v>6</v>
      </c>
      <c r="H247" s="67"/>
      <c r="I247" s="34"/>
      <c r="J247" s="787" t="s">
        <v>2036</v>
      </c>
      <c r="K247" s="796"/>
    </row>
    <row r="248" spans="1:11" ht="16.5" customHeight="1">
      <c r="A248" s="48">
        <v>239</v>
      </c>
      <c r="B248" s="164" t="s">
        <v>25</v>
      </c>
      <c r="C248" s="63" t="s">
        <v>70</v>
      </c>
      <c r="D248" s="25" t="s">
        <v>1118</v>
      </c>
      <c r="E248" s="462" t="s">
        <v>69</v>
      </c>
      <c r="F248" s="209" t="s">
        <v>69</v>
      </c>
      <c r="G248" s="98" t="s">
        <v>6</v>
      </c>
      <c r="H248" s="67"/>
      <c r="I248" s="34"/>
      <c r="J248" s="788"/>
      <c r="K248" s="796"/>
    </row>
    <row r="249" spans="1:11" ht="16.5" customHeight="1">
      <c r="A249" s="48">
        <v>240</v>
      </c>
      <c r="B249" s="164" t="s">
        <v>25</v>
      </c>
      <c r="C249" s="63" t="s">
        <v>70</v>
      </c>
      <c r="D249" s="25" t="s">
        <v>112</v>
      </c>
      <c r="E249" s="462" t="s">
        <v>113</v>
      </c>
      <c r="F249" s="209" t="s">
        <v>113</v>
      </c>
      <c r="G249" s="98" t="s">
        <v>6</v>
      </c>
      <c r="H249" s="67"/>
      <c r="I249" s="34"/>
      <c r="J249" s="788"/>
      <c r="K249" s="796"/>
    </row>
    <row r="250" spans="1:11" ht="16.5" customHeight="1">
      <c r="A250" s="48">
        <v>241</v>
      </c>
      <c r="B250" s="164" t="s">
        <v>25</v>
      </c>
      <c r="C250" s="63" t="s">
        <v>70</v>
      </c>
      <c r="D250" s="25" t="s">
        <v>1119</v>
      </c>
      <c r="E250" s="462" t="s">
        <v>98</v>
      </c>
      <c r="F250" s="209" t="s">
        <v>98</v>
      </c>
      <c r="G250" s="98" t="s">
        <v>6</v>
      </c>
      <c r="H250" s="67"/>
      <c r="I250" s="34"/>
      <c r="J250" s="788"/>
      <c r="K250" s="796"/>
    </row>
    <row r="251" spans="1:11" ht="16.5" customHeight="1">
      <c r="A251" s="48">
        <v>242</v>
      </c>
      <c r="B251" s="164" t="s">
        <v>25</v>
      </c>
      <c r="C251" s="63" t="s">
        <v>70</v>
      </c>
      <c r="D251" s="25" t="s">
        <v>1120</v>
      </c>
      <c r="E251" s="462" t="s">
        <v>69</v>
      </c>
      <c r="F251" s="209" t="s">
        <v>69</v>
      </c>
      <c r="G251" s="98" t="s">
        <v>6</v>
      </c>
      <c r="H251" s="67"/>
      <c r="I251" s="34"/>
      <c r="J251" s="788"/>
      <c r="K251" s="796"/>
    </row>
    <row r="252" spans="1:11" ht="16.5" customHeight="1">
      <c r="A252" s="48">
        <v>243</v>
      </c>
      <c r="B252" s="164" t="s">
        <v>25</v>
      </c>
      <c r="C252" s="63" t="s">
        <v>70</v>
      </c>
      <c r="D252" s="25" t="s">
        <v>1121</v>
      </c>
      <c r="E252" s="462" t="s">
        <v>80</v>
      </c>
      <c r="F252" s="209" t="s">
        <v>80</v>
      </c>
      <c r="G252" s="98" t="s">
        <v>6</v>
      </c>
      <c r="H252" s="67"/>
      <c r="I252" s="34"/>
      <c r="J252" s="788"/>
      <c r="K252" s="796"/>
    </row>
    <row r="253" spans="1:11" ht="16.5" customHeight="1">
      <c r="A253" s="48">
        <v>244</v>
      </c>
      <c r="B253" s="164" t="s">
        <v>25</v>
      </c>
      <c r="C253" s="63" t="s">
        <v>70</v>
      </c>
      <c r="D253" s="25" t="s">
        <v>117</v>
      </c>
      <c r="E253" s="462" t="s">
        <v>98</v>
      </c>
      <c r="F253" s="209" t="s">
        <v>98</v>
      </c>
      <c r="G253" s="98" t="s">
        <v>6</v>
      </c>
      <c r="H253" s="67"/>
      <c r="I253" s="34"/>
      <c r="J253" s="788"/>
      <c r="K253" s="796"/>
    </row>
    <row r="254" spans="1:11" ht="16.5" customHeight="1">
      <c r="A254" s="48">
        <v>245</v>
      </c>
      <c r="B254" s="164" t="s">
        <v>25</v>
      </c>
      <c r="C254" s="63" t="s">
        <v>70</v>
      </c>
      <c r="D254" s="25" t="s">
        <v>118</v>
      </c>
      <c r="E254" s="462" t="s">
        <v>119</v>
      </c>
      <c r="F254" s="209" t="s">
        <v>119</v>
      </c>
      <c r="G254" s="98" t="s">
        <v>6</v>
      </c>
      <c r="H254" s="67"/>
      <c r="I254" s="34"/>
      <c r="J254" s="789"/>
      <c r="K254" s="796"/>
    </row>
    <row r="255" spans="1:11" ht="16.5" customHeight="1">
      <c r="A255" s="48">
        <v>246</v>
      </c>
      <c r="B255" s="164" t="s">
        <v>25</v>
      </c>
      <c r="C255" s="63" t="s">
        <v>70</v>
      </c>
      <c r="D255" s="25" t="s">
        <v>1122</v>
      </c>
      <c r="E255" s="463"/>
      <c r="F255" s="210"/>
      <c r="G255" s="98" t="s">
        <v>6</v>
      </c>
      <c r="H255" s="67"/>
      <c r="I255" s="34"/>
      <c r="J255" s="469" t="s">
        <v>1123</v>
      </c>
      <c r="K255" s="103"/>
    </row>
    <row r="256" spans="1:11" ht="16.5" customHeight="1">
      <c r="A256" s="48">
        <v>247</v>
      </c>
      <c r="B256" s="164" t="s">
        <v>25</v>
      </c>
      <c r="C256" s="63" t="s">
        <v>70</v>
      </c>
      <c r="D256" s="25" t="s">
        <v>1124</v>
      </c>
      <c r="E256" s="463"/>
      <c r="F256" s="210"/>
      <c r="G256" s="98" t="s">
        <v>6</v>
      </c>
      <c r="H256" s="67"/>
      <c r="I256" s="32" t="s">
        <v>1125</v>
      </c>
      <c r="J256" s="469" t="s">
        <v>147</v>
      </c>
      <c r="K256" s="103"/>
    </row>
    <row r="257" spans="1:11" ht="16.5" customHeight="1">
      <c r="A257" s="48">
        <v>248</v>
      </c>
      <c r="B257" s="164" t="s">
        <v>25</v>
      </c>
      <c r="C257" s="63" t="s">
        <v>205</v>
      </c>
      <c r="D257" s="25" t="s">
        <v>1126</v>
      </c>
      <c r="E257" s="463"/>
      <c r="F257" s="210"/>
      <c r="G257" s="98" t="s">
        <v>6</v>
      </c>
      <c r="H257" s="106" t="s">
        <v>1127</v>
      </c>
      <c r="I257" s="34"/>
      <c r="J257" s="494" t="s">
        <v>2062</v>
      </c>
      <c r="K257" s="103"/>
    </row>
    <row r="258" spans="1:11" ht="16.5" customHeight="1">
      <c r="A258" s="48">
        <v>249</v>
      </c>
      <c r="B258" s="164" t="s">
        <v>25</v>
      </c>
      <c r="C258" s="63" t="s">
        <v>205</v>
      </c>
      <c r="D258" s="25" t="s">
        <v>1128</v>
      </c>
      <c r="E258" s="463"/>
      <c r="F258" s="210"/>
      <c r="G258" s="366" t="s">
        <v>11</v>
      </c>
      <c r="H258" s="61" t="s">
        <v>1129</v>
      </c>
      <c r="I258" s="34"/>
      <c r="J258" s="469" t="s">
        <v>1760</v>
      </c>
      <c r="K258" s="103"/>
    </row>
    <row r="259" spans="1:11" ht="16.5" customHeight="1">
      <c r="A259" s="48">
        <v>250</v>
      </c>
      <c r="B259" s="164" t="s">
        <v>25</v>
      </c>
      <c r="C259" s="63" t="s">
        <v>56</v>
      </c>
      <c r="D259" s="25" t="s">
        <v>57</v>
      </c>
      <c r="E259" s="463"/>
      <c r="F259" s="210"/>
      <c r="G259" s="49" t="s">
        <v>12</v>
      </c>
      <c r="H259" s="67"/>
      <c r="I259" s="34"/>
      <c r="J259" s="480" t="s">
        <v>1761</v>
      </c>
      <c r="K259" s="124"/>
    </row>
    <row r="260" spans="1:11" ht="16.5" customHeight="1">
      <c r="A260" s="48">
        <v>251</v>
      </c>
      <c r="B260" s="164" t="s">
        <v>25</v>
      </c>
      <c r="C260" s="63" t="s">
        <v>56</v>
      </c>
      <c r="D260" s="25" t="s">
        <v>1130</v>
      </c>
      <c r="E260" s="463"/>
      <c r="F260" s="210"/>
      <c r="G260" s="44" t="s">
        <v>11</v>
      </c>
      <c r="H260" s="67"/>
      <c r="I260" s="34"/>
      <c r="J260" s="480" t="s">
        <v>2248</v>
      </c>
      <c r="K260" s="124"/>
    </row>
    <row r="261" spans="1:11" ht="16.5" customHeight="1">
      <c r="A261" s="48">
        <v>252</v>
      </c>
      <c r="B261" s="164" t="s">
        <v>25</v>
      </c>
      <c r="C261" s="63" t="s">
        <v>56</v>
      </c>
      <c r="D261" s="25" t="s">
        <v>65</v>
      </c>
      <c r="E261" s="463"/>
      <c r="F261" s="210"/>
      <c r="G261" s="44" t="s">
        <v>11</v>
      </c>
      <c r="H261" s="67"/>
      <c r="I261" s="32" t="s">
        <v>1131</v>
      </c>
      <c r="J261" s="479" t="s">
        <v>1552</v>
      </c>
      <c r="K261" s="147"/>
    </row>
    <row r="262" spans="1:11" ht="16.5" customHeight="1">
      <c r="A262" s="48">
        <v>253</v>
      </c>
      <c r="B262" s="164" t="s">
        <v>25</v>
      </c>
      <c r="C262" s="63" t="s">
        <v>56</v>
      </c>
      <c r="D262" s="25" t="s">
        <v>63</v>
      </c>
      <c r="E262" s="463"/>
      <c r="F262" s="210"/>
      <c r="G262" s="44" t="s">
        <v>11</v>
      </c>
      <c r="H262" s="67"/>
      <c r="I262" s="34"/>
      <c r="J262" s="480" t="s">
        <v>1553</v>
      </c>
      <c r="K262" s="124"/>
    </row>
    <row r="263" spans="1:11" ht="16.5" customHeight="1">
      <c r="A263" s="48">
        <v>254</v>
      </c>
      <c r="B263" s="164" t="s">
        <v>25</v>
      </c>
      <c r="C263" s="63" t="s">
        <v>56</v>
      </c>
      <c r="D263" s="25" t="s">
        <v>59</v>
      </c>
      <c r="E263" s="463"/>
      <c r="F263" s="210"/>
      <c r="G263" s="44" t="s">
        <v>11</v>
      </c>
      <c r="H263" s="67"/>
      <c r="I263" s="34"/>
      <c r="J263" s="480" t="s">
        <v>1456</v>
      </c>
      <c r="K263" s="124"/>
    </row>
    <row r="264" spans="1:11" ht="16.5" customHeight="1">
      <c r="A264" s="48">
        <v>255</v>
      </c>
      <c r="B264" s="164" t="s">
        <v>25</v>
      </c>
      <c r="C264" s="63" t="s">
        <v>56</v>
      </c>
      <c r="D264" s="288" t="s">
        <v>67</v>
      </c>
      <c r="E264" s="463"/>
      <c r="F264" s="210"/>
      <c r="G264" s="49" t="s">
        <v>12</v>
      </c>
      <c r="H264" s="67"/>
      <c r="I264" s="34"/>
      <c r="J264" s="469" t="s">
        <v>1457</v>
      </c>
      <c r="K264" s="103"/>
    </row>
    <row r="265" spans="1:11" ht="16.5" customHeight="1">
      <c r="A265" s="48">
        <v>256</v>
      </c>
      <c r="B265" s="164" t="s">
        <v>25</v>
      </c>
      <c r="C265" s="63" t="s">
        <v>185</v>
      </c>
      <c r="D265" s="25" t="s">
        <v>1409</v>
      </c>
      <c r="E265" s="463"/>
      <c r="F265" s="210"/>
      <c r="G265" s="44" t="s">
        <v>11</v>
      </c>
      <c r="H265" s="67"/>
      <c r="I265" s="34"/>
      <c r="J265" s="513" t="s">
        <v>2276</v>
      </c>
      <c r="K265" s="124"/>
    </row>
    <row r="266" spans="1:11" ht="16.5" customHeight="1">
      <c r="A266" s="48">
        <v>257</v>
      </c>
      <c r="B266" s="164" t="s">
        <v>25</v>
      </c>
      <c r="C266" s="63" t="s">
        <v>185</v>
      </c>
      <c r="D266" s="25" t="s">
        <v>1410</v>
      </c>
      <c r="E266" s="463"/>
      <c r="F266" s="210"/>
      <c r="G266" s="44" t="s">
        <v>11</v>
      </c>
      <c r="H266" s="67"/>
      <c r="I266" s="34"/>
      <c r="J266" s="513" t="s">
        <v>2273</v>
      </c>
      <c r="K266" s="124"/>
    </row>
    <row r="267" spans="1:11" ht="16.5" customHeight="1">
      <c r="A267" s="48">
        <v>258</v>
      </c>
      <c r="B267" s="164" t="s">
        <v>25</v>
      </c>
      <c r="C267" s="63" t="s">
        <v>1132</v>
      </c>
      <c r="D267" s="25" t="s">
        <v>1133</v>
      </c>
      <c r="E267" s="462" t="s">
        <v>1134</v>
      </c>
      <c r="F267" s="209" t="s">
        <v>1134</v>
      </c>
      <c r="G267" s="44" t="s">
        <v>11</v>
      </c>
      <c r="H267" s="67"/>
      <c r="I267" s="34"/>
      <c r="J267" s="479" t="s">
        <v>1767</v>
      </c>
      <c r="K267" s="147"/>
    </row>
    <row r="268" spans="1:11" ht="16.5" customHeight="1">
      <c r="A268" s="48">
        <v>259</v>
      </c>
      <c r="B268" s="164" t="s">
        <v>25</v>
      </c>
      <c r="C268" s="63" t="s">
        <v>1132</v>
      </c>
      <c r="D268" s="25" t="s">
        <v>1135</v>
      </c>
      <c r="E268" s="462" t="s">
        <v>1136</v>
      </c>
      <c r="F268" s="209" t="s">
        <v>1136</v>
      </c>
      <c r="G268" s="44" t="s">
        <v>11</v>
      </c>
      <c r="H268" s="67"/>
      <c r="I268" s="34"/>
      <c r="J268" s="479" t="s">
        <v>1768</v>
      </c>
      <c r="K268" s="147"/>
    </row>
    <row r="269" spans="1:11" ht="16.5" customHeight="1">
      <c r="A269" s="48">
        <v>260</v>
      </c>
      <c r="B269" s="164" t="s">
        <v>25</v>
      </c>
      <c r="C269" s="63" t="s">
        <v>1132</v>
      </c>
      <c r="D269" s="25" t="s">
        <v>1137</v>
      </c>
      <c r="E269" s="463"/>
      <c r="F269" s="210"/>
      <c r="G269" s="44" t="s">
        <v>11</v>
      </c>
      <c r="H269" s="67"/>
      <c r="I269" s="34"/>
      <c r="J269" s="479" t="s">
        <v>1769</v>
      </c>
      <c r="K269" s="147"/>
    </row>
    <row r="270" spans="1:11" ht="16.5" customHeight="1">
      <c r="A270" s="48">
        <v>261</v>
      </c>
      <c r="B270" s="164" t="s">
        <v>25</v>
      </c>
      <c r="C270" s="63" t="s">
        <v>1132</v>
      </c>
      <c r="D270" s="25" t="s">
        <v>1138</v>
      </c>
      <c r="E270" s="462" t="s">
        <v>1071</v>
      </c>
      <c r="F270" s="209" t="s">
        <v>1071</v>
      </c>
      <c r="G270" s="44" t="s">
        <v>11</v>
      </c>
      <c r="H270" s="67"/>
      <c r="I270" s="34"/>
      <c r="J270" s="479" t="s">
        <v>1770</v>
      </c>
      <c r="K270" s="147"/>
    </row>
    <row r="271" spans="1:11" ht="16.5" customHeight="1">
      <c r="A271" s="48">
        <v>262</v>
      </c>
      <c r="B271" s="164" t="s">
        <v>25</v>
      </c>
      <c r="C271" s="63" t="s">
        <v>1132</v>
      </c>
      <c r="D271" s="25" t="s">
        <v>1139</v>
      </c>
      <c r="E271" s="463"/>
      <c r="F271" s="210"/>
      <c r="G271" s="44" t="s">
        <v>11</v>
      </c>
      <c r="H271" s="67"/>
      <c r="I271" s="34"/>
      <c r="J271" s="480" t="s">
        <v>1771</v>
      </c>
      <c r="K271" s="124"/>
    </row>
    <row r="272" spans="1:11" ht="16.5" customHeight="1">
      <c r="A272" s="48">
        <v>263</v>
      </c>
      <c r="B272" s="164" t="s">
        <v>25</v>
      </c>
      <c r="C272" s="63" t="s">
        <v>1132</v>
      </c>
      <c r="D272" s="25" t="s">
        <v>1140</v>
      </c>
      <c r="E272" s="463"/>
      <c r="F272" s="210"/>
      <c r="G272" s="44" t="s">
        <v>11</v>
      </c>
      <c r="H272" s="67"/>
      <c r="I272" s="34"/>
      <c r="J272" s="480" t="s">
        <v>1772</v>
      </c>
      <c r="K272" s="124"/>
    </row>
    <row r="273" spans="1:11" ht="16.5" customHeight="1">
      <c r="A273" s="48">
        <v>264</v>
      </c>
      <c r="B273" s="164" t="s">
        <v>25</v>
      </c>
      <c r="C273" s="63" t="s">
        <v>1132</v>
      </c>
      <c r="D273" s="25" t="s">
        <v>1141</v>
      </c>
      <c r="E273" s="463"/>
      <c r="F273" s="210"/>
      <c r="G273" s="44" t="s">
        <v>11</v>
      </c>
      <c r="H273" s="67"/>
      <c r="I273" s="34"/>
      <c r="J273" s="480" t="s">
        <v>1773</v>
      </c>
      <c r="K273" s="124"/>
    </row>
    <row r="274" spans="1:11" ht="16.5" customHeight="1">
      <c r="A274" s="48">
        <v>265</v>
      </c>
      <c r="B274" s="164" t="s">
        <v>25</v>
      </c>
      <c r="C274" s="63" t="s">
        <v>1132</v>
      </c>
      <c r="D274" s="25" t="s">
        <v>1142</v>
      </c>
      <c r="E274" s="462" t="s">
        <v>1143</v>
      </c>
      <c r="F274" s="209" t="s">
        <v>1143</v>
      </c>
      <c r="G274" s="44" t="s">
        <v>11</v>
      </c>
      <c r="H274" s="67"/>
      <c r="I274" s="34"/>
      <c r="J274" s="795" t="s">
        <v>1775</v>
      </c>
      <c r="K274" s="798"/>
    </row>
    <row r="275" spans="1:11" ht="16.5" customHeight="1">
      <c r="A275" s="48">
        <v>266</v>
      </c>
      <c r="B275" s="164" t="s">
        <v>25</v>
      </c>
      <c r="C275" s="63" t="s">
        <v>1132</v>
      </c>
      <c r="D275" s="25" t="s">
        <v>1756</v>
      </c>
      <c r="E275" s="462" t="s">
        <v>1144</v>
      </c>
      <c r="F275" s="209" t="s">
        <v>1144</v>
      </c>
      <c r="G275" s="44" t="s">
        <v>11</v>
      </c>
      <c r="H275" s="67"/>
      <c r="I275" s="34"/>
      <c r="J275" s="795"/>
      <c r="K275" s="798"/>
    </row>
    <row r="276" spans="1:11" ht="16.5" customHeight="1">
      <c r="A276" s="48">
        <v>267</v>
      </c>
      <c r="B276" s="164" t="s">
        <v>25</v>
      </c>
      <c r="C276" s="63" t="s">
        <v>1132</v>
      </c>
      <c r="D276" s="25" t="s">
        <v>1776</v>
      </c>
      <c r="E276" s="462" t="s">
        <v>1145</v>
      </c>
      <c r="F276" s="209" t="s">
        <v>1145</v>
      </c>
      <c r="G276" s="44" t="s">
        <v>11</v>
      </c>
      <c r="H276" s="67"/>
      <c r="I276" s="34"/>
      <c r="J276" s="795"/>
      <c r="K276" s="798"/>
    </row>
    <row r="277" spans="1:11" ht="16.5" customHeight="1">
      <c r="A277" s="48">
        <v>268</v>
      </c>
      <c r="B277" s="164" t="s">
        <v>25</v>
      </c>
      <c r="C277" s="63" t="s">
        <v>1132</v>
      </c>
      <c r="D277" s="25" t="s">
        <v>1757</v>
      </c>
      <c r="E277" s="462" t="s">
        <v>1146</v>
      </c>
      <c r="F277" s="209" t="s">
        <v>1146</v>
      </c>
      <c r="G277" s="44" t="s">
        <v>11</v>
      </c>
      <c r="H277" s="67"/>
      <c r="I277" s="34"/>
      <c r="J277" s="795"/>
      <c r="K277" s="798"/>
    </row>
    <row r="278" spans="1:11" ht="16.5" customHeight="1">
      <c r="A278" s="48">
        <v>269</v>
      </c>
      <c r="B278" s="164" t="s">
        <v>25</v>
      </c>
      <c r="C278" s="63" t="s">
        <v>1132</v>
      </c>
      <c r="D278" s="25" t="s">
        <v>1758</v>
      </c>
      <c r="E278" s="462" t="s">
        <v>1147</v>
      </c>
      <c r="F278" s="209" t="s">
        <v>1147</v>
      </c>
      <c r="G278" s="44" t="s">
        <v>11</v>
      </c>
      <c r="H278" s="67"/>
      <c r="I278" s="34"/>
      <c r="J278" s="795"/>
      <c r="K278" s="798"/>
    </row>
    <row r="279" spans="1:11" ht="16.5" customHeight="1">
      <c r="A279" s="48">
        <v>270</v>
      </c>
      <c r="B279" s="164" t="s">
        <v>25</v>
      </c>
      <c r="C279" s="63" t="s">
        <v>1664</v>
      </c>
      <c r="D279" s="25" t="s">
        <v>1148</v>
      </c>
      <c r="E279" s="463"/>
      <c r="F279" s="210"/>
      <c r="G279" s="44" t="s">
        <v>11</v>
      </c>
      <c r="H279" s="67"/>
      <c r="I279" s="34"/>
      <c r="J279" s="485" t="s">
        <v>1698</v>
      </c>
      <c r="K279" s="306" t="s">
        <v>1949</v>
      </c>
    </row>
    <row r="280" spans="1:11" ht="16.5" customHeight="1">
      <c r="A280" s="48">
        <v>271</v>
      </c>
      <c r="B280" s="164" t="s">
        <v>25</v>
      </c>
      <c r="C280" s="63" t="s">
        <v>1664</v>
      </c>
      <c r="D280" s="25" t="s">
        <v>1702</v>
      </c>
      <c r="E280" s="463"/>
      <c r="F280" s="210"/>
      <c r="G280" s="44" t="s">
        <v>11</v>
      </c>
      <c r="H280" s="67"/>
      <c r="I280" s="34"/>
      <c r="J280" s="481" t="s">
        <v>1652</v>
      </c>
      <c r="K280" s="314" t="s">
        <v>2217</v>
      </c>
    </row>
    <row r="281" spans="1:11" ht="16.5" customHeight="1">
      <c r="A281" s="48">
        <v>272</v>
      </c>
      <c r="B281" s="164" t="s">
        <v>25</v>
      </c>
      <c r="C281" s="63" t="s">
        <v>1664</v>
      </c>
      <c r="D281" s="25" t="s">
        <v>1149</v>
      </c>
      <c r="E281" s="463"/>
      <c r="F281" s="210"/>
      <c r="G281" s="44" t="s">
        <v>11</v>
      </c>
      <c r="H281" s="67"/>
      <c r="I281" s="34"/>
      <c r="J281" s="485" t="s">
        <v>1653</v>
      </c>
      <c r="K281" s="306" t="s">
        <v>2216</v>
      </c>
    </row>
    <row r="282" spans="1:11" ht="16.5" customHeight="1">
      <c r="A282" s="48">
        <v>273</v>
      </c>
      <c r="B282" s="164" t="s">
        <v>25</v>
      </c>
      <c r="C282" s="63" t="s">
        <v>1664</v>
      </c>
      <c r="D282" s="25" t="s">
        <v>1150</v>
      </c>
      <c r="E282" s="463"/>
      <c r="F282" s="210"/>
      <c r="G282" s="44" t="s">
        <v>11</v>
      </c>
      <c r="H282" s="67"/>
      <c r="I282" s="34"/>
      <c r="J282" s="481" t="s">
        <v>1700</v>
      </c>
      <c r="K282" s="314" t="s">
        <v>2709</v>
      </c>
    </row>
    <row r="283" spans="1:11" ht="16.5" customHeight="1">
      <c r="A283" s="48">
        <v>274</v>
      </c>
      <c r="B283" s="164" t="s">
        <v>25</v>
      </c>
      <c r="C283" s="63" t="s">
        <v>1664</v>
      </c>
      <c r="D283" s="25" t="s">
        <v>1151</v>
      </c>
      <c r="E283" s="463"/>
      <c r="F283" s="210"/>
      <c r="G283" s="44" t="s">
        <v>11</v>
      </c>
      <c r="H283" s="67"/>
      <c r="I283" s="34"/>
      <c r="J283" s="481" t="s">
        <v>1754</v>
      </c>
      <c r="K283" s="610" t="s">
        <v>2710</v>
      </c>
    </row>
    <row r="284" spans="1:11" ht="16.5" customHeight="1">
      <c r="A284" s="48">
        <v>275</v>
      </c>
      <c r="B284" s="304" t="s">
        <v>25</v>
      </c>
      <c r="C284" s="63" t="s">
        <v>1664</v>
      </c>
      <c r="D284" s="25" t="s">
        <v>1703</v>
      </c>
      <c r="E284" s="290"/>
      <c r="F284" s="290"/>
      <c r="G284" s="44" t="s">
        <v>11</v>
      </c>
      <c r="H284" s="291"/>
      <c r="I284" s="290"/>
      <c r="J284" s="486" t="s">
        <v>1704</v>
      </c>
      <c r="K284" s="611" t="s">
        <v>2708</v>
      </c>
    </row>
    <row r="285" spans="1:11" ht="16.5" customHeight="1">
      <c r="A285" s="48">
        <v>276</v>
      </c>
      <c r="B285" s="304" t="s">
        <v>25</v>
      </c>
      <c r="C285" s="63" t="s">
        <v>1664</v>
      </c>
      <c r="D285" s="25" t="s">
        <v>1152</v>
      </c>
      <c r="E285" s="463"/>
      <c r="F285" s="210"/>
      <c r="G285" s="44" t="s">
        <v>11</v>
      </c>
      <c r="H285" s="67"/>
      <c r="I285" s="34"/>
      <c r="J285" s="485" t="s">
        <v>1657</v>
      </c>
      <c r="K285" s="306" t="s">
        <v>2018</v>
      </c>
    </row>
    <row r="286" spans="1:11" ht="16.5" customHeight="1">
      <c r="A286" s="48">
        <v>277</v>
      </c>
      <c r="B286" s="304" t="s">
        <v>25</v>
      </c>
      <c r="C286" s="63" t="s">
        <v>1664</v>
      </c>
      <c r="D286" s="25" t="s">
        <v>1655</v>
      </c>
      <c r="E286" s="463"/>
      <c r="F286" s="210"/>
      <c r="G286" s="44" t="s">
        <v>11</v>
      </c>
      <c r="H286" s="67"/>
      <c r="I286" s="34"/>
      <c r="J286" s="485" t="s">
        <v>1654</v>
      </c>
      <c r="K286" s="306" t="s">
        <v>2011</v>
      </c>
    </row>
    <row r="287" spans="1:11" ht="16.5" customHeight="1">
      <c r="A287" s="48">
        <v>278</v>
      </c>
      <c r="B287" s="304" t="s">
        <v>25</v>
      </c>
      <c r="C287" s="63" t="s">
        <v>1664</v>
      </c>
      <c r="D287" s="25" t="s">
        <v>1153</v>
      </c>
      <c r="E287" s="290"/>
      <c r="F287" s="290"/>
      <c r="G287" s="44" t="s">
        <v>11</v>
      </c>
      <c r="H287" s="291"/>
      <c r="I287" s="290"/>
      <c r="J287" s="485" t="s">
        <v>1656</v>
      </c>
      <c r="K287" s="306" t="s">
        <v>2012</v>
      </c>
    </row>
    <row r="288" spans="1:11" ht="16.5" customHeight="1">
      <c r="A288" s="48">
        <v>279</v>
      </c>
      <c r="B288" s="304" t="s">
        <v>25</v>
      </c>
      <c r="C288" s="63" t="s">
        <v>1664</v>
      </c>
      <c r="D288" s="25" t="s">
        <v>1154</v>
      </c>
      <c r="E288" s="463"/>
      <c r="F288" s="210"/>
      <c r="G288" s="44" t="s">
        <v>11</v>
      </c>
      <c r="H288" s="67"/>
      <c r="I288" s="34"/>
      <c r="J288" s="485" t="s">
        <v>1699</v>
      </c>
      <c r="K288" s="306" t="s">
        <v>2013</v>
      </c>
    </row>
    <row r="289" spans="1:11" ht="16.5" customHeight="1">
      <c r="A289" s="48">
        <v>280</v>
      </c>
      <c r="B289" s="164" t="s">
        <v>25</v>
      </c>
      <c r="C289" s="63" t="s">
        <v>224</v>
      </c>
      <c r="D289" s="25" t="s">
        <v>1155</v>
      </c>
      <c r="E289" s="571" t="s">
        <v>1156</v>
      </c>
      <c r="F289" s="571" t="s">
        <v>1156</v>
      </c>
      <c r="G289" s="44" t="s">
        <v>11</v>
      </c>
      <c r="H289" s="67"/>
      <c r="I289" s="34"/>
      <c r="J289" s="480" t="s">
        <v>230</v>
      </c>
      <c r="K289" s="709"/>
    </row>
    <row r="290" spans="1:11" ht="16.5" customHeight="1">
      <c r="A290" s="48">
        <v>281</v>
      </c>
      <c r="B290" s="164" t="s">
        <v>25</v>
      </c>
      <c r="C290" s="63" t="s">
        <v>224</v>
      </c>
      <c r="D290" s="25" t="s">
        <v>1157</v>
      </c>
      <c r="E290" s="571" t="s">
        <v>812</v>
      </c>
      <c r="F290" s="571" t="s">
        <v>812</v>
      </c>
      <c r="G290" s="44" t="s">
        <v>11</v>
      </c>
      <c r="H290" s="67"/>
      <c r="I290" s="34"/>
      <c r="J290" s="480" t="s">
        <v>813</v>
      </c>
      <c r="K290" s="710"/>
    </row>
    <row r="291" spans="1:11" ht="16.5" customHeight="1">
      <c r="A291" s="48">
        <v>282</v>
      </c>
      <c r="B291" s="164" t="s">
        <v>25</v>
      </c>
      <c r="C291" s="63" t="s">
        <v>224</v>
      </c>
      <c r="D291" s="25" t="s">
        <v>1158</v>
      </c>
      <c r="E291" s="571" t="s">
        <v>1964</v>
      </c>
      <c r="F291" s="571" t="s">
        <v>2318</v>
      </c>
      <c r="G291" s="44" t="s">
        <v>11</v>
      </c>
      <c r="H291" s="67"/>
      <c r="I291" s="34"/>
      <c r="J291" s="480" t="s">
        <v>1159</v>
      </c>
      <c r="K291" s="710"/>
    </row>
    <row r="292" spans="1:11" ht="16.5" customHeight="1">
      <c r="A292" s="48">
        <v>283</v>
      </c>
      <c r="B292" s="164" t="s">
        <v>25</v>
      </c>
      <c r="C292" s="63" t="s">
        <v>224</v>
      </c>
      <c r="D292" s="25" t="s">
        <v>1160</v>
      </c>
      <c r="E292" s="571" t="s">
        <v>1967</v>
      </c>
      <c r="F292" s="572" t="s">
        <v>2337</v>
      </c>
      <c r="G292" s="99" t="s">
        <v>10</v>
      </c>
      <c r="H292" s="67"/>
      <c r="I292" s="34"/>
      <c r="J292" s="480" t="s">
        <v>1161</v>
      </c>
      <c r="K292" s="710"/>
    </row>
    <row r="293" spans="1:11" ht="16.5" customHeight="1">
      <c r="A293" s="48">
        <v>284</v>
      </c>
      <c r="B293" s="164" t="s">
        <v>25</v>
      </c>
      <c r="C293" s="63" t="s">
        <v>224</v>
      </c>
      <c r="D293" s="25" t="s">
        <v>1162</v>
      </c>
      <c r="E293" s="571" t="s">
        <v>1965</v>
      </c>
      <c r="F293" s="571" t="s">
        <v>2319</v>
      </c>
      <c r="G293" s="44" t="s">
        <v>11</v>
      </c>
      <c r="H293" s="67"/>
      <c r="I293" s="34"/>
      <c r="J293" s="480" t="s">
        <v>1690</v>
      </c>
      <c r="K293" s="710"/>
    </row>
    <row r="294" spans="1:11" ht="16.5" customHeight="1">
      <c r="A294" s="48">
        <v>285</v>
      </c>
      <c r="B294" s="164" t="s">
        <v>25</v>
      </c>
      <c r="C294" s="63" t="s">
        <v>224</v>
      </c>
      <c r="D294" s="25" t="s">
        <v>1163</v>
      </c>
      <c r="E294" s="571" t="s">
        <v>1966</v>
      </c>
      <c r="F294" s="571" t="s">
        <v>2320</v>
      </c>
      <c r="G294" s="44" t="s">
        <v>11</v>
      </c>
      <c r="H294" s="67"/>
      <c r="I294" s="34"/>
      <c r="J294" s="480" t="s">
        <v>1690</v>
      </c>
      <c r="K294" s="710"/>
    </row>
    <row r="295" spans="1:11" ht="16.5" customHeight="1">
      <c r="A295" s="48">
        <v>286</v>
      </c>
      <c r="B295" s="164" t="s">
        <v>25</v>
      </c>
      <c r="C295" s="63" t="s">
        <v>224</v>
      </c>
      <c r="D295" s="25" t="s">
        <v>1164</v>
      </c>
      <c r="E295" s="571" t="s">
        <v>1968</v>
      </c>
      <c r="F295" s="571" t="s">
        <v>2802</v>
      </c>
      <c r="G295" s="44" t="s">
        <v>11</v>
      </c>
      <c r="H295" s="67"/>
      <c r="I295" s="34"/>
      <c r="J295" s="480" t="s">
        <v>1165</v>
      </c>
      <c r="K295" s="710"/>
    </row>
    <row r="296" spans="1:11" ht="16.5" customHeight="1">
      <c r="A296" s="48">
        <v>287</v>
      </c>
      <c r="B296" s="164" t="s">
        <v>25</v>
      </c>
      <c r="C296" s="63" t="s">
        <v>224</v>
      </c>
      <c r="D296" s="25" t="s">
        <v>1166</v>
      </c>
      <c r="E296" s="571" t="s">
        <v>1967</v>
      </c>
      <c r="F296" s="571" t="s">
        <v>2801</v>
      </c>
      <c r="G296" s="44" t="s">
        <v>11</v>
      </c>
      <c r="H296" s="67"/>
      <c r="I296" s="34"/>
      <c r="J296" s="480" t="s">
        <v>1749</v>
      </c>
      <c r="K296" s="710"/>
    </row>
    <row r="297" spans="1:11" ht="16.5" customHeight="1">
      <c r="A297" s="48">
        <v>288</v>
      </c>
      <c r="B297" s="164" t="s">
        <v>25</v>
      </c>
      <c r="C297" s="63" t="s">
        <v>224</v>
      </c>
      <c r="D297" s="25" t="s">
        <v>1167</v>
      </c>
      <c r="E297" s="571" t="s">
        <v>1097</v>
      </c>
      <c r="F297" s="209" t="s">
        <v>1097</v>
      </c>
      <c r="G297" s="44" t="s">
        <v>11</v>
      </c>
      <c r="H297" s="67"/>
      <c r="I297" s="34"/>
      <c r="J297" s="480" t="s">
        <v>1168</v>
      </c>
      <c r="K297" s="710"/>
    </row>
    <row r="298" spans="1:11" ht="16.5" customHeight="1">
      <c r="A298" s="48">
        <v>289</v>
      </c>
      <c r="B298" s="164" t="s">
        <v>25</v>
      </c>
      <c r="C298" s="63" t="s">
        <v>224</v>
      </c>
      <c r="D298" s="25" t="s">
        <v>1169</v>
      </c>
      <c r="E298" s="571" t="s">
        <v>1170</v>
      </c>
      <c r="F298" s="209" t="s">
        <v>1170</v>
      </c>
      <c r="G298" s="44" t="s">
        <v>11</v>
      </c>
      <c r="H298" s="67"/>
      <c r="I298" s="34"/>
      <c r="J298" s="480" t="s">
        <v>1171</v>
      </c>
      <c r="K298" s="710"/>
    </row>
    <row r="299" spans="1:11" ht="16.5" customHeight="1">
      <c r="A299" s="48">
        <v>290</v>
      </c>
      <c r="B299" s="164" t="s">
        <v>25</v>
      </c>
      <c r="C299" s="63" t="s">
        <v>224</v>
      </c>
      <c r="D299" s="25" t="s">
        <v>1172</v>
      </c>
      <c r="E299" s="571" t="s">
        <v>1173</v>
      </c>
      <c r="F299" s="209" t="s">
        <v>1173</v>
      </c>
      <c r="G299" s="44" t="s">
        <v>11</v>
      </c>
      <c r="H299" s="67"/>
      <c r="I299" s="34"/>
      <c r="J299" s="480" t="s">
        <v>1174</v>
      </c>
      <c r="K299" s="710"/>
    </row>
    <row r="300" spans="1:11" ht="16.5" customHeight="1">
      <c r="A300" s="48">
        <v>291</v>
      </c>
      <c r="B300" s="164" t="s">
        <v>25</v>
      </c>
      <c r="C300" s="63" t="s">
        <v>224</v>
      </c>
      <c r="D300" s="25" t="s">
        <v>1175</v>
      </c>
      <c r="E300" s="463"/>
      <c r="F300" s="210"/>
      <c r="G300" s="44" t="s">
        <v>11</v>
      </c>
      <c r="H300" s="67"/>
      <c r="I300" s="34"/>
      <c r="J300" s="480" t="s">
        <v>1176</v>
      </c>
      <c r="K300" s="710"/>
    </row>
    <row r="301" spans="1:11" ht="16.5" customHeight="1">
      <c r="A301" s="48">
        <v>292</v>
      </c>
      <c r="B301" s="164" t="s">
        <v>25</v>
      </c>
      <c r="C301" s="63" t="s">
        <v>224</v>
      </c>
      <c r="D301" s="25" t="s">
        <v>1177</v>
      </c>
      <c r="E301" s="463"/>
      <c r="F301" s="210"/>
      <c r="G301" s="44" t="s">
        <v>11</v>
      </c>
      <c r="H301" s="67"/>
      <c r="I301" s="34"/>
      <c r="J301" s="480" t="s">
        <v>1691</v>
      </c>
      <c r="K301" s="710"/>
    </row>
    <row r="302" spans="1:11" ht="16.5" customHeight="1">
      <c r="A302" s="48">
        <v>293</v>
      </c>
      <c r="B302" s="164" t="s">
        <v>25</v>
      </c>
      <c r="C302" s="63" t="s">
        <v>224</v>
      </c>
      <c r="D302" s="25" t="s">
        <v>1178</v>
      </c>
      <c r="E302" s="463"/>
      <c r="F302" s="210"/>
      <c r="G302" s="44" t="s">
        <v>11</v>
      </c>
      <c r="H302" s="67"/>
      <c r="I302" s="34"/>
      <c r="J302" s="480" t="s">
        <v>1179</v>
      </c>
      <c r="K302" s="711"/>
    </row>
    <row r="303" spans="1:11" ht="16.5" customHeight="1">
      <c r="A303" s="48">
        <v>294</v>
      </c>
      <c r="B303" s="164" t="s">
        <v>25</v>
      </c>
      <c r="C303" s="63" t="s">
        <v>54</v>
      </c>
      <c r="D303" s="25" t="s">
        <v>2281</v>
      </c>
      <c r="E303" s="463"/>
      <c r="F303" s="210"/>
      <c r="G303" s="98" t="s">
        <v>6</v>
      </c>
      <c r="H303" s="67"/>
      <c r="I303" s="34"/>
      <c r="J303" s="480" t="s">
        <v>1180</v>
      </c>
      <c r="K303" s="124"/>
    </row>
    <row r="304" spans="1:11" ht="16.5" customHeight="1">
      <c r="A304" s="48">
        <v>295</v>
      </c>
      <c r="B304" s="164" t="s">
        <v>25</v>
      </c>
      <c r="C304" s="63" t="s">
        <v>1182</v>
      </c>
      <c r="D304" s="25" t="s">
        <v>1183</v>
      </c>
      <c r="E304" s="463"/>
      <c r="F304" s="210"/>
      <c r="G304" s="44" t="s">
        <v>11</v>
      </c>
      <c r="H304" s="67"/>
      <c r="I304" s="34"/>
      <c r="J304" s="480" t="s">
        <v>1184</v>
      </c>
      <c r="K304" s="124"/>
    </row>
    <row r="305" spans="1:11" ht="16.5" customHeight="1">
      <c r="A305" s="48">
        <v>296</v>
      </c>
      <c r="B305" s="164" t="s">
        <v>25</v>
      </c>
      <c r="C305" s="63" t="s">
        <v>1182</v>
      </c>
      <c r="D305" s="25" t="s">
        <v>1185</v>
      </c>
      <c r="E305" s="463"/>
      <c r="F305" s="210"/>
      <c r="G305" s="44" t="s">
        <v>11</v>
      </c>
      <c r="H305" s="67"/>
      <c r="I305" s="34"/>
      <c r="J305" s="795" t="s">
        <v>2437</v>
      </c>
      <c r="K305" s="124"/>
    </row>
    <row r="306" spans="1:11" ht="16.5" customHeight="1">
      <c r="A306" s="48">
        <v>297</v>
      </c>
      <c r="B306" s="164" t="s">
        <v>25</v>
      </c>
      <c r="C306" s="63" t="s">
        <v>1182</v>
      </c>
      <c r="D306" s="25" t="s">
        <v>2441</v>
      </c>
      <c r="E306" s="463"/>
      <c r="F306" s="210"/>
      <c r="G306" s="44" t="s">
        <v>11</v>
      </c>
      <c r="H306" s="67"/>
      <c r="I306" s="34"/>
      <c r="J306" s="795"/>
      <c r="K306" s="124" t="s">
        <v>2439</v>
      </c>
    </row>
    <row r="307" spans="1:11" ht="16.5" customHeight="1">
      <c r="A307" s="48">
        <v>298</v>
      </c>
      <c r="B307" s="164" t="s">
        <v>25</v>
      </c>
      <c r="C307" s="63" t="s">
        <v>1677</v>
      </c>
      <c r="D307" s="25" t="s">
        <v>1725</v>
      </c>
      <c r="E307" s="462" t="s">
        <v>1189</v>
      </c>
      <c r="F307" s="309" t="s">
        <v>1189</v>
      </c>
      <c r="G307" s="44" t="s">
        <v>11</v>
      </c>
      <c r="H307" s="67"/>
      <c r="I307" s="34"/>
      <c r="J307" s="782" t="s">
        <v>1188</v>
      </c>
      <c r="K307" s="784"/>
    </row>
    <row r="308" spans="1:11" ht="16.5" customHeight="1">
      <c r="A308" s="48">
        <v>299</v>
      </c>
      <c r="B308" s="164" t="s">
        <v>25</v>
      </c>
      <c r="C308" s="63" t="s">
        <v>1186</v>
      </c>
      <c r="D308" s="25" t="s">
        <v>1666</v>
      </c>
      <c r="E308" s="462" t="s">
        <v>1187</v>
      </c>
      <c r="F308" s="209" t="s">
        <v>1187</v>
      </c>
      <c r="G308" s="44" t="s">
        <v>11</v>
      </c>
      <c r="H308" s="67"/>
      <c r="I308" s="34"/>
      <c r="J308" s="783"/>
      <c r="K308" s="785"/>
    </row>
    <row r="309" spans="1:11" ht="16.5" customHeight="1">
      <c r="A309" s="48">
        <v>300</v>
      </c>
      <c r="B309" s="164" t="s">
        <v>25</v>
      </c>
      <c r="C309" s="63" t="s">
        <v>1186</v>
      </c>
      <c r="D309" s="25" t="s">
        <v>1705</v>
      </c>
      <c r="E309" s="462" t="s">
        <v>1187</v>
      </c>
      <c r="F309" s="209" t="s">
        <v>1187</v>
      </c>
      <c r="G309" s="44" t="s">
        <v>11</v>
      </c>
      <c r="H309" s="67"/>
      <c r="I309" s="34"/>
      <c r="J309" s="783"/>
      <c r="K309" s="785"/>
    </row>
    <row r="310" spans="1:11" ht="16.5" customHeight="1">
      <c r="A310" s="48">
        <v>301</v>
      </c>
      <c r="B310" s="164" t="s">
        <v>25</v>
      </c>
      <c r="C310" s="63" t="s">
        <v>1186</v>
      </c>
      <c r="D310" s="25" t="s">
        <v>1706</v>
      </c>
      <c r="E310" s="462" t="s">
        <v>1187</v>
      </c>
      <c r="F310" s="209" t="s">
        <v>1187</v>
      </c>
      <c r="G310" s="44" t="s">
        <v>11</v>
      </c>
      <c r="H310" s="67"/>
      <c r="I310" s="34"/>
      <c r="J310" s="783"/>
      <c r="K310" s="785"/>
    </row>
    <row r="311" spans="1:11" ht="16.5" customHeight="1">
      <c r="A311" s="48">
        <v>302</v>
      </c>
      <c r="B311" s="164" t="s">
        <v>25</v>
      </c>
      <c r="C311" s="63" t="s">
        <v>1186</v>
      </c>
      <c r="D311" s="25" t="s">
        <v>1707</v>
      </c>
      <c r="E311" s="462" t="s">
        <v>1187</v>
      </c>
      <c r="F311" s="209" t="s">
        <v>1187</v>
      </c>
      <c r="G311" s="44" t="s">
        <v>11</v>
      </c>
      <c r="H311" s="67"/>
      <c r="I311" s="34"/>
      <c r="J311" s="783"/>
      <c r="K311" s="785"/>
    </row>
    <row r="312" spans="1:11" ht="16.5" customHeight="1">
      <c r="A312" s="48">
        <v>303</v>
      </c>
      <c r="B312" s="164" t="s">
        <v>25</v>
      </c>
      <c r="C312" s="63" t="s">
        <v>1186</v>
      </c>
      <c r="D312" s="25" t="s">
        <v>1708</v>
      </c>
      <c r="E312" s="462" t="s">
        <v>1187</v>
      </c>
      <c r="F312" s="209" t="s">
        <v>1187</v>
      </c>
      <c r="G312" s="44" t="s">
        <v>11</v>
      </c>
      <c r="H312" s="67"/>
      <c r="I312" s="34"/>
      <c r="J312" s="783"/>
      <c r="K312" s="785"/>
    </row>
    <row r="313" spans="1:11" ht="16.5" customHeight="1">
      <c r="A313" s="48">
        <v>304</v>
      </c>
      <c r="B313" s="164" t="s">
        <v>25</v>
      </c>
      <c r="C313" s="63" t="s">
        <v>1186</v>
      </c>
      <c r="D313" s="25" t="s">
        <v>1709</v>
      </c>
      <c r="E313" s="462" t="s">
        <v>1187</v>
      </c>
      <c r="F313" s="209" t="s">
        <v>1187</v>
      </c>
      <c r="G313" s="44" t="s">
        <v>11</v>
      </c>
      <c r="H313" s="67"/>
      <c r="I313" s="34"/>
      <c r="J313" s="783"/>
      <c r="K313" s="785"/>
    </row>
    <row r="314" spans="1:11" ht="16.5" customHeight="1">
      <c r="A314" s="48">
        <v>305</v>
      </c>
      <c r="B314" s="164" t="s">
        <v>25</v>
      </c>
      <c r="C314" s="63" t="s">
        <v>1186</v>
      </c>
      <c r="D314" s="25" t="s">
        <v>1710</v>
      </c>
      <c r="E314" s="462" t="s">
        <v>1187</v>
      </c>
      <c r="F314" s="209" t="s">
        <v>1187</v>
      </c>
      <c r="G314" s="44" t="s">
        <v>11</v>
      </c>
      <c r="H314" s="67"/>
      <c r="I314" s="34"/>
      <c r="J314" s="783"/>
      <c r="K314" s="785"/>
    </row>
    <row r="315" spans="1:11" ht="16.5" customHeight="1">
      <c r="A315" s="48">
        <v>306</v>
      </c>
      <c r="B315" s="309" t="s">
        <v>25</v>
      </c>
      <c r="C315" s="63" t="s">
        <v>1186</v>
      </c>
      <c r="D315" s="25" t="s">
        <v>1711</v>
      </c>
      <c r="E315" s="462" t="s">
        <v>1187</v>
      </c>
      <c r="F315" s="209" t="s">
        <v>1187</v>
      </c>
      <c r="G315" s="44" t="s">
        <v>11</v>
      </c>
      <c r="H315" s="67"/>
      <c r="I315" s="310"/>
      <c r="J315" s="783"/>
      <c r="K315" s="785"/>
    </row>
    <row r="316" spans="1:11" ht="16.5" customHeight="1">
      <c r="A316" s="48">
        <v>307</v>
      </c>
      <c r="B316" s="164" t="s">
        <v>25</v>
      </c>
      <c r="C316" s="63" t="s">
        <v>1186</v>
      </c>
      <c r="D316" s="25" t="s">
        <v>1726</v>
      </c>
      <c r="E316" s="462" t="s">
        <v>1189</v>
      </c>
      <c r="F316" s="309" t="s">
        <v>1189</v>
      </c>
      <c r="G316" s="44" t="s">
        <v>11</v>
      </c>
      <c r="H316" s="67"/>
      <c r="I316" s="34"/>
      <c r="J316" s="783"/>
      <c r="K316" s="785"/>
    </row>
    <row r="317" spans="1:11" ht="16.5" customHeight="1">
      <c r="A317" s="48">
        <v>308</v>
      </c>
      <c r="B317" s="292" t="s">
        <v>25</v>
      </c>
      <c r="C317" s="63" t="s">
        <v>1186</v>
      </c>
      <c r="D317" s="25" t="s">
        <v>1665</v>
      </c>
      <c r="E317" s="462" t="s">
        <v>1187</v>
      </c>
      <c r="F317" s="209" t="s">
        <v>1187</v>
      </c>
      <c r="G317" s="44" t="s">
        <v>11</v>
      </c>
      <c r="H317" s="291"/>
      <c r="I317" s="290"/>
      <c r="J317" s="783"/>
      <c r="K317" s="785"/>
    </row>
    <row r="318" spans="1:11" ht="16.5" customHeight="1">
      <c r="A318" s="48">
        <v>309</v>
      </c>
      <c r="B318" s="292" t="s">
        <v>25</v>
      </c>
      <c r="C318" s="63" t="s">
        <v>1186</v>
      </c>
      <c r="D318" s="25" t="s">
        <v>1712</v>
      </c>
      <c r="E318" s="462" t="s">
        <v>1187</v>
      </c>
      <c r="F318" s="292" t="s">
        <v>1187</v>
      </c>
      <c r="G318" s="44" t="s">
        <v>11</v>
      </c>
      <c r="H318" s="291"/>
      <c r="I318" s="290"/>
      <c r="J318" s="783"/>
      <c r="K318" s="785"/>
    </row>
    <row r="319" spans="1:11" ht="16.5" customHeight="1">
      <c r="A319" s="48">
        <v>310</v>
      </c>
      <c r="B319" s="292" t="s">
        <v>25</v>
      </c>
      <c r="C319" s="63" t="s">
        <v>1186</v>
      </c>
      <c r="D319" s="25" t="s">
        <v>1713</v>
      </c>
      <c r="E319" s="462" t="s">
        <v>1187</v>
      </c>
      <c r="F319" s="292" t="s">
        <v>1187</v>
      </c>
      <c r="G319" s="44" t="s">
        <v>11</v>
      </c>
      <c r="H319" s="291"/>
      <c r="I319" s="290"/>
      <c r="J319" s="783"/>
      <c r="K319" s="785"/>
    </row>
    <row r="320" spans="1:11" ht="16.5" customHeight="1">
      <c r="A320" s="48">
        <v>311</v>
      </c>
      <c r="B320" s="292" t="s">
        <v>25</v>
      </c>
      <c r="C320" s="63" t="s">
        <v>1186</v>
      </c>
      <c r="D320" s="25" t="s">
        <v>1714</v>
      </c>
      <c r="E320" s="462" t="s">
        <v>1187</v>
      </c>
      <c r="F320" s="292" t="s">
        <v>1187</v>
      </c>
      <c r="G320" s="44" t="s">
        <v>11</v>
      </c>
      <c r="H320" s="291"/>
      <c r="I320" s="290"/>
      <c r="J320" s="783"/>
      <c r="K320" s="785"/>
    </row>
    <row r="321" spans="1:11" ht="16.5" customHeight="1">
      <c r="A321" s="48">
        <v>312</v>
      </c>
      <c r="B321" s="309" t="s">
        <v>25</v>
      </c>
      <c r="C321" s="63" t="s">
        <v>1186</v>
      </c>
      <c r="D321" s="25" t="s">
        <v>1715</v>
      </c>
      <c r="E321" s="462" t="s">
        <v>1187</v>
      </c>
      <c r="F321" s="292" t="s">
        <v>1187</v>
      </c>
      <c r="G321" s="44" t="s">
        <v>11</v>
      </c>
      <c r="H321" s="291"/>
      <c r="I321" s="290"/>
      <c r="J321" s="705"/>
      <c r="K321" s="786"/>
    </row>
    <row r="322" spans="1:11" ht="16.5" customHeight="1">
      <c r="A322" s="48">
        <v>313</v>
      </c>
      <c r="B322" s="292" t="s">
        <v>25</v>
      </c>
      <c r="C322" s="63" t="s">
        <v>224</v>
      </c>
      <c r="D322" s="25" t="s">
        <v>1190</v>
      </c>
      <c r="E322" s="462" t="s">
        <v>1187</v>
      </c>
      <c r="F322" s="209" t="s">
        <v>1187</v>
      </c>
      <c r="G322" s="44" t="s">
        <v>11</v>
      </c>
      <c r="H322" s="67"/>
      <c r="I322" s="34"/>
      <c r="J322" s="479" t="s">
        <v>1667</v>
      </c>
      <c r="K322" s="147"/>
    </row>
    <row r="323" spans="1:11" ht="16.5" customHeight="1">
      <c r="A323" s="48">
        <v>314</v>
      </c>
      <c r="B323" s="295" t="s">
        <v>25</v>
      </c>
      <c r="C323" s="63" t="s">
        <v>1186</v>
      </c>
      <c r="D323" s="25" t="s">
        <v>1938</v>
      </c>
      <c r="E323" s="462" t="s">
        <v>1187</v>
      </c>
      <c r="F323" s="295" t="s">
        <v>1187</v>
      </c>
      <c r="G323" s="44" t="s">
        <v>11</v>
      </c>
      <c r="H323" s="67"/>
      <c r="I323" s="296"/>
      <c r="J323" s="703" t="s">
        <v>2448</v>
      </c>
      <c r="K323" s="779" t="s">
        <v>1944</v>
      </c>
    </row>
    <row r="324" spans="1:11" ht="16.5" customHeight="1">
      <c r="A324" s="48">
        <v>315</v>
      </c>
      <c r="B324" s="295" t="s">
        <v>25</v>
      </c>
      <c r="C324" s="63" t="s">
        <v>1186</v>
      </c>
      <c r="D324" s="25" t="s">
        <v>1939</v>
      </c>
      <c r="E324" s="462" t="s">
        <v>1189</v>
      </c>
      <c r="F324" s="295" t="s">
        <v>1189</v>
      </c>
      <c r="G324" s="44" t="s">
        <v>11</v>
      </c>
      <c r="H324" s="67"/>
      <c r="I324" s="296"/>
      <c r="J324" s="704"/>
      <c r="K324" s="780"/>
    </row>
    <row r="325" spans="1:11" ht="16.5" customHeight="1">
      <c r="A325" s="48">
        <v>316</v>
      </c>
      <c r="B325" s="458" t="s">
        <v>25</v>
      </c>
      <c r="C325" s="63" t="s">
        <v>1186</v>
      </c>
      <c r="D325" s="25" t="s">
        <v>1940</v>
      </c>
      <c r="E325" s="462" t="s">
        <v>1187</v>
      </c>
      <c r="F325" s="458" t="s">
        <v>1187</v>
      </c>
      <c r="G325" s="44" t="s">
        <v>11</v>
      </c>
      <c r="H325" s="67"/>
      <c r="I325" s="459"/>
      <c r="J325" s="704"/>
      <c r="K325" s="779" t="s">
        <v>1943</v>
      </c>
    </row>
    <row r="326" spans="1:11" ht="16.5" customHeight="1">
      <c r="A326" s="48">
        <v>317</v>
      </c>
      <c r="B326" s="458" t="s">
        <v>25</v>
      </c>
      <c r="C326" s="63" t="s">
        <v>1186</v>
      </c>
      <c r="D326" s="25" t="s">
        <v>1941</v>
      </c>
      <c r="E326" s="462" t="s">
        <v>1189</v>
      </c>
      <c r="F326" s="458" t="s">
        <v>1189</v>
      </c>
      <c r="G326" s="44" t="s">
        <v>11</v>
      </c>
      <c r="H326" s="67"/>
      <c r="I326" s="459"/>
      <c r="J326" s="705"/>
      <c r="K326" s="780"/>
    </row>
    <row r="327" spans="1:11" ht="16.5" customHeight="1">
      <c r="A327" s="48">
        <v>318</v>
      </c>
      <c r="B327" s="292" t="s">
        <v>25</v>
      </c>
      <c r="C327" s="63" t="s">
        <v>224</v>
      </c>
      <c r="D327" s="25" t="s">
        <v>1191</v>
      </c>
      <c r="E327" s="462" t="s">
        <v>526</v>
      </c>
      <c r="F327" s="209" t="s">
        <v>526</v>
      </c>
      <c r="G327" s="44" t="s">
        <v>11</v>
      </c>
      <c r="H327" s="67"/>
      <c r="I327" s="34"/>
      <c r="J327" s="480" t="s">
        <v>1435</v>
      </c>
      <c r="K327" s="124"/>
    </row>
    <row r="328" spans="1:11" ht="16.5" customHeight="1">
      <c r="A328" s="48">
        <v>319</v>
      </c>
      <c r="B328" s="292" t="s">
        <v>25</v>
      </c>
      <c r="C328" s="63" t="s">
        <v>224</v>
      </c>
      <c r="D328" s="25" t="s">
        <v>1192</v>
      </c>
      <c r="E328" s="462" t="s">
        <v>527</v>
      </c>
      <c r="F328" s="209" t="s">
        <v>527</v>
      </c>
      <c r="G328" s="44" t="s">
        <v>11</v>
      </c>
      <c r="H328" s="67"/>
      <c r="I328" s="34"/>
      <c r="J328" s="480" t="s">
        <v>1436</v>
      </c>
      <c r="K328" s="124"/>
    </row>
    <row r="329" spans="1:11" ht="16.5" customHeight="1">
      <c r="A329" s="48">
        <v>320</v>
      </c>
      <c r="B329" s="292" t="s">
        <v>25</v>
      </c>
      <c r="C329" s="63" t="s">
        <v>1182</v>
      </c>
      <c r="D329" s="25" t="s">
        <v>1193</v>
      </c>
      <c r="E329" s="463"/>
      <c r="F329" s="210"/>
      <c r="G329" s="49" t="s">
        <v>12</v>
      </c>
      <c r="H329" s="67"/>
      <c r="I329" s="34"/>
      <c r="J329" s="480" t="s">
        <v>1458</v>
      </c>
      <c r="K329" s="124"/>
    </row>
    <row r="330" spans="1:11" ht="16.5" customHeight="1" thickBot="1">
      <c r="A330" s="48">
        <v>321</v>
      </c>
      <c r="B330" s="292" t="s">
        <v>25</v>
      </c>
      <c r="C330" s="125" t="s">
        <v>205</v>
      </c>
      <c r="D330" s="108" t="s">
        <v>1446</v>
      </c>
      <c r="E330" s="109"/>
      <c r="F330" s="109"/>
      <c r="G330" s="44" t="s">
        <v>11</v>
      </c>
      <c r="H330" s="126"/>
      <c r="I330" s="109"/>
      <c r="J330" s="487" t="s">
        <v>1194</v>
      </c>
      <c r="K330" s="148"/>
    </row>
  </sheetData>
  <mergeCells count="26">
    <mergeCell ref="F1:F8"/>
    <mergeCell ref="C1:D8"/>
    <mergeCell ref="K70:K107"/>
    <mergeCell ref="J305:J306"/>
    <mergeCell ref="K224:K254"/>
    <mergeCell ref="J274:J278"/>
    <mergeCell ref="J139:J141"/>
    <mergeCell ref="K142:K168"/>
    <mergeCell ref="J27:J32"/>
    <mergeCell ref="K27:K32"/>
    <mergeCell ref="J33:J37"/>
    <mergeCell ref="J142:J168"/>
    <mergeCell ref="K274:K278"/>
    <mergeCell ref="J70:J107"/>
    <mergeCell ref="K139:K141"/>
    <mergeCell ref="J323:J326"/>
    <mergeCell ref="K323:K324"/>
    <mergeCell ref="K325:K326"/>
    <mergeCell ref="J38:J68"/>
    <mergeCell ref="J113:J129"/>
    <mergeCell ref="J171:J197"/>
    <mergeCell ref="K289:K302"/>
    <mergeCell ref="J307:J321"/>
    <mergeCell ref="K307:K321"/>
    <mergeCell ref="J247:J254"/>
    <mergeCell ref="J202:J203"/>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2" r:id="rId47"/>
    <hyperlink ref="D173" r:id="rId48"/>
    <hyperlink ref="D174" r:id="rId49"/>
    <hyperlink ref="D175" r:id="rId50"/>
    <hyperlink ref="D176"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265" r:id="rId73"/>
    <hyperlink ref="D266" r:id="rId74"/>
    <hyperlink ref="D308" r:id="rId75"/>
    <hyperlink ref="D317" r:id="rId76"/>
    <hyperlink ref="D323" r:id="rId77"/>
    <hyperlink ref="D324" r:id="rId78"/>
    <hyperlink ref="D309:D315" r:id="rId79" display="Temperature_TDEV1@Sera"/>
    <hyperlink ref="D318:D321" r:id="rId80" display="Temperature_TDEV1@SIMETRA"/>
    <hyperlink ref="D307" r:id="rId81"/>
    <hyperlink ref="D316" r:id="rId82"/>
    <hyperlink ref="D325" r:id="rId83"/>
    <hyperlink ref="D326"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A10" sqref="A10:A54"/>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801" t="s">
        <v>1411</v>
      </c>
      <c r="D1" s="802"/>
      <c r="E1" s="799"/>
      <c r="F1" s="222"/>
      <c r="G1" s="174" t="s">
        <v>5</v>
      </c>
      <c r="H1" s="130"/>
      <c r="I1" s="135"/>
      <c r="J1" s="130"/>
      <c r="K1" s="70"/>
    </row>
    <row r="2" spans="1:11" ht="16.5" customHeight="1">
      <c r="A2" s="130"/>
      <c r="B2" s="130"/>
      <c r="C2" s="803"/>
      <c r="D2" s="804"/>
      <c r="E2" s="800"/>
      <c r="F2" s="183" t="s">
        <v>6</v>
      </c>
      <c r="G2" s="198">
        <f>COUNTIF(F10:F304,"Not POR")</f>
        <v>4</v>
      </c>
      <c r="H2" s="130"/>
      <c r="I2" s="135"/>
      <c r="J2" s="130"/>
      <c r="K2" s="70"/>
    </row>
    <row r="3" spans="1:11" ht="17.25" customHeight="1">
      <c r="A3" s="130"/>
      <c r="B3" s="130"/>
      <c r="C3" s="803"/>
      <c r="D3" s="804"/>
      <c r="E3" s="800"/>
      <c r="F3" s="223" t="s">
        <v>8</v>
      </c>
      <c r="G3" s="198">
        <f>COUNTIF(F11:F305,"CHN validation")</f>
        <v>0</v>
      </c>
      <c r="H3" s="130"/>
      <c r="I3" s="135"/>
      <c r="J3" s="130"/>
      <c r="K3" s="70"/>
    </row>
    <row r="4" spans="1:11" ht="19.5" customHeight="1">
      <c r="A4" s="70"/>
      <c r="B4" s="70"/>
      <c r="C4" s="803"/>
      <c r="D4" s="804"/>
      <c r="E4" s="800"/>
      <c r="F4" s="224" t="s">
        <v>7</v>
      </c>
      <c r="G4" s="198">
        <f>COUNTIF(F12:F306,"New Item")</f>
        <v>0</v>
      </c>
      <c r="H4" s="70"/>
      <c r="I4" s="135"/>
      <c r="J4" s="70"/>
      <c r="K4" s="70"/>
    </row>
    <row r="5" spans="1:11" ht="15.6" customHeight="1">
      <c r="A5" s="130"/>
      <c r="B5" s="130"/>
      <c r="C5" s="803"/>
      <c r="D5" s="804"/>
      <c r="E5" s="800"/>
      <c r="F5" s="225" t="s">
        <v>9</v>
      </c>
      <c r="G5" s="198">
        <f>COUNTIF(F15:F307,"Pending update")</f>
        <v>0</v>
      </c>
      <c r="H5" s="130"/>
      <c r="I5" s="135"/>
      <c r="J5" s="130"/>
      <c r="K5" s="70"/>
    </row>
    <row r="6" spans="1:11" ht="15" customHeight="1">
      <c r="A6" s="130"/>
      <c r="B6" s="130"/>
      <c r="C6" s="803"/>
      <c r="D6" s="804"/>
      <c r="E6" s="800"/>
      <c r="F6" s="226" t="s">
        <v>10</v>
      </c>
      <c r="G6" s="198">
        <f>COUNTIF(F13:F308,"Modified")</f>
        <v>0</v>
      </c>
      <c r="H6" s="130"/>
      <c r="I6" s="135"/>
      <c r="J6" s="130"/>
      <c r="K6" s="70"/>
    </row>
    <row r="7" spans="1:11" ht="18" customHeight="1">
      <c r="A7" s="130"/>
      <c r="B7" s="130"/>
      <c r="C7" s="803"/>
      <c r="D7" s="804"/>
      <c r="E7" s="800"/>
      <c r="F7" s="178" t="s">
        <v>11</v>
      </c>
      <c r="G7" s="198">
        <f>COUNTIF(F10:F54,"Ready")</f>
        <v>41</v>
      </c>
      <c r="H7" s="130"/>
      <c r="I7" s="135"/>
      <c r="J7" s="130"/>
      <c r="K7" s="70"/>
    </row>
    <row r="8" spans="1:11" ht="17.25" customHeight="1" thickBot="1">
      <c r="A8" s="145"/>
      <c r="B8" s="145"/>
      <c r="C8" s="803"/>
      <c r="D8" s="804"/>
      <c r="E8" s="800"/>
      <c r="F8" s="227" t="s">
        <v>12</v>
      </c>
      <c r="G8" s="228">
        <f>COUNTIF(F19:F310,"Not ready")</f>
        <v>0</v>
      </c>
      <c r="H8" s="145"/>
      <c r="I8" s="194"/>
      <c r="J8" s="195"/>
      <c r="K8" s="145"/>
    </row>
    <row r="9" spans="1:11" ht="31.5">
      <c r="A9" s="184" t="s">
        <v>13</v>
      </c>
      <c r="B9" s="185" t="s">
        <v>14</v>
      </c>
      <c r="C9" s="185" t="s">
        <v>15</v>
      </c>
      <c r="D9" s="185" t="s">
        <v>16</v>
      </c>
      <c r="E9" s="185" t="s">
        <v>207</v>
      </c>
      <c r="F9" s="185" t="s">
        <v>19</v>
      </c>
      <c r="G9" s="185" t="s">
        <v>1223</v>
      </c>
      <c r="H9" s="185" t="s">
        <v>20</v>
      </c>
      <c r="I9" s="185" t="s">
        <v>22</v>
      </c>
      <c r="J9" s="185" t="s">
        <v>23</v>
      </c>
      <c r="K9" s="186" t="s">
        <v>208</v>
      </c>
    </row>
    <row r="10" spans="1:11" ht="18.75" customHeight="1">
      <c r="A10" s="202">
        <v>1</v>
      </c>
      <c r="B10" s="199" t="s">
        <v>25</v>
      </c>
      <c r="C10" s="175" t="s">
        <v>28</v>
      </c>
      <c r="D10" s="176" t="s">
        <v>29</v>
      </c>
      <c r="E10" s="177"/>
      <c r="F10" s="178" t="s">
        <v>11</v>
      </c>
      <c r="G10" s="179"/>
      <c r="H10" s="182"/>
      <c r="I10" s="180"/>
      <c r="J10" s="180"/>
      <c r="K10" s="187"/>
    </row>
    <row r="11" spans="1:11" ht="20.25" customHeight="1">
      <c r="A11" s="202">
        <v>2</v>
      </c>
      <c r="B11" s="199" t="s">
        <v>25</v>
      </c>
      <c r="C11" s="175" t="s">
        <v>28</v>
      </c>
      <c r="D11" s="176" t="s">
        <v>31</v>
      </c>
      <c r="E11" s="177"/>
      <c r="F11" s="178" t="s">
        <v>11</v>
      </c>
      <c r="G11" s="179"/>
      <c r="H11" s="182"/>
      <c r="I11" s="180"/>
      <c r="J11" s="180"/>
      <c r="K11" s="187"/>
    </row>
    <row r="12" spans="1:11" ht="18.75" customHeight="1">
      <c r="A12" s="202">
        <v>3</v>
      </c>
      <c r="B12" s="199" t="s">
        <v>25</v>
      </c>
      <c r="C12" s="175" t="s">
        <v>28</v>
      </c>
      <c r="D12" s="176" t="s">
        <v>36</v>
      </c>
      <c r="E12" s="177"/>
      <c r="F12" s="178" t="s">
        <v>11</v>
      </c>
      <c r="G12" s="179"/>
      <c r="H12" s="182"/>
      <c r="I12" s="182"/>
      <c r="J12" s="180"/>
      <c r="K12" s="187"/>
    </row>
    <row r="13" spans="1:11" ht="18.75" customHeight="1">
      <c r="A13" s="202">
        <v>4</v>
      </c>
      <c r="B13" s="199" t="s">
        <v>25</v>
      </c>
      <c r="C13" s="175" t="s">
        <v>26</v>
      </c>
      <c r="D13" s="289" t="s">
        <v>1459</v>
      </c>
      <c r="E13" s="177"/>
      <c r="F13" s="178" t="s">
        <v>11</v>
      </c>
      <c r="G13" s="179"/>
      <c r="H13" s="200" t="s">
        <v>38</v>
      </c>
      <c r="I13" s="182"/>
      <c r="J13" s="181" t="s">
        <v>1791</v>
      </c>
      <c r="K13" s="318"/>
    </row>
    <row r="14" spans="1:11" ht="18.75" customHeight="1">
      <c r="A14" s="202">
        <v>5</v>
      </c>
      <c r="B14" s="199" t="s">
        <v>25</v>
      </c>
      <c r="C14" s="176" t="s">
        <v>187</v>
      </c>
      <c r="D14" s="176" t="s">
        <v>1430</v>
      </c>
      <c r="E14" s="177"/>
      <c r="F14" s="178" t="s">
        <v>11</v>
      </c>
      <c r="G14" s="179"/>
      <c r="H14" s="182"/>
      <c r="I14" s="182"/>
      <c r="J14" s="265" t="s">
        <v>1750</v>
      </c>
      <c r="K14" s="320"/>
    </row>
    <row r="15" spans="1:11" ht="18.75" customHeight="1">
      <c r="A15" s="202">
        <v>6</v>
      </c>
      <c r="B15" s="199" t="s">
        <v>25</v>
      </c>
      <c r="C15" s="175" t="s">
        <v>26</v>
      </c>
      <c r="D15" s="176" t="s">
        <v>27</v>
      </c>
      <c r="E15" s="177"/>
      <c r="F15" s="178" t="s">
        <v>11</v>
      </c>
      <c r="G15" s="179"/>
      <c r="H15" s="182"/>
      <c r="I15" s="182"/>
      <c r="J15" s="201" t="s">
        <v>1431</v>
      </c>
      <c r="K15" s="187"/>
    </row>
    <row r="16" spans="1:11" ht="18.75" customHeight="1">
      <c r="A16" s="202">
        <v>7</v>
      </c>
      <c r="B16" s="199" t="s">
        <v>25</v>
      </c>
      <c r="C16" s="175" t="s">
        <v>26</v>
      </c>
      <c r="D16" s="175" t="s">
        <v>1181</v>
      </c>
      <c r="E16" s="177"/>
      <c r="F16" s="178" t="s">
        <v>11</v>
      </c>
      <c r="G16" s="179"/>
      <c r="H16" s="182"/>
      <c r="I16" s="182"/>
      <c r="J16" s="181" t="s">
        <v>2450</v>
      </c>
      <c r="K16" s="187"/>
    </row>
    <row r="17" spans="1:11" ht="18.75" customHeight="1">
      <c r="A17" s="202">
        <v>8</v>
      </c>
      <c r="B17" s="199" t="s">
        <v>25</v>
      </c>
      <c r="C17" s="175" t="s">
        <v>205</v>
      </c>
      <c r="D17" s="176" t="s">
        <v>1442</v>
      </c>
      <c r="E17" s="177"/>
      <c r="F17" s="178" t="s">
        <v>11</v>
      </c>
      <c r="G17" s="179"/>
      <c r="H17" s="182"/>
      <c r="I17" s="182"/>
      <c r="J17" s="181" t="s">
        <v>2451</v>
      </c>
      <c r="K17" s="187"/>
    </row>
    <row r="18" spans="1:11" ht="18.75" customHeight="1">
      <c r="A18" s="202">
        <v>9</v>
      </c>
      <c r="B18" s="199" t="s">
        <v>25</v>
      </c>
      <c r="C18" s="175" t="s">
        <v>224</v>
      </c>
      <c r="D18" s="176" t="s">
        <v>225</v>
      </c>
      <c r="E18" s="174" t="s">
        <v>526</v>
      </c>
      <c r="F18" s="178" t="s">
        <v>11</v>
      </c>
      <c r="G18" s="179"/>
      <c r="H18" s="193"/>
      <c r="I18" s="182"/>
      <c r="J18" s="181" t="s">
        <v>1435</v>
      </c>
      <c r="K18" s="203"/>
    </row>
    <row r="19" spans="1:11" ht="18.75" customHeight="1">
      <c r="A19" s="202">
        <v>10</v>
      </c>
      <c r="B19" s="199" t="s">
        <v>25</v>
      </c>
      <c r="C19" s="175" t="s">
        <v>224</v>
      </c>
      <c r="D19" s="176" t="s">
        <v>228</v>
      </c>
      <c r="E19" s="174" t="s">
        <v>229</v>
      </c>
      <c r="F19" s="178" t="s">
        <v>11</v>
      </c>
      <c r="G19" s="179"/>
      <c r="H19" s="182"/>
      <c r="I19" s="182"/>
      <c r="J19" s="181" t="s">
        <v>1417</v>
      </c>
      <c r="K19" s="203"/>
    </row>
    <row r="20" spans="1:11" ht="18.75" customHeight="1">
      <c r="A20" s="202">
        <v>11</v>
      </c>
      <c r="B20" s="199" t="s">
        <v>25</v>
      </c>
      <c r="C20" s="175" t="s">
        <v>224</v>
      </c>
      <c r="D20" s="176" t="s">
        <v>231</v>
      </c>
      <c r="E20" s="198"/>
      <c r="F20" s="178" t="s">
        <v>11</v>
      </c>
      <c r="G20" s="179"/>
      <c r="H20" s="182"/>
      <c r="I20" s="182"/>
      <c r="J20" s="308" t="s">
        <v>2726</v>
      </c>
      <c r="K20" s="203"/>
    </row>
    <row r="21" spans="1:11" ht="18.75" customHeight="1">
      <c r="A21" s="202">
        <v>12</v>
      </c>
      <c r="B21" s="199" t="s">
        <v>25</v>
      </c>
      <c r="C21" s="175" t="s">
        <v>224</v>
      </c>
      <c r="D21" s="176" t="s">
        <v>985</v>
      </c>
      <c r="E21" s="174" t="s">
        <v>233</v>
      </c>
      <c r="F21" s="178" t="s">
        <v>11</v>
      </c>
      <c r="G21" s="179"/>
      <c r="H21" s="182"/>
      <c r="I21" s="182"/>
      <c r="J21" s="805" t="s">
        <v>1787</v>
      </c>
      <c r="K21" s="688"/>
    </row>
    <row r="22" spans="1:11" ht="18.75" customHeight="1">
      <c r="A22" s="202">
        <v>13</v>
      </c>
      <c r="B22" s="199" t="s">
        <v>25</v>
      </c>
      <c r="C22" s="175" t="s">
        <v>224</v>
      </c>
      <c r="D22" s="176" t="s">
        <v>235</v>
      </c>
      <c r="E22" s="174" t="s">
        <v>69</v>
      </c>
      <c r="F22" s="178" t="s">
        <v>11</v>
      </c>
      <c r="G22" s="179"/>
      <c r="H22" s="182"/>
      <c r="I22" s="182"/>
      <c r="J22" s="805"/>
      <c r="K22" s="688"/>
    </row>
    <row r="23" spans="1:11" ht="18.75" customHeight="1">
      <c r="A23" s="202">
        <v>14</v>
      </c>
      <c r="B23" s="199" t="s">
        <v>25</v>
      </c>
      <c r="C23" s="175" t="s">
        <v>224</v>
      </c>
      <c r="D23" s="176" t="s">
        <v>236</v>
      </c>
      <c r="E23" s="174" t="s">
        <v>69</v>
      </c>
      <c r="F23" s="178" t="s">
        <v>11</v>
      </c>
      <c r="G23" s="179"/>
      <c r="H23" s="182"/>
      <c r="I23" s="182"/>
      <c r="J23" s="805"/>
      <c r="K23" s="688"/>
    </row>
    <row r="24" spans="1:11" ht="18.75" customHeight="1">
      <c r="A24" s="202">
        <v>15</v>
      </c>
      <c r="B24" s="199" t="s">
        <v>25</v>
      </c>
      <c r="C24" s="175" t="s">
        <v>224</v>
      </c>
      <c r="D24" s="176" t="s">
        <v>237</v>
      </c>
      <c r="E24" s="174" t="s">
        <v>69</v>
      </c>
      <c r="F24" s="178" t="s">
        <v>11</v>
      </c>
      <c r="G24" s="179"/>
      <c r="H24" s="182"/>
      <c r="I24" s="182"/>
      <c r="J24" s="805"/>
      <c r="K24" s="688"/>
    </row>
    <row r="25" spans="1:11" ht="18.75" customHeight="1">
      <c r="A25" s="202">
        <v>16</v>
      </c>
      <c r="B25" s="199" t="s">
        <v>25</v>
      </c>
      <c r="C25" s="175" t="s">
        <v>224</v>
      </c>
      <c r="D25" s="176" t="s">
        <v>986</v>
      </c>
      <c r="E25" s="174" t="s">
        <v>69</v>
      </c>
      <c r="F25" s="178" t="s">
        <v>11</v>
      </c>
      <c r="G25" s="179"/>
      <c r="H25" s="182"/>
      <c r="I25" s="182"/>
      <c r="J25" s="805"/>
      <c r="K25" s="688"/>
    </row>
    <row r="26" spans="1:11" ht="18.75" customHeight="1">
      <c r="A26" s="202">
        <v>17</v>
      </c>
      <c r="B26" s="199" t="s">
        <v>25</v>
      </c>
      <c r="C26" s="175" t="s">
        <v>224</v>
      </c>
      <c r="D26" s="176" t="s">
        <v>239</v>
      </c>
      <c r="E26" s="174" t="s">
        <v>69</v>
      </c>
      <c r="F26" s="178" t="s">
        <v>11</v>
      </c>
      <c r="G26" s="179"/>
      <c r="H26" s="182"/>
      <c r="I26" s="182"/>
      <c r="J26" s="805"/>
      <c r="K26" s="688"/>
    </row>
    <row r="27" spans="1:11" ht="15.75" customHeight="1">
      <c r="A27" s="202">
        <v>18</v>
      </c>
      <c r="B27" s="199" t="s">
        <v>25</v>
      </c>
      <c r="C27" s="176" t="s">
        <v>187</v>
      </c>
      <c r="D27" s="176" t="s">
        <v>1429</v>
      </c>
      <c r="E27" s="177"/>
      <c r="F27" s="178" t="s">
        <v>11</v>
      </c>
      <c r="G27" s="179"/>
      <c r="H27" s="182"/>
      <c r="I27" s="182"/>
      <c r="J27" s="266" t="s">
        <v>2737</v>
      </c>
      <c r="K27" s="187"/>
    </row>
    <row r="28" spans="1:11" ht="15.75" customHeight="1">
      <c r="A28" s="202">
        <v>19</v>
      </c>
      <c r="B28" s="199" t="s">
        <v>25</v>
      </c>
      <c r="C28" s="221" t="s">
        <v>54</v>
      </c>
      <c r="D28" s="221" t="s">
        <v>189</v>
      </c>
      <c r="E28" s="177"/>
      <c r="F28" s="178" t="s">
        <v>11</v>
      </c>
      <c r="G28" s="179"/>
      <c r="H28" s="182"/>
      <c r="I28" s="182"/>
      <c r="J28" s="220" t="s">
        <v>2764</v>
      </c>
      <c r="K28" s="806" t="s">
        <v>2449</v>
      </c>
    </row>
    <row r="29" spans="1:11" ht="15.75" customHeight="1">
      <c r="A29" s="202">
        <v>20</v>
      </c>
      <c r="B29" s="199" t="s">
        <v>25</v>
      </c>
      <c r="C29" s="221" t="s">
        <v>54</v>
      </c>
      <c r="D29" s="221" t="s">
        <v>190</v>
      </c>
      <c r="E29" s="177"/>
      <c r="F29" s="178" t="s">
        <v>11</v>
      </c>
      <c r="G29" s="179"/>
      <c r="H29" s="182"/>
      <c r="I29" s="182"/>
      <c r="J29" s="181" t="s">
        <v>1785</v>
      </c>
      <c r="K29" s="688"/>
    </row>
    <row r="30" spans="1:11" ht="15.75" customHeight="1">
      <c r="A30" s="202">
        <v>21</v>
      </c>
      <c r="B30" s="199" t="s">
        <v>25</v>
      </c>
      <c r="C30" s="221" t="s">
        <v>54</v>
      </c>
      <c r="D30" s="221" t="s">
        <v>191</v>
      </c>
      <c r="E30" s="177"/>
      <c r="F30" s="178" t="s">
        <v>11</v>
      </c>
      <c r="G30" s="179"/>
      <c r="H30" s="182"/>
      <c r="I30" s="182"/>
      <c r="J30" s="181" t="s">
        <v>1432</v>
      </c>
      <c r="K30" s="688"/>
    </row>
    <row r="31" spans="1:11" ht="15.75" customHeight="1">
      <c r="A31" s="202">
        <v>22</v>
      </c>
      <c r="B31" s="199" t="s">
        <v>25</v>
      </c>
      <c r="C31" s="221" t="s">
        <v>54</v>
      </c>
      <c r="D31" s="221" t="s">
        <v>192</v>
      </c>
      <c r="E31" s="177"/>
      <c r="F31" s="178" t="s">
        <v>11</v>
      </c>
      <c r="G31" s="179"/>
      <c r="H31" s="182"/>
      <c r="I31" s="182"/>
      <c r="J31" s="181" t="s">
        <v>193</v>
      </c>
      <c r="K31" s="688"/>
    </row>
    <row r="32" spans="1:11" ht="15.75" customHeight="1">
      <c r="A32" s="202">
        <v>23</v>
      </c>
      <c r="B32" s="199" t="s">
        <v>25</v>
      </c>
      <c r="C32" s="221" t="s">
        <v>54</v>
      </c>
      <c r="D32" s="221" t="s">
        <v>1195</v>
      </c>
      <c r="E32" s="177"/>
      <c r="F32" s="178" t="s">
        <v>11</v>
      </c>
      <c r="G32" s="179"/>
      <c r="H32" s="182"/>
      <c r="I32" s="182"/>
      <c r="J32" s="181" t="s">
        <v>1196</v>
      </c>
      <c r="K32" s="688"/>
    </row>
    <row r="33" spans="1:11" ht="15.75" customHeight="1">
      <c r="A33" s="202">
        <v>24</v>
      </c>
      <c r="B33" s="199" t="s">
        <v>25</v>
      </c>
      <c r="C33" s="221" t="s">
        <v>54</v>
      </c>
      <c r="D33" s="221" t="s">
        <v>1197</v>
      </c>
      <c r="E33" s="177"/>
      <c r="F33" s="178" t="s">
        <v>11</v>
      </c>
      <c r="G33" s="179"/>
      <c r="H33" s="182"/>
      <c r="I33" s="182"/>
      <c r="J33" s="181" t="s">
        <v>1198</v>
      </c>
      <c r="K33" s="688"/>
    </row>
    <row r="34" spans="1:11" ht="15.75" customHeight="1">
      <c r="A34" s="202">
        <v>25</v>
      </c>
      <c r="B34" s="199" t="s">
        <v>25</v>
      </c>
      <c r="C34" s="221" t="s">
        <v>54</v>
      </c>
      <c r="D34" s="221" t="s">
        <v>1199</v>
      </c>
      <c r="E34" s="177"/>
      <c r="F34" s="178" t="s">
        <v>11</v>
      </c>
      <c r="G34" s="179"/>
      <c r="H34" s="182"/>
      <c r="I34" s="182"/>
      <c r="J34" s="181" t="s">
        <v>1200</v>
      </c>
      <c r="K34" s="688"/>
    </row>
    <row r="35" spans="1:11" ht="15.75" customHeight="1">
      <c r="A35" s="202">
        <v>26</v>
      </c>
      <c r="B35" s="199" t="s">
        <v>25</v>
      </c>
      <c r="C35" s="221" t="s">
        <v>54</v>
      </c>
      <c r="D35" s="221" t="s">
        <v>1201</v>
      </c>
      <c r="E35" s="177"/>
      <c r="F35" s="178" t="s">
        <v>11</v>
      </c>
      <c r="G35" s="179"/>
      <c r="H35" s="182"/>
      <c r="I35" s="182"/>
      <c r="J35" s="181" t="s">
        <v>1202</v>
      </c>
      <c r="K35" s="688"/>
    </row>
    <row r="36" spans="1:11" ht="15.75" customHeight="1">
      <c r="A36" s="202">
        <v>27</v>
      </c>
      <c r="B36" s="199" t="s">
        <v>25</v>
      </c>
      <c r="C36" s="221" t="s">
        <v>54</v>
      </c>
      <c r="D36" s="221" t="s">
        <v>194</v>
      </c>
      <c r="E36" s="177"/>
      <c r="F36" s="178" t="s">
        <v>11</v>
      </c>
      <c r="G36" s="179"/>
      <c r="H36" s="182"/>
      <c r="I36" s="182"/>
      <c r="J36" s="181" t="s">
        <v>195</v>
      </c>
      <c r="K36" s="688"/>
    </row>
    <row r="37" spans="1:11" ht="15.75" customHeight="1">
      <c r="A37" s="202">
        <v>28</v>
      </c>
      <c r="B37" s="199" t="s">
        <v>25</v>
      </c>
      <c r="C37" s="221" t="s">
        <v>54</v>
      </c>
      <c r="D37" s="221" t="s">
        <v>196</v>
      </c>
      <c r="E37" s="177"/>
      <c r="F37" s="178" t="s">
        <v>11</v>
      </c>
      <c r="G37" s="179"/>
      <c r="H37" s="182"/>
      <c r="I37" s="182"/>
      <c r="J37" s="181" t="s">
        <v>197</v>
      </c>
      <c r="K37" s="688"/>
    </row>
    <row r="38" spans="1:11" ht="15.75" customHeight="1">
      <c r="A38" s="202">
        <v>29</v>
      </c>
      <c r="B38" s="199" t="s">
        <v>25</v>
      </c>
      <c r="C38" s="221" t="s">
        <v>54</v>
      </c>
      <c r="D38" s="221" t="s">
        <v>1203</v>
      </c>
      <c r="E38" s="177"/>
      <c r="F38" s="178" t="s">
        <v>11</v>
      </c>
      <c r="G38" s="179"/>
      <c r="H38" s="182"/>
      <c r="I38" s="182"/>
      <c r="J38" s="181" t="s">
        <v>1204</v>
      </c>
      <c r="K38" s="688"/>
    </row>
    <row r="39" spans="1:11" ht="15.75" customHeight="1">
      <c r="A39" s="202">
        <v>30</v>
      </c>
      <c r="B39" s="199" t="s">
        <v>25</v>
      </c>
      <c r="C39" s="221" t="s">
        <v>54</v>
      </c>
      <c r="D39" s="221" t="s">
        <v>1205</v>
      </c>
      <c r="E39" s="177"/>
      <c r="F39" s="178" t="s">
        <v>11</v>
      </c>
      <c r="G39" s="179"/>
      <c r="H39" s="182"/>
      <c r="I39" s="182"/>
      <c r="J39" s="181" t="s">
        <v>1206</v>
      </c>
      <c r="K39" s="688"/>
    </row>
    <row r="40" spans="1:11" ht="15.75" customHeight="1">
      <c r="A40" s="202">
        <v>31</v>
      </c>
      <c r="B40" s="199" t="s">
        <v>25</v>
      </c>
      <c r="C40" s="221" t="s">
        <v>54</v>
      </c>
      <c r="D40" s="221" t="s">
        <v>1207</v>
      </c>
      <c r="E40" s="177"/>
      <c r="F40" s="178" t="s">
        <v>11</v>
      </c>
      <c r="G40" s="179"/>
      <c r="H40" s="182"/>
      <c r="I40" s="182"/>
      <c r="J40" s="181" t="s">
        <v>1208</v>
      </c>
      <c r="K40" s="688"/>
    </row>
    <row r="41" spans="1:11" ht="15.75" customHeight="1">
      <c r="A41" s="202">
        <v>32</v>
      </c>
      <c r="B41" s="199" t="s">
        <v>25</v>
      </c>
      <c r="C41" s="221" t="s">
        <v>54</v>
      </c>
      <c r="D41" s="221" t="s">
        <v>1209</v>
      </c>
      <c r="E41" s="177"/>
      <c r="F41" s="178" t="s">
        <v>11</v>
      </c>
      <c r="G41" s="179"/>
      <c r="H41" s="182"/>
      <c r="I41" s="182"/>
      <c r="J41" s="181" t="s">
        <v>1210</v>
      </c>
      <c r="K41" s="688"/>
    </row>
    <row r="42" spans="1:11" ht="15.75" customHeight="1">
      <c r="A42" s="202">
        <v>33</v>
      </c>
      <c r="B42" s="199" t="s">
        <v>25</v>
      </c>
      <c r="C42" s="221" t="s">
        <v>54</v>
      </c>
      <c r="D42" s="221" t="s">
        <v>1211</v>
      </c>
      <c r="E42" s="177"/>
      <c r="F42" s="178" t="s">
        <v>11</v>
      </c>
      <c r="G42" s="179"/>
      <c r="H42" s="182"/>
      <c r="I42" s="182"/>
      <c r="J42" s="181" t="s">
        <v>1212</v>
      </c>
      <c r="K42" s="688"/>
    </row>
    <row r="43" spans="1:11" ht="15.75" customHeight="1">
      <c r="A43" s="202">
        <v>34</v>
      </c>
      <c r="B43" s="199" t="s">
        <v>25</v>
      </c>
      <c r="C43" s="221" t="s">
        <v>54</v>
      </c>
      <c r="D43" s="175" t="s">
        <v>1213</v>
      </c>
      <c r="E43" s="177"/>
      <c r="F43" s="178" t="s">
        <v>11</v>
      </c>
      <c r="G43" s="179"/>
      <c r="H43" s="182"/>
      <c r="I43" s="182"/>
      <c r="J43" s="181" t="s">
        <v>198</v>
      </c>
      <c r="K43" s="688"/>
    </row>
    <row r="44" spans="1:11" ht="15.75" customHeight="1">
      <c r="A44" s="202">
        <v>35</v>
      </c>
      <c r="B44" s="199" t="s">
        <v>25</v>
      </c>
      <c r="C44" s="221" t="s">
        <v>54</v>
      </c>
      <c r="D44" s="221" t="s">
        <v>199</v>
      </c>
      <c r="E44" s="177"/>
      <c r="F44" s="178" t="s">
        <v>11</v>
      </c>
      <c r="G44" s="179"/>
      <c r="H44" s="182"/>
      <c r="I44" s="182"/>
      <c r="J44" s="181" t="s">
        <v>200</v>
      </c>
      <c r="K44" s="688"/>
    </row>
    <row r="45" spans="1:11" ht="15.75" customHeight="1">
      <c r="A45" s="202">
        <v>36</v>
      </c>
      <c r="B45" s="199" t="s">
        <v>25</v>
      </c>
      <c r="C45" s="221" t="s">
        <v>54</v>
      </c>
      <c r="D45" s="221" t="s">
        <v>201</v>
      </c>
      <c r="E45" s="177"/>
      <c r="F45" s="178" t="s">
        <v>11</v>
      </c>
      <c r="G45" s="179"/>
      <c r="H45" s="182"/>
      <c r="I45" s="182"/>
      <c r="J45" s="181" t="s">
        <v>202</v>
      </c>
      <c r="K45" s="688"/>
    </row>
    <row r="46" spans="1:11" ht="15.75" customHeight="1">
      <c r="A46" s="202">
        <v>37</v>
      </c>
      <c r="B46" s="199" t="s">
        <v>25</v>
      </c>
      <c r="C46" s="221" t="s">
        <v>54</v>
      </c>
      <c r="D46" s="221" t="s">
        <v>1214</v>
      </c>
      <c r="E46" s="177"/>
      <c r="F46" s="178" t="s">
        <v>11</v>
      </c>
      <c r="G46" s="179"/>
      <c r="H46" s="182"/>
      <c r="I46" s="182"/>
      <c r="J46" s="181" t="s">
        <v>1215</v>
      </c>
      <c r="K46" s="688"/>
    </row>
    <row r="47" spans="1:11" ht="15.75" customHeight="1">
      <c r="A47" s="202">
        <v>38</v>
      </c>
      <c r="B47" s="199" t="s">
        <v>25</v>
      </c>
      <c r="C47" s="221" t="s">
        <v>54</v>
      </c>
      <c r="D47" s="221" t="s">
        <v>1216</v>
      </c>
      <c r="E47" s="177"/>
      <c r="F47" s="178" t="s">
        <v>11</v>
      </c>
      <c r="G47" s="179"/>
      <c r="H47" s="182"/>
      <c r="I47" s="182"/>
      <c r="J47" s="181" t="s">
        <v>2740</v>
      </c>
      <c r="K47" s="688"/>
    </row>
    <row r="48" spans="1:11" ht="15.75" customHeight="1">
      <c r="A48" s="202">
        <v>39</v>
      </c>
      <c r="B48" s="199" t="s">
        <v>25</v>
      </c>
      <c r="C48" s="221" t="s">
        <v>303</v>
      </c>
      <c r="D48" s="221" t="s">
        <v>1218</v>
      </c>
      <c r="E48" s="177"/>
      <c r="F48" s="183" t="s">
        <v>6</v>
      </c>
      <c r="G48" s="179"/>
      <c r="H48" s="182"/>
      <c r="I48" s="182"/>
      <c r="J48" s="181" t="s">
        <v>2741</v>
      </c>
      <c r="K48" s="187"/>
    </row>
    <row r="49" spans="1:11" ht="15.75" customHeight="1">
      <c r="A49" s="202">
        <v>40</v>
      </c>
      <c r="B49" s="199" t="s">
        <v>25</v>
      </c>
      <c r="C49" s="221" t="s">
        <v>303</v>
      </c>
      <c r="D49" s="221" t="s">
        <v>1219</v>
      </c>
      <c r="E49" s="177"/>
      <c r="F49" s="183" t="s">
        <v>6</v>
      </c>
      <c r="G49" s="179"/>
      <c r="H49" s="182"/>
      <c r="I49" s="182"/>
      <c r="J49" s="181" t="s">
        <v>1433</v>
      </c>
      <c r="K49" s="187"/>
    </row>
    <row r="50" spans="1:11" ht="15.75" customHeight="1">
      <c r="A50" s="202">
        <v>41</v>
      </c>
      <c r="B50" s="199" t="s">
        <v>25</v>
      </c>
      <c r="C50" s="221" t="s">
        <v>303</v>
      </c>
      <c r="D50" s="221" t="s">
        <v>1220</v>
      </c>
      <c r="E50" s="177"/>
      <c r="F50" s="183" t="s">
        <v>6</v>
      </c>
      <c r="G50" s="179"/>
      <c r="H50" s="182"/>
      <c r="I50" s="182"/>
      <c r="J50" s="181" t="s">
        <v>1434</v>
      </c>
      <c r="K50" s="187"/>
    </row>
    <row r="51" spans="1:11" ht="15.75" customHeight="1">
      <c r="A51" s="202">
        <v>42</v>
      </c>
      <c r="B51" s="199" t="s">
        <v>25</v>
      </c>
      <c r="C51" s="221" t="s">
        <v>303</v>
      </c>
      <c r="D51" s="221" t="s">
        <v>1221</v>
      </c>
      <c r="E51" s="177"/>
      <c r="F51" s="183" t="s">
        <v>6</v>
      </c>
      <c r="G51" s="179"/>
      <c r="H51" s="182"/>
      <c r="I51" s="182"/>
      <c r="J51" s="181" t="s">
        <v>2739</v>
      </c>
      <c r="K51" s="187"/>
    </row>
    <row r="52" spans="1:11" ht="16.5" customHeight="1">
      <c r="A52" s="202">
        <v>43</v>
      </c>
      <c r="B52" s="199" t="s">
        <v>25</v>
      </c>
      <c r="C52" s="221" t="s">
        <v>224</v>
      </c>
      <c r="D52" s="176" t="s">
        <v>1191</v>
      </c>
      <c r="E52" s="174" t="s">
        <v>526</v>
      </c>
      <c r="F52" s="178" t="s">
        <v>11</v>
      </c>
      <c r="G52" s="179"/>
      <c r="H52" s="182"/>
      <c r="I52" s="182"/>
      <c r="J52" s="181" t="s">
        <v>1435</v>
      </c>
      <c r="K52" s="203"/>
    </row>
    <row r="53" spans="1:11" ht="16.5" customHeight="1">
      <c r="A53" s="202">
        <v>44</v>
      </c>
      <c r="B53" s="199" t="s">
        <v>25</v>
      </c>
      <c r="C53" s="221" t="s">
        <v>224</v>
      </c>
      <c r="D53" s="176" t="s">
        <v>1192</v>
      </c>
      <c r="E53" s="174" t="s">
        <v>527</v>
      </c>
      <c r="F53" s="178" t="s">
        <v>11</v>
      </c>
      <c r="G53" s="179"/>
      <c r="H53" s="182"/>
      <c r="I53" s="182"/>
      <c r="J53" s="181" t="s">
        <v>1436</v>
      </c>
      <c r="K53" s="203"/>
    </row>
    <row r="54" spans="1:11" ht="16.5" customHeight="1" thickBot="1">
      <c r="A54" s="202">
        <v>45</v>
      </c>
      <c r="B54" s="204" t="s">
        <v>25</v>
      </c>
      <c r="C54" s="188" t="s">
        <v>205</v>
      </c>
      <c r="D54" s="188" t="s">
        <v>206</v>
      </c>
      <c r="E54" s="189"/>
      <c r="F54" s="178" t="s">
        <v>11</v>
      </c>
      <c r="G54" s="190"/>
      <c r="H54" s="205"/>
      <c r="I54" s="205"/>
      <c r="J54" s="206" t="s">
        <v>1444</v>
      </c>
      <c r="K54" s="191"/>
    </row>
    <row r="55" spans="1:11" ht="15.75" customHeight="1">
      <c r="A55" s="172"/>
      <c r="B55" s="196"/>
      <c r="C55" s="146"/>
      <c r="D55" s="146"/>
      <c r="E55" s="172"/>
      <c r="F55" s="146"/>
      <c r="G55" s="146"/>
      <c r="H55" s="146"/>
      <c r="I55" s="146"/>
      <c r="J55" s="197"/>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2020-04-06T02:47:14Z</dcterms:modified>
</cp:coreProperties>
</file>