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12090" yWindow="-210" windowWidth="8940" windowHeight="13740" activeTab="7"/>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255" i="13"/>
  <c r="C247"/>
  <c r="C242"/>
  <c r="C239"/>
  <c r="C232"/>
  <c r="C226"/>
  <c r="C223"/>
  <c r="C220"/>
  <c r="C217"/>
  <c r="C212"/>
  <c r="C207"/>
  <c r="C203"/>
  <c r="C196"/>
  <c r="C188"/>
  <c r="C185"/>
  <c r="C182"/>
  <c r="C173"/>
  <c r="C148"/>
  <c r="C125"/>
  <c r="C121"/>
  <c r="C114"/>
  <c r="C110"/>
  <c r="C103"/>
  <c r="C99"/>
  <c r="C94"/>
  <c r="C81"/>
  <c r="C77"/>
  <c r="C67"/>
  <c r="C60"/>
  <c r="C55"/>
  <c r="C35"/>
  <c r="F8" i="26"/>
  <c r="F7"/>
  <c r="F6"/>
  <c r="F5"/>
  <c r="F4"/>
  <c r="F3"/>
  <c r="F2"/>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<sst xmlns="http://schemas.openxmlformats.org/spreadsheetml/2006/main" count="4576" uniqueCount="1991">
  <si>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</si>
  <si>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</si>
  <si>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</si>
  <si>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</si>
  <si>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</si>
  <si>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</si>
  <si>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</si>
  <si>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</si>
  <si>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</si>
  <si>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</si>
  <si>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</si>
  <si>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</si>
  <si>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</si>
  <si>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</si>
  <si>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</si>
  <si>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</si>
  <si>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</si>
  <si>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</si>
  <si>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</si>
  <si>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</si>
  <si>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</si>
  <si>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</si>
  <si>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</si>
  <si>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</si>
  <si>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</si>
  <si>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</si>
  <si>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</si>
  <si>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</si>
  <si>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</si>
  <si>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</si>
  <si>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</si>
  <si>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</si>
  <si>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</si>
  <si>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</si>
  <si>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</si>
  <si>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</si>
  <si>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</si>
  <si>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</si>
  <si>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</si>
  <si>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</si>
  <si>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</si>
  <si>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</si>
  <si>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</si>
  <si>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</si>
  <si>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</si>
  <si>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</si>
  <si>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</si>
  <si>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</si>
  <si>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</si>
  <si>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</si>
  <si>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</si>
  <si>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</si>
  <si>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</si>
  <si>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</si>
  <si>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</si>
  <si>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</si>
  <si>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</si>
  <si>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</si>
  <si>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</si>
  <si>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</si>
  <si>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</si>
  <si>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</si>
  <si>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</si>
  <si>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</si>
  <si>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</si>
  <si>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</si>
  <si>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</si>
  <si>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</si>
  <si>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</si>
  <si>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</si>
  <si>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</si>
  <si>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</si>
  <si>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</si>
  <si>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</si>
  <si>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</si>
  <si>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</si>
  <si>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</si>
  <si>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</si>
  <si>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</si>
  <si>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</si>
  <si>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</si>
  <si>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</si>
  <si>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</si>
  <si>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</si>
  <si>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</si>
  <si>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</si>
  <si>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</si>
  <si>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</si>
  <si>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</si>
  <si>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</si>
  <si>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</si>
  <si>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</si>
  <si>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</si>
  <si>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</si>
  <si>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</si>
  <si>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</si>
  <si>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</si>
  <si>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</si>
  <si>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</si>
  <si>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</si>
  <si>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</si>
  <si>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</si>
  <si>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</si>
  <si>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</si>
  <si>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</si>
  <si>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</si>
  <si>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</si>
  <si>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</si>
  <si>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</si>
  <si>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</si>
  <si>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</si>
  <si>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</si>
  <si>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</si>
  <si>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</si>
  <si>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</si>
  <si>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</si>
  <si>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</si>
  <si>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</si>
  <si>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</si>
  <si>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</si>
  <si>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</si>
  <si>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</si>
  <si>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</si>
  <si>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</si>
  <si>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</si>
  <si>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</si>
  <si>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</si>
  <si>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</si>
  <si>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</si>
  <si>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</si>
  <si>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</si>
  <si>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</si>
  <si>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</si>
  <si>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</si>
  <si>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</si>
  <si>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</si>
  <si>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</si>
  <si>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</si>
  <si>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</si>
  <si>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</si>
  <si>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</si>
  <si>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</si>
  <si>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</si>
  <si>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</si>
  <si>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</si>
  <si>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</si>
  <si>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</si>
  <si>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</si>
  <si>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</si>
  <si>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</si>
  <si>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</si>
  <si>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</si>
  <si>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</si>
  <si>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</si>
  <si>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</si>
  <si>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</si>
  <si>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</si>
  <si>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</si>
  <si>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</si>
  <si>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</si>
  <si>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</si>
  <si>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</si>
  <si>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</si>
  <si>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</si>
  <si>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</si>
  <si>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</si>
  <si>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</si>
  <si>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</si>
  <si>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</si>
  <si>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</si>
  <si>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</si>
  <si>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</si>
  <si>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</si>
  <si>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</si>
  <si>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</si>
  <si>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</si>
  <si>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</si>
  <si>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</si>
  <si>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</si>
  <si>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</si>
  <si>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</si>
  <si>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</si>
  <si>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</si>
  <si>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</si>
  <si>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</si>
  <si>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</si>
  <si>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</si>
  <si>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</si>
  <si>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</si>
  <si>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</si>
  <si>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</si>
  <si>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</si>
  <si>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</si>
  <si>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</si>
  <si>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</si>
  <si>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</si>
  <si>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</si>
  <si>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</si>
  <si>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</si>
  <si>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</si>
  <si>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</si>
  <si>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</si>
  <si>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</si>
  <si>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</si>
  <si>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</si>
  <si>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</si>
  <si>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</si>
  <si>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</si>
  <si>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</si>
  <si>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</si>
  <si>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</si>
  <si>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</si>
  <si>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</si>
  <si>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</si>
  <si>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</si>
  <si>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</si>
  <si>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</si>
  <si>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</si>
  <si>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</si>
  <si>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</si>
  <si>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</si>
  <si>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</si>
  <si>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</si>
  <si>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</si>
  <si>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</si>
  <si>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</si>
  <si>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</si>
  <si>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</si>
  <si>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</si>
  <si>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</si>
  <si>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</si>
  <si>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</si>
  <si>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</si>
  <si>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</si>
  <si>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</si>
  <si>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</si>
  <si>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</si>
  <si>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</si>
  <si>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</si>
  <si>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</si>
  <si>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</si>
  <si>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</si>
  <si>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</si>
  <si>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</si>
  <si>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</si>
  <si>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</si>
  <si>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</si>
  <si>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 xml:space="preserve">syscfg add MdlC 0xFN845JH45878923785627895256845TY845UJ845
syscfg print MdlC
</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</si>
  <si>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</si>
  <si>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</si>
  <si>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</si>
  <si>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</si>
  <si>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</si>
  <si>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</si>
  <si>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</si>
  <si>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</si>
  <si>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</si>
  <si>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</si>
  <si>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</si>
  <si>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</si>
  <si>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</si>
  <si>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</si>
  <si>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</si>
  <si>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</si>
  <si>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</si>
  <si>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</si>
  <si>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</si>
  <si>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</si>
  <si>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</si>
  <si>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</si>
  <si>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</si>
  <si>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</si>
  <si>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</si>
  <si>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</si>
  <si>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</si>
  <si>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</si>
  <si>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</si>
  <si>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</si>
  <si>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</si>
  <si>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</si>
  <si>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</si>
  <si>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</si>
  <si>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</si>
  <si>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</si>
  <si>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</si>
  <si>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</si>
  <si>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</si>
  <si>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</si>
  <si>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</si>
  <si>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</si>
  <si>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</si>
  <si>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</si>
  <si>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</si>
  <si>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</si>
  <si>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</si>
  <si>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</si>
  <si>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</si>
  <si>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</si>
  <si>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</si>
  <si>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</si>
  <si>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</si>
  <si>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</si>
  <si>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</si>
  <si>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</si>
  <si>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</si>
  <si>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</si>
  <si>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</si>
  <si>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</si>
  <si>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</si>
  <si>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P0 write dummy MdlC key</t>
    <phoneticPr fontId="11" type="noConversion"/>
  </si>
  <si>
    <t xml:space="preserve">value have to change to binary system to catch LSB </t>
    <phoneticPr fontId="7" type="noConversion"/>
  </si>
  <si>
    <t>POTOMAC 8-bit: 0xEA, 7-bit: 0x75</t>
    <phoneticPr fontId="7" type="noConversion"/>
  </si>
  <si>
    <t>1</t>
    <phoneticPr fontId="11" type="noConversion"/>
  </si>
  <si>
    <t xml:space="preserve">SCRP_LPP_L_MTP_BEFORE </t>
  </si>
  <si>
    <t>SCRP_LPP_FREQ_MTP_BEFORE</t>
    <phoneticPr fontId="7" type="noConversion"/>
  </si>
  <si>
    <t>SCRP_TX_HWID_MTP_BEFORE</t>
  </si>
  <si>
    <t>SCRP_VBoost_MTP_BEFORE</t>
    <phoneticPr fontId="7" type="noConversion"/>
  </si>
  <si>
    <t>SCRP_VSense_MTP_BEFORE</t>
    <phoneticPr fontId="7" type="noConversion"/>
  </si>
  <si>
    <t>SCRP_Isense_MTP_BEFORE</t>
  </si>
  <si>
    <t>SCRP_LFOD_MTP_BEFORE</t>
  </si>
  <si>
    <t>SCRP_LPP_Inductance_Free_Air_Cal</t>
    <phoneticPr fontId="7" type="noConversion"/>
  </si>
  <si>
    <t>SCRP_LPP_FREQ_Free_Air_Cal</t>
    <phoneticPr fontId="7" type="noConversion"/>
  </si>
  <si>
    <t>SCRP_LPP_L_CAL_MTP</t>
    <phoneticPr fontId="7" type="noConversion"/>
  </si>
  <si>
    <t>SCRP_LPP_FREQ_CAL_MTP</t>
    <phoneticPr fontId="7" type="noConversion"/>
  </si>
  <si>
    <t>SCRP_LPP_L_MTP_AFTER</t>
    <phoneticPr fontId="7" type="noConversion"/>
  </si>
  <si>
    <t>SCRP_LPP_FREQ_MTP_AFTER</t>
    <phoneticPr fontId="7" type="noConversion"/>
  </si>
  <si>
    <t>SCRP_TX_HWID_MTP_AFTER</t>
    <phoneticPr fontId="7" type="noConversion"/>
  </si>
  <si>
    <t>SCRP_VBoost_MTP_AFTER</t>
    <phoneticPr fontId="7" type="noConversion"/>
  </si>
  <si>
    <t>SCRP_VSense_MTP_AFTER</t>
    <phoneticPr fontId="7" type="noConversion"/>
  </si>
  <si>
    <t>SCRP_Isense_MTP_AFTER</t>
    <phoneticPr fontId="7" type="noConversion"/>
  </si>
  <si>
    <t>SCRP_LFOD_MTP_AFTER</t>
  </si>
  <si>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</si>
  <si>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</si>
  <si>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</si>
  <si>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</si>
  <si>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</si>
  <si>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</si>
  <si>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</si>
  <si>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</si>
  <si>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</si>
  <si>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</si>
  <si>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</si>
  <si>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</si>
  <si>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</si>
  <si>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</si>
  <si>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</si>
  <si>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</si>
  <si>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</si>
  <si>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</si>
  <si>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</si>
  <si>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</si>
  <si>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</si>
  <si>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</si>
  <si>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</si>
  <si>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</si>
  <si>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</si>
  <si>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</si>
  <si>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</si>
  <si>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</si>
  <si>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</si>
  <si>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</si>
  <si>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</si>
  <si>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</si>
  <si>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</si>
  <si>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</si>
  <si>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</si>
  <si>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</si>
  <si>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</si>
  <si>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</si>
  <si>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</si>
  <si>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</si>
  <si>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</si>
  <si>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</si>
  <si>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</si>
  <si>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</si>
  <si>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</si>
  <si>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</si>
  <si>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</si>
  <si>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</si>
  <si>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</si>
  <si>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</si>
  <si>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</si>
  <si>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</si>
  <si>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</si>
  <si>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163</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</si>
  <si>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</si>
  <si>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</si>
  <si>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</si>
  <si>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</si>
  <si>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</si>
  <si>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</si>
  <si>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</si>
  <si>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</si>
  <si>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</si>
  <si>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</si>
  <si>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</si>
  <si>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</si>
  <si>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</si>
  <si>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</si>
  <si>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SCRP_Check Sum__S127_MTP_BEFORE</t>
    <phoneticPr fontId="7" type="noConversion"/>
  </si>
  <si>
    <t>SCRP_Check Sum_S126_MTP_BEFORE</t>
    <phoneticPr fontId="7" type="noConversion"/>
  </si>
  <si>
    <t>SCRP_CTx_MTP_127_BEFORE</t>
    <phoneticPr fontId="7" type="noConversion"/>
  </si>
  <si>
    <t>SCRP_Check Sum__S127_MTP_AFTER</t>
    <phoneticPr fontId="7" type="noConversion"/>
  </si>
  <si>
    <t>SCRP_CTx_MTP_127_AFTER</t>
    <phoneticPr fontId="7" type="noConversion"/>
  </si>
  <si>
    <t>SCRP_Check Sum_S126_MTP_AFTER</t>
    <phoneticPr fontId="7" type="noConversion"/>
  </si>
  <si>
    <t>SCRP_Check Sum_S126_MTP</t>
    <phoneticPr fontId="7"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</si>
  <si>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</si>
  <si>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</si>
  <si>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</si>
  <si>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</si>
  <si>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</si>
  <si>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</si>
  <si>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</si>
  <si>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</si>
  <si>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</si>
  <si>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</si>
  <si>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</si>
  <si>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</si>
  <si>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</si>
  <si>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</si>
  <si>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</si>
  <si>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</si>
  <si>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</si>
  <si>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</si>
  <si>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</si>
  <si>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</si>
  <si>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</si>
  <si>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</si>
  <si>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</si>
  <si>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</si>
  <si>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</si>
  <si>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</si>
  <si>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</si>
  <si>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</si>
  <si>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</si>
  <si>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</si>
  <si>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</si>
  <si>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</si>
  <si>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</si>
  <si>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</si>
  <si>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</si>
  <si>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</si>
  <si>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</si>
  <si>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</si>
  <si>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</si>
  <si>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</si>
  <si>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</si>
  <si>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</si>
  <si>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</si>
  <si>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</si>
  <si>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</si>
  <si>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</si>
  <si>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</si>
  <si>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</si>
  <si>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</si>
  <si>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</si>
  <si>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</si>
  <si>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</si>
  <si>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</si>
  <si>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</si>
  <si>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</si>
  <si>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</si>
  <si>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</si>
  <si>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</si>
  <si>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</si>
  <si>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</si>
  <si>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</si>
  <si>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</si>
  <si>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</si>
  <si>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</si>
  <si>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</si>
  <si>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</si>
  <si>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</si>
  <si>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</si>
  <si>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</si>
  <si>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</si>
  <si>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</si>
  <si>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</si>
  <si>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</si>
  <si>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</si>
  <si>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</si>
  <si>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</si>
  <si>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</si>
  <si>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</si>
  <si>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</si>
  <si>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</si>
  <si>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</si>
  <si>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</si>
  <si>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</si>
  <si>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</si>
  <si>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</si>
  <si>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</si>
  <si>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</si>
  <si>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</si>
  <si>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</si>
  <si>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</si>
  <si>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</si>
  <si>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</si>
  <si>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</si>
  <si>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</si>
  <si>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</si>
  <si>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</si>
  <si>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</si>
  <si>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</si>
  <si>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</si>
  <si>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</si>
  <si>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</si>
  <si>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</si>
  <si>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</si>
  <si>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</si>
  <si>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</si>
  <si>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</si>
  <si>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</si>
  <si>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</si>
  <si>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</si>
  <si>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</si>
  <si>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</si>
  <si>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</si>
  <si>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</si>
  <si>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</si>
  <si>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</si>
  <si>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</si>
  <si>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</si>
  <si>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</si>
  <si>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</si>
  <si>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</si>
  <si>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</si>
  <si>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</si>
  <si>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</si>
  <si>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</si>
  <si>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</si>
  <si>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</si>
  <si>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</si>
  <si>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</si>
  <si>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</si>
  <si>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</si>
  <si>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</si>
  <si>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</si>
  <si>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</si>
  <si>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</si>
  <si>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</si>
  <si>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</si>
  <si>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</si>
  <si>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</si>
  <si>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</si>
  <si>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</si>
  <si>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</si>
  <si>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</si>
  <si>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</si>
  <si>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</si>
  <si>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</si>
  <si>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</si>
  <si>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</si>
  <si>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</si>
  <si>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</si>
  <si>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</si>
  <si>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</si>
  <si>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</si>
  <si>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</si>
  <si>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</si>
  <si>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</si>
  <si>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</si>
  <si>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</si>
  <si>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</si>
  <si>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</si>
  <si>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</si>
  <si>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</si>
  <si>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</si>
  <si>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</si>
  <si>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</si>
  <si>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</si>
  <si>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</si>
  <si>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</si>
  <si>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</si>
  <si>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</si>
  <si>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</si>
  <si>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</si>
  <si>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</si>
  <si>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</si>
  <si>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</si>
  <si>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</si>
  <si>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</si>
  <si>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</si>
  <si>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</si>
  <si>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</si>
  <si>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</si>
  <si>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</si>
  <si>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</si>
  <si>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</si>
  <si>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</si>
  <si>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</si>
  <si>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</si>
  <si>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</si>
  <si>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</si>
  <si>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</si>
  <si>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</si>
  <si>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</si>
  <si>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</si>
  <si>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</si>
  <si>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</si>
  <si>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</si>
  <si>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</si>
  <si>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</si>
  <si>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</si>
  <si>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</si>
  <si>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</si>
  <si>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</si>
  <si>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</si>
  <si>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</si>
  <si>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</si>
  <si>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</si>
  <si>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</si>
  <si>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</si>
  <si>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</si>
  <si>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</si>
  <si>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</si>
  <si>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</si>
  <si>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</si>
  <si>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</si>
  <si>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</si>
  <si>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</si>
  <si>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</si>
  <si>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</si>
  <si>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</si>
  <si>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</si>
  <si>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</si>
  <si>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</si>
  <si>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</si>
  <si>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</si>
  <si>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</si>
  <si>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</si>
  <si>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</si>
  <si>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</si>
  <si>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</si>
  <si>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</si>
  <si>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</si>
  <si>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</si>
  <si>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</si>
  <si>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</si>
  <si>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</si>
  <si>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</si>
  <si>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</si>
  <si>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</si>
  <si>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</si>
  <si>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</si>
  <si>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</si>
  <si>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</si>
  <si>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</si>
  <si>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</si>
  <si>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</si>
  <si>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</si>
  <si>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</si>
  <si>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</si>
  <si>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</si>
  <si>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</si>
  <si>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</si>
  <si>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</si>
  <si>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</si>
  <si>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</si>
  <si>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</si>
  <si>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</si>
  <si>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</si>
  <si>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</si>
  <si>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</si>
  <si>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</si>
  <si>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</si>
  <si>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</si>
  <si>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</si>
  <si>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</si>
  <si>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</si>
  <si>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</si>
  <si>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</si>
  <si>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</si>
  <si>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</si>
  <si>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</si>
  <si>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</si>
  <si>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</si>
  <si>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</si>
  <si>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</si>
  <si>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</si>
  <si>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</si>
  <si>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</si>
  <si>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</si>
  <si>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</si>
  <si>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</si>
  <si>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</si>
  <si>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</si>
  <si>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</si>
  <si>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</si>
  <si>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</si>
  <si>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</si>
  <si>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</si>
  <si>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</si>
  <si>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</si>
  <si>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</si>
  <si>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</si>
  <si>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</si>
  <si>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</si>
  <si>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</si>
  <si>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</si>
  <si>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</si>
  <si>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</si>
  <si>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</si>
  <si>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</si>
  <si>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</si>
  <si>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</si>
  <si>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</si>
  <si>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</si>
  <si>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</si>
  <si>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</si>
  <si>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</si>
  <si>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</si>
  <si>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</si>
  <si>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</si>
  <si>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</si>
  <si>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</si>
  <si>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</si>
  <si>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</si>
  <si>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</si>
  <si>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</si>
  <si>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</si>
  <si>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</si>
  <si>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</si>
  <si>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</si>
  <si>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</si>
  <si>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</si>
  <si>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</si>
  <si>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</si>
  <si>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</si>
  <si>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</si>
  <si>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</si>
  <si>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</si>
  <si>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</si>
  <si>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</si>
  <si>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</si>
  <si>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</si>
  <si>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</si>
  <si>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</si>
  <si>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</si>
  <si>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</si>
  <si>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</si>
  <si>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</si>
  <si>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</si>
  <si>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</si>
  <si>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</si>
  <si>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</si>
  <si>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</si>
  <si>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</si>
  <si>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</si>
  <si>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</si>
  <si>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</si>
  <si>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</si>
  <si>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</si>
  <si>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</si>
  <si>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</si>
  <si>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</si>
  <si>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</si>
  <si>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</si>
  <si>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</si>
  <si>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</si>
  <si>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</si>
  <si>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</si>
  <si>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</si>
  <si>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</si>
  <si>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</si>
  <si>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</si>
  <si>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</si>
  <si>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</si>
  <si>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</si>
  <si>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</si>
  <si>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</si>
  <si>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</si>
  <si>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</si>
  <si>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</si>
  <si>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</si>
  <si>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</si>
  <si>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</si>
  <si>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</si>
  <si>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</si>
  <si>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</si>
  <si>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</si>
  <si>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</si>
  <si>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</si>
  <si>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</si>
  <si>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</si>
  <si>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</si>
  <si>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</si>
  <si>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</si>
  <si>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</si>
  <si>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</si>
  <si>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</si>
  <si>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</si>
  <si>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</si>
  <si>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</si>
  <si>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</si>
  <si>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</si>
  <si>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</si>
  <si>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</si>
  <si>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</si>
  <si>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</si>
  <si>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</si>
  <si>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</si>
  <si>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</si>
  <si>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</si>
  <si>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</si>
  <si>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</si>
  <si>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</si>
  <si>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</si>
  <si>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</si>
  <si>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</si>
  <si>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</si>
  <si>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</si>
  <si>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</si>
  <si>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</si>
  <si>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</si>
  <si>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</si>
  <si>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</si>
  <si>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</si>
  <si>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</si>
  <si>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</si>
  <si>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</si>
  <si>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</si>
  <si>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</si>
  <si>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</si>
  <si>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</si>
  <si>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</si>
  <si>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</si>
  <si>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</si>
  <si>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</si>
  <si>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</si>
  <si>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</si>
  <si>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</si>
  <si>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</si>
  <si>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</si>
  <si>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</si>
  <si>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</si>
  <si>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</si>
  <si>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</si>
  <si>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</si>
  <si>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</si>
  <si>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</si>
  <si>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</si>
  <si>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</si>
  <si>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</si>
  <si>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</si>
  <si>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</si>
  <si>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</si>
  <si>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</si>
  <si>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</si>
  <si>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</si>
  <si>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</si>
  <si>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</si>
  <si>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</si>
  <si>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</si>
  <si>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</si>
  <si>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</si>
  <si>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</si>
  <si>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</si>
  <si>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</si>
  <si>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</si>
  <si>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</si>
  <si>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</si>
  <si>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</si>
  <si>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</si>
  <si>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</si>
  <si>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</si>
  <si>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</si>
  <si>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</si>
  <si>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</si>
  <si>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</si>
  <si>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</si>
  <si>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</si>
  <si>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</si>
  <si>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</si>
  <si>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</si>
  <si>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</si>
  <si>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</si>
  <si>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</si>
  <si>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</si>
  <si>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</si>
  <si>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</si>
  <si>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</si>
  <si>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</si>
  <si>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</si>
  <si>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</si>
  <si>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</si>
  <si>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</si>
  <si>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</si>
  <si>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</si>
  <si>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</si>
  <si>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</si>
  <si>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</si>
  <si>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</si>
  <si>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</si>
  <si>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</si>
  <si>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</si>
  <si>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</si>
  <si>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</si>
  <si>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</si>
  <si>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</si>
  <si>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Pending commands</t>
  </si>
  <si>
    <t>Version_Before</t>
  </si>
  <si>
    <t>SCRP_Version_MTP_BEFORE</t>
  </si>
  <si>
    <t>SCRP_Signature_MTP_BEFORE</t>
  </si>
  <si>
    <t>[12.8,15.4]</t>
  </si>
  <si>
    <t>[68.6,72.4]</t>
  </si>
  <si>
    <t>Ctx_MTP_127_After</t>
  </si>
  <si>
    <t>Version_After</t>
  </si>
  <si>
    <t>SCRP_Version_MTP_AFTER</t>
  </si>
  <si>
    <t>SCRP_Signature_MTP_AFTER</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</si>
  <si>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</si>
  <si>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</si>
  <si>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</si>
  <si>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</si>
  <si>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</si>
  <si>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</si>
  <si>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</si>
  <si>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</si>
  <si>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</si>
  <si>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</si>
  <si>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</si>
  <si>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</si>
  <si>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</si>
  <si>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</si>
  <si>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</si>
  <si>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</si>
  <si>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</si>
  <si>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</si>
  <si>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</si>
  <si>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</si>
  <si>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</si>
  <si>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</si>
  <si>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</si>
  <si>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</si>
  <si>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</si>
  <si>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</si>
  <si>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</si>
  <si>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</si>
  <si>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</si>
  <si>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</si>
  <si>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</si>
  <si>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</si>
  <si>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</si>
  <si>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</si>
  <si>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</si>
  <si>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</si>
  <si>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</si>
  <si>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</si>
  <si>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</si>
  <si>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</si>
  <si>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</si>
  <si>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</si>
  <si>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</si>
  <si>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</si>
  <si>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</si>
  <si>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</si>
  <si>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</si>
  <si>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</si>
  <si>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</si>
  <si>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</si>
  <si>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</si>
  <si>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</si>
  <si>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</si>
  <si>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</si>
  <si>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</si>
  <si>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</si>
  <si>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</si>
  <si>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</si>
  <si>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</si>
  <si>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</si>
  <si>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</si>
  <si>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</si>
  <si>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</si>
  <si>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</si>
  <si>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</si>
  <si>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</si>
  <si>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</si>
  <si>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</si>
  <si>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</si>
  <si>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</si>
  <si>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</si>
  <si>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</si>
  <si>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</si>
  <si>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</si>
  <si>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</si>
  <si>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</si>
  <si>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</si>
  <si>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</si>
  <si>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</si>
  <si>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</si>
  <si>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</si>
  <si>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</si>
  <si>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</si>
  <si>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</si>
  <si>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</si>
  <si>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</si>
  <si>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</si>
  <si>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</si>
  <si>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</si>
  <si>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</si>
  <si>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</si>
  <si>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</si>
  <si>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</si>
  <si>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</si>
  <si>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</si>
  <si>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</si>
  <si>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</si>
  <si>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</si>
  <si>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</si>
  <si>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</si>
  <si>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</si>
  <si>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</si>
  <si>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</si>
  <si>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</si>
  <si>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</si>
  <si>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</si>
  <si>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</si>
  <si>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</si>
  <si>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</si>
  <si>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</si>
  <si>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</si>
  <si>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</si>
  <si>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</si>
  <si>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</si>
  <si>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</si>
  <si>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</si>
  <si>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</si>
  <si>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</si>
  <si>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</si>
  <si>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</si>
  <si>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</si>
  <si>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</si>
  <si>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</si>
  <si>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</si>
  <si>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</si>
  <si>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</si>
  <si>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</si>
  <si>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</si>
  <si>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</si>
  <si>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</si>
  <si>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</si>
  <si>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</si>
  <si>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</si>
  <si>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</si>
  <si>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</si>
  <si>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</si>
  <si>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</si>
  <si>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</si>
  <si>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</si>
  <si>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</si>
  <si>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</si>
  <si>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</si>
  <si>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</si>
  <si>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</si>
  <si>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</si>
  <si>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</si>
  <si>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</si>
  <si>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</si>
  <si>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</si>
  <si>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</si>
  <si>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</si>
  <si>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</si>
  <si>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</si>
  <si>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</si>
  <si>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</si>
  <si>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</si>
  <si>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</si>
  <si>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</si>
  <si>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</si>
  <si>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</si>
  <si>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</si>
  <si>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</si>
  <si>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</si>
  <si>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</si>
  <si>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</si>
  <si>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</si>
  <si>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</si>
  <si>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</si>
  <si>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</si>
  <si>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</si>
  <si>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</si>
  <si>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</si>
  <si>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</si>
  <si>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</si>
  <si>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</si>
  <si>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</si>
  <si>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</si>
  <si>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</si>
  <si>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</si>
  <si>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</si>
  <si>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</si>
  <si>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</si>
  <si>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</si>
  <si>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</si>
  <si>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</si>
  <si>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</si>
  <si>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</si>
  <si>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</si>
  <si>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</si>
  <si>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</si>
  <si>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</si>
  <si>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</si>
  <si>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</si>
  <si>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</si>
  <si>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</si>
  <si>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</si>
  <si>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</si>
  <si>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</si>
  <si>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</si>
  <si>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</si>
  <si>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</si>
  <si>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</si>
  <si>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</si>
  <si>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</si>
  <si>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</si>
  <si>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</si>
  <si>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</si>
  <si>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</si>
  <si>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</si>
  <si>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</si>
  <si>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</si>
  <si>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</si>
  <si>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</si>
  <si>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</si>
  <si>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</si>
  <si>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</si>
  <si>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</si>
  <si>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</si>
  <si>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Check_Sum-Sector_127_Before</t>
    <phoneticPr fontId="7" type="noConversion"/>
  </si>
  <si>
    <t>Check_Sum-Sector_126_Before</t>
    <phoneticPr fontId="7" type="noConversion"/>
  </si>
  <si>
    <t>LPP_Inductance_MTP_Before</t>
  </si>
  <si>
    <t>LPP_Frequency_MTP_Before</t>
  </si>
  <si>
    <t>Tx_HWID_MTP_Before</t>
    <phoneticPr fontId="7" type="noConversion"/>
  </si>
  <si>
    <t>Ctx_MTP_127_Before</t>
    <phoneticPr fontId="7" type="noConversion"/>
  </si>
  <si>
    <t>VBoost_MTP_Before</t>
    <phoneticPr fontId="7" type="noConversion"/>
  </si>
  <si>
    <t>VSense_MTP_Before</t>
    <phoneticPr fontId="7" type="noConversion"/>
  </si>
  <si>
    <t>ISense_MTP_Before</t>
    <phoneticPr fontId="7" type="noConversion"/>
  </si>
  <si>
    <t>LFOD_MTP_Before</t>
    <phoneticPr fontId="7" type="noConversion"/>
  </si>
  <si>
    <t>Signature_Before</t>
    <phoneticPr fontId="11" type="noConversion"/>
  </si>
  <si>
    <t>SCRP_LPP_Inductance_Free_Air_Cal</t>
    <phoneticPr fontId="7" type="noConversion"/>
  </si>
  <si>
    <t>SCRP_LPP_FREQ_Free_Air_Cal</t>
    <phoneticPr fontId="7" type="noConversion"/>
  </si>
  <si>
    <t>Check_Sum-Sector_126</t>
    <phoneticPr fontId="7" type="noConversion"/>
  </si>
  <si>
    <t>LPP_Inductance_MTP</t>
    <phoneticPr fontId="7" type="noConversion"/>
  </si>
  <si>
    <t>LPP_Frequency_MTP</t>
    <phoneticPr fontId="7" type="noConversion"/>
  </si>
  <si>
    <t>Check Sum - Sector_127_After</t>
    <phoneticPr fontId="7" type="noConversion"/>
  </si>
  <si>
    <t>Check Sum - Sector_126_After</t>
    <phoneticPr fontId="7" type="noConversion"/>
  </si>
  <si>
    <t>LPP_Inductance_MTP_After</t>
    <phoneticPr fontId="7" type="noConversion"/>
  </si>
  <si>
    <t>LPP_Frequency_MTP_After</t>
    <phoneticPr fontId="7" type="noConversion"/>
  </si>
  <si>
    <t>Tx_HWID_MTP_After</t>
    <phoneticPr fontId="7" type="noConversion"/>
  </si>
  <si>
    <t>VBoost_MTP_After</t>
    <phoneticPr fontId="7" type="noConversion"/>
  </si>
  <si>
    <t>VSense_MTP_After</t>
    <phoneticPr fontId="7" type="noConversion"/>
  </si>
  <si>
    <t>ISense_MTP_After</t>
    <phoneticPr fontId="7" type="noConversion"/>
  </si>
  <si>
    <t>LFOD_MTP_After</t>
    <phoneticPr fontId="7" type="noConversion"/>
  </si>
  <si>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</si>
  <si>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</si>
  <si>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</si>
  <si>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</si>
  <si>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</si>
  <si>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</si>
  <si>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</si>
  <si>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</si>
  <si>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</si>
  <si>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</si>
  <si>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</si>
  <si>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</si>
  <si>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</si>
  <si>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</si>
  <si>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</si>
  <si>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</si>
  <si>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</si>
  <si>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</si>
  <si>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</si>
  <si>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</si>
  <si>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</si>
  <si>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</si>
  <si>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</si>
  <si>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</si>
  <si>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</si>
  <si>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</si>
  <si>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</si>
  <si>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</si>
  <si>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</si>
  <si>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</si>
  <si>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</si>
  <si>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</si>
  <si>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</si>
  <si>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</si>
  <si>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</si>
  <si>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</si>
  <si>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</si>
  <si>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</si>
  <si>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</si>
  <si>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</si>
  <si>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</si>
  <si>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</si>
  <si>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</si>
  <si>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</si>
  <si>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</si>
  <si>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</si>
  <si>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</si>
  <si>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</si>
  <si>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</si>
  <si>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</si>
  <si>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</si>
  <si>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</si>
  <si>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</si>
  <si>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</si>
  <si>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</si>
  <si>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</si>
  <si>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</si>
  <si>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</si>
  <si>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</si>
  <si>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</si>
  <si>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</si>
  <si>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</si>
  <si>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</si>
  <si>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Burn_Dummy_MdlC</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</si>
  <si>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</si>
  <si>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</si>
  <si>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</si>
  <si>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</si>
  <si>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</si>
  <si>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</si>
  <si>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</si>
  <si>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</si>
  <si>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</si>
  <si>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</si>
  <si>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</si>
  <si>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</si>
  <si>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</si>
  <si>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</si>
  <si>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</si>
  <si>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</si>
  <si>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</si>
  <si>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</si>
  <si>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</si>
  <si>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</si>
  <si>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</si>
  <si>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</si>
  <si>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</si>
  <si>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</si>
  <si>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</si>
  <si>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</si>
  <si>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</si>
  <si>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</si>
  <si>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</si>
  <si>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</si>
  <si>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</si>
  <si>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</si>
  <si>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</si>
  <si>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</si>
  <si>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</si>
  <si>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</si>
  <si>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</si>
  <si>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</si>
  <si>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</si>
  <si>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</si>
  <si>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</si>
  <si>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</si>
  <si>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</si>
  <si>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</si>
  <si>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</si>
  <si>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</si>
  <si>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</si>
  <si>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</si>
  <si>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</si>
  <si>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</si>
  <si>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</si>
  <si>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</si>
  <si>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</si>
  <si>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</si>
  <si>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</si>
  <si>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</si>
  <si>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</si>
  <si>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</si>
  <si>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</si>
  <si>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</si>
  <si>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</si>
  <si>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</si>
  <si>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</si>
  <si>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</si>
  <si>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</si>
  <si>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</si>
  <si>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</si>
  <si>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</si>
  <si>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</si>
  <si>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</si>
  <si>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</si>
  <si>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</si>
  <si>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</si>
  <si>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</si>
  <si>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</si>
  <si>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</si>
  <si>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</si>
  <si>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</si>
  <si>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</si>
  <si>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</si>
  <si>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</si>
  <si>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</si>
  <si>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</si>
  <si>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</si>
  <si>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</si>
  <si>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</si>
  <si>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</si>
  <si>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</si>
  <si>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</si>
  <si>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</si>
  <si>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</si>
  <si>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</si>
  <si>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</si>
  <si>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</si>
  <si>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</si>
  <si>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</si>
  <si>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</si>
  <si>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</si>
  <si>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</si>
  <si>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</si>
  <si>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</si>
  <si>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</si>
  <si>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</si>
  <si>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</si>
  <si>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</si>
  <si>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</si>
  <si>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</si>
  <si>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</si>
  <si>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</si>
  <si>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</si>
  <si>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</si>
  <si>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</si>
  <si>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</si>
  <si>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</si>
  <si>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</si>
  <si>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</si>
  <si>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</si>
  <si>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</si>
  <si>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</si>
  <si>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</si>
  <si>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</si>
  <si>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</si>
  <si>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</si>
  <si>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</si>
  <si>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</si>
  <si>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</si>
  <si>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</si>
  <si>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</si>
  <si>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</si>
  <si>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</si>
  <si>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</si>
  <si>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</si>
  <si>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</si>
  <si>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</si>
  <si>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</si>
  <si>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</si>
  <si>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</si>
  <si>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</si>
  <si>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</si>
  <si>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</si>
  <si>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</si>
  <si>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</si>
  <si>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</si>
  <si>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</si>
  <si>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</si>
  <si>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</si>
  <si>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</si>
  <si>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</si>
  <si>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</si>
  <si>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</si>
  <si>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</si>
  <si>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</si>
  <si>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</si>
  <si>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</si>
  <si>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</si>
  <si>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</si>
  <si>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</si>
  <si>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</si>
  <si>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</si>
  <si>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</si>
  <si>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</si>
  <si>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</si>
  <si>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</si>
  <si>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</si>
  <si>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</si>
  <si>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</si>
  <si>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</si>
  <si>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</si>
  <si>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</si>
  <si>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</si>
  <si>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</si>
  <si>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</si>
  <si>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</si>
  <si>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</si>
  <si>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</si>
  <si>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</si>
  <si>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</si>
  <si>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</si>
  <si>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</si>
  <si>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</si>
  <si>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</si>
  <si>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</si>
  <si>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</si>
  <si>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</si>
  <si>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</si>
  <si>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</si>
  <si>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</si>
  <si>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</si>
  <si>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</si>
  <si>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</si>
  <si>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</si>
  <si>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</si>
  <si>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</si>
  <si>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</si>
  <si>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</si>
  <si>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</si>
  <si>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</si>
  <si>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</si>
  <si>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</si>
  <si>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</si>
  <si>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</si>
  <si>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</si>
  <si>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</si>
  <si>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</si>
  <si>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</si>
  <si>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</si>
  <si>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</si>
  <si>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</si>
  <si>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</si>
  <si>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</si>
  <si>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</si>
  <si>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</si>
  <si>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</si>
  <si>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</si>
  <si>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</si>
  <si>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</si>
  <si>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</si>
  <si>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</si>
  <si>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</si>
  <si>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</si>
  <si>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</si>
  <si>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</si>
  <si>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</si>
  <si>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</si>
  <si>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</si>
  <si>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</si>
  <si>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</si>
  <si>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</si>
  <si>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</si>
  <si>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</si>
  <si>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</si>
  <si>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</si>
  <si>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</si>
  <si>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</si>
  <si>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</si>
  <si>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</si>
  <si>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</si>
  <si>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</si>
  <si>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</si>
  <si>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</si>
  <si>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</si>
  <si>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</si>
  <si>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</si>
  <si>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</si>
  <si>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</si>
  <si>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</si>
  <si>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</si>
  <si>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</si>
  <si>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</si>
  <si>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</si>
  <si>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</si>
  <si>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</si>
  <si>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</si>
  <si>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</si>
  <si>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</si>
  <si>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</si>
  <si>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</si>
  <si>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</si>
  <si>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</si>
  <si>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</si>
  <si>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</si>
  <si>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</si>
  <si>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</si>
  <si>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</si>
  <si>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</si>
  <si>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</si>
  <si>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</si>
  <si>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</si>
  <si>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</si>
  <si>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</si>
  <si>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</si>
  <si>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</si>
  <si>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</si>
  <si>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</si>
  <si>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</si>
  <si>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</si>
  <si>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</si>
  <si>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</si>
  <si>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</si>
  <si>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</si>
  <si>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</si>
  <si>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</si>
  <si>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</si>
  <si>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</si>
  <si>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</si>
  <si>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</si>
  <si>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</si>
  <si>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</si>
  <si>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</si>
  <si>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</si>
  <si>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</si>
  <si>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</si>
  <si>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</si>
  <si>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</si>
  <si>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</si>
  <si>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</si>
  <si>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</si>
  <si>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</si>
  <si>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</si>
  <si>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t>socgpio --port 1 --pin 46 --output 0
wait 500
socgpio --port 1 --pin 46 --output 1
pmugpio --pin 3 --pushpull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t>
    <phoneticPr fontId="7" type="noConversion"/>
  </si>
  <si>
    <t>smokey ScorpiusHid --run --test "Set" --args "ReportID=0x05, ReportPayload={0x00; 0x46; 0x88; 0x13}"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ReportPayload={0x70; 0x17; 0x88; 0x13}"
smokey ScorpiusHid --run --test "Set" --args "ReportID=0x41, ReportPayload={0x08; 0x0c; 0x00; 0x40; 0x08; 0x00; 0x00; 0x00}"
socgpio --pin 34 --output 1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phoneticPr fontId="7"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</si>
  <si>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</si>
  <si>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</si>
  <si>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</si>
  <si>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</si>
  <si>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</si>
  <si>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</si>
  <si>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</si>
  <si>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</si>
  <si>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</si>
  <si>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</si>
  <si>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</si>
  <si>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</si>
  <si>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</si>
  <si>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</si>
  <si>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</si>
  <si>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</si>
  <si>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</si>
  <si>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</si>
  <si>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</si>
  <si>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</si>
  <si>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</si>
  <si>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</si>
  <si>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</si>
  <si>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</si>
  <si>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</si>
  <si>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</si>
  <si>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</si>
  <si>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</si>
  <si>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</si>
  <si>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</si>
  <si>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</si>
  <si>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</si>
  <si>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</si>
  <si>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</si>
  <si>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</si>
  <si>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</si>
  <si>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</si>
  <si>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</si>
  <si>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</si>
  <si>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</si>
  <si>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</si>
  <si>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</si>
  <si>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</si>
  <si>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</si>
  <si>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</si>
  <si>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</si>
  <si>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</si>
  <si>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</si>
  <si>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</si>
  <si>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</si>
  <si>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</si>
  <si>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</si>
  <si>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</si>
  <si>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</si>
  <si>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</si>
  <si>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</si>
  <si>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</si>
  <si>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</si>
  <si>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</si>
  <si>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</si>
  <si>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</si>
  <si>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</si>
  <si>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</si>
  <si>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</si>
  <si>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</si>
  <si>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</si>
  <si>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</si>
  <si>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</si>
  <si>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</si>
  <si>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[0x2307||0x2327]</t>
    <phoneticPr fontId="32" type="noConversion"/>
  </si>
  <si>
    <t>[0x07AA||0x0801||0x07FE||0x0188]</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</si>
  <si>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</si>
  <si>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</si>
  <si>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</si>
  <si>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</si>
  <si>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</si>
  <si>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</si>
  <si>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</si>
  <si>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</si>
  <si>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</si>
  <si>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</si>
  <si>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</si>
  <si>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</si>
  <si>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</si>
  <si>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</si>
  <si>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</si>
  <si>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</si>
  <si>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</si>
  <si>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</si>
  <si>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</si>
  <si>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</si>
  <si>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</si>
  <si>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</si>
  <si>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</si>
  <si>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[0x7D27||0x7CA3||0x7D51||0x7719]</t>
    <phoneticPr fontId="32"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</si>
  <si>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</si>
  <si>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</si>
  <si>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</si>
  <si>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</si>
  <si>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</si>
  <si>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</si>
  <si>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</si>
  <si>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</si>
  <si>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</si>
  <si>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</si>
  <si>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</si>
  <si>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</si>
  <si>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</si>
  <si>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</si>
  <si>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</si>
  <si>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</si>
  <si>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</si>
  <si>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</si>
  <si>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</si>
  <si>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</si>
  <si>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</si>
  <si>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</si>
  <si>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</si>
  <si>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</si>
  <si>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</si>
  <si>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</si>
  <si>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</si>
  <si>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</si>
  <si>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</si>
  <si>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</si>
  <si>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</si>
  <si>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</si>
  <si>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</si>
  <si>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</si>
  <si>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</si>
  <si>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</si>
  <si>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</si>
  <si>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</si>
  <si>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</si>
  <si>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</si>
  <si>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</si>
  <si>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</si>
  <si>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</si>
  <si>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</si>
  <si>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</si>
  <si>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</si>
  <si>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</si>
  <si>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</si>
  <si>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</si>
  <si>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</si>
  <si>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</si>
  <si>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</si>
  <si>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</si>
  <si>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</si>
  <si>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</si>
  <si>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</si>
  <si>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</si>
  <si>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</si>
  <si>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</si>
  <si>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</si>
  <si>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</si>
  <si>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</si>
  <si>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</si>
  <si>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</si>
  <si>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</si>
  <si>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</si>
  <si>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</si>
  <si>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</si>
  <si>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</si>
  <si>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</si>
  <si>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</si>
  <si>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</si>
  <si>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</si>
  <si>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</si>
  <si>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</si>
  <si>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</si>
  <si>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</si>
  <si>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</si>
  <si>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</si>
  <si>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</si>
  <si>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</si>
  <si>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</si>
  <si>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</si>
  <si>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</si>
  <si>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</si>
  <si>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</si>
  <si>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</si>
  <si>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</si>
  <si>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</si>
  <si>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</si>
  <si>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</si>
  <si>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</si>
  <si>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</si>
  <si>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</si>
  <si>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</si>
  <si>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</si>
  <si>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</si>
  <si>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</si>
  <si>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</si>
  <si>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</si>
  <si>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</si>
  <si>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</si>
  <si>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</si>
  <si>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</si>
  <si>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</si>
  <si>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</si>
  <si>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</si>
  <si>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</si>
  <si>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</si>
  <si>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</si>
  <si>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</si>
  <si>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</si>
  <si>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</si>
  <si>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</si>
  <si>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</si>
  <si>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</si>
  <si>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</si>
  <si>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</si>
  <si>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</si>
  <si>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</si>
  <si>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</si>
  <si>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</si>
  <si>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</si>
  <si>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</si>
  <si>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</si>
  <si>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</si>
  <si>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</si>
  <si>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</si>
  <si>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</si>
  <si>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</si>
  <si>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</si>
  <si>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</si>
  <si>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</si>
  <si>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</si>
  <si>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</si>
  <si>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</si>
  <si>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</si>
  <si>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</si>
  <si>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</si>
  <si>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Signature_After</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</si>
  <si>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</si>
  <si>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</si>
  <si>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</si>
  <si>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</si>
  <si>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</si>
  <si>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</si>
  <si>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</si>
  <si>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</si>
  <si>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</si>
  <si>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</si>
  <si>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</si>
  <si>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</si>
  <si>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</si>
  <si>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</si>
  <si>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</si>
  <si>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</si>
  <si>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</si>
  <si>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</si>
  <si>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</si>
  <si>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</si>
  <si>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</si>
  <si>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</si>
  <si>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</si>
  <si>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</si>
  <si>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</si>
  <si>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</si>
  <si>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</si>
  <si>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</si>
  <si>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</si>
  <si>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</si>
  <si>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</si>
  <si>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</si>
  <si>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</si>
  <si>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</si>
  <si>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</si>
  <si>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</si>
  <si>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</si>
  <si>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</si>
  <si>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</si>
  <si>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</si>
  <si>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</si>
  <si>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</si>
  <si>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</si>
  <si>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</si>
  <si>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</si>
  <si>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</si>
  <si>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</si>
  <si>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</si>
  <si>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</si>
  <si>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</si>
  <si>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</si>
  <si>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</si>
  <si>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</si>
  <si>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</si>
  <si>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</si>
  <si>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</si>
  <si>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</si>
  <si>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</si>
  <si>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</si>
  <si>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</si>
  <si>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</si>
  <si>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</si>
  <si>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0x00010700</t>
    <phoneticPr fontId="7" type="noConversion"/>
  </si>
  <si>
    <t>[0.4,0.6]</t>
    <phoneticPr fontId="7" type="noConversion"/>
  </si>
  <si>
    <t>[0.08,0.15]</t>
    <phoneticPr fontId="11" type="noConversion"/>
  </si>
  <si>
    <t>[0.9,1.1]</t>
    <phoneticPr fontId="11" type="noConversion"/>
  </si>
  <si>
    <t>[0.3,NA]</t>
    <phoneticPr fontId="7" type="noConversion"/>
  </si>
  <si>
    <r>
      <rPr>
        <sz val="12"/>
        <color rgb="FF0070C0"/>
        <rFont val="Times New Roman"/>
        <family val="1"/>
      </rPr>
      <t>wifi --on</t>
    </r>
    <r>
      <rPr>
        <sz val="12"/>
        <color indexed="8"/>
        <rFont val="Times New Roman"/>
        <family val="1"/>
      </rPr>
      <t xml:space="preserve">
script radios.txt
bblib -e SE_DumpAClogs()
bblib -e SH_Off()
</t>
    </r>
    <r>
      <rPr>
        <sz val="12"/>
        <color rgb="FF0070C0"/>
        <rFont val="Times New Roman"/>
        <family val="1"/>
      </rPr>
      <t>wifi --off</t>
    </r>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</si>
  <si>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</si>
  <si>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</si>
  <si>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</si>
  <si>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</si>
  <si>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</si>
  <si>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</si>
  <si>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</si>
  <si>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</si>
  <si>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</si>
  <si>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</si>
  <si>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</si>
  <si>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</si>
  <si>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</si>
  <si>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</si>
  <si>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</si>
  <si>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</si>
  <si>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</si>
  <si>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</si>
  <si>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</si>
  <si>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</si>
  <si>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</si>
  <si>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</si>
  <si>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</si>
  <si>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</si>
  <si>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</si>
  <si>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</si>
  <si>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</si>
  <si>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</si>
  <si>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</si>
  <si>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</si>
  <si>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</si>
  <si>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</si>
  <si>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</si>
  <si>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</si>
  <si>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</si>
  <si>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</si>
  <si>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</si>
  <si>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</si>
  <si>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</si>
  <si>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</si>
  <si>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</si>
  <si>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</si>
  <si>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</si>
  <si>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</si>
  <si>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</si>
  <si>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</si>
  <si>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</si>
  <si>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</si>
  <si>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</si>
  <si>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</si>
  <si>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</si>
  <si>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</si>
  <si>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</si>
  <si>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</si>
  <si>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</si>
  <si>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</si>
  <si>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</si>
  <si>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</si>
  <si>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</si>
  <si>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</si>
  <si>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r>
      <t xml:space="preserve">led_ALS1OFF
led_ALS2OFF
</t>
    </r>
    <r>
      <rPr>
        <sz val="12"/>
        <color rgb="FFFF0000"/>
        <rFont val="Times New Roman"/>
        <family val="1"/>
      </rPr>
      <t>led_ALS3OFF</t>
    </r>
    <phoneticPr fontId="36" type="noConversion"/>
  </si>
  <si>
    <t>cylinder_ALSOFF</t>
    <phoneticPr fontId="36" type="noConversion"/>
  </si>
  <si>
    <t>Device_ID@ALS_FH_Left_Cell</t>
    <phoneticPr fontId="11" type="noConversion"/>
  </si>
  <si>
    <t>Revision_ID@ALS_FH_Left_Cell</t>
    <phoneticPr fontId="11" type="noConversion"/>
  </si>
  <si>
    <t>IC_Vendor @ALS_FH_Left_Cell</t>
    <phoneticPr fontId="11" type="noConversion"/>
  </si>
  <si>
    <t>Chip_ID@ALS_FH_Left_Cell</t>
    <phoneticPr fontId="11" type="noConversion"/>
  </si>
  <si>
    <t>Bright_Ch_0 @ALS_FH_Left_Cell</t>
    <phoneticPr fontId="11" type="noConversion"/>
  </si>
  <si>
    <t>Bright_Ch_1 @ALS_FH_Left_Cell</t>
    <phoneticPr fontId="11" type="noConversion"/>
  </si>
  <si>
    <t>Bright_Ch_2 @ALS_FH_Left_Cell</t>
    <phoneticPr fontId="11" type="noConversion"/>
  </si>
  <si>
    <t>Bright_Ch_3 @ALS_FH_Left_Cell</t>
    <phoneticPr fontId="11" type="noConversion"/>
  </si>
  <si>
    <t>Device_ID@ALS_FH_Left_Wifi</t>
    <phoneticPr fontId="11" type="noConversion"/>
  </si>
  <si>
    <t>Revision_ID@ALS_FH_Left_Wifi</t>
    <phoneticPr fontId="11" type="noConversion"/>
  </si>
  <si>
    <t>IC_Vendor @ALS_FH_Left_Wifi</t>
    <phoneticPr fontId="11" type="noConversion"/>
  </si>
  <si>
    <t>Chip_ID@ALS_FH_Left_Wifi</t>
    <phoneticPr fontId="11" type="noConversion"/>
  </si>
  <si>
    <t>Bright_Ch_0 @ALS_FH_Left_Wifi</t>
    <phoneticPr fontId="11" type="noConversion"/>
  </si>
  <si>
    <t>Bright_Ch_1 @ALS_FH_Left_Wifi</t>
    <phoneticPr fontId="11" type="noConversion"/>
  </si>
  <si>
    <t>Bright_Ch_2 @ALS_FH_Left_Wifi</t>
    <phoneticPr fontId="11" type="noConversion"/>
  </si>
  <si>
    <t>Bright_Ch_3 @ALS_FH_Left_Wifi</t>
    <phoneticPr fontId="11" type="noConversion"/>
  </si>
  <si>
    <t>camisp --dli
camisp --exit</t>
    <phoneticPr fontId="32" type="noConversion"/>
  </si>
  <si>
    <t>camisp --pick front
camisp --on
camisp --nvm
camisp --sn</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</si>
  <si>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</si>
  <si>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</si>
  <si>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</si>
  <si>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</si>
  <si>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</si>
  <si>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2"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</si>
  <si>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</si>
  <si>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</si>
  <si>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</si>
  <si>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 xml:space="preserve">bl -o
reg write 0x1423 0x00
reg write 0x1F0E 0x04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</si>
  <si>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</si>
  <si>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t xml:space="preserve">bl -o
reg write 0x1423 0x00
reg write 0x1F0E 0x10
reg write 0x1F0F 0x00
reg write 0x1F10 0x00
reg read 0x1F00
reg read 0x1F01
reg write 0x1F01 0x07
reg write 0x1423 0x01
</t>
    <phoneticPr fontId="36" type="noConversion"/>
  </si>
  <si>
    <t xml:space="preserve">bl -o
reg write 0x1423 0x00
reg write 0x1F0E 0x20
reg write 0x1F0F 0x00
reg write 0x1F10 0x00
reg read 0x1F00
reg read 0x1F01
reg write 0x1F01 0x07
reg write 0x1423 0x01
</t>
    <phoneticPr fontId="36" type="noConversion"/>
  </si>
  <si>
    <t xml:space="preserve">bl -o
reg write 0x1423 0x00
reg write 0x1F0E 0x40
reg write 0x1F0F 0x00
reg write 0x1F10 0x00
reg read 0x1F00
reg read 0x1F01
reg write 0x1F01 0x07
reg write 0x1423 0x01
</t>
    <phoneticPr fontId="36" type="noConversion"/>
  </si>
  <si>
    <t xml:space="preserve">bl -o
reg write 0x1423 0x00
reg write 0x1F0E 0x80
reg write 0x1F0F 0x00
reg write 0x1F10 0x00
reg read 0x1F00
reg read 0x1F01
reg write 0x1F01 0x07
reg write 0x1423 0x01
</t>
    <phoneticPr fontId="36" type="noConversion"/>
  </si>
  <si>
    <t xml:space="preserve">bl -o
reg write 0x1423 0x00
reg write 0x1F0E 0x00
reg write 0x1F0F 0x01
reg write 0x1F10 0x00
reg read 0x1F00
reg read 0x1F01
reg write 0x1F01 0x07
reg write 0x1423 0x01
</t>
    <phoneticPr fontId="36" type="noConversion"/>
  </si>
  <si>
    <t>bl -o
reg write 0x1423 0x00
reg write 0x1F0E 0x00
reg write 0x1F0F 0x02
reg write 0x1F10 0x00
reg read 0x1F00
reg read 0x1F01
reg write 0x1F01 0x07
reg write 0x1423 0x01</t>
    <phoneticPr fontId="36" type="noConversion"/>
  </si>
  <si>
    <t>Pattern_YMI_Test</t>
    <phoneticPr fontId="36" type="noConversion"/>
  </si>
  <si>
    <t>Pattern_Gray127_Test</t>
    <phoneticPr fontId="36" type="noConversion"/>
  </si>
  <si>
    <t>Pattern_Gary63_Test</t>
    <phoneticPr fontId="36" type="noConversion"/>
  </si>
  <si>
    <t>Pattern_Gary31_Test</t>
    <phoneticPr fontId="36" type="noConversion"/>
  </si>
  <si>
    <t>Pattern_Black_Test</t>
    <phoneticPr fontId="36" type="noConversion"/>
  </si>
  <si>
    <t>Pattern_White_Test</t>
    <phoneticPr fontId="36" type="noConversion"/>
  </si>
  <si>
    <t>Pattern_Red_Test</t>
    <phoneticPr fontId="36" type="noConversion"/>
  </si>
  <si>
    <t>Pattern_Green_Test</t>
    <phoneticPr fontId="36" type="noConversion"/>
  </si>
  <si>
    <t>Pattern_Blue_Test</t>
    <phoneticPr fontId="36" type="noConversion"/>
  </si>
  <si>
    <t>Pattern_Mid_Green127_Test</t>
    <phoneticPr fontId="36" type="noConversion"/>
  </si>
  <si>
    <t>pattern --fatp 2</t>
    <phoneticPr fontId="36"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</si>
  <si>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</si>
  <si>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</si>
  <si>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</si>
  <si>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</si>
  <si>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</si>
  <si>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</si>
  <si>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</si>
  <si>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</si>
  <si>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</si>
  <si>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</si>
  <si>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</si>
  <si>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</si>
  <si>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</si>
  <si>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</si>
  <si>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</si>
  <si>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</si>
  <si>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</si>
  <si>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</si>
  <si>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</si>
  <si>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bl -r
pattern --pick INT
display --setmode 3
pattern --fatp 1</t>
    <phoneticPr fontId="36" type="noConversion"/>
  </si>
  <si>
    <t>SCRP_Tx_Version</t>
    <phoneticPr fontId="11" type="noConversion"/>
  </si>
  <si>
    <t>Pattern_D110_Test</t>
    <phoneticPr fontId="36" type="noConversion"/>
  </si>
  <si>
    <t>Pattern_D27_Test</t>
    <phoneticPr fontId="36" type="noConversion"/>
  </si>
  <si>
    <t>Pattern_GRampH_Test</t>
    <phoneticPr fontId="36" type="noConversion"/>
  </si>
  <si>
    <t>Pattern_GRampV_Test</t>
    <phoneticPr fontId="36" type="noConversion"/>
  </si>
  <si>
    <t>Pattern_CRampH_Test</t>
    <phoneticPr fontId="36" type="noConversion"/>
  </si>
  <si>
    <t>Pattern_CRampV_Test</t>
    <phoneticPr fontId="36" type="noConversion"/>
  </si>
  <si>
    <t>Pattern_CrossTalkH_Test</t>
    <phoneticPr fontId="36" type="noConversion"/>
  </si>
  <si>
    <t>Pattern_CrossTalkV_Test</t>
    <phoneticPr fontId="36" type="noConversion"/>
  </si>
  <si>
    <t>Pattern_Black_Pseudo_dot_Test</t>
    <phoneticPr fontId="36" type="noConversion"/>
  </si>
  <si>
    <t>Pattern_Checker_Board _Test</t>
    <phoneticPr fontId="36" type="noConversion"/>
  </si>
  <si>
    <t>Pattern_Sticking_Gray31_Test</t>
    <phoneticPr fontId="36" type="noConversion"/>
  </si>
  <si>
    <t>Version3.6</t>
    <phoneticPr fontId="7" type="noConversion"/>
  </si>
  <si>
    <t>CG-QT:</t>
    <phoneticPr fontId="7" type="noConversion"/>
  </si>
  <si>
    <t>1. Update POR backlight commands and pattern commands</t>
    <phoneticPr fontId="7" type="noConversion"/>
  </si>
  <si>
    <t>FOS:</t>
    <phoneticPr fontId="7" type="noConversion"/>
  </si>
  <si>
    <t>Manual_Backlight_Check</t>
    <phoneticPr fontId="32"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</si>
  <si>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</si>
  <si>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</si>
  <si>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</si>
  <si>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</si>
  <si>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</si>
  <si>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</si>
  <si>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</si>
  <si>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6"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</si>
  <si>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6" type="noConversion"/>
  </si>
  <si>
    <r>
      <rPr>
        <sz val="12"/>
        <color rgb="FF00B0F0"/>
        <rFont val="Times New Roman"/>
        <family val="1"/>
      </rPr>
      <t>bl -l</t>
    </r>
    <r>
      <rPr>
        <sz val="12"/>
        <color rgb="FF000000"/>
        <rFont val="Times New Roman"/>
        <family val="1"/>
      </rPr>
      <t xml:space="preserve">
SN
rtc --set 
cbwrite 0x84 incomplete</t>
    </r>
    <phoneticPr fontId="32" type="noConversion"/>
  </si>
  <si>
    <r>
      <rPr>
        <sz val="12"/>
        <color rgb="FF00B0F0"/>
        <rFont val="Times New Roman"/>
        <family val="1"/>
      </rPr>
      <t>bl -l</t>
    </r>
    <r>
      <rPr>
        <sz val="12"/>
        <color theme="1"/>
        <rFont val="Times New Roman"/>
        <family val="1"/>
      </rPr>
      <t xml:space="preserve">
sn</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</si>
  <si>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6" type="noConversion"/>
  </si>
  <si>
    <r>
      <rPr>
        <sz val="12"/>
        <color rgb="FF00B0F0"/>
        <rFont val="Times New Roman"/>
        <family val="1"/>
      </rPr>
      <t>bl -h</t>
    </r>
    <r>
      <rPr>
        <sz val="12"/>
        <color theme="1"/>
        <rFont val="Times New Roman"/>
        <family val="1"/>
      </rPr>
      <t xml:space="preserve">
sensor --sel als1 --init
sensor --sel als1 --set gain 8
sensor --sel als1 --set integration_cycles 148
sensor --sel als1 --sample 3 --stream</t>
    </r>
    <phoneticPr fontId="36" type="noConversion"/>
  </si>
  <si>
    <r>
      <rPr>
        <sz val="12"/>
        <color rgb="FF00B0F0"/>
        <rFont val="Times New Roman"/>
        <family val="1"/>
      </rPr>
      <t>bl -o</t>
    </r>
    <r>
      <rPr>
        <sz val="12"/>
        <color theme="1"/>
        <rFont val="Times New Roman"/>
        <family val="1"/>
      </rPr>
      <t xml:space="preserve">
sensor --sel als1 --init
sensor --sel als1 --set gain 8
sensor --sel als1 --set integration_cycles 148
sensor --sel als1 --sample 3 --stream</t>
    </r>
    <phoneticPr fontId="36" type="noConversion"/>
  </si>
  <si>
    <r>
      <t xml:space="preserve">sensor --sel als2 --init
sensor --sel als2 --set gain 8
sensor --sel als2 --set integration_cycles 148
sensor --sel als2 --sample 3 --stream
sensor --sel als1,als2 --turnoff
</t>
    </r>
    <r>
      <rPr>
        <sz val="12"/>
        <color rgb="FF00B0F0"/>
        <rFont val="Times New Roman"/>
        <family val="1"/>
      </rPr>
      <t>bl -r</t>
    </r>
    <phoneticPr fontId="36"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</si>
  <si>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</si>
  <si>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</si>
  <si>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</si>
  <si>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audioparam -b socmca -s -n i2-select-din -v 2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audioparam -b socmca -s -n i2-select-din -v 1 
loopaudio -b socmca --txport ap-mca0 --rxport ap-mca0 --usebuf process1
processaudio -p crop -i looprx0 -o "--start 5000"
processaudio -p fft -i process2 -o "--normalize false"
processaudio -p rms -i process2
audio --turnoff</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</si>
  <si>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</si>
  <si>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</si>
  <si>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</si>
  <si>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Version3.8</t>
    <phoneticPr fontId="7" type="noConversion"/>
  </si>
  <si>
    <t>QT0a:</t>
    <phoneticPr fontId="7" type="noConversion"/>
  </si>
  <si>
    <t>1. Follow rdar://60072452 (J307 P1b Build QT station audio test coverage review) to update speaker and mic related test command.</t>
    <phoneticPr fontId="7" type="noConversion"/>
  </si>
</sst>
</file>

<file path=xl/styles.xml><?xml version="1.0" encoding="utf-8"?>
<styleSheet xmlns="http://schemas.openxmlformats.org/spreadsheetml/2006/main">
  <fonts count="5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60">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24" fillId="11"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horizontal="center" vertical="center"/>
    </xf>
    <xf numFmtId="0" fontId="24" fillId="11" borderId="14" xfId="4" applyFont="1" applyFill="1" applyBorder="1" applyAlignment="1">
      <alignment vertical="top" wrapText="1"/>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6" fillId="4" borderId="0" xfId="0" applyFont="1" applyFill="1">
      <alignment vertical="center"/>
    </xf>
    <xf numFmtId="0" fontId="6" fillId="0" borderId="0" xfId="4" applyFont="1" applyAlignment="1">
      <alignment vertical="center" wrapText="1"/>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11" borderId="14" xfId="306" applyFont="1" applyFill="1" applyBorder="1" applyAlignment="1">
      <alignment horizontal="center" vertical="center"/>
    </xf>
    <xf numFmtId="0" fontId="6" fillId="11" borderId="14" xfId="306" applyFont="1" applyFill="1" applyBorder="1">
      <alignment vertical="center"/>
    </xf>
    <xf numFmtId="0" fontId="6" fillId="11" borderId="6" xfId="306" applyFont="1" applyFill="1" applyBorder="1" applyAlignment="1">
      <alignment horizontal="center" vertical="center"/>
    </xf>
    <xf numFmtId="0" fontId="6" fillId="0" borderId="14" xfId="44" applyFont="1" applyFill="1" applyBorder="1" applyAlignment="1">
      <alignment horizontal="left" vertical="top" wrapText="1"/>
    </xf>
    <xf numFmtId="0" fontId="14" fillId="0" borderId="14" xfId="2" applyFont="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30" fillId="11" borderId="14" xfId="0" applyFont="1" applyFill="1" applyBorder="1" applyAlignment="1">
      <alignmen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49" fontId="6" fillId="0" borderId="6" xfId="4" applyNumberFormat="1" applyFont="1" applyBorder="1" applyAlignment="1">
      <alignment horizontal="center" vertical="center"/>
    </xf>
    <xf numFmtId="49" fontId="6" fillId="0" borderId="5"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6" fillId="11" borderId="6" xfId="306" applyFont="1" applyFill="1" applyBorder="1" applyAlignment="1">
      <alignment horizontal="center" vertical="center"/>
    </xf>
    <xf numFmtId="0" fontId="6" fillId="11" borderId="5" xfId="306" applyFont="1" applyFill="1" applyBorder="1" applyAlignment="1">
      <alignment horizontal="center" vertical="center"/>
    </xf>
    <xf numFmtId="0" fontId="6" fillId="11" borderId="7" xfId="306" applyFont="1" applyFill="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Device_ID@ALS_FH_Left_Wifi"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_Cell"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printerSettings" Target="../printerSettings/printerSettings3.bin"/><Relationship Id="rId5" Type="http://schemas.openxmlformats.org/officeDocument/2006/relationships/hyperlink" Target="mailto:Revision_ID@ALS_FH_Left_Cell"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Chip_ID@ALS_FH_Left_Wifi" TargetMode="External"/><Relationship Id="rId4" Type="http://schemas.openxmlformats.org/officeDocument/2006/relationships/hyperlink" Target="mailto:Device_ID@ALS_FH_Left_Cell"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Revision_ID@ALS_FH_Left_Wif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257"/>
  <sheetViews>
    <sheetView topLeftCell="A235" workbookViewId="0">
      <selection activeCell="A261" sqref="A261"/>
    </sheetView>
  </sheetViews>
  <sheetFormatPr defaultColWidth="70.875" defaultRowHeight="15.95" customHeight="1"/>
  <cols>
    <col min="1" max="1" width="93.625" customWidth="1"/>
    <col min="2" max="2" width="80.375" customWidth="1"/>
    <col min="3" max="3" width="11.5" bestFit="1" customWidth="1"/>
    <col min="4" max="4" width="10.125" bestFit="1" customWidth="1"/>
  </cols>
  <sheetData>
    <row r="1" spans="1:4" ht="30" customHeight="1">
      <c r="A1" s="146" t="s">
        <v>430</v>
      </c>
      <c r="B1" s="146"/>
    </row>
    <row r="2" spans="1:4" ht="30" customHeight="1" thickBot="1">
      <c r="A2" s="146" t="s">
        <v>459</v>
      </c>
      <c r="B2" s="146"/>
    </row>
    <row r="3" spans="1:4" ht="16.350000000000001" customHeight="1" thickBot="1">
      <c r="A3" s="147" t="s">
        <v>432</v>
      </c>
      <c r="B3" s="150" t="s">
        <v>434</v>
      </c>
      <c r="C3" s="148">
        <f>DATE(2019,9,21)</f>
        <v>43729</v>
      </c>
      <c r="D3" s="149" t="s">
        <v>431</v>
      </c>
    </row>
    <row r="4" spans="1:4" ht="15.95" customHeight="1">
      <c r="A4" s="1" t="s">
        <v>433</v>
      </c>
      <c r="B4" s="1"/>
    </row>
    <row r="5" spans="1:4" ht="15.95" customHeight="1" thickBot="1">
      <c r="A5" s="1" t="s">
        <v>435</v>
      </c>
      <c r="B5" s="3" t="s">
        <v>444</v>
      </c>
    </row>
    <row r="6" spans="1:4" ht="16.350000000000001" customHeight="1" thickBot="1">
      <c r="A6" s="147" t="s">
        <v>436</v>
      </c>
      <c r="B6" s="150" t="s">
        <v>434</v>
      </c>
      <c r="C6" s="148">
        <f>DATE(2019,9,21)</f>
        <v>43729</v>
      </c>
      <c r="D6" s="149" t="s">
        <v>431</v>
      </c>
    </row>
    <row r="7" spans="1:4" ht="15.95" customHeight="1">
      <c r="A7" s="1" t="s">
        <v>433</v>
      </c>
    </row>
    <row r="8" spans="1:4" ht="15.95" customHeight="1" thickBot="1">
      <c r="A8" s="151" t="s">
        <v>437</v>
      </c>
      <c r="B8" s="3"/>
    </row>
    <row r="9" spans="1:4" ht="16.350000000000001" customHeight="1" thickBot="1">
      <c r="A9" s="147" t="s">
        <v>438</v>
      </c>
      <c r="B9" s="150" t="s">
        <v>434</v>
      </c>
      <c r="C9" s="148">
        <f>DATE(2019,9,21)</f>
        <v>43729</v>
      </c>
      <c r="D9" s="149" t="s">
        <v>431</v>
      </c>
    </row>
    <row r="10" spans="1:4" ht="15.95" customHeight="1">
      <c r="A10" s="1" t="s">
        <v>439</v>
      </c>
    </row>
    <row r="11" spans="1:4" ht="15.95" customHeight="1" thickBot="1">
      <c r="A11" s="151" t="s">
        <v>440</v>
      </c>
      <c r="B11" s="3" t="s">
        <v>450</v>
      </c>
    </row>
    <row r="12" spans="1:4" ht="16.350000000000001" customHeight="1" thickBot="1">
      <c r="A12" s="147" t="s">
        <v>443</v>
      </c>
      <c r="B12" s="150" t="s">
        <v>434</v>
      </c>
      <c r="C12" s="148">
        <f>DATE(2019,9,23)</f>
        <v>43731</v>
      </c>
      <c r="D12" s="149" t="s">
        <v>431</v>
      </c>
    </row>
    <row r="13" spans="1:4" ht="15.95" customHeight="1">
      <c r="A13" s="151" t="s">
        <v>433</v>
      </c>
    </row>
    <row r="14" spans="1:4" ht="15.95" customHeight="1">
      <c r="A14" s="151" t="s">
        <v>445</v>
      </c>
      <c r="B14" s="3" t="s">
        <v>446</v>
      </c>
    </row>
    <row r="15" spans="1:4" ht="15.95" customHeight="1" thickBot="1">
      <c r="A15" s="151" t="s">
        <v>447</v>
      </c>
      <c r="B15" s="3" t="s">
        <v>448</v>
      </c>
    </row>
    <row r="16" spans="1:4" ht="16.350000000000001" customHeight="1" thickBot="1">
      <c r="A16" s="147" t="s">
        <v>449</v>
      </c>
      <c r="B16" s="150" t="s">
        <v>434</v>
      </c>
      <c r="C16" s="148">
        <f>DATE(2019,9,23)</f>
        <v>43731</v>
      </c>
      <c r="D16" s="149" t="s">
        <v>431</v>
      </c>
    </row>
    <row r="17" spans="1:4" ht="15.95" customHeight="1">
      <c r="A17" s="1" t="s">
        <v>439</v>
      </c>
    </row>
    <row r="18" spans="1:4" ht="15.95" customHeight="1">
      <c r="A18" s="151" t="s">
        <v>451</v>
      </c>
      <c r="B18" s="3" t="s">
        <v>453</v>
      </c>
    </row>
    <row r="19" spans="1:4" ht="15.95" customHeight="1" thickBot="1">
      <c r="A19" s="151" t="s">
        <v>454</v>
      </c>
      <c r="B19" s="3" t="s">
        <v>455</v>
      </c>
    </row>
    <row r="20" spans="1:4" ht="16.350000000000001" customHeight="1" thickBot="1">
      <c r="A20" s="147" t="s">
        <v>456</v>
      </c>
      <c r="B20" s="150" t="s">
        <v>434</v>
      </c>
      <c r="C20" s="148">
        <f>DATE(2019,9,24)</f>
        <v>43732</v>
      </c>
      <c r="D20" s="149" t="s">
        <v>431</v>
      </c>
    </row>
    <row r="21" spans="1:4" ht="15.95" customHeight="1">
      <c r="A21" s="151" t="s">
        <v>433</v>
      </c>
    </row>
    <row r="22" spans="1:4" ht="15.95" customHeight="1" thickBot="1">
      <c r="A22" s="151" t="s">
        <v>457</v>
      </c>
      <c r="B22" s="3" t="s">
        <v>465</v>
      </c>
    </row>
    <row r="23" spans="1:4" ht="16.350000000000001" customHeight="1" thickBot="1">
      <c r="A23" s="147" t="s">
        <v>460</v>
      </c>
      <c r="B23" s="150" t="s">
        <v>434</v>
      </c>
      <c r="C23" s="148">
        <f>DATE(2019,9,25)</f>
        <v>43733</v>
      </c>
      <c r="D23" s="149" t="s">
        <v>431</v>
      </c>
    </row>
    <row r="24" spans="1:4" ht="15.95" customHeight="1">
      <c r="A24" s="151" t="s">
        <v>433</v>
      </c>
    </row>
    <row r="25" spans="1:4" ht="15.95" customHeight="1" thickBot="1">
      <c r="A25" s="151" t="s">
        <v>440</v>
      </c>
      <c r="B25" s="3" t="s">
        <v>461</v>
      </c>
    </row>
    <row r="26" spans="1:4" ht="16.350000000000001" customHeight="1" thickBot="1">
      <c r="A26" s="147" t="s">
        <v>464</v>
      </c>
      <c r="B26" s="150" t="s">
        <v>434</v>
      </c>
      <c r="C26" s="148">
        <f>DATE(2019,9,25)</f>
        <v>43733</v>
      </c>
      <c r="D26" s="149" t="s">
        <v>431</v>
      </c>
    </row>
    <row r="27" spans="1:4" ht="15.95" customHeight="1">
      <c r="A27" s="151" t="s">
        <v>433</v>
      </c>
      <c r="B27" s="3"/>
    </row>
    <row r="28" spans="1:4" ht="15.95" customHeight="1" thickBot="1">
      <c r="A28" t="s">
        <v>463</v>
      </c>
      <c r="B28" s="3" t="s">
        <v>466</v>
      </c>
    </row>
    <row r="29" spans="1:4" ht="16.350000000000001" customHeight="1" thickBot="1">
      <c r="A29" s="147" t="s">
        <v>467</v>
      </c>
      <c r="B29" s="150" t="s">
        <v>434</v>
      </c>
      <c r="C29" s="148">
        <f>DATE(2019,10,9)</f>
        <v>43747</v>
      </c>
      <c r="D29" s="149" t="s">
        <v>468</v>
      </c>
    </row>
    <row r="30" spans="1:4" ht="15.95" customHeight="1">
      <c r="A30" s="151" t="s">
        <v>439</v>
      </c>
    </row>
    <row r="31" spans="1:4" ht="15.95" customHeight="1">
      <c r="A31" s="151" t="s">
        <v>470</v>
      </c>
    </row>
    <row r="32" spans="1:4" ht="15.95" customHeight="1">
      <c r="A32" s="151" t="s">
        <v>469</v>
      </c>
    </row>
    <row r="33" spans="1:4" ht="30" customHeight="1">
      <c r="A33" s="146" t="s">
        <v>430</v>
      </c>
      <c r="B33" s="146"/>
    </row>
    <row r="34" spans="1:4" ht="30" customHeight="1" thickBot="1">
      <c r="A34" s="146" t="s">
        <v>889</v>
      </c>
      <c r="B34" s="146"/>
    </row>
    <row r="35" spans="1:4" ht="16.350000000000001" customHeight="1" thickBot="1">
      <c r="A35" s="147" t="s">
        <v>929</v>
      </c>
      <c r="B35" s="150" t="s">
        <v>434</v>
      </c>
      <c r="C35" s="148">
        <f>DATE(2019,11,22)</f>
        <v>43791</v>
      </c>
      <c r="D35" s="149" t="s">
        <v>935</v>
      </c>
    </row>
    <row r="36" spans="1:4" ht="15.95" customHeight="1">
      <c r="A36" s="151" t="s">
        <v>1472</v>
      </c>
    </row>
    <row r="37" spans="1:4" ht="15.95" customHeight="1">
      <c r="A37" s="151" t="s">
        <v>1473</v>
      </c>
    </row>
    <row r="38" spans="1:4" ht="15.95" customHeight="1">
      <c r="A38" s="151" t="s">
        <v>1474</v>
      </c>
    </row>
    <row r="39" spans="1:4" ht="15.95" customHeight="1">
      <c r="A39" s="151" t="s">
        <v>1475</v>
      </c>
    </row>
    <row r="40" spans="1:4" ht="15.95" customHeight="1">
      <c r="A40" s="151" t="s">
        <v>1476</v>
      </c>
    </row>
    <row r="41" spans="1:4" ht="15.95" customHeight="1">
      <c r="A41" s="151" t="s">
        <v>1477</v>
      </c>
    </row>
    <row r="42" spans="1:4" ht="15.95" customHeight="1">
      <c r="A42" s="151"/>
    </row>
    <row r="43" spans="1:4" ht="15.95" customHeight="1">
      <c r="A43" s="151" t="s">
        <v>1478</v>
      </c>
    </row>
    <row r="44" spans="1:4" ht="15.95" customHeight="1">
      <c r="A44" s="151" t="s">
        <v>1479</v>
      </c>
    </row>
    <row r="45" spans="1:4" ht="15.95" customHeight="1">
      <c r="A45" s="151" t="s">
        <v>1480</v>
      </c>
    </row>
    <row r="46" spans="1:4" ht="15.95" customHeight="1">
      <c r="A46" s="151" t="s">
        <v>1481</v>
      </c>
    </row>
    <row r="47" spans="1:4" ht="15.95" customHeight="1">
      <c r="A47" s="151"/>
    </row>
    <row r="48" spans="1:4" ht="15.95" customHeight="1">
      <c r="A48" s="151" t="s">
        <v>1482</v>
      </c>
    </row>
    <row r="49" spans="1:4" ht="15.95" customHeight="1">
      <c r="A49" s="151" t="s">
        <v>1483</v>
      </c>
    </row>
    <row r="50" spans="1:4" ht="15.95" customHeight="1">
      <c r="A50" s="151"/>
    </row>
    <row r="51" spans="1:4" ht="15.95" customHeight="1">
      <c r="A51" s="151" t="s">
        <v>1484</v>
      </c>
    </row>
    <row r="52" spans="1:4" ht="15.95" customHeight="1">
      <c r="A52" s="151" t="s">
        <v>1485</v>
      </c>
    </row>
    <row r="53" spans="1:4" ht="15.95" customHeight="1">
      <c r="A53" s="151" t="s">
        <v>1480</v>
      </c>
    </row>
    <row r="54" spans="1:4" ht="15.95" customHeight="1" thickBot="1">
      <c r="A54" s="325"/>
    </row>
    <row r="55" spans="1:4" ht="16.350000000000001" customHeight="1" thickBot="1">
      <c r="A55" s="147" t="s">
        <v>930</v>
      </c>
      <c r="B55" s="150" t="s">
        <v>434</v>
      </c>
      <c r="C55" s="148">
        <f>DATE(2019,12,3)</f>
        <v>43802</v>
      </c>
      <c r="D55" s="149" t="s">
        <v>935</v>
      </c>
    </row>
    <row r="56" spans="1:4" ht="15.95" customHeight="1">
      <c r="A56" s="151" t="s">
        <v>1451</v>
      </c>
    </row>
    <row r="57" spans="1:4" ht="15.95" customHeight="1">
      <c r="A57" s="151" t="s">
        <v>931</v>
      </c>
      <c r="B57" s="3" t="s">
        <v>933</v>
      </c>
    </row>
    <row r="58" spans="1:4" ht="15.95" customHeight="1">
      <c r="A58" s="151" t="s">
        <v>932</v>
      </c>
      <c r="B58" s="3" t="s">
        <v>945</v>
      </c>
    </row>
    <row r="59" spans="1:4" ht="15.95" customHeight="1" thickBot="1">
      <c r="A59" s="329"/>
    </row>
    <row r="60" spans="1:4" ht="16.350000000000001" customHeight="1" thickBot="1">
      <c r="A60" s="147" t="s">
        <v>943</v>
      </c>
      <c r="B60" s="150" t="s">
        <v>434</v>
      </c>
      <c r="C60" s="148">
        <f>DATE(2019,12,4)</f>
        <v>43803</v>
      </c>
      <c r="D60" s="149" t="s">
        <v>935</v>
      </c>
    </row>
    <row r="61" spans="1:4" ht="15.95" customHeight="1">
      <c r="A61" s="151" t="s">
        <v>1451</v>
      </c>
    </row>
    <row r="62" spans="1:4" ht="15.95" customHeight="1">
      <c r="A62" s="151" t="s">
        <v>936</v>
      </c>
      <c r="B62" s="3" t="s">
        <v>945</v>
      </c>
    </row>
    <row r="63" spans="1:4" ht="15.95" customHeight="1">
      <c r="A63" s="151"/>
      <c r="B63" s="3"/>
    </row>
    <row r="64" spans="1:4" ht="15.95" customHeight="1">
      <c r="A64" s="151" t="s">
        <v>941</v>
      </c>
    </row>
    <row r="65" spans="1:4" ht="15.95" customHeight="1">
      <c r="A65" s="151" t="s">
        <v>944</v>
      </c>
    </row>
    <row r="66" spans="1:4" ht="15.95" customHeight="1" thickBot="1"/>
    <row r="67" spans="1:4" ht="16.350000000000001" customHeight="1" thickBot="1">
      <c r="A67" s="147" t="s">
        <v>946</v>
      </c>
      <c r="B67" s="150" t="s">
        <v>434</v>
      </c>
      <c r="C67" s="148">
        <f>DATE(2019,12,5)</f>
        <v>43804</v>
      </c>
      <c r="D67" s="149" t="s">
        <v>935</v>
      </c>
    </row>
    <row r="68" spans="1:4" ht="15.95" customHeight="1">
      <c r="A68" s="151" t="s">
        <v>1456</v>
      </c>
    </row>
    <row r="69" spans="1:4" ht="15.95" customHeight="1">
      <c r="A69" s="151" t="s">
        <v>1457</v>
      </c>
      <c r="B69" s="3" t="s">
        <v>948</v>
      </c>
    </row>
    <row r="70" spans="1:4" ht="15.95" customHeight="1">
      <c r="A70" s="151"/>
      <c r="B70" s="3"/>
    </row>
    <row r="71" spans="1:4" ht="15.95" customHeight="1">
      <c r="A71" s="151" t="s">
        <v>1460</v>
      </c>
    </row>
    <row r="72" spans="1:4" ht="15.95" customHeight="1">
      <c r="A72" s="151" t="s">
        <v>1455</v>
      </c>
    </row>
    <row r="73" spans="1:4" ht="15.95" customHeight="1">
      <c r="A73" s="151"/>
    </row>
    <row r="74" spans="1:4" ht="15.95" customHeight="1">
      <c r="A74" s="151" t="s">
        <v>1454</v>
      </c>
    </row>
    <row r="75" spans="1:4" ht="15.95" customHeight="1">
      <c r="A75" s="151" t="s">
        <v>1459</v>
      </c>
      <c r="B75" s="3" t="s">
        <v>1452</v>
      </c>
    </row>
    <row r="76" spans="1:4" ht="15.95" customHeight="1" thickBot="1">
      <c r="B76" s="3"/>
    </row>
    <row r="77" spans="1:4" ht="16.350000000000001" customHeight="1" thickBot="1">
      <c r="A77" s="147" t="s">
        <v>1471</v>
      </c>
      <c r="B77" s="150" t="s">
        <v>434</v>
      </c>
      <c r="C77" s="148">
        <f>DATE(2019,12,7)</f>
        <v>43806</v>
      </c>
      <c r="D77" s="149" t="s">
        <v>935</v>
      </c>
    </row>
    <row r="78" spans="1:4" ht="15.95" customHeight="1">
      <c r="A78" s="151" t="s">
        <v>1487</v>
      </c>
    </row>
    <row r="79" spans="1:4" ht="15.95" customHeight="1">
      <c r="A79" s="151" t="s">
        <v>1486</v>
      </c>
    </row>
    <row r="80" spans="1:4" ht="15.95" customHeight="1" thickBot="1">
      <c r="A80" s="151"/>
    </row>
    <row r="81" spans="1:4" ht="16.350000000000001" customHeight="1" thickBot="1">
      <c r="A81" s="147" t="s">
        <v>1502</v>
      </c>
      <c r="B81" s="150" t="s">
        <v>434</v>
      </c>
      <c r="C81" s="148">
        <f>DATE(2019,12,7)</f>
        <v>43806</v>
      </c>
      <c r="D81" s="149" t="s">
        <v>935</v>
      </c>
    </row>
    <row r="82" spans="1:4" ht="15.95" customHeight="1">
      <c r="A82" s="151" t="s">
        <v>1503</v>
      </c>
    </row>
    <row r="83" spans="1:4" ht="15.95" customHeight="1">
      <c r="A83" s="151" t="s">
        <v>1504</v>
      </c>
    </row>
    <row r="84" spans="1:4" ht="15.95" customHeight="1">
      <c r="A84" s="3" t="s">
        <v>1506</v>
      </c>
      <c r="B84" s="3" t="s">
        <v>1510</v>
      </c>
    </row>
    <row r="85" spans="1:4" ht="15.95" customHeight="1">
      <c r="A85" s="3"/>
    </row>
    <row r="86" spans="1:4" ht="15.95" customHeight="1">
      <c r="A86" s="151" t="s">
        <v>1507</v>
      </c>
      <c r="B86" s="151"/>
    </row>
    <row r="87" spans="1:4" ht="15.95" customHeight="1">
      <c r="A87" s="151" t="s">
        <v>1505</v>
      </c>
      <c r="B87" s="3" t="s">
        <v>1510</v>
      </c>
    </row>
    <row r="88" spans="1:4" ht="15.95" customHeight="1">
      <c r="A88" s="151" t="s">
        <v>1509</v>
      </c>
    </row>
    <row r="90" spans="1:4" ht="15.95" customHeight="1">
      <c r="A90" s="151" t="s">
        <v>1511</v>
      </c>
    </row>
    <row r="91" spans="1:4" ht="15.95" customHeight="1">
      <c r="A91" s="151" t="s">
        <v>1505</v>
      </c>
      <c r="B91" s="3" t="s">
        <v>1510</v>
      </c>
    </row>
    <row r="92" spans="1:4" ht="15.95" customHeight="1">
      <c r="A92" s="151" t="s">
        <v>1509</v>
      </c>
    </row>
    <row r="93" spans="1:4" ht="15.95" customHeight="1" thickBot="1"/>
    <row r="94" spans="1:4" ht="16.350000000000001" customHeight="1" thickBot="1">
      <c r="A94" s="147" t="s">
        <v>1532</v>
      </c>
      <c r="B94" s="150" t="s">
        <v>434</v>
      </c>
      <c r="C94" s="148">
        <f>DATE(2019,12,9)</f>
        <v>43808</v>
      </c>
      <c r="D94" s="149" t="s">
        <v>935</v>
      </c>
    </row>
    <row r="95" spans="1:4" ht="15.95" customHeight="1">
      <c r="A95" s="151" t="s">
        <v>1536</v>
      </c>
    </row>
    <row r="96" spans="1:4" ht="15.95" customHeight="1">
      <c r="A96" s="151" t="s">
        <v>1537</v>
      </c>
      <c r="B96" s="388" t="s">
        <v>1538</v>
      </c>
    </row>
    <row r="97" spans="1:4" ht="15.95" customHeight="1">
      <c r="A97" s="339" t="s">
        <v>1533</v>
      </c>
      <c r="B97" s="388"/>
    </row>
    <row r="98" spans="1:4" ht="15.95" customHeight="1" thickBot="1"/>
    <row r="99" spans="1:4" ht="16.350000000000001" customHeight="1" thickBot="1">
      <c r="A99" s="147" t="s">
        <v>1540</v>
      </c>
      <c r="B99" s="150" t="s">
        <v>434</v>
      </c>
      <c r="C99" s="148">
        <f>DATE(2019,12,10)</f>
        <v>43809</v>
      </c>
      <c r="D99" s="149" t="s">
        <v>935</v>
      </c>
    </row>
    <row r="100" spans="1:4" ht="15.95" customHeight="1">
      <c r="A100" s="151" t="s">
        <v>1487</v>
      </c>
    </row>
    <row r="101" spans="1:4" ht="15.95" customHeight="1">
      <c r="A101" s="339" t="s">
        <v>1541</v>
      </c>
      <c r="B101" s="3" t="s">
        <v>1542</v>
      </c>
    </row>
    <row r="102" spans="1:4" ht="15.95" customHeight="1" thickBot="1"/>
    <row r="103" spans="1:4" ht="16.350000000000001" customHeight="1" thickBot="1">
      <c r="A103" s="147" t="s">
        <v>1561</v>
      </c>
      <c r="B103" s="150" t="s">
        <v>434</v>
      </c>
      <c r="C103" s="148">
        <f>DATE(2019,12,11)</f>
        <v>43810</v>
      </c>
      <c r="D103" s="149" t="s">
        <v>935</v>
      </c>
    </row>
    <row r="104" spans="1:4" ht="15.95" customHeight="1">
      <c r="A104" s="339" t="s">
        <v>1472</v>
      </c>
    </row>
    <row r="105" spans="1:4" ht="15.95" customHeight="1">
      <c r="A105" s="339" t="s">
        <v>1565</v>
      </c>
      <c r="B105" s="3" t="s">
        <v>1563</v>
      </c>
    </row>
    <row r="107" spans="1:4" ht="15.95" customHeight="1">
      <c r="A107" s="339" t="s">
        <v>1564</v>
      </c>
    </row>
    <row r="108" spans="1:4" ht="15.95" customHeight="1">
      <c r="A108" s="339" t="s">
        <v>1566</v>
      </c>
    </row>
    <row r="109" spans="1:4" ht="15.95" customHeight="1" thickBot="1"/>
    <row r="110" spans="1:4" ht="15.95" customHeight="1" thickBot="1">
      <c r="A110" s="147" t="s">
        <v>1580</v>
      </c>
      <c r="B110" s="150" t="s">
        <v>434</v>
      </c>
      <c r="C110" s="148">
        <f>DATE(2019,12,13)</f>
        <v>43812</v>
      </c>
      <c r="D110" s="149" t="s">
        <v>935</v>
      </c>
    </row>
    <row r="111" spans="1:4" ht="15.95" customHeight="1">
      <c r="A111" s="339" t="s">
        <v>1487</v>
      </c>
    </row>
    <row r="112" spans="1:4" ht="15.95" customHeight="1">
      <c r="A112" s="339" t="s">
        <v>1584</v>
      </c>
      <c r="B112" s="3" t="s">
        <v>1585</v>
      </c>
    </row>
    <row r="113" spans="1:4" ht="15.95" customHeight="1" thickBot="1"/>
    <row r="114" spans="1:4" ht="15.95" customHeight="1" thickBot="1">
      <c r="A114" s="147" t="s">
        <v>1607</v>
      </c>
      <c r="B114" s="150" t="s">
        <v>434</v>
      </c>
      <c r="C114" s="148">
        <f>DATE(2019,12,13)</f>
        <v>43812</v>
      </c>
      <c r="D114" s="149" t="s">
        <v>935</v>
      </c>
    </row>
    <row r="115" spans="1:4" ht="15.95" customHeight="1">
      <c r="A115" s="339" t="s">
        <v>1608</v>
      </c>
    </row>
    <row r="116" spans="1:4" ht="15.95" customHeight="1">
      <c r="A116" s="339" t="s">
        <v>1609</v>
      </c>
      <c r="B116" s="388" t="s">
        <v>1602</v>
      </c>
    </row>
    <row r="117" spans="1:4" ht="15.95" customHeight="1">
      <c r="A117" s="339" t="s">
        <v>1611</v>
      </c>
      <c r="B117" s="388"/>
    </row>
    <row r="119" spans="1:4" ht="15.95" customHeight="1">
      <c r="A119" s="339" t="s">
        <v>1604</v>
      </c>
    </row>
    <row r="120" spans="1:4" ht="15.95" customHeight="1" thickBot="1">
      <c r="A120" s="339" t="s">
        <v>1610</v>
      </c>
      <c r="B120" s="3" t="s">
        <v>1606</v>
      </c>
    </row>
    <row r="121" spans="1:4" ht="15.95" customHeight="1" thickBot="1">
      <c r="A121" s="147" t="s">
        <v>1616</v>
      </c>
      <c r="B121" s="150" t="s">
        <v>434</v>
      </c>
      <c r="C121" s="148">
        <f>DATE(2019,12,14)</f>
        <v>43813</v>
      </c>
      <c r="D121" s="149" t="s">
        <v>1617</v>
      </c>
    </row>
    <row r="122" spans="1:4" ht="15.95" customHeight="1">
      <c r="A122" s="339" t="s">
        <v>1614</v>
      </c>
    </row>
    <row r="123" spans="1:4" ht="15.95" customHeight="1">
      <c r="A123" s="339" t="s">
        <v>1615</v>
      </c>
      <c r="B123" s="3" t="s">
        <v>1708</v>
      </c>
    </row>
    <row r="124" spans="1:4" ht="15.95" customHeight="1" thickBot="1">
      <c r="A124" s="339" t="s">
        <v>1618</v>
      </c>
      <c r="B124" s="3"/>
    </row>
    <row r="125" spans="1:4" ht="15.95" customHeight="1" thickBot="1">
      <c r="A125" s="147" t="s">
        <v>1619</v>
      </c>
      <c r="B125" s="150" t="s">
        <v>434</v>
      </c>
      <c r="C125" s="148">
        <f>DATE(2019,12,14)</f>
        <v>43813</v>
      </c>
      <c r="D125" s="149" t="s">
        <v>431</v>
      </c>
    </row>
    <row r="126" spans="1:4" ht="15.95" customHeight="1">
      <c r="A126" s="339" t="s">
        <v>1625</v>
      </c>
    </row>
    <row r="127" spans="1:4" ht="15.95" customHeight="1">
      <c r="A127" s="339" t="s">
        <v>1626</v>
      </c>
      <c r="B127" s="3" t="s">
        <v>1709</v>
      </c>
    </row>
    <row r="128" spans="1:4" ht="15.95" customHeight="1">
      <c r="A128" s="339" t="s">
        <v>1472</v>
      </c>
      <c r="B128" s="3"/>
    </row>
    <row r="129" spans="1:2" ht="15.95" customHeight="1">
      <c r="A129" s="339" t="s">
        <v>1627</v>
      </c>
      <c r="B129" s="3" t="s">
        <v>1710</v>
      </c>
    </row>
    <row r="130" spans="1:2" ht="15.95" customHeight="1">
      <c r="A130" s="339" t="s">
        <v>1628</v>
      </c>
      <c r="B130" s="3" t="s">
        <v>1681</v>
      </c>
    </row>
    <row r="131" spans="1:2" ht="15.95" customHeight="1">
      <c r="A131" s="339" t="s">
        <v>1646</v>
      </c>
      <c r="B131" s="3" t="s">
        <v>1683</v>
      </c>
    </row>
    <row r="132" spans="1:2" ht="15.95" customHeight="1">
      <c r="A132" s="339" t="s">
        <v>1478</v>
      </c>
      <c r="B132" s="3"/>
    </row>
    <row r="133" spans="1:2" ht="15.95" customHeight="1">
      <c r="A133" s="339" t="s">
        <v>1684</v>
      </c>
      <c r="B133" s="3"/>
    </row>
    <row r="134" spans="1:2" ht="15.95" customHeight="1">
      <c r="A134" s="339" t="s">
        <v>1629</v>
      </c>
      <c r="B134" s="3" t="s">
        <v>1681</v>
      </c>
    </row>
    <row r="135" spans="1:2" ht="15.95" customHeight="1">
      <c r="A135" s="339" t="s">
        <v>1646</v>
      </c>
      <c r="B135" s="3" t="s">
        <v>1683</v>
      </c>
    </row>
    <row r="136" spans="1:2" ht="15.95" customHeight="1">
      <c r="A136" s="339" t="s">
        <v>1682</v>
      </c>
      <c r="B136" s="3"/>
    </row>
    <row r="137" spans="1:2" ht="15.95" customHeight="1">
      <c r="A137" s="339" t="s">
        <v>1487</v>
      </c>
      <c r="B137" s="3"/>
    </row>
    <row r="138" spans="1:2" ht="15.95" customHeight="1">
      <c r="A138" s="339" t="s">
        <v>1627</v>
      </c>
      <c r="B138" s="3" t="s">
        <v>1710</v>
      </c>
    </row>
    <row r="139" spans="1:2" ht="15.95" customHeight="1">
      <c r="A139" s="339" t="s">
        <v>1645</v>
      </c>
      <c r="B139" s="3" t="s">
        <v>1683</v>
      </c>
    </row>
    <row r="140" spans="1:2" ht="15.95" customHeight="1">
      <c r="A140" s="339" t="s">
        <v>1679</v>
      </c>
      <c r="B140" s="3" t="s">
        <v>1711</v>
      </c>
    </row>
    <row r="141" spans="1:2" ht="15.95" customHeight="1">
      <c r="A141" s="339" t="s">
        <v>1454</v>
      </c>
      <c r="B141" s="3"/>
    </row>
    <row r="142" spans="1:2" ht="15.95" customHeight="1">
      <c r="A142" s="339" t="s">
        <v>1626</v>
      </c>
      <c r="B142" s="3" t="s">
        <v>1709</v>
      </c>
    </row>
    <row r="143" spans="1:2" ht="15.95" customHeight="1">
      <c r="A143" s="339" t="s">
        <v>1484</v>
      </c>
      <c r="B143" s="3"/>
    </row>
    <row r="144" spans="1:2" ht="15.95" customHeight="1">
      <c r="A144" s="339" t="s">
        <v>1627</v>
      </c>
      <c r="B144" s="3" t="s">
        <v>1710</v>
      </c>
    </row>
    <row r="145" spans="1:4" ht="15.95" customHeight="1">
      <c r="A145" s="339" t="s">
        <v>1630</v>
      </c>
      <c r="B145" s="3" t="s">
        <v>1681</v>
      </c>
    </row>
    <row r="146" spans="1:4" ht="15.95" customHeight="1">
      <c r="A146" s="339" t="s">
        <v>1646</v>
      </c>
      <c r="B146" s="3" t="s">
        <v>1683</v>
      </c>
    </row>
    <row r="147" spans="1:4" ht="15.95" customHeight="1" thickBot="1">
      <c r="A147" s="339" t="s">
        <v>1680</v>
      </c>
      <c r="B147" s="3" t="s">
        <v>1711</v>
      </c>
    </row>
    <row r="148" spans="1:4" ht="15.95" customHeight="1" thickBot="1">
      <c r="A148" s="147" t="s">
        <v>1724</v>
      </c>
      <c r="B148" s="150" t="s">
        <v>434</v>
      </c>
      <c r="C148" s="148">
        <f>DATE(2019,12,17)</f>
        <v>43816</v>
      </c>
      <c r="D148" s="149" t="s">
        <v>431</v>
      </c>
    </row>
    <row r="149" spans="1:4" ht="15.95" customHeight="1">
      <c r="A149" s="339" t="s">
        <v>1726</v>
      </c>
    </row>
    <row r="150" spans="1:4" ht="15.95" customHeight="1">
      <c r="A150" s="339" t="s">
        <v>1744</v>
      </c>
    </row>
    <row r="151" spans="1:4" ht="15.95" customHeight="1">
      <c r="A151" s="339" t="s">
        <v>1478</v>
      </c>
    </row>
    <row r="152" spans="1:4" ht="15.95" customHeight="1">
      <c r="A152" s="339" t="s">
        <v>1728</v>
      </c>
      <c r="B152" s="388" t="s">
        <v>1743</v>
      </c>
    </row>
    <row r="153" spans="1:4" ht="15.95" customHeight="1">
      <c r="A153" s="339" t="s">
        <v>1729</v>
      </c>
      <c r="B153" s="388"/>
    </row>
    <row r="154" spans="1:4" ht="15.95" customHeight="1">
      <c r="A154" s="339" t="s">
        <v>1735</v>
      </c>
      <c r="B154" s="388"/>
    </row>
    <row r="155" spans="1:4" ht="15.95" customHeight="1">
      <c r="A155" s="339" t="s">
        <v>1736</v>
      </c>
      <c r="B155" s="388"/>
    </row>
    <row r="156" spans="1:4" ht="15.95" customHeight="1">
      <c r="A156" s="339" t="s">
        <v>1737</v>
      </c>
      <c r="B156" s="388"/>
    </row>
    <row r="157" spans="1:4" ht="15.95" customHeight="1">
      <c r="A157" s="339" t="s">
        <v>1738</v>
      </c>
      <c r="B157" s="388"/>
    </row>
    <row r="158" spans="1:4" ht="15.95" customHeight="1">
      <c r="A158" s="339" t="s">
        <v>1739</v>
      </c>
      <c r="B158" s="388"/>
    </row>
    <row r="159" spans="1:4" ht="15.95" customHeight="1">
      <c r="A159" s="339" t="s">
        <v>1745</v>
      </c>
    </row>
    <row r="160" spans="1:4" ht="15.95" customHeight="1">
      <c r="A160" s="339" t="s">
        <v>1727</v>
      </c>
    </row>
    <row r="161" spans="1:4" ht="15.95" customHeight="1">
      <c r="A161" s="339" t="s">
        <v>1730</v>
      </c>
    </row>
    <row r="162" spans="1:4" ht="15.95" customHeight="1">
      <c r="A162" s="339" t="s">
        <v>1741</v>
      </c>
      <c r="B162" s="388" t="s">
        <v>1743</v>
      </c>
    </row>
    <row r="163" spans="1:4" ht="15.95" customHeight="1">
      <c r="A163" s="339" t="s">
        <v>1740</v>
      </c>
      <c r="B163" s="388"/>
    </row>
    <row r="164" spans="1:4" ht="15.95" customHeight="1">
      <c r="A164" s="339" t="s">
        <v>1746</v>
      </c>
    </row>
    <row r="165" spans="1:4" ht="15.95" customHeight="1">
      <c r="A165" s="339" t="s">
        <v>1725</v>
      </c>
    </row>
    <row r="166" spans="1:4" ht="15.95" customHeight="1">
      <c r="A166" s="339" t="s">
        <v>1742</v>
      </c>
      <c r="B166" s="388" t="s">
        <v>1743</v>
      </c>
    </row>
    <row r="167" spans="1:4" ht="15.95" customHeight="1">
      <c r="A167" s="339" t="s">
        <v>1741</v>
      </c>
      <c r="B167" s="388"/>
    </row>
    <row r="168" spans="1:4" ht="15.95" customHeight="1">
      <c r="A168" s="339" t="s">
        <v>1747</v>
      </c>
    </row>
    <row r="169" spans="1:4" ht="15.95" customHeight="1">
      <c r="A169" s="339" t="s">
        <v>1728</v>
      </c>
      <c r="B169" s="388" t="s">
        <v>1743</v>
      </c>
    </row>
    <row r="170" spans="1:4" ht="15.95" customHeight="1">
      <c r="A170" s="339" t="s">
        <v>1729</v>
      </c>
      <c r="B170" s="388"/>
    </row>
    <row r="171" spans="1:4" ht="15.95" customHeight="1">
      <c r="A171" s="339" t="s">
        <v>1735</v>
      </c>
      <c r="B171" s="388"/>
    </row>
    <row r="172" spans="1:4" ht="15.95" customHeight="1" thickBot="1">
      <c r="A172" s="339" t="s">
        <v>1740</v>
      </c>
      <c r="B172" s="388"/>
    </row>
    <row r="173" spans="1:4" ht="15.95" customHeight="1" thickBot="1">
      <c r="A173" s="147" t="s">
        <v>1748</v>
      </c>
      <c r="B173" s="150" t="s">
        <v>434</v>
      </c>
      <c r="C173" s="148">
        <f>DATE(2019,12,18)</f>
        <v>43817</v>
      </c>
      <c r="D173" s="149" t="s">
        <v>935</v>
      </c>
    </row>
    <row r="174" spans="1:4" ht="15.95" customHeight="1">
      <c r="A174" s="339" t="s">
        <v>1751</v>
      </c>
    </row>
    <row r="175" spans="1:4" ht="15.95" customHeight="1">
      <c r="A175" s="339" t="s">
        <v>1753</v>
      </c>
      <c r="B175" s="3" t="s">
        <v>1758</v>
      </c>
      <c r="C175" s="377" t="s">
        <v>1773</v>
      </c>
    </row>
    <row r="176" spans="1:4" ht="15.95" customHeight="1">
      <c r="A176" s="339" t="s">
        <v>1478</v>
      </c>
    </row>
    <row r="177" spans="1:4" ht="15.95" customHeight="1">
      <c r="A177" s="339" t="s">
        <v>1755</v>
      </c>
      <c r="B177" s="3" t="s">
        <v>1758</v>
      </c>
    </row>
    <row r="178" spans="1:4" ht="15.95" customHeight="1">
      <c r="A178" s="339" t="s">
        <v>1487</v>
      </c>
    </row>
    <row r="179" spans="1:4" ht="15.95" customHeight="1">
      <c r="A179" s="339" t="s">
        <v>1749</v>
      </c>
    </row>
    <row r="180" spans="1:4" ht="15.95" customHeight="1">
      <c r="A180" s="339" t="s">
        <v>1756</v>
      </c>
    </row>
    <row r="181" spans="1:4" ht="15.95" customHeight="1" thickBot="1">
      <c r="A181" s="339" t="s">
        <v>1757</v>
      </c>
      <c r="B181" s="3" t="s">
        <v>1758</v>
      </c>
    </row>
    <row r="182" spans="1:4" ht="15.95" customHeight="1" thickBot="1">
      <c r="A182" s="147" t="s">
        <v>1764</v>
      </c>
      <c r="B182" s="150" t="s">
        <v>434</v>
      </c>
      <c r="C182" s="148">
        <f>DATE(2019,12,19)</f>
        <v>43818</v>
      </c>
      <c r="D182" s="149" t="s">
        <v>935</v>
      </c>
    </row>
    <row r="183" spans="1:4" ht="15.95" customHeight="1">
      <c r="A183" s="339" t="s">
        <v>1472</v>
      </c>
    </row>
    <row r="184" spans="1:4" ht="15.95" customHeight="1" thickBot="1">
      <c r="A184" s="339" t="s">
        <v>1765</v>
      </c>
      <c r="B184" s="3" t="s">
        <v>1766</v>
      </c>
      <c r="C184" s="377" t="s">
        <v>1773</v>
      </c>
    </row>
    <row r="185" spans="1:4" ht="15.95" customHeight="1" thickBot="1">
      <c r="A185" s="147" t="s">
        <v>1767</v>
      </c>
      <c r="B185" s="150" t="s">
        <v>434</v>
      </c>
      <c r="C185" s="148">
        <f>DATE(2019,12,19)</f>
        <v>43818</v>
      </c>
      <c r="D185" s="149" t="s">
        <v>1768</v>
      </c>
    </row>
    <row r="186" spans="1:4" ht="15.95" customHeight="1">
      <c r="A186" s="339" t="s">
        <v>1769</v>
      </c>
    </row>
    <row r="187" spans="1:4" ht="15.95" customHeight="1" thickBot="1">
      <c r="A187" s="339" t="s">
        <v>1770</v>
      </c>
      <c r="B187" s="3" t="s">
        <v>1774</v>
      </c>
    </row>
    <row r="188" spans="1:4" ht="15.95" customHeight="1" thickBot="1">
      <c r="A188" s="147" t="s">
        <v>1775</v>
      </c>
      <c r="B188" s="150" t="s">
        <v>434</v>
      </c>
      <c r="C188" s="148">
        <f>DATE(2019,12,19)</f>
        <v>43818</v>
      </c>
      <c r="D188" s="149" t="s">
        <v>431</v>
      </c>
    </row>
    <row r="189" spans="1:4" ht="15.95" customHeight="1">
      <c r="A189" s="339" t="s">
        <v>1503</v>
      </c>
    </row>
    <row r="190" spans="1:4" ht="15.95" customHeight="1">
      <c r="A190" s="339" t="s">
        <v>1777</v>
      </c>
      <c r="B190" s="3" t="s">
        <v>1778</v>
      </c>
    </row>
    <row r="191" spans="1:4" ht="15.95" customHeight="1">
      <c r="A191" s="339" t="s">
        <v>1478</v>
      </c>
    </row>
    <row r="192" spans="1:4" ht="15.95" customHeight="1">
      <c r="A192" s="339" t="s">
        <v>1777</v>
      </c>
      <c r="B192" s="3" t="s">
        <v>1778</v>
      </c>
    </row>
    <row r="193" spans="1:4" ht="15.95" customHeight="1">
      <c r="A193" s="339" t="s">
        <v>1779</v>
      </c>
    </row>
    <row r="194" spans="1:4" ht="15.95" customHeight="1">
      <c r="A194" s="339" t="s">
        <v>1484</v>
      </c>
    </row>
    <row r="195" spans="1:4" ht="15.95" customHeight="1" thickBot="1">
      <c r="A195" s="339" t="s">
        <v>1777</v>
      </c>
      <c r="B195" s="3" t="s">
        <v>1778</v>
      </c>
    </row>
    <row r="196" spans="1:4" ht="15.95" customHeight="1" thickBot="1">
      <c r="A196" s="147" t="s">
        <v>1784</v>
      </c>
      <c r="B196" s="150" t="s">
        <v>434</v>
      </c>
      <c r="C196" s="148">
        <f>DATE(2019,12,23)</f>
        <v>43822</v>
      </c>
      <c r="D196" s="149" t="s">
        <v>935</v>
      </c>
    </row>
    <row r="197" spans="1:4" ht="15.95" customHeight="1">
      <c r="A197" s="339" t="s">
        <v>1785</v>
      </c>
    </row>
    <row r="198" spans="1:4" ht="15.95" customHeight="1">
      <c r="A198" s="339" t="s">
        <v>1787</v>
      </c>
      <c r="B198" s="3" t="s">
        <v>1791</v>
      </c>
    </row>
    <row r="199" spans="1:4" ht="15.95" customHeight="1">
      <c r="A199" s="339" t="s">
        <v>1788</v>
      </c>
    </row>
    <row r="200" spans="1:4" ht="15.95" customHeight="1">
      <c r="A200" s="339" t="s">
        <v>1792</v>
      </c>
      <c r="B200" s="3" t="s">
        <v>1791</v>
      </c>
    </row>
    <row r="201" spans="1:4" ht="15.95" customHeight="1">
      <c r="A201" s="339" t="s">
        <v>1484</v>
      </c>
    </row>
    <row r="202" spans="1:4" ht="15.95" customHeight="1" thickBot="1">
      <c r="A202" s="339" t="s">
        <v>1790</v>
      </c>
      <c r="B202" s="3" t="s">
        <v>1791</v>
      </c>
    </row>
    <row r="203" spans="1:4" ht="15.95" customHeight="1" thickBot="1">
      <c r="A203" s="147" t="s">
        <v>1793</v>
      </c>
      <c r="B203" s="150" t="s">
        <v>434</v>
      </c>
      <c r="C203" s="148">
        <f>DATE(2019,12,25)</f>
        <v>43824</v>
      </c>
      <c r="D203" s="149" t="s">
        <v>935</v>
      </c>
    </row>
    <row r="204" spans="1:4" ht="15.95" customHeight="1">
      <c r="A204" s="339" t="s">
        <v>1484</v>
      </c>
    </row>
    <row r="205" spans="1:4" ht="15.95" customHeight="1">
      <c r="A205" s="339" t="s">
        <v>1796</v>
      </c>
      <c r="B205" s="388" t="s">
        <v>1795</v>
      </c>
    </row>
    <row r="206" spans="1:4" ht="15.95" customHeight="1" thickBot="1">
      <c r="A206" s="339" t="s">
        <v>1797</v>
      </c>
      <c r="B206" s="388"/>
    </row>
    <row r="207" spans="1:4" ht="15.95" customHeight="1" thickBot="1">
      <c r="A207" s="147" t="s">
        <v>1821</v>
      </c>
      <c r="B207" s="150" t="s">
        <v>434</v>
      </c>
      <c r="C207" s="148">
        <f>DATE(2019,12,26)</f>
        <v>43825</v>
      </c>
      <c r="D207" s="149" t="s">
        <v>935</v>
      </c>
    </row>
    <row r="208" spans="1:4" ht="15.95" customHeight="1">
      <c r="A208" s="339" t="s">
        <v>1810</v>
      </c>
    </row>
    <row r="209" spans="1:4" ht="15.95" customHeight="1">
      <c r="A209" s="339" t="s">
        <v>1814</v>
      </c>
      <c r="B209" s="3" t="s">
        <v>1812</v>
      </c>
    </row>
    <row r="210" spans="1:4" ht="15.95" customHeight="1">
      <c r="A210" s="339" t="s">
        <v>1454</v>
      </c>
    </row>
    <row r="211" spans="1:4" ht="15.95" customHeight="1" thickBot="1">
      <c r="A211" s="339" t="s">
        <v>1813</v>
      </c>
      <c r="B211" s="3" t="s">
        <v>1812</v>
      </c>
    </row>
    <row r="212" spans="1:4" ht="15.95" customHeight="1" thickBot="1">
      <c r="A212" s="147" t="s">
        <v>1822</v>
      </c>
      <c r="B212" s="150" t="s">
        <v>434</v>
      </c>
      <c r="C212" s="148">
        <f>DATE(2020,1,13)</f>
        <v>43843</v>
      </c>
      <c r="D212" s="149" t="s">
        <v>1823</v>
      </c>
    </row>
    <row r="213" spans="1:4" ht="15.95" customHeight="1">
      <c r="A213" s="339" t="s">
        <v>1824</v>
      </c>
    </row>
    <row r="214" spans="1:4" ht="15.95" customHeight="1">
      <c r="A214" s="339" t="s">
        <v>1826</v>
      </c>
      <c r="B214" t="s">
        <v>1825</v>
      </c>
    </row>
    <row r="215" spans="1:4" ht="30" customHeight="1">
      <c r="A215" s="146" t="s">
        <v>430</v>
      </c>
      <c r="B215" s="146"/>
    </row>
    <row r="216" spans="1:4" ht="30" customHeight="1" thickBot="1">
      <c r="A216" s="146" t="s">
        <v>1831</v>
      </c>
      <c r="B216" s="146"/>
    </row>
    <row r="217" spans="1:4" ht="15.95" customHeight="1" thickBot="1">
      <c r="A217" s="147" t="s">
        <v>1832</v>
      </c>
      <c r="B217" s="150" t="s">
        <v>434</v>
      </c>
      <c r="C217" s="148">
        <f>DATE(2020,2,25)</f>
        <v>43886</v>
      </c>
      <c r="D217" s="149" t="s">
        <v>431</v>
      </c>
    </row>
    <row r="218" spans="1:4" ht="15.95" customHeight="1">
      <c r="A218" s="339" t="s">
        <v>1472</v>
      </c>
    </row>
    <row r="219" spans="1:4" ht="15.95" customHeight="1" thickBot="1">
      <c r="A219" s="339" t="s">
        <v>1829</v>
      </c>
      <c r="B219" t="s">
        <v>1828</v>
      </c>
    </row>
    <row r="220" spans="1:4" ht="15.95" customHeight="1" thickBot="1">
      <c r="A220" s="147" t="s">
        <v>1833</v>
      </c>
      <c r="B220" s="150" t="s">
        <v>434</v>
      </c>
      <c r="C220" s="148">
        <f>DATE(2020,2,26)</f>
        <v>43887</v>
      </c>
      <c r="D220" s="149" t="s">
        <v>431</v>
      </c>
    </row>
    <row r="221" spans="1:4" ht="15.95" customHeight="1">
      <c r="A221" s="339" t="s">
        <v>1830</v>
      </c>
      <c r="B221" t="s">
        <v>1828</v>
      </c>
    </row>
    <row r="222" spans="1:4" ht="15.95" customHeight="1" thickBot="1">
      <c r="A222" s="339" t="s">
        <v>1829</v>
      </c>
    </row>
    <row r="223" spans="1:4" ht="15.95" customHeight="1" thickBot="1">
      <c r="A223" s="147" t="s">
        <v>1834</v>
      </c>
      <c r="B223" s="150" t="s">
        <v>434</v>
      </c>
      <c r="C223" s="148">
        <f>DATE(2020,2,27)</f>
        <v>43888</v>
      </c>
      <c r="D223" s="149" t="s">
        <v>431</v>
      </c>
    </row>
    <row r="224" spans="1:4" ht="15.95" customHeight="1">
      <c r="A224" s="339" t="s">
        <v>1847</v>
      </c>
    </row>
    <row r="225" spans="1:4" ht="15.95" customHeight="1" thickBot="1">
      <c r="A225" s="339" t="s">
        <v>1850</v>
      </c>
      <c r="B225" t="s">
        <v>1849</v>
      </c>
    </row>
    <row r="226" spans="1:4" ht="15.95" customHeight="1" thickBot="1">
      <c r="A226" s="147" t="s">
        <v>1859</v>
      </c>
      <c r="B226" s="150" t="s">
        <v>434</v>
      </c>
      <c r="C226" s="148">
        <f>DATE(2020,3,4)</f>
        <v>43894</v>
      </c>
      <c r="D226" s="149" t="s">
        <v>431</v>
      </c>
    </row>
    <row r="227" spans="1:4" ht="15.95" customHeight="1">
      <c r="A227" s="339" t="s">
        <v>1860</v>
      </c>
    </row>
    <row r="228" spans="1:4" ht="15.95" customHeight="1">
      <c r="A228" s="339" t="s">
        <v>1866</v>
      </c>
    </row>
    <row r="229" spans="1:4" ht="15.95" customHeight="1">
      <c r="A229" s="339" t="s">
        <v>1865</v>
      </c>
    </row>
    <row r="230" spans="1:4" ht="15.95" customHeight="1">
      <c r="A230" s="339" t="s">
        <v>1484</v>
      </c>
    </row>
    <row r="231" spans="1:4" ht="15.95" customHeight="1" thickBot="1">
      <c r="A231" s="339" t="s">
        <v>1864</v>
      </c>
    </row>
    <row r="232" spans="1:4" ht="15.95" customHeight="1" thickBot="1">
      <c r="A232" s="147" t="s">
        <v>1868</v>
      </c>
      <c r="B232" s="150" t="s">
        <v>434</v>
      </c>
      <c r="C232" s="148">
        <f>DATE(2020,3,5)</f>
        <v>43895</v>
      </c>
      <c r="D232" s="149" t="s">
        <v>431</v>
      </c>
    </row>
    <row r="233" spans="1:4" ht="15.95" customHeight="1">
      <c r="A233" s="339" t="s">
        <v>1487</v>
      </c>
    </row>
    <row r="234" spans="1:4" ht="15.95" customHeight="1">
      <c r="A234" s="339" t="s">
        <v>1869</v>
      </c>
      <c r="B234" t="s">
        <v>1870</v>
      </c>
    </row>
    <row r="235" spans="1:4" ht="15.95" customHeight="1">
      <c r="A235" s="339" t="s">
        <v>1484</v>
      </c>
    </row>
    <row r="236" spans="1:4" ht="15.95" customHeight="1">
      <c r="A236" s="339" t="s">
        <v>1869</v>
      </c>
    </row>
    <row r="237" spans="1:4" ht="15.95" customHeight="1">
      <c r="A237" s="339" t="s">
        <v>1876</v>
      </c>
    </row>
    <row r="238" spans="1:4" ht="15.95" customHeight="1" thickBot="1">
      <c r="A238" s="339" t="s">
        <v>1877</v>
      </c>
    </row>
    <row r="239" spans="1:4" ht="15.95" customHeight="1" thickBot="1">
      <c r="A239" s="147" t="s">
        <v>1902</v>
      </c>
      <c r="B239" s="150" t="s">
        <v>434</v>
      </c>
      <c r="C239" s="148">
        <f>DATE(2020,3,6)</f>
        <v>43896</v>
      </c>
      <c r="D239" s="149" t="s">
        <v>468</v>
      </c>
    </row>
    <row r="240" spans="1:4" ht="15.95" customHeight="1">
      <c r="A240" s="339" t="s">
        <v>1487</v>
      </c>
    </row>
    <row r="241" spans="1:4" ht="15.95" customHeight="1" thickBot="1">
      <c r="A241" s="339" t="s">
        <v>1905</v>
      </c>
    </row>
    <row r="242" spans="1:4" ht="15.95" customHeight="1" thickBot="1">
      <c r="A242" s="147" t="s">
        <v>1961</v>
      </c>
      <c r="B242" s="150" t="s">
        <v>434</v>
      </c>
      <c r="C242" s="148">
        <f>DATE(2020,3,6)</f>
        <v>43896</v>
      </c>
      <c r="D242" s="149" t="s">
        <v>468</v>
      </c>
    </row>
    <row r="243" spans="1:4" ht="15.95" customHeight="1">
      <c r="A243" s="339" t="s">
        <v>1962</v>
      </c>
    </row>
    <row r="244" spans="1:4" ht="15.95" customHeight="1">
      <c r="A244" s="339" t="s">
        <v>1963</v>
      </c>
    </row>
    <row r="245" spans="1:4" ht="15.95" customHeight="1">
      <c r="A245" s="339" t="s">
        <v>1964</v>
      </c>
    </row>
    <row r="246" spans="1:4" ht="15.95" customHeight="1" thickBot="1">
      <c r="A246" s="339" t="s">
        <v>1963</v>
      </c>
    </row>
    <row r="247" spans="1:4" ht="15.95" customHeight="1" thickBot="1">
      <c r="A247" s="147" t="s">
        <v>1966</v>
      </c>
      <c r="B247" s="150" t="s">
        <v>434</v>
      </c>
      <c r="C247" s="148">
        <f>DATE(2020,3,6)</f>
        <v>43896</v>
      </c>
      <c r="D247" s="149" t="s">
        <v>468</v>
      </c>
    </row>
    <row r="248" spans="1:4" ht="15.95" customHeight="1">
      <c r="A248" s="339" t="s">
        <v>1967</v>
      </c>
    </row>
    <row r="249" spans="1:4" ht="15.95" customHeight="1">
      <c r="A249" s="339" t="s">
        <v>1968</v>
      </c>
    </row>
    <row r="250" spans="1:4" ht="15.95" customHeight="1">
      <c r="A250" s="339" t="s">
        <v>1969</v>
      </c>
    </row>
    <row r="251" spans="1:4" ht="15.95" customHeight="1">
      <c r="A251" s="339" t="s">
        <v>1971</v>
      </c>
    </row>
    <row r="252" spans="1:4" ht="15.95" customHeight="1">
      <c r="A252" s="339" t="s">
        <v>1981</v>
      </c>
    </row>
    <row r="253" spans="1:4" ht="15.95" customHeight="1">
      <c r="A253" s="339" t="s">
        <v>1982</v>
      </c>
    </row>
    <row r="254" spans="1:4" ht="15.95" customHeight="1" thickBot="1">
      <c r="A254" s="339" t="s">
        <v>1983</v>
      </c>
    </row>
    <row r="255" spans="1:4" ht="15.95" customHeight="1" thickBot="1">
      <c r="A255" s="147" t="s">
        <v>1988</v>
      </c>
      <c r="B255" s="150" t="s">
        <v>434</v>
      </c>
      <c r="C255" s="148">
        <f>DATE(2020,3,7)</f>
        <v>43897</v>
      </c>
      <c r="D255" s="149" t="s">
        <v>468</v>
      </c>
    </row>
    <row r="256" spans="1:4" ht="15.95" customHeight="1">
      <c r="A256" s="339" t="s">
        <v>1989</v>
      </c>
    </row>
    <row r="257" spans="1:1" ht="15.95" customHeight="1">
      <c r="A257" s="339" t="s">
        <v>1990</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workbookViewId="0">
      <selection activeCell="I42" sqref="I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9" customWidth="1"/>
    <col min="12" max="12" width="51.625" style="1" customWidth="1"/>
    <col min="13" max="16384" width="9" style="1"/>
  </cols>
  <sheetData>
    <row r="1" spans="1:12" ht="15.6" customHeight="1">
      <c r="A1" s="2"/>
      <c r="B1" s="2"/>
      <c r="C1" s="2"/>
      <c r="D1" s="2"/>
      <c r="E1" s="392" t="s">
        <v>986</v>
      </c>
      <c r="F1" s="389"/>
      <c r="G1" s="243"/>
      <c r="H1" s="244" t="s">
        <v>240</v>
      </c>
      <c r="I1" s="245"/>
      <c r="J1" s="246"/>
      <c r="K1" s="247"/>
      <c r="L1" s="243"/>
    </row>
    <row r="2" spans="1:12" ht="17.100000000000001" customHeight="1">
      <c r="A2" s="2"/>
      <c r="B2" s="2"/>
      <c r="C2" s="2"/>
      <c r="D2" s="2"/>
      <c r="E2" s="389"/>
      <c r="F2" s="389"/>
      <c r="G2" s="248" t="s">
        <v>599</v>
      </c>
      <c r="H2" s="168">
        <f>COUNTIF(G10:G69,"Not POR")</f>
        <v>0</v>
      </c>
      <c r="I2" s="245"/>
      <c r="J2" s="246"/>
      <c r="K2" s="247"/>
      <c r="L2" s="243"/>
    </row>
    <row r="3" spans="1:12" ht="17.100000000000001" customHeight="1">
      <c r="A3" s="2"/>
      <c r="B3" s="2"/>
      <c r="C3" s="2"/>
      <c r="D3" s="2"/>
      <c r="E3" s="389"/>
      <c r="F3" s="389"/>
      <c r="G3" s="249" t="s">
        <v>600</v>
      </c>
      <c r="H3" s="168">
        <f>COUNTIF(G10:G69,"Pending update")</f>
        <v>0</v>
      </c>
      <c r="I3" s="245"/>
      <c r="J3" s="246"/>
      <c r="K3" s="247"/>
      <c r="L3" s="243"/>
    </row>
    <row r="4" spans="1:12" ht="17.100000000000001" customHeight="1">
      <c r="A4" s="2"/>
      <c r="B4" s="2"/>
      <c r="C4" s="2"/>
      <c r="D4" s="2"/>
      <c r="E4" s="389"/>
      <c r="F4" s="389"/>
      <c r="G4" s="250" t="s">
        <v>601</v>
      </c>
      <c r="H4" s="168">
        <f>COUNTIF(G13:G71,"CHN validation")</f>
        <v>0</v>
      </c>
      <c r="I4" s="245"/>
      <c r="J4" s="246"/>
      <c r="K4" s="247"/>
      <c r="L4" s="243"/>
    </row>
    <row r="5" spans="1:12" ht="17.100000000000001" customHeight="1">
      <c r="A5" s="2"/>
      <c r="B5" s="2"/>
      <c r="C5" s="2"/>
      <c r="D5" s="2"/>
      <c r="E5" s="389"/>
      <c r="F5" s="389"/>
      <c r="G5" s="251" t="s">
        <v>602</v>
      </c>
      <c r="H5" s="168">
        <f>COUNTIF(G10:G69,"New Item")</f>
        <v>0</v>
      </c>
      <c r="I5" s="245"/>
      <c r="J5" s="246"/>
      <c r="K5" s="247"/>
      <c r="L5" s="243"/>
    </row>
    <row r="6" spans="1:12" ht="17.100000000000001" customHeight="1">
      <c r="A6" s="2"/>
      <c r="B6" s="2"/>
      <c r="C6" s="2"/>
      <c r="D6" s="2"/>
      <c r="E6" s="389"/>
      <c r="F6" s="389"/>
      <c r="G6" s="252" t="s">
        <v>1</v>
      </c>
      <c r="H6" s="168">
        <f>COUNTIF(G15:G73,"Modified")</f>
        <v>31</v>
      </c>
      <c r="I6" s="245"/>
      <c r="J6" s="246"/>
      <c r="K6" s="247"/>
      <c r="L6" s="243"/>
    </row>
    <row r="7" spans="1:12" ht="17.100000000000001" customHeight="1">
      <c r="A7" s="2"/>
      <c r="B7" s="2"/>
      <c r="C7" s="2"/>
      <c r="D7" s="2"/>
      <c r="E7" s="389"/>
      <c r="F7" s="389"/>
      <c r="G7" s="155" t="s">
        <v>603</v>
      </c>
      <c r="H7" s="168">
        <f>COUNTIF(G10:G69,"Ready")</f>
        <v>29</v>
      </c>
      <c r="I7" s="245"/>
      <c r="J7" s="246"/>
      <c r="K7" s="247"/>
      <c r="L7" s="243"/>
    </row>
    <row r="8" spans="1:12" ht="17.45" customHeight="1" thickBot="1">
      <c r="A8" s="2"/>
      <c r="B8" s="2"/>
      <c r="C8" s="2"/>
      <c r="D8" s="2"/>
      <c r="E8" s="390"/>
      <c r="F8" s="390"/>
      <c r="G8" s="253" t="s">
        <v>604</v>
      </c>
      <c r="H8" s="168">
        <f>COUNTIF(G10:G69,"Not ready")</f>
        <v>0</v>
      </c>
      <c r="I8" s="254"/>
      <c r="J8" s="255"/>
      <c r="K8" s="247"/>
      <c r="L8" s="243"/>
    </row>
    <row r="9" spans="1:12" ht="39.6" customHeight="1">
      <c r="A9" s="256" t="s">
        <v>54</v>
      </c>
      <c r="B9" s="5" t="s">
        <v>605</v>
      </c>
      <c r="C9" s="5" t="s">
        <v>633</v>
      </c>
      <c r="D9" s="5" t="s">
        <v>949</v>
      </c>
      <c r="E9" s="5" t="s">
        <v>950</v>
      </c>
      <c r="F9" s="5" t="s">
        <v>55</v>
      </c>
      <c r="G9" s="257" t="s">
        <v>4</v>
      </c>
      <c r="H9" s="257" t="s">
        <v>56</v>
      </c>
      <c r="I9" s="257" t="s">
        <v>5</v>
      </c>
      <c r="J9" s="257" t="s">
        <v>606</v>
      </c>
      <c r="K9" s="5" t="s">
        <v>6</v>
      </c>
      <c r="L9" s="258" t="s">
        <v>607</v>
      </c>
    </row>
    <row r="10" spans="1:12" ht="16.5" customHeight="1">
      <c r="A10" s="107">
        <v>1</v>
      </c>
      <c r="B10" s="157"/>
      <c r="C10" s="157"/>
      <c r="D10" s="81" t="s">
        <v>951</v>
      </c>
      <c r="E10" s="81" t="s">
        <v>959</v>
      </c>
      <c r="F10" s="80"/>
      <c r="G10" s="155" t="s">
        <v>603</v>
      </c>
      <c r="H10" s="80"/>
      <c r="I10" s="80"/>
      <c r="J10" s="81"/>
      <c r="K10" s="81"/>
      <c r="L10" s="160"/>
    </row>
    <row r="11" spans="1:12" ht="16.5" customHeight="1">
      <c r="A11" s="107">
        <v>2</v>
      </c>
      <c r="B11" s="157"/>
      <c r="C11" s="157"/>
      <c r="D11" s="81" t="s">
        <v>952</v>
      </c>
      <c r="E11" s="330" t="s">
        <v>960</v>
      </c>
      <c r="F11" s="107"/>
      <c r="G11" s="155" t="s">
        <v>603</v>
      </c>
      <c r="H11" s="107"/>
      <c r="I11" s="138"/>
      <c r="J11" s="260"/>
      <c r="K11" s="106"/>
      <c r="L11" s="391" t="s">
        <v>937</v>
      </c>
    </row>
    <row r="12" spans="1:12" ht="16.5" customHeight="1">
      <c r="A12" s="107">
        <v>3</v>
      </c>
      <c r="B12" s="157"/>
      <c r="C12" s="157"/>
      <c r="D12" s="81" t="s">
        <v>952</v>
      </c>
      <c r="E12" s="330" t="s">
        <v>961</v>
      </c>
      <c r="F12" s="107"/>
      <c r="G12" s="155" t="s">
        <v>603</v>
      </c>
      <c r="H12" s="107"/>
      <c r="I12" s="138"/>
      <c r="J12" s="260"/>
      <c r="K12" s="106"/>
      <c r="L12" s="391"/>
    </row>
    <row r="13" spans="1:12" ht="16.5" customHeight="1">
      <c r="A13" s="107">
        <v>4</v>
      </c>
      <c r="B13" s="157"/>
      <c r="C13" s="157"/>
      <c r="D13" s="81" t="s">
        <v>953</v>
      </c>
      <c r="E13" s="332" t="s">
        <v>962</v>
      </c>
      <c r="F13" s="107"/>
      <c r="G13" s="155" t="s">
        <v>603</v>
      </c>
      <c r="H13" s="107"/>
      <c r="I13" s="138"/>
      <c r="J13" s="261" t="s">
        <v>608</v>
      </c>
      <c r="K13" s="106"/>
      <c r="L13" s="137"/>
    </row>
    <row r="14" spans="1:12" ht="16.5" customHeight="1">
      <c r="A14" s="107">
        <v>5</v>
      </c>
      <c r="B14" s="157"/>
      <c r="C14" s="157"/>
      <c r="D14" s="81" t="s">
        <v>952</v>
      </c>
      <c r="E14" s="330" t="s">
        <v>963</v>
      </c>
      <c r="F14" s="107"/>
      <c r="G14" s="155" t="s">
        <v>603</v>
      </c>
      <c r="H14" s="107"/>
      <c r="I14" s="138"/>
      <c r="J14" s="261"/>
      <c r="K14" s="227"/>
      <c r="L14" s="137"/>
    </row>
    <row r="15" spans="1:12" ht="16.5" customHeight="1">
      <c r="A15" s="107">
        <v>6</v>
      </c>
      <c r="B15" s="157"/>
      <c r="C15" s="157"/>
      <c r="D15" s="81" t="s">
        <v>951</v>
      </c>
      <c r="E15" s="81" t="s">
        <v>964</v>
      </c>
      <c r="F15" s="107"/>
      <c r="G15" s="155" t="s">
        <v>603</v>
      </c>
      <c r="H15" s="107"/>
      <c r="I15" s="138" t="s">
        <v>507</v>
      </c>
      <c r="J15" s="260"/>
      <c r="K15" s="106" t="s">
        <v>609</v>
      </c>
      <c r="L15" s="137"/>
    </row>
    <row r="16" spans="1:12" ht="16.5" customHeight="1">
      <c r="A16" s="107">
        <v>7</v>
      </c>
      <c r="B16" s="157"/>
      <c r="C16" s="157"/>
      <c r="D16" s="81" t="s">
        <v>951</v>
      </c>
      <c r="E16" s="81" t="s">
        <v>965</v>
      </c>
      <c r="F16" s="107"/>
      <c r="G16" s="155" t="s">
        <v>603</v>
      </c>
      <c r="H16" s="107"/>
      <c r="I16" s="262"/>
      <c r="J16" s="260"/>
      <c r="K16" s="106"/>
      <c r="L16" s="137"/>
    </row>
    <row r="17" spans="1:12" ht="16.5" customHeight="1">
      <c r="A17" s="107">
        <v>8</v>
      </c>
      <c r="B17" s="157"/>
      <c r="C17" s="157"/>
      <c r="D17" s="81" t="s">
        <v>951</v>
      </c>
      <c r="E17" s="116" t="s">
        <v>966</v>
      </c>
      <c r="F17" s="107"/>
      <c r="G17" s="155" t="s">
        <v>603</v>
      </c>
      <c r="H17" s="107"/>
      <c r="I17" s="138" t="s">
        <v>80</v>
      </c>
      <c r="J17" s="260"/>
      <c r="K17" s="106"/>
      <c r="L17" s="137"/>
    </row>
    <row r="18" spans="1:12" ht="16.5" customHeight="1">
      <c r="A18" s="107">
        <v>9</v>
      </c>
      <c r="B18" s="157"/>
      <c r="C18" s="157"/>
      <c r="D18" s="81" t="s">
        <v>951</v>
      </c>
      <c r="E18" s="116" t="s">
        <v>967</v>
      </c>
      <c r="F18" s="107"/>
      <c r="G18" s="155" t="s">
        <v>603</v>
      </c>
      <c r="H18" s="107"/>
      <c r="I18" s="138" t="s">
        <v>610</v>
      </c>
      <c r="J18" s="260"/>
      <c r="K18" s="106"/>
      <c r="L18" s="137"/>
    </row>
    <row r="19" spans="1:12" ht="16.5" customHeight="1">
      <c r="A19" s="107">
        <v>10</v>
      </c>
      <c r="B19" s="157"/>
      <c r="C19" s="157"/>
      <c r="D19" s="81" t="s">
        <v>951</v>
      </c>
      <c r="E19" s="178" t="s">
        <v>968</v>
      </c>
      <c r="F19" s="107"/>
      <c r="G19" s="155" t="s">
        <v>603</v>
      </c>
      <c r="H19" s="107"/>
      <c r="I19" s="138" t="s">
        <v>611</v>
      </c>
      <c r="J19" s="260"/>
      <c r="K19" s="106"/>
      <c r="L19" s="137"/>
    </row>
    <row r="20" spans="1:12" ht="16.5" customHeight="1">
      <c r="A20" s="107">
        <v>11</v>
      </c>
      <c r="B20" s="157"/>
      <c r="C20" s="157"/>
      <c r="D20" s="81" t="s">
        <v>951</v>
      </c>
      <c r="E20" s="178" t="s">
        <v>969</v>
      </c>
      <c r="F20" s="107"/>
      <c r="G20" s="155" t="s">
        <v>603</v>
      </c>
      <c r="H20" s="107"/>
      <c r="I20" s="138" t="s">
        <v>612</v>
      </c>
      <c r="J20" s="260"/>
      <c r="K20" s="106"/>
      <c r="L20" s="137"/>
    </row>
    <row r="21" spans="1:12" ht="16.5" customHeight="1">
      <c r="A21" s="107">
        <v>12</v>
      </c>
      <c r="B21" s="157"/>
      <c r="C21" s="157"/>
      <c r="D21" s="81" t="s">
        <v>951</v>
      </c>
      <c r="E21" s="178" t="s">
        <v>970</v>
      </c>
      <c r="F21" s="107"/>
      <c r="G21" s="155" t="s">
        <v>603</v>
      </c>
      <c r="H21" s="107"/>
      <c r="I21" s="138" t="s">
        <v>613</v>
      </c>
      <c r="J21" s="260"/>
      <c r="K21" s="106"/>
      <c r="L21" s="137"/>
    </row>
    <row r="22" spans="1:12" ht="16.5" customHeight="1">
      <c r="A22" s="107">
        <v>13</v>
      </c>
      <c r="B22" s="157"/>
      <c r="C22" s="157"/>
      <c r="D22" s="81" t="s">
        <v>951</v>
      </c>
      <c r="E22" s="178" t="s">
        <v>971</v>
      </c>
      <c r="F22" s="107"/>
      <c r="G22" s="155" t="s">
        <v>603</v>
      </c>
      <c r="H22" s="107"/>
      <c r="I22" s="138" t="s">
        <v>614</v>
      </c>
      <c r="J22" s="260"/>
      <c r="K22" s="106"/>
      <c r="L22" s="137"/>
    </row>
    <row r="23" spans="1:12" ht="16.5" customHeight="1">
      <c r="A23" s="107">
        <v>14</v>
      </c>
      <c r="B23" s="157"/>
      <c r="C23" s="157"/>
      <c r="D23" s="81" t="s">
        <v>951</v>
      </c>
      <c r="E23" s="178" t="s">
        <v>972</v>
      </c>
      <c r="F23" s="107"/>
      <c r="G23" s="155" t="s">
        <v>603</v>
      </c>
      <c r="H23" s="107"/>
      <c r="I23" s="138" t="s">
        <v>615</v>
      </c>
      <c r="J23" s="260"/>
      <c r="K23" s="106"/>
      <c r="L23" s="137"/>
    </row>
    <row r="24" spans="1:12" ht="16.5" customHeight="1">
      <c r="A24" s="107">
        <v>15</v>
      </c>
      <c r="B24" s="157"/>
      <c r="C24" s="157"/>
      <c r="D24" s="81" t="s">
        <v>951</v>
      </c>
      <c r="E24" s="178" t="s">
        <v>973</v>
      </c>
      <c r="F24" s="107"/>
      <c r="G24" s="155" t="s">
        <v>603</v>
      </c>
      <c r="H24" s="107"/>
      <c r="I24" s="138"/>
      <c r="J24" s="261"/>
      <c r="K24" s="273" t="s">
        <v>616</v>
      </c>
      <c r="L24" s="259"/>
    </row>
    <row r="25" spans="1:12" ht="16.5" customHeight="1">
      <c r="A25" s="107">
        <v>16</v>
      </c>
      <c r="B25" s="157"/>
      <c r="C25" s="157"/>
      <c r="D25" s="81" t="s">
        <v>954</v>
      </c>
      <c r="E25" s="178" t="s">
        <v>974</v>
      </c>
      <c r="F25" s="107"/>
      <c r="G25" s="155" t="s">
        <v>603</v>
      </c>
      <c r="H25" s="107"/>
      <c r="I25" s="138"/>
      <c r="J25" s="260"/>
      <c r="K25" s="273" t="s">
        <v>1857</v>
      </c>
      <c r="L25" s="259" t="s">
        <v>1780</v>
      </c>
    </row>
    <row r="26" spans="1:12" ht="16.5" customHeight="1">
      <c r="A26" s="107">
        <v>17</v>
      </c>
      <c r="B26" s="157"/>
      <c r="C26" s="157"/>
      <c r="D26" s="81" t="s">
        <v>955</v>
      </c>
      <c r="E26" s="81" t="s">
        <v>975</v>
      </c>
      <c r="F26" s="107"/>
      <c r="G26" s="43" t="s">
        <v>8</v>
      </c>
      <c r="H26" s="107"/>
      <c r="I26" s="138"/>
      <c r="J26" s="260"/>
      <c r="K26" s="77" t="s">
        <v>617</v>
      </c>
      <c r="L26" s="259"/>
    </row>
    <row r="27" spans="1:12" ht="16.5" customHeight="1">
      <c r="A27" s="107">
        <v>18</v>
      </c>
      <c r="B27" s="157"/>
      <c r="C27" s="157"/>
      <c r="D27" s="81" t="s">
        <v>955</v>
      </c>
      <c r="E27" s="263" t="s">
        <v>1786</v>
      </c>
      <c r="F27" s="107"/>
      <c r="G27" s="155" t="s">
        <v>603</v>
      </c>
      <c r="H27" s="107"/>
      <c r="I27" s="138"/>
      <c r="J27" s="260"/>
      <c r="K27" s="264" t="s">
        <v>618</v>
      </c>
      <c r="L27" s="265"/>
    </row>
    <row r="28" spans="1:12" ht="16.5" customHeight="1">
      <c r="A28" s="107">
        <v>19</v>
      </c>
      <c r="B28" s="157"/>
      <c r="C28" s="157"/>
      <c r="D28" s="81" t="s">
        <v>955</v>
      </c>
      <c r="E28" s="81" t="s">
        <v>976</v>
      </c>
      <c r="F28" s="107"/>
      <c r="G28" s="155" t="s">
        <v>603</v>
      </c>
      <c r="H28" s="107"/>
      <c r="I28" s="138"/>
      <c r="J28" s="260"/>
      <c r="K28" s="273" t="s">
        <v>619</v>
      </c>
      <c r="L28" s="259"/>
    </row>
    <row r="29" spans="1:12" ht="16.5" customHeight="1">
      <c r="A29" s="107">
        <v>20</v>
      </c>
      <c r="B29" s="157"/>
      <c r="C29" s="157"/>
      <c r="D29" s="81" t="s">
        <v>955</v>
      </c>
      <c r="E29" s="116" t="s">
        <v>977</v>
      </c>
      <c r="F29" s="107"/>
      <c r="G29" s="155" t="s">
        <v>603</v>
      </c>
      <c r="H29" s="107"/>
      <c r="I29" s="138"/>
      <c r="J29" s="260"/>
      <c r="K29" s="266" t="s">
        <v>620</v>
      </c>
      <c r="L29" s="111"/>
    </row>
    <row r="30" spans="1:12" ht="16.5" customHeight="1">
      <c r="A30" s="107">
        <v>21</v>
      </c>
      <c r="B30" s="157"/>
      <c r="C30" s="157"/>
      <c r="D30" s="81" t="s">
        <v>955</v>
      </c>
      <c r="E30" s="116" t="s">
        <v>978</v>
      </c>
      <c r="F30" s="107"/>
      <c r="G30" s="155" t="s">
        <v>603</v>
      </c>
      <c r="H30" s="107"/>
      <c r="I30" s="138"/>
      <c r="J30" s="260"/>
      <c r="K30" s="266" t="s">
        <v>621</v>
      </c>
      <c r="L30" s="111"/>
    </row>
    <row r="31" spans="1:12" ht="16.5" customHeight="1">
      <c r="A31" s="107">
        <v>22</v>
      </c>
      <c r="B31" s="157"/>
      <c r="C31" s="157"/>
      <c r="D31" s="81" t="s">
        <v>955</v>
      </c>
      <c r="E31" s="267" t="s">
        <v>979</v>
      </c>
      <c r="G31" s="155" t="s">
        <v>603</v>
      </c>
      <c r="H31" s="107"/>
      <c r="I31" s="138"/>
      <c r="J31" s="260"/>
      <c r="K31" s="268" t="s">
        <v>622</v>
      </c>
      <c r="L31" s="111"/>
    </row>
    <row r="32" spans="1:12" ht="16.5" customHeight="1">
      <c r="A32" s="107">
        <v>23</v>
      </c>
      <c r="B32" s="107"/>
      <c r="C32" s="107"/>
      <c r="D32" s="331" t="s">
        <v>956</v>
      </c>
      <c r="E32" s="178" t="s">
        <v>980</v>
      </c>
      <c r="F32" s="107" t="s">
        <v>625</v>
      </c>
      <c r="G32" s="155" t="s">
        <v>603</v>
      </c>
      <c r="H32" s="107"/>
      <c r="I32" s="138"/>
      <c r="J32" s="261" t="s">
        <v>624</v>
      </c>
      <c r="K32" s="106"/>
      <c r="L32" s="159"/>
    </row>
    <row r="33" spans="1:12" ht="16.5" customHeight="1">
      <c r="A33" s="107">
        <v>24</v>
      </c>
      <c r="B33" s="107"/>
      <c r="C33" s="107"/>
      <c r="D33" s="331" t="s">
        <v>956</v>
      </c>
      <c r="E33" s="178" t="s">
        <v>981</v>
      </c>
      <c r="F33" s="107" t="s">
        <v>623</v>
      </c>
      <c r="G33" s="155" t="s">
        <v>603</v>
      </c>
      <c r="H33" s="107"/>
      <c r="I33" s="138"/>
      <c r="J33" s="261" t="s">
        <v>626</v>
      </c>
      <c r="K33" s="106"/>
      <c r="L33" s="159"/>
    </row>
    <row r="34" spans="1:12" ht="16.5" customHeight="1">
      <c r="A34" s="107">
        <v>25</v>
      </c>
      <c r="B34" s="107"/>
      <c r="C34" s="107"/>
      <c r="D34" s="331" t="s">
        <v>956</v>
      </c>
      <c r="E34" s="178" t="s">
        <v>982</v>
      </c>
      <c r="F34" s="107" t="s">
        <v>625</v>
      </c>
      <c r="G34" s="155" t="s">
        <v>603</v>
      </c>
      <c r="H34" s="107"/>
      <c r="I34" s="138"/>
      <c r="J34" s="261" t="s">
        <v>627</v>
      </c>
      <c r="K34" s="106"/>
      <c r="L34" s="159"/>
    </row>
    <row r="35" spans="1:12" ht="16.5" customHeight="1">
      <c r="A35" s="107">
        <v>26</v>
      </c>
      <c r="B35" s="107"/>
      <c r="C35" s="107"/>
      <c r="D35" s="331" t="s">
        <v>956</v>
      </c>
      <c r="E35" s="178" t="s">
        <v>983</v>
      </c>
      <c r="F35" s="107" t="s">
        <v>623</v>
      </c>
      <c r="G35" s="155" t="s">
        <v>603</v>
      </c>
      <c r="H35" s="107"/>
      <c r="I35" s="138"/>
      <c r="J35" s="261" t="s">
        <v>628</v>
      </c>
      <c r="K35" s="106"/>
      <c r="L35" s="159"/>
    </row>
    <row r="36" spans="1:12" s="8" customFormat="1" ht="15.75" customHeight="1">
      <c r="A36" s="107">
        <v>27</v>
      </c>
      <c r="B36" s="39"/>
      <c r="C36" s="39"/>
      <c r="D36" s="178" t="s">
        <v>957</v>
      </c>
      <c r="E36" s="178" t="s">
        <v>1811</v>
      </c>
      <c r="F36" s="38"/>
      <c r="G36" s="155" t="s">
        <v>603</v>
      </c>
      <c r="H36" s="38"/>
      <c r="I36" s="176"/>
      <c r="J36" s="40"/>
      <c r="K36" s="179" t="s">
        <v>1698</v>
      </c>
      <c r="L36" s="159"/>
    </row>
    <row r="37" spans="1:12" s="8" customFormat="1" ht="15.75" customHeight="1">
      <c r="A37" s="107">
        <v>28</v>
      </c>
      <c r="B37" s="39"/>
      <c r="C37" s="39"/>
      <c r="D37" s="178" t="s">
        <v>957</v>
      </c>
      <c r="E37" s="178" t="s">
        <v>1799</v>
      </c>
      <c r="F37" s="38"/>
      <c r="G37" s="57" t="s">
        <v>53</v>
      </c>
      <c r="H37" s="38"/>
      <c r="I37" s="176"/>
      <c r="J37" s="40"/>
      <c r="K37" s="179" t="s">
        <v>1908</v>
      </c>
      <c r="L37" s="159"/>
    </row>
    <row r="38" spans="1:12" s="8" customFormat="1" ht="15.75" customHeight="1">
      <c r="A38" s="107">
        <v>29</v>
      </c>
      <c r="B38" s="39"/>
      <c r="C38" s="39"/>
      <c r="D38" s="178" t="s">
        <v>957</v>
      </c>
      <c r="E38" s="178" t="s">
        <v>1800</v>
      </c>
      <c r="F38" s="38"/>
      <c r="G38" s="57" t="s">
        <v>53</v>
      </c>
      <c r="H38" s="38"/>
      <c r="I38" s="176"/>
      <c r="J38" s="40"/>
      <c r="K38" s="179" t="s">
        <v>1909</v>
      </c>
      <c r="L38" s="159"/>
    </row>
    <row r="39" spans="1:12" s="8" customFormat="1" ht="15.75" customHeight="1">
      <c r="A39" s="107">
        <v>30</v>
      </c>
      <c r="B39" s="39"/>
      <c r="C39" s="39"/>
      <c r="D39" s="178" t="s">
        <v>957</v>
      </c>
      <c r="E39" s="178" t="s">
        <v>1801</v>
      </c>
      <c r="F39" s="38"/>
      <c r="G39" s="57" t="s">
        <v>53</v>
      </c>
      <c r="H39" s="38"/>
      <c r="I39" s="176"/>
      <c r="J39" s="40"/>
      <c r="K39" s="179" t="s">
        <v>1910</v>
      </c>
      <c r="L39" s="159"/>
    </row>
    <row r="40" spans="1:12" s="8" customFormat="1" ht="15.75" customHeight="1">
      <c r="A40" s="107">
        <v>31</v>
      </c>
      <c r="B40" s="39"/>
      <c r="C40" s="39"/>
      <c r="D40" s="178" t="s">
        <v>957</v>
      </c>
      <c r="E40" s="178" t="s">
        <v>1802</v>
      </c>
      <c r="F40" s="38"/>
      <c r="G40" s="57" t="s">
        <v>53</v>
      </c>
      <c r="H40" s="38"/>
      <c r="I40" s="176"/>
      <c r="J40" s="40"/>
      <c r="K40" s="179" t="s">
        <v>1911</v>
      </c>
      <c r="L40" s="159"/>
    </row>
    <row r="41" spans="1:12" s="8" customFormat="1" ht="15.75" customHeight="1">
      <c r="A41" s="107">
        <v>32</v>
      </c>
      <c r="B41" s="39"/>
      <c r="C41" s="39"/>
      <c r="D41" s="178" t="s">
        <v>957</v>
      </c>
      <c r="E41" s="178" t="s">
        <v>1803</v>
      </c>
      <c r="F41" s="38"/>
      <c r="G41" s="57" t="s">
        <v>53</v>
      </c>
      <c r="H41" s="38"/>
      <c r="I41" s="176"/>
      <c r="J41" s="40"/>
      <c r="K41" s="179" t="s">
        <v>1912</v>
      </c>
      <c r="L41" s="159"/>
    </row>
    <row r="42" spans="1:12" s="8" customFormat="1" ht="15.75" customHeight="1">
      <c r="A42" s="107">
        <v>33</v>
      </c>
      <c r="B42" s="39"/>
      <c r="C42" s="39"/>
      <c r="D42" s="178" t="s">
        <v>957</v>
      </c>
      <c r="E42" s="178" t="s">
        <v>1804</v>
      </c>
      <c r="F42" s="38"/>
      <c r="G42" s="57" t="s">
        <v>53</v>
      </c>
      <c r="H42" s="38"/>
      <c r="I42" s="176"/>
      <c r="J42" s="40"/>
      <c r="K42" s="179" t="s">
        <v>1913</v>
      </c>
      <c r="L42" s="159"/>
    </row>
    <row r="43" spans="1:12" s="8" customFormat="1" ht="15.75" customHeight="1">
      <c r="A43" s="107">
        <v>34</v>
      </c>
      <c r="B43" s="39"/>
      <c r="C43" s="39"/>
      <c r="D43" s="178" t="s">
        <v>957</v>
      </c>
      <c r="E43" s="178" t="s">
        <v>1805</v>
      </c>
      <c r="F43" s="38"/>
      <c r="G43" s="57" t="s">
        <v>53</v>
      </c>
      <c r="H43" s="38"/>
      <c r="I43" s="176"/>
      <c r="J43" s="40"/>
      <c r="K43" s="179" t="s">
        <v>1914</v>
      </c>
      <c r="L43" s="159"/>
    </row>
    <row r="44" spans="1:12" s="8" customFormat="1" ht="15.75" customHeight="1">
      <c r="A44" s="107">
        <v>35</v>
      </c>
      <c r="B44" s="39"/>
      <c r="C44" s="39"/>
      <c r="D44" s="178" t="s">
        <v>957</v>
      </c>
      <c r="E44" s="178" t="s">
        <v>1806</v>
      </c>
      <c r="F44" s="38"/>
      <c r="G44" s="57" t="s">
        <v>53</v>
      </c>
      <c r="H44" s="38"/>
      <c r="I44" s="176"/>
      <c r="J44" s="40"/>
      <c r="K44" s="179" t="s">
        <v>1915</v>
      </c>
      <c r="L44" s="159"/>
    </row>
    <row r="45" spans="1:12" s="8" customFormat="1" ht="15.75" customHeight="1">
      <c r="A45" s="107">
        <v>36</v>
      </c>
      <c r="B45" s="39"/>
      <c r="C45" s="39"/>
      <c r="D45" s="178" t="s">
        <v>957</v>
      </c>
      <c r="E45" s="178" t="s">
        <v>1807</v>
      </c>
      <c r="F45" s="38"/>
      <c r="G45" s="57" t="s">
        <v>53</v>
      </c>
      <c r="H45" s="38"/>
      <c r="I45" s="176"/>
      <c r="J45" s="40"/>
      <c r="K45" s="179" t="s">
        <v>1916</v>
      </c>
      <c r="L45" s="159"/>
    </row>
    <row r="46" spans="1:12" s="8" customFormat="1" ht="15.75" customHeight="1">
      <c r="A46" s="107">
        <v>37</v>
      </c>
      <c r="B46" s="39"/>
      <c r="C46" s="39"/>
      <c r="D46" s="178" t="s">
        <v>957</v>
      </c>
      <c r="E46" s="178" t="s">
        <v>1808</v>
      </c>
      <c r="F46" s="38"/>
      <c r="G46" s="57" t="s">
        <v>53</v>
      </c>
      <c r="H46" s="38"/>
      <c r="I46" s="176"/>
      <c r="J46" s="40"/>
      <c r="K46" s="179" t="s">
        <v>1917</v>
      </c>
      <c r="L46" s="159"/>
    </row>
    <row r="47" spans="1:12" s="8" customFormat="1" ht="18.75" customHeight="1">
      <c r="A47" s="107">
        <v>38</v>
      </c>
      <c r="B47" s="39"/>
      <c r="C47" s="39"/>
      <c r="D47" s="81" t="s">
        <v>954</v>
      </c>
      <c r="E47" s="157" t="s">
        <v>1918</v>
      </c>
      <c r="F47" s="38"/>
      <c r="G47" s="57" t="s">
        <v>53</v>
      </c>
      <c r="H47" s="38"/>
      <c r="I47" s="52"/>
      <c r="J47" s="40" t="s">
        <v>630</v>
      </c>
      <c r="K47" s="336" t="s">
        <v>1948</v>
      </c>
      <c r="L47" s="159"/>
    </row>
    <row r="48" spans="1:12" s="8" customFormat="1" ht="15.75" customHeight="1">
      <c r="A48" s="107">
        <v>39</v>
      </c>
      <c r="B48" s="39"/>
      <c r="C48" s="39"/>
      <c r="D48" s="81" t="s">
        <v>954</v>
      </c>
      <c r="E48" s="157" t="s">
        <v>1919</v>
      </c>
      <c r="F48" s="38"/>
      <c r="G48" s="57" t="s">
        <v>53</v>
      </c>
      <c r="H48" s="38"/>
      <c r="I48" s="52"/>
      <c r="J48" s="40"/>
      <c r="K48" s="336" t="s">
        <v>1928</v>
      </c>
      <c r="L48" s="159"/>
    </row>
    <row r="49" spans="1:12" s="8" customFormat="1" ht="15.75" customHeight="1">
      <c r="A49" s="107">
        <v>40</v>
      </c>
      <c r="D49" s="81" t="s">
        <v>954</v>
      </c>
      <c r="E49" s="157" t="s">
        <v>1920</v>
      </c>
      <c r="F49" s="38"/>
      <c r="G49" s="57" t="s">
        <v>53</v>
      </c>
      <c r="H49" s="38"/>
      <c r="I49" s="52"/>
      <c r="J49" s="40"/>
      <c r="K49" s="336" t="s">
        <v>1929</v>
      </c>
      <c r="L49" s="159"/>
    </row>
    <row r="50" spans="1:12" s="8" customFormat="1" ht="18" customHeight="1">
      <c r="A50" s="107">
        <v>41</v>
      </c>
      <c r="B50" s="39"/>
      <c r="C50" s="39"/>
      <c r="D50" s="81" t="s">
        <v>954</v>
      </c>
      <c r="E50" s="157" t="s">
        <v>1921</v>
      </c>
      <c r="F50" s="38"/>
      <c r="G50" s="57" t="s">
        <v>53</v>
      </c>
      <c r="H50" s="38"/>
      <c r="I50" s="52"/>
      <c r="J50" s="40"/>
      <c r="K50" s="336" t="s">
        <v>1930</v>
      </c>
      <c r="L50" s="159"/>
    </row>
    <row r="51" spans="1:12" s="8" customFormat="1" ht="18" customHeight="1">
      <c r="A51" s="107">
        <v>42</v>
      </c>
      <c r="B51" s="39"/>
      <c r="C51" s="39"/>
      <c r="D51" s="81" t="s">
        <v>954</v>
      </c>
      <c r="E51" s="157" t="s">
        <v>1922</v>
      </c>
      <c r="F51" s="38"/>
      <c r="G51" s="57" t="s">
        <v>53</v>
      </c>
      <c r="H51" s="38"/>
      <c r="I51" s="52"/>
      <c r="J51" s="40"/>
      <c r="K51" s="336" t="s">
        <v>1931</v>
      </c>
      <c r="L51" s="159"/>
    </row>
    <row r="52" spans="1:12" s="8" customFormat="1" ht="18" customHeight="1">
      <c r="A52" s="107">
        <v>43</v>
      </c>
      <c r="B52" s="39"/>
      <c r="C52" s="39"/>
      <c r="D52" s="81" t="s">
        <v>954</v>
      </c>
      <c r="E52" s="157" t="s">
        <v>1923</v>
      </c>
      <c r="F52" s="38"/>
      <c r="G52" s="57" t="s">
        <v>53</v>
      </c>
      <c r="H52" s="38"/>
      <c r="I52" s="52"/>
      <c r="J52" s="40"/>
      <c r="K52" s="336" t="s">
        <v>1932</v>
      </c>
      <c r="L52" s="159"/>
    </row>
    <row r="53" spans="1:12" s="8" customFormat="1" ht="18" customHeight="1">
      <c r="A53" s="107">
        <v>44</v>
      </c>
      <c r="B53" s="39"/>
      <c r="C53" s="39"/>
      <c r="D53" s="81" t="s">
        <v>954</v>
      </c>
      <c r="E53" s="157" t="s">
        <v>1924</v>
      </c>
      <c r="F53" s="38"/>
      <c r="G53" s="57" t="s">
        <v>53</v>
      </c>
      <c r="H53" s="38"/>
      <c r="I53" s="52"/>
      <c r="J53" s="40"/>
      <c r="K53" s="336" t="s">
        <v>1933</v>
      </c>
      <c r="L53" s="159"/>
    </row>
    <row r="54" spans="1:12" s="8" customFormat="1" ht="18" customHeight="1">
      <c r="A54" s="107">
        <v>45</v>
      </c>
      <c r="B54" s="39"/>
      <c r="C54" s="39"/>
      <c r="D54" s="81" t="s">
        <v>954</v>
      </c>
      <c r="E54" s="157" t="s">
        <v>1925</v>
      </c>
      <c r="F54" s="38"/>
      <c r="G54" s="57" t="s">
        <v>53</v>
      </c>
      <c r="H54" s="38"/>
      <c r="I54" s="52"/>
      <c r="J54" s="40"/>
      <c r="K54" s="336" t="s">
        <v>1934</v>
      </c>
      <c r="L54" s="159"/>
    </row>
    <row r="55" spans="1:12" s="8" customFormat="1" ht="18" customHeight="1">
      <c r="A55" s="107">
        <v>46</v>
      </c>
      <c r="B55" s="39"/>
      <c r="C55" s="39"/>
      <c r="D55" s="81" t="s">
        <v>954</v>
      </c>
      <c r="E55" s="157" t="s">
        <v>1926</v>
      </c>
      <c r="F55" s="38"/>
      <c r="G55" s="57" t="s">
        <v>53</v>
      </c>
      <c r="H55" s="38"/>
      <c r="I55" s="52"/>
      <c r="J55" s="40"/>
      <c r="K55" s="336" t="s">
        <v>1935</v>
      </c>
      <c r="L55" s="159"/>
    </row>
    <row r="56" spans="1:12" s="8" customFormat="1" ht="18" customHeight="1">
      <c r="A56" s="107">
        <v>47</v>
      </c>
      <c r="B56" s="39"/>
      <c r="C56" s="39"/>
      <c r="D56" s="81" t="s">
        <v>954</v>
      </c>
      <c r="E56" s="157" t="s">
        <v>1958</v>
      </c>
      <c r="F56" s="38"/>
      <c r="G56" s="57" t="s">
        <v>53</v>
      </c>
      <c r="H56" s="38"/>
      <c r="I56" s="52"/>
      <c r="J56" s="40"/>
      <c r="K56" s="336" t="s">
        <v>1936</v>
      </c>
      <c r="L56" s="159"/>
    </row>
    <row r="57" spans="1:12" s="8" customFormat="1" ht="18" customHeight="1">
      <c r="A57" s="107">
        <v>48</v>
      </c>
      <c r="B57" s="39"/>
      <c r="C57" s="39"/>
      <c r="D57" s="81" t="s">
        <v>954</v>
      </c>
      <c r="E57" s="157" t="s">
        <v>1952</v>
      </c>
      <c r="F57" s="38"/>
      <c r="G57" s="57" t="s">
        <v>53</v>
      </c>
      <c r="H57" s="38"/>
      <c r="I57" s="52"/>
      <c r="J57" s="40"/>
      <c r="K57" s="336" t="s">
        <v>1937</v>
      </c>
      <c r="L57" s="159"/>
    </row>
    <row r="58" spans="1:12" s="8" customFormat="1" ht="18" customHeight="1">
      <c r="A58" s="107">
        <v>49</v>
      </c>
      <c r="B58" s="39"/>
      <c r="C58" s="39"/>
      <c r="D58" s="81" t="s">
        <v>954</v>
      </c>
      <c r="E58" s="157" t="s">
        <v>1953</v>
      </c>
      <c r="F58" s="38"/>
      <c r="G58" s="57" t="s">
        <v>53</v>
      </c>
      <c r="H58" s="38"/>
      <c r="I58" s="52"/>
      <c r="J58" s="40"/>
      <c r="K58" s="336" t="s">
        <v>1938</v>
      </c>
      <c r="L58" s="159"/>
    </row>
    <row r="59" spans="1:12" s="8" customFormat="1" ht="18" customHeight="1">
      <c r="A59" s="107">
        <v>50</v>
      </c>
      <c r="B59" s="39"/>
      <c r="C59" s="39"/>
      <c r="D59" s="81" t="s">
        <v>954</v>
      </c>
      <c r="E59" s="157" t="s">
        <v>1954</v>
      </c>
      <c r="F59" s="38"/>
      <c r="G59" s="57" t="s">
        <v>53</v>
      </c>
      <c r="H59" s="38"/>
      <c r="I59" s="52"/>
      <c r="J59" s="40"/>
      <c r="K59" s="336" t="s">
        <v>1939</v>
      </c>
      <c r="L59" s="159"/>
    </row>
    <row r="60" spans="1:12" s="8" customFormat="1" ht="18" customHeight="1">
      <c r="A60" s="107">
        <v>51</v>
      </c>
      <c r="B60" s="39"/>
      <c r="C60" s="39"/>
      <c r="D60" s="81" t="s">
        <v>954</v>
      </c>
      <c r="E60" s="157" t="s">
        <v>1955</v>
      </c>
      <c r="F60" s="38"/>
      <c r="G60" s="57" t="s">
        <v>53</v>
      </c>
      <c r="H60" s="38"/>
      <c r="I60" s="52"/>
      <c r="J60" s="40"/>
      <c r="K60" s="336" t="s">
        <v>1940</v>
      </c>
      <c r="L60" s="159"/>
    </row>
    <row r="61" spans="1:12" s="8" customFormat="1" ht="18.75" customHeight="1">
      <c r="A61" s="107">
        <v>52</v>
      </c>
      <c r="B61" s="39"/>
      <c r="C61" s="39"/>
      <c r="D61" s="81" t="s">
        <v>954</v>
      </c>
      <c r="E61" s="157" t="s">
        <v>1956</v>
      </c>
      <c r="F61" s="42"/>
      <c r="G61" s="57" t="s">
        <v>53</v>
      </c>
      <c r="H61" s="38"/>
      <c r="I61" s="52"/>
      <c r="J61" s="40"/>
      <c r="K61" s="336" t="s">
        <v>1941</v>
      </c>
      <c r="L61" s="259"/>
    </row>
    <row r="62" spans="1:12" s="8" customFormat="1" ht="20.25" customHeight="1">
      <c r="A62" s="107">
        <v>53</v>
      </c>
      <c r="B62" s="39"/>
      <c r="C62" s="39"/>
      <c r="D62" s="81" t="s">
        <v>954</v>
      </c>
      <c r="E62" s="157" t="s">
        <v>1957</v>
      </c>
      <c r="F62" s="42"/>
      <c r="G62" s="57" t="s">
        <v>53</v>
      </c>
      <c r="H62" s="38"/>
      <c r="I62" s="52"/>
      <c r="J62" s="40"/>
      <c r="K62" s="336" t="s">
        <v>1942</v>
      </c>
      <c r="L62" s="137"/>
    </row>
    <row r="63" spans="1:12" s="8" customFormat="1" ht="20.25" customHeight="1">
      <c r="A63" s="107">
        <v>54</v>
      </c>
      <c r="B63" s="39"/>
      <c r="C63" s="39"/>
      <c r="D63" s="81" t="s">
        <v>954</v>
      </c>
      <c r="E63" s="157" t="s">
        <v>1959</v>
      </c>
      <c r="F63" s="42"/>
      <c r="G63" s="57" t="s">
        <v>53</v>
      </c>
      <c r="H63" s="38"/>
      <c r="I63" s="52"/>
      <c r="J63" s="40"/>
      <c r="K63" s="336" t="s">
        <v>1943</v>
      </c>
      <c r="L63" s="137"/>
    </row>
    <row r="64" spans="1:12" s="8" customFormat="1" ht="18" customHeight="1">
      <c r="A64" s="107">
        <v>55</v>
      </c>
      <c r="B64" s="39"/>
      <c r="C64" s="39"/>
      <c r="D64" s="81" t="s">
        <v>954</v>
      </c>
      <c r="E64" s="157" t="s">
        <v>1960</v>
      </c>
      <c r="F64" s="42"/>
      <c r="G64" s="57" t="s">
        <v>53</v>
      </c>
      <c r="H64" s="38"/>
      <c r="I64" s="52"/>
      <c r="J64" s="40"/>
      <c r="K64" s="336" t="s">
        <v>1944</v>
      </c>
      <c r="L64" s="137"/>
    </row>
    <row r="65" spans="1:12" s="8" customFormat="1" ht="18" customHeight="1">
      <c r="A65" s="107">
        <v>56</v>
      </c>
      <c r="B65" s="39"/>
      <c r="C65" s="39"/>
      <c r="D65" s="81" t="s">
        <v>954</v>
      </c>
      <c r="E65" s="157" t="s">
        <v>1927</v>
      </c>
      <c r="F65" s="42"/>
      <c r="G65" s="57" t="s">
        <v>53</v>
      </c>
      <c r="H65" s="38"/>
      <c r="I65" s="52"/>
      <c r="J65" s="40"/>
      <c r="K65" s="336" t="s">
        <v>1945</v>
      </c>
      <c r="L65" s="137"/>
    </row>
    <row r="66" spans="1:12" s="8" customFormat="1" ht="16.5" customHeight="1">
      <c r="A66" s="107">
        <v>57</v>
      </c>
      <c r="B66" s="39"/>
      <c r="C66" s="39"/>
      <c r="D66" s="81" t="s">
        <v>954</v>
      </c>
      <c r="E66" s="157" t="s">
        <v>1951</v>
      </c>
      <c r="F66" s="42"/>
      <c r="G66" s="57" t="s">
        <v>53</v>
      </c>
      <c r="H66" s="38"/>
      <c r="I66" s="52"/>
      <c r="J66" s="40"/>
      <c r="K66" s="336" t="s">
        <v>1946</v>
      </c>
      <c r="L66" s="259"/>
    </row>
    <row r="67" spans="1:12" s="8" customFormat="1" ht="15.75" customHeight="1">
      <c r="A67" s="107">
        <v>58</v>
      </c>
      <c r="B67" s="39"/>
      <c r="C67" s="39"/>
      <c r="D67" s="81" t="s">
        <v>954</v>
      </c>
      <c r="E67" s="335" t="s">
        <v>1950</v>
      </c>
      <c r="F67" s="42"/>
      <c r="G67" s="57" t="s">
        <v>53</v>
      </c>
      <c r="H67" s="38"/>
      <c r="I67" s="52"/>
      <c r="J67" s="40"/>
      <c r="K67" s="336" t="s">
        <v>1947</v>
      </c>
      <c r="L67" s="265"/>
    </row>
    <row r="68" spans="1:12" ht="16.5" customHeight="1">
      <c r="A68" s="107">
        <v>61</v>
      </c>
      <c r="B68" s="157"/>
      <c r="C68" s="157"/>
      <c r="D68" s="81" t="s">
        <v>953</v>
      </c>
      <c r="E68" s="116" t="s">
        <v>984</v>
      </c>
      <c r="F68" s="107"/>
      <c r="G68" s="155" t="s">
        <v>603</v>
      </c>
      <c r="H68" s="107"/>
      <c r="I68" s="138"/>
      <c r="J68" s="261" t="s">
        <v>631</v>
      </c>
      <c r="K68" s="273" t="s">
        <v>1624</v>
      </c>
      <c r="L68" s="111"/>
    </row>
    <row r="69" spans="1:12" ht="16.5" customHeight="1">
      <c r="A69" s="107">
        <v>62</v>
      </c>
      <c r="B69" s="157"/>
      <c r="C69" s="157"/>
      <c r="D69" s="81" t="s">
        <v>958</v>
      </c>
      <c r="E69" s="116" t="s">
        <v>985</v>
      </c>
      <c r="F69" s="107"/>
      <c r="G69" s="155" t="s">
        <v>603</v>
      </c>
      <c r="H69" s="107"/>
      <c r="I69" s="138"/>
      <c r="J69" s="260"/>
      <c r="K69" s="104"/>
      <c r="L69" s="111"/>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R194"/>
  <sheetViews>
    <sheetView topLeftCell="A163" workbookViewId="0">
      <selection activeCell="H187" sqref="H187"/>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 min="12" max="12" width="39" customWidth="1"/>
  </cols>
  <sheetData>
    <row r="1" spans="1:11" ht="16.5" customHeight="1">
      <c r="D1" s="416" t="s">
        <v>1203</v>
      </c>
      <c r="E1" s="416"/>
      <c r="F1" s="122"/>
      <c r="G1" s="123" t="s">
        <v>284</v>
      </c>
    </row>
    <row r="2" spans="1:11" s="1" customFormat="1" ht="18.95" customHeight="1">
      <c r="D2" s="416"/>
      <c r="E2" s="416"/>
      <c r="F2" s="124" t="s">
        <v>285</v>
      </c>
      <c r="G2" s="125">
        <f>COUNTIF(F10:F181,"Not POR")</f>
        <v>1</v>
      </c>
      <c r="H2" s="4"/>
    </row>
    <row r="3" spans="1:11" s="1" customFormat="1" ht="18.75" customHeight="1">
      <c r="D3" s="416"/>
      <c r="E3" s="416"/>
      <c r="F3" s="126" t="s">
        <v>286</v>
      </c>
      <c r="G3" s="125">
        <f>COUNTIF(F10:F181,"CHN validation")</f>
        <v>0</v>
      </c>
      <c r="I3" s="3"/>
      <c r="J3" s="3"/>
    </row>
    <row r="4" spans="1:11" s="1" customFormat="1" ht="18.75" customHeight="1">
      <c r="D4" s="416"/>
      <c r="E4" s="416"/>
      <c r="F4" s="127" t="s">
        <v>287</v>
      </c>
      <c r="G4" s="125">
        <f>COUNTIF(F10:F181,"New Item")</f>
        <v>0</v>
      </c>
      <c r="I4" s="3"/>
      <c r="J4" s="3"/>
    </row>
    <row r="5" spans="1:11" s="1" customFormat="1" ht="18.75" customHeight="1">
      <c r="D5" s="416"/>
      <c r="E5" s="416"/>
      <c r="F5" s="128" t="s">
        <v>288</v>
      </c>
      <c r="G5" s="125">
        <f>COUNTIF(F10:F181,"Pending update")</f>
        <v>0</v>
      </c>
      <c r="I5" s="3"/>
      <c r="J5" s="3"/>
    </row>
    <row r="6" spans="1:11" s="1" customFormat="1" ht="16.5" customHeight="1">
      <c r="D6" s="416"/>
      <c r="E6" s="416"/>
      <c r="F6" s="129" t="s">
        <v>289</v>
      </c>
      <c r="G6" s="125">
        <f>COUNTIF(F10:F181,"Modified")</f>
        <v>29</v>
      </c>
      <c r="I6" s="3"/>
      <c r="J6" s="3"/>
    </row>
    <row r="7" spans="1:11" s="1" customFormat="1" ht="16.5" customHeight="1">
      <c r="D7" s="416"/>
      <c r="E7" s="416"/>
      <c r="F7" s="130" t="s">
        <v>290</v>
      </c>
      <c r="G7" s="125">
        <f>COUNTIF(F10:F181,"Ready")</f>
        <v>138</v>
      </c>
      <c r="I7" s="3"/>
      <c r="J7" s="3"/>
    </row>
    <row r="8" spans="1:11" s="1" customFormat="1" ht="18" customHeight="1" thickBot="1">
      <c r="D8" s="417"/>
      <c r="E8" s="417"/>
      <c r="F8" s="131" t="s">
        <v>291</v>
      </c>
      <c r="G8" s="125">
        <f>COUNTIF(F10:F181,"Not ready")</f>
        <v>4</v>
      </c>
      <c r="I8" s="3"/>
      <c r="J8" s="3"/>
    </row>
    <row r="9" spans="1:11" s="1" customFormat="1" ht="53.45" customHeight="1">
      <c r="A9" s="5" t="s">
        <v>239</v>
      </c>
      <c r="B9" s="156" t="s">
        <v>632</v>
      </c>
      <c r="C9" s="5" t="s">
        <v>949</v>
      </c>
      <c r="D9" s="5" t="s">
        <v>950</v>
      </c>
      <c r="E9" s="6" t="s">
        <v>1405</v>
      </c>
      <c r="F9" s="6" t="s">
        <v>4</v>
      </c>
      <c r="G9" s="7" t="s">
        <v>238</v>
      </c>
      <c r="H9" s="6" t="s">
        <v>5</v>
      </c>
      <c r="I9" s="6" t="s">
        <v>636</v>
      </c>
      <c r="J9" s="7" t="s">
        <v>635</v>
      </c>
      <c r="K9" s="118" t="s">
        <v>7</v>
      </c>
    </row>
    <row r="10" spans="1:11" s="1" customFormat="1" ht="16.5" customHeight="1">
      <c r="A10" s="80">
        <v>1</v>
      </c>
      <c r="B10" s="80"/>
      <c r="C10" s="81" t="s">
        <v>952</v>
      </c>
      <c r="D10" s="330" t="s">
        <v>960</v>
      </c>
      <c r="E10" s="80"/>
      <c r="F10" s="90" t="s">
        <v>8</v>
      </c>
      <c r="G10" s="132"/>
      <c r="H10" s="81"/>
      <c r="I10" s="104"/>
      <c r="J10" s="273"/>
      <c r="K10" s="411" t="s">
        <v>937</v>
      </c>
    </row>
    <row r="11" spans="1:11" s="1" customFormat="1" ht="16.5" customHeight="1">
      <c r="A11" s="80">
        <v>2</v>
      </c>
      <c r="B11" s="80"/>
      <c r="C11" s="81" t="s">
        <v>952</v>
      </c>
      <c r="D11" s="330" t="s">
        <v>961</v>
      </c>
      <c r="E11" s="80"/>
      <c r="F11" s="90" t="s">
        <v>8</v>
      </c>
      <c r="G11" s="132"/>
      <c r="H11" s="81"/>
      <c r="I11" s="273"/>
      <c r="J11" s="273"/>
      <c r="K11" s="412"/>
    </row>
    <row r="12" spans="1:11" s="1" customFormat="1" ht="16.5" customHeight="1">
      <c r="A12" s="80">
        <v>3</v>
      </c>
      <c r="B12" s="80"/>
      <c r="C12" s="81" t="s">
        <v>987</v>
      </c>
      <c r="D12" s="81" t="s">
        <v>988</v>
      </c>
      <c r="E12" s="80"/>
      <c r="F12" s="90" t="s">
        <v>8</v>
      </c>
      <c r="G12" s="132"/>
      <c r="H12" s="81"/>
      <c r="I12" s="104"/>
      <c r="J12" s="273"/>
      <c r="K12" s="81"/>
    </row>
    <row r="13" spans="1:11" s="1" customFormat="1" ht="16.5" customHeight="1">
      <c r="A13" s="80">
        <v>4</v>
      </c>
      <c r="B13" s="80"/>
      <c r="C13" s="81" t="s">
        <v>952</v>
      </c>
      <c r="D13" s="81" t="s">
        <v>963</v>
      </c>
      <c r="E13" s="351"/>
      <c r="F13" s="90" t="s">
        <v>8</v>
      </c>
      <c r="G13" s="132"/>
      <c r="H13" s="81"/>
      <c r="I13" s="67" t="s">
        <v>237</v>
      </c>
      <c r="J13" s="273" t="s">
        <v>388</v>
      </c>
      <c r="K13" s="81"/>
    </row>
    <row r="14" spans="1:11" s="9" customFormat="1" ht="16.5" customHeight="1">
      <c r="A14" s="80">
        <v>5</v>
      </c>
      <c r="B14" s="80"/>
      <c r="C14" s="81" t="s">
        <v>987</v>
      </c>
      <c r="D14" s="81" t="s">
        <v>989</v>
      </c>
      <c r="E14" s="351"/>
      <c r="F14" s="90" t="s">
        <v>8</v>
      </c>
      <c r="G14" s="112" t="s">
        <v>9</v>
      </c>
      <c r="I14" s="104"/>
      <c r="J14" s="273" t="s">
        <v>429</v>
      </c>
      <c r="K14" s="81"/>
    </row>
    <row r="15" spans="1:11" s="9" customFormat="1" ht="16.5" customHeight="1">
      <c r="A15" s="80">
        <v>6</v>
      </c>
      <c r="B15" s="80"/>
      <c r="C15" s="81" t="s">
        <v>987</v>
      </c>
      <c r="D15" s="81" t="s">
        <v>990</v>
      </c>
      <c r="E15" s="351"/>
      <c r="F15" s="90" t="s">
        <v>8</v>
      </c>
      <c r="G15" s="132"/>
      <c r="H15" s="80" t="s">
        <v>236</v>
      </c>
      <c r="I15" s="104"/>
      <c r="J15" s="273" t="s">
        <v>386</v>
      </c>
      <c r="K15" s="81"/>
    </row>
    <row r="16" spans="1:11" s="9" customFormat="1" ht="16.5" customHeight="1">
      <c r="A16" s="80">
        <v>7</v>
      </c>
      <c r="B16" s="80"/>
      <c r="C16" s="81" t="s">
        <v>987</v>
      </c>
      <c r="D16" s="81" t="s">
        <v>991</v>
      </c>
      <c r="E16" s="351"/>
      <c r="F16" s="90" t="s">
        <v>8</v>
      </c>
      <c r="G16" s="132"/>
      <c r="H16" s="81"/>
      <c r="K16" s="81"/>
    </row>
    <row r="17" spans="1:18" s="9" customFormat="1" ht="16.5" customHeight="1">
      <c r="A17" s="80">
        <v>8</v>
      </c>
      <c r="B17" s="80"/>
      <c r="C17" s="81" t="s">
        <v>992</v>
      </c>
      <c r="D17" s="81" t="s">
        <v>993</v>
      </c>
      <c r="E17" s="365" t="s">
        <v>10</v>
      </c>
      <c r="F17" s="90" t="s">
        <v>8</v>
      </c>
      <c r="G17" s="132"/>
      <c r="H17" s="81"/>
      <c r="I17" s="104"/>
      <c r="J17" s="273" t="s">
        <v>220</v>
      </c>
      <c r="K17" s="81"/>
    </row>
    <row r="18" spans="1:18" s="9" customFormat="1" ht="16.5" customHeight="1">
      <c r="A18" s="80">
        <v>9</v>
      </c>
      <c r="B18" s="80"/>
      <c r="C18" s="81" t="s">
        <v>992</v>
      </c>
      <c r="D18" s="81" t="s">
        <v>1458</v>
      </c>
      <c r="E18" s="365" t="s">
        <v>11</v>
      </c>
      <c r="F18" s="90" t="s">
        <v>8</v>
      </c>
      <c r="G18" s="132"/>
      <c r="H18" s="81"/>
      <c r="I18" s="104"/>
      <c r="J18" s="273" t="s">
        <v>221</v>
      </c>
      <c r="K18" s="81"/>
    </row>
    <row r="19" spans="1:18" s="9" customFormat="1" ht="16.5" customHeight="1">
      <c r="A19" s="80">
        <v>10</v>
      </c>
      <c r="B19" s="80"/>
      <c r="C19" s="81" t="s">
        <v>992</v>
      </c>
      <c r="D19" s="81" t="s">
        <v>1270</v>
      </c>
      <c r="E19" s="365"/>
      <c r="F19" s="90" t="s">
        <v>8</v>
      </c>
      <c r="G19" s="132"/>
      <c r="H19" s="81"/>
      <c r="I19" s="273"/>
      <c r="J19" s="273" t="s">
        <v>947</v>
      </c>
      <c r="K19" s="81"/>
    </row>
    <row r="20" spans="1:18" s="9" customFormat="1" ht="16.5" customHeight="1">
      <c r="A20" s="80">
        <v>11</v>
      </c>
      <c r="B20" s="80"/>
      <c r="C20" s="81" t="s">
        <v>987</v>
      </c>
      <c r="D20" s="81" t="s">
        <v>994</v>
      </c>
      <c r="E20" s="365"/>
      <c r="F20" s="90" t="s">
        <v>8</v>
      </c>
      <c r="G20" s="132"/>
      <c r="H20" s="81"/>
      <c r="I20" s="104"/>
      <c r="J20" s="273" t="s">
        <v>928</v>
      </c>
      <c r="K20" s="81"/>
    </row>
    <row r="21" spans="1:18" s="1" customFormat="1" ht="16.5" customHeight="1">
      <c r="A21" s="80">
        <v>12</v>
      </c>
      <c r="B21" s="80"/>
      <c r="C21" s="81" t="s">
        <v>987</v>
      </c>
      <c r="D21" s="81" t="s">
        <v>995</v>
      </c>
      <c r="E21" s="365"/>
      <c r="F21" s="90" t="s">
        <v>8</v>
      </c>
      <c r="G21" s="132"/>
      <c r="H21" s="81"/>
      <c r="I21" s="104"/>
      <c r="J21" s="273" t="s">
        <v>235</v>
      </c>
      <c r="K21" s="81"/>
    </row>
    <row r="22" spans="1:18" s="1" customFormat="1" ht="16.5" customHeight="1">
      <c r="A22" s="80">
        <v>13</v>
      </c>
      <c r="B22" s="80"/>
      <c r="C22" s="81" t="s">
        <v>987</v>
      </c>
      <c r="D22" s="81" t="s">
        <v>996</v>
      </c>
      <c r="E22" s="365"/>
      <c r="F22" s="90" t="s">
        <v>8</v>
      </c>
      <c r="G22" s="132"/>
      <c r="H22" s="117" t="s">
        <v>12</v>
      </c>
      <c r="I22" s="82"/>
      <c r="J22" s="82" t="s">
        <v>234</v>
      </c>
      <c r="K22" s="81"/>
    </row>
    <row r="23" spans="1:18" s="1" customFormat="1" ht="16.5" customHeight="1">
      <c r="A23" s="80">
        <v>14</v>
      </c>
      <c r="B23" s="80"/>
      <c r="C23" s="81" t="s">
        <v>987</v>
      </c>
      <c r="D23" s="81" t="s">
        <v>997</v>
      </c>
      <c r="E23" s="351"/>
      <c r="F23" s="90" t="s">
        <v>8</v>
      </c>
      <c r="G23" s="80"/>
      <c r="H23" s="117" t="s">
        <v>13</v>
      </c>
      <c r="I23" s="82"/>
      <c r="J23" s="82" t="s">
        <v>233</v>
      </c>
      <c r="K23" s="81"/>
    </row>
    <row r="24" spans="1:18" s="1" customFormat="1" ht="16.5" customHeight="1">
      <c r="A24" s="80">
        <v>15</v>
      </c>
      <c r="B24" s="80"/>
      <c r="C24" s="81" t="s">
        <v>992</v>
      </c>
      <c r="D24" s="81" t="s">
        <v>998</v>
      </c>
      <c r="E24" s="365" t="s">
        <v>14</v>
      </c>
      <c r="F24" s="90" t="s">
        <v>8</v>
      </c>
      <c r="G24" s="132"/>
      <c r="H24" s="81"/>
      <c r="I24" s="82"/>
      <c r="J24" s="408" t="s">
        <v>385</v>
      </c>
      <c r="K24" s="405"/>
    </row>
    <row r="25" spans="1:18" s="1" customFormat="1" ht="16.5" customHeight="1">
      <c r="A25" s="80">
        <v>16</v>
      </c>
      <c r="B25" s="80"/>
      <c r="C25" s="81" t="s">
        <v>992</v>
      </c>
      <c r="D25" s="81" t="s">
        <v>999</v>
      </c>
      <c r="E25" s="365" t="s">
        <v>15</v>
      </c>
      <c r="F25" s="90" t="s">
        <v>8</v>
      </c>
      <c r="G25" s="132"/>
      <c r="H25" s="81"/>
      <c r="I25" s="82"/>
      <c r="J25" s="409"/>
      <c r="K25" s="406"/>
    </row>
    <row r="26" spans="1:18" s="1" customFormat="1" ht="16.5" customHeight="1">
      <c r="A26" s="80">
        <v>17</v>
      </c>
      <c r="B26" s="80"/>
      <c r="C26" s="81" t="s">
        <v>992</v>
      </c>
      <c r="D26" s="81" t="s">
        <v>1000</v>
      </c>
      <c r="E26" s="365" t="s">
        <v>15</v>
      </c>
      <c r="F26" s="90" t="s">
        <v>8</v>
      </c>
      <c r="G26" s="132"/>
      <c r="H26" s="81"/>
      <c r="I26" s="82"/>
      <c r="J26" s="409"/>
      <c r="K26" s="406"/>
    </row>
    <row r="27" spans="1:18" s="1" customFormat="1" ht="16.5" customHeight="1">
      <c r="A27" s="80">
        <v>18</v>
      </c>
      <c r="B27" s="80"/>
      <c r="C27" s="81" t="s">
        <v>992</v>
      </c>
      <c r="D27" s="81" t="s">
        <v>1001</v>
      </c>
      <c r="E27" s="365" t="s">
        <v>15</v>
      </c>
      <c r="F27" s="90" t="s">
        <v>8</v>
      </c>
      <c r="G27" s="132"/>
      <c r="H27" s="81"/>
      <c r="I27" s="82"/>
      <c r="J27" s="409"/>
      <c r="K27" s="406"/>
    </row>
    <row r="28" spans="1:18" s="1" customFormat="1" ht="16.5" customHeight="1">
      <c r="A28" s="80">
        <v>19</v>
      </c>
      <c r="B28" s="80"/>
      <c r="C28" s="81" t="s">
        <v>992</v>
      </c>
      <c r="D28" s="81" t="s">
        <v>1002</v>
      </c>
      <c r="E28" s="365" t="s">
        <v>15</v>
      </c>
      <c r="F28" s="90" t="s">
        <v>8</v>
      </c>
      <c r="G28" s="132"/>
      <c r="H28" s="81"/>
      <c r="I28" s="82"/>
      <c r="J28" s="409"/>
      <c r="K28" s="406"/>
    </row>
    <row r="29" spans="1:18" s="1" customFormat="1" ht="16.5" customHeight="1">
      <c r="A29" s="80">
        <v>20</v>
      </c>
      <c r="B29" s="80"/>
      <c r="C29" s="81" t="s">
        <v>992</v>
      </c>
      <c r="D29" s="81" t="s">
        <v>1003</v>
      </c>
      <c r="E29" s="365" t="s">
        <v>15</v>
      </c>
      <c r="F29" s="90" t="s">
        <v>8</v>
      </c>
      <c r="G29" s="132"/>
      <c r="H29" s="81"/>
      <c r="I29" s="82"/>
      <c r="J29" s="410"/>
      <c r="K29" s="407"/>
    </row>
    <row r="30" spans="1:18" s="143" customFormat="1" ht="16.5" customHeight="1">
      <c r="A30" s="80">
        <v>21</v>
      </c>
      <c r="B30" s="80"/>
      <c r="C30" s="81" t="s">
        <v>1004</v>
      </c>
      <c r="D30" s="81" t="s">
        <v>1005</v>
      </c>
      <c r="E30" s="366"/>
      <c r="F30" s="90" t="s">
        <v>8</v>
      </c>
      <c r="G30" s="139"/>
      <c r="H30" s="140"/>
      <c r="I30" s="142"/>
      <c r="J30" s="142" t="s">
        <v>1820</v>
      </c>
      <c r="K30" s="141"/>
      <c r="L30" s="1"/>
      <c r="M30" s="1"/>
      <c r="N30" s="1"/>
      <c r="O30" s="1"/>
      <c r="P30" s="1"/>
      <c r="Q30" s="1"/>
      <c r="R30" s="1"/>
    </row>
    <row r="31" spans="1:18" s="1" customFormat="1" ht="16.5" customHeight="1">
      <c r="A31" s="80">
        <v>22</v>
      </c>
      <c r="B31" s="80"/>
      <c r="C31" s="81" t="s">
        <v>958</v>
      </c>
      <c r="D31" s="81" t="s">
        <v>1006</v>
      </c>
      <c r="E31" s="351"/>
      <c r="F31" s="90" t="s">
        <v>8</v>
      </c>
      <c r="G31" s="132"/>
      <c r="H31" s="81"/>
      <c r="I31" s="104"/>
      <c r="J31" s="273" t="s">
        <v>637</v>
      </c>
      <c r="K31" s="153"/>
    </row>
    <row r="32" spans="1:18" s="1" customFormat="1" ht="16.5" customHeight="1">
      <c r="A32" s="80">
        <v>23</v>
      </c>
      <c r="B32" s="80"/>
      <c r="C32" s="81" t="s">
        <v>987</v>
      </c>
      <c r="D32" s="81" t="s">
        <v>1007</v>
      </c>
      <c r="E32" s="351"/>
      <c r="F32" s="90" t="s">
        <v>8</v>
      </c>
      <c r="G32" s="132"/>
      <c r="H32" s="80" t="s">
        <v>16</v>
      </c>
      <c r="I32" s="104"/>
      <c r="J32" s="273"/>
      <c r="K32" s="110"/>
    </row>
    <row r="33" spans="1:12" s="1" customFormat="1" ht="16.5" customHeight="1">
      <c r="A33" s="80">
        <v>24</v>
      </c>
      <c r="B33" s="80"/>
      <c r="C33" s="81" t="s">
        <v>987</v>
      </c>
      <c r="D33" s="81" t="s">
        <v>1008</v>
      </c>
      <c r="E33" s="351"/>
      <c r="F33" s="90" t="s">
        <v>8</v>
      </c>
      <c r="G33" s="132"/>
      <c r="H33" s="80" t="s">
        <v>17</v>
      </c>
      <c r="I33" s="104"/>
      <c r="J33" s="273"/>
      <c r="K33" s="110"/>
    </row>
    <row r="34" spans="1:12" s="1" customFormat="1" ht="15.75" customHeight="1">
      <c r="A34" s="80">
        <v>25</v>
      </c>
      <c r="B34" s="80"/>
      <c r="C34" s="81" t="s">
        <v>987</v>
      </c>
      <c r="D34" s="81" t="s">
        <v>1009</v>
      </c>
      <c r="E34" s="351"/>
      <c r="F34" s="90" t="s">
        <v>8</v>
      </c>
      <c r="G34" s="113" t="s">
        <v>292</v>
      </c>
      <c r="H34" s="152"/>
      <c r="I34" s="104"/>
      <c r="J34" s="273" t="s">
        <v>293</v>
      </c>
      <c r="K34" s="110"/>
    </row>
    <row r="35" spans="1:12" s="10" customFormat="1" ht="16.5" customHeight="1">
      <c r="A35" s="80">
        <v>26</v>
      </c>
      <c r="B35" s="80"/>
      <c r="C35" s="81" t="s">
        <v>987</v>
      </c>
      <c r="D35" s="81" t="s">
        <v>1010</v>
      </c>
      <c r="E35" s="351"/>
      <c r="F35" s="90" t="s">
        <v>8</v>
      </c>
      <c r="G35" s="115"/>
      <c r="H35" s="152"/>
      <c r="I35" s="104"/>
      <c r="J35" s="273" t="s">
        <v>1697</v>
      </c>
      <c r="K35" s="405" t="s">
        <v>294</v>
      </c>
      <c r="L35" s="1"/>
    </row>
    <row r="36" spans="1:12" s="10" customFormat="1" ht="16.5" customHeight="1">
      <c r="A36" s="80">
        <v>27</v>
      </c>
      <c r="B36" s="80"/>
      <c r="C36" s="81" t="s">
        <v>987</v>
      </c>
      <c r="D36" s="81" t="s">
        <v>1011</v>
      </c>
      <c r="E36" s="351"/>
      <c r="F36" s="90" t="s">
        <v>8</v>
      </c>
      <c r="G36" s="113" t="s">
        <v>18</v>
      </c>
      <c r="H36" s="397" t="s">
        <v>295</v>
      </c>
      <c r="I36" s="104"/>
      <c r="J36" s="273" t="s">
        <v>1695</v>
      </c>
      <c r="K36" s="406"/>
      <c r="L36" s="1"/>
    </row>
    <row r="37" spans="1:12" s="10" customFormat="1" ht="16.5" customHeight="1">
      <c r="A37" s="80">
        <v>28</v>
      </c>
      <c r="B37" s="80"/>
      <c r="C37" s="81" t="s">
        <v>987</v>
      </c>
      <c r="D37" s="81" t="s">
        <v>1012</v>
      </c>
      <c r="E37" s="351"/>
      <c r="F37" s="90" t="s">
        <v>8</v>
      </c>
      <c r="G37" s="114" t="s">
        <v>18</v>
      </c>
      <c r="H37" s="398"/>
      <c r="I37" s="104"/>
      <c r="J37" s="273" t="s">
        <v>1696</v>
      </c>
      <c r="K37" s="407"/>
      <c r="L37" s="1"/>
    </row>
    <row r="38" spans="1:12" s="1" customFormat="1" ht="16.5" customHeight="1">
      <c r="A38" s="80">
        <v>29</v>
      </c>
      <c r="B38" s="80"/>
      <c r="C38" s="81" t="s">
        <v>987</v>
      </c>
      <c r="D38" s="81" t="s">
        <v>1013</v>
      </c>
      <c r="E38" s="351"/>
      <c r="F38" s="90" t="s">
        <v>8</v>
      </c>
      <c r="G38" s="113" t="s">
        <v>19</v>
      </c>
      <c r="H38" s="397" t="s">
        <v>20</v>
      </c>
      <c r="I38" s="104"/>
      <c r="J38" s="273" t="s">
        <v>232</v>
      </c>
      <c r="K38" s="110"/>
    </row>
    <row r="39" spans="1:12" s="1" customFormat="1" ht="16.5" customHeight="1">
      <c r="A39" s="80">
        <v>30</v>
      </c>
      <c r="B39" s="80"/>
      <c r="C39" s="81" t="s">
        <v>987</v>
      </c>
      <c r="D39" s="81" t="s">
        <v>1014</v>
      </c>
      <c r="E39" s="351"/>
      <c r="F39" s="90" t="s">
        <v>8</v>
      </c>
      <c r="G39" s="109" t="s">
        <v>19</v>
      </c>
      <c r="H39" s="398"/>
      <c r="I39" s="104"/>
      <c r="J39" s="273" t="s">
        <v>407</v>
      </c>
      <c r="K39" s="110"/>
    </row>
    <row r="40" spans="1:12" s="1" customFormat="1" ht="16.5" customHeight="1">
      <c r="A40" s="80">
        <v>31</v>
      </c>
      <c r="B40" s="80"/>
      <c r="C40" s="81" t="s">
        <v>987</v>
      </c>
      <c r="D40" s="81" t="s">
        <v>1015</v>
      </c>
      <c r="E40" s="351"/>
      <c r="F40" s="90" t="s">
        <v>8</v>
      </c>
      <c r="G40" s="112" t="s">
        <v>21</v>
      </c>
      <c r="H40" s="397" t="s">
        <v>22</v>
      </c>
      <c r="I40" s="104"/>
      <c r="J40" s="273" t="s">
        <v>408</v>
      </c>
      <c r="K40" s="110"/>
    </row>
    <row r="41" spans="1:12" s="1" customFormat="1" ht="16.5" customHeight="1">
      <c r="A41" s="80">
        <v>32</v>
      </c>
      <c r="B41" s="80"/>
      <c r="C41" s="81" t="s">
        <v>987</v>
      </c>
      <c r="D41" s="81" t="s">
        <v>1016</v>
      </c>
      <c r="E41" s="351"/>
      <c r="F41" s="90" t="s">
        <v>8</v>
      </c>
      <c r="G41" s="109" t="s">
        <v>23</v>
      </c>
      <c r="H41" s="398"/>
      <c r="I41" s="104"/>
      <c r="J41" s="273" t="s">
        <v>24</v>
      </c>
      <c r="K41" s="110"/>
    </row>
    <row r="42" spans="1:12" s="1" customFormat="1" ht="16.5" customHeight="1">
      <c r="A42" s="80">
        <v>33</v>
      </c>
      <c r="B42" s="80"/>
      <c r="C42" s="81" t="s">
        <v>987</v>
      </c>
      <c r="D42" s="81" t="s">
        <v>1017</v>
      </c>
      <c r="E42" s="351"/>
      <c r="F42" s="90" t="s">
        <v>8</v>
      </c>
      <c r="G42" s="112" t="s">
        <v>25</v>
      </c>
      <c r="H42" s="397" t="s">
        <v>26</v>
      </c>
      <c r="I42" s="104"/>
      <c r="J42" s="273" t="s">
        <v>27</v>
      </c>
      <c r="K42" s="110"/>
    </row>
    <row r="43" spans="1:12" s="1" customFormat="1" ht="16.5" customHeight="1">
      <c r="A43" s="80">
        <v>34</v>
      </c>
      <c r="B43" s="80"/>
      <c r="C43" s="81" t="s">
        <v>987</v>
      </c>
      <c r="D43" s="81" t="s">
        <v>1018</v>
      </c>
      <c r="E43" s="351"/>
      <c r="F43" s="90" t="s">
        <v>8</v>
      </c>
      <c r="G43" s="109" t="s">
        <v>28</v>
      </c>
      <c r="H43" s="398"/>
      <c r="I43" s="104"/>
      <c r="J43" s="273" t="s">
        <v>29</v>
      </c>
      <c r="K43" s="110"/>
    </row>
    <row r="44" spans="1:12" s="1" customFormat="1" ht="16.5" customHeight="1">
      <c r="A44" s="80">
        <v>35</v>
      </c>
      <c r="B44" s="80"/>
      <c r="C44" s="81" t="s">
        <v>987</v>
      </c>
      <c r="D44" s="81" t="s">
        <v>1019</v>
      </c>
      <c r="E44" s="351"/>
      <c r="F44" s="90" t="s">
        <v>8</v>
      </c>
      <c r="G44" s="112" t="s">
        <v>30</v>
      </c>
      <c r="H44" s="397" t="s">
        <v>31</v>
      </c>
      <c r="I44" s="104"/>
      <c r="J44" s="273" t="s">
        <v>231</v>
      </c>
      <c r="K44" s="110"/>
    </row>
    <row r="45" spans="1:12" s="1" customFormat="1" ht="16.5" customHeight="1">
      <c r="A45" s="80">
        <v>36</v>
      </c>
      <c r="B45" s="80"/>
      <c r="C45" s="81" t="s">
        <v>987</v>
      </c>
      <c r="D45" s="81" t="s">
        <v>1020</v>
      </c>
      <c r="E45" s="351"/>
      <c r="F45" s="90" t="s">
        <v>8</v>
      </c>
      <c r="G45" s="109" t="s">
        <v>31</v>
      </c>
      <c r="H45" s="398"/>
      <c r="I45" s="104"/>
      <c r="J45" s="273" t="s">
        <v>389</v>
      </c>
      <c r="K45" s="110"/>
    </row>
    <row r="46" spans="1:12" s="1" customFormat="1" ht="16.5" customHeight="1">
      <c r="A46" s="80">
        <v>37</v>
      </c>
      <c r="B46" s="80"/>
      <c r="C46" s="81" t="s">
        <v>987</v>
      </c>
      <c r="D46" s="81" t="s">
        <v>1021</v>
      </c>
      <c r="E46" s="351"/>
      <c r="F46" s="90" t="s">
        <v>8</v>
      </c>
      <c r="G46" s="112" t="s">
        <v>32</v>
      </c>
      <c r="H46" s="397" t="s">
        <v>32</v>
      </c>
      <c r="I46" s="104"/>
      <c r="J46" s="273" t="s">
        <v>33</v>
      </c>
      <c r="K46" s="110"/>
    </row>
    <row r="47" spans="1:12" s="1" customFormat="1" ht="16.5" customHeight="1">
      <c r="A47" s="80">
        <v>38</v>
      </c>
      <c r="B47" s="80"/>
      <c r="C47" s="81" t="s">
        <v>987</v>
      </c>
      <c r="D47" s="81" t="s">
        <v>1022</v>
      </c>
      <c r="E47" s="351"/>
      <c r="F47" s="90" t="s">
        <v>8</v>
      </c>
      <c r="G47" s="109" t="s">
        <v>32</v>
      </c>
      <c r="H47" s="398"/>
      <c r="I47" s="104"/>
      <c r="J47" s="273" t="s">
        <v>34</v>
      </c>
      <c r="K47" s="110"/>
    </row>
    <row r="48" spans="1:12" s="10" customFormat="1" ht="16.5" customHeight="1">
      <c r="A48" s="80">
        <v>39</v>
      </c>
      <c r="B48" s="80"/>
      <c r="C48" s="81" t="s">
        <v>987</v>
      </c>
      <c r="D48" s="81" t="s">
        <v>1023</v>
      </c>
      <c r="E48" s="351"/>
      <c r="F48" s="90" t="s">
        <v>8</v>
      </c>
      <c r="G48" s="109" t="s">
        <v>19</v>
      </c>
      <c r="H48" s="80"/>
      <c r="I48" s="104"/>
      <c r="J48" s="273" t="s">
        <v>230</v>
      </c>
      <c r="K48" s="110" t="s">
        <v>229</v>
      </c>
    </row>
    <row r="49" spans="1:12" s="1" customFormat="1" ht="16.5" customHeight="1">
      <c r="A49" s="80">
        <v>40</v>
      </c>
      <c r="B49" s="80"/>
      <c r="C49" s="81" t="s">
        <v>987</v>
      </c>
      <c r="D49" s="81" t="s">
        <v>1024</v>
      </c>
      <c r="E49" s="351"/>
      <c r="F49" s="90" t="s">
        <v>8</v>
      </c>
      <c r="G49" s="132"/>
      <c r="H49" s="120" t="s">
        <v>409</v>
      </c>
      <c r="I49" s="104"/>
      <c r="J49" s="273" t="s">
        <v>228</v>
      </c>
      <c r="K49" s="110"/>
    </row>
    <row r="50" spans="1:12" s="1" customFormat="1" ht="16.5" customHeight="1">
      <c r="A50" s="80">
        <v>41</v>
      </c>
      <c r="B50" s="80"/>
      <c r="C50" s="81" t="s">
        <v>987</v>
      </c>
      <c r="D50" s="81" t="s">
        <v>1025</v>
      </c>
      <c r="E50" s="351"/>
      <c r="F50" s="90" t="s">
        <v>8</v>
      </c>
      <c r="G50" s="112" t="s">
        <v>35</v>
      </c>
      <c r="H50" s="399" t="s">
        <v>410</v>
      </c>
      <c r="I50" s="104"/>
      <c r="J50" s="273" t="s">
        <v>227</v>
      </c>
      <c r="K50" s="110"/>
    </row>
    <row r="51" spans="1:12" s="1" customFormat="1" ht="16.5" customHeight="1">
      <c r="A51" s="80">
        <v>42</v>
      </c>
      <c r="B51" s="80"/>
      <c r="C51" s="81" t="s">
        <v>987</v>
      </c>
      <c r="D51" s="81" t="s">
        <v>1026</v>
      </c>
      <c r="E51" s="351"/>
      <c r="F51" s="90" t="s">
        <v>8</v>
      </c>
      <c r="G51" s="109" t="s">
        <v>36</v>
      </c>
      <c r="H51" s="400"/>
      <c r="I51" s="104"/>
      <c r="J51" s="273" t="s">
        <v>226</v>
      </c>
      <c r="K51" s="110"/>
    </row>
    <row r="52" spans="1:12" s="1" customFormat="1" ht="16.5" customHeight="1">
      <c r="A52" s="80">
        <v>43</v>
      </c>
      <c r="B52" s="80"/>
      <c r="C52" s="81" t="s">
        <v>987</v>
      </c>
      <c r="D52" s="81" t="s">
        <v>1027</v>
      </c>
      <c r="E52" s="351"/>
      <c r="F52" s="90" t="s">
        <v>8</v>
      </c>
      <c r="G52" s="109" t="s">
        <v>37</v>
      </c>
      <c r="H52" s="117" t="s">
        <v>38</v>
      </c>
      <c r="I52" s="104"/>
      <c r="J52" s="273" t="s">
        <v>225</v>
      </c>
      <c r="K52" s="110"/>
    </row>
    <row r="53" spans="1:12" s="1" customFormat="1" ht="16.5" customHeight="1">
      <c r="A53" s="80">
        <v>44</v>
      </c>
      <c r="B53" s="80"/>
      <c r="C53" s="81" t="s">
        <v>958</v>
      </c>
      <c r="D53" s="81" t="s">
        <v>1028</v>
      </c>
      <c r="E53" s="351"/>
      <c r="F53" s="90" t="s">
        <v>8</v>
      </c>
      <c r="G53" s="109"/>
      <c r="H53" s="117"/>
      <c r="I53" s="104"/>
      <c r="J53" s="273" t="s">
        <v>411</v>
      </c>
      <c r="K53" s="110"/>
    </row>
    <row r="54" spans="1:12" s="1" customFormat="1" ht="16.5" customHeight="1">
      <c r="A54" s="80">
        <v>45</v>
      </c>
      <c r="B54" s="80"/>
      <c r="C54" s="81" t="s">
        <v>958</v>
      </c>
      <c r="D54" s="81" t="s">
        <v>1029</v>
      </c>
      <c r="E54" s="351"/>
      <c r="F54" s="90" t="s">
        <v>8</v>
      </c>
      <c r="G54" s="109"/>
      <c r="H54" s="117"/>
      <c r="I54" s="104"/>
      <c r="J54" s="273" t="s">
        <v>412</v>
      </c>
      <c r="K54" s="110"/>
    </row>
    <row r="55" spans="1:12" s="9" customFormat="1" ht="16.5" customHeight="1">
      <c r="A55" s="80">
        <v>46</v>
      </c>
      <c r="B55" s="80"/>
      <c r="C55" s="108" t="s">
        <v>987</v>
      </c>
      <c r="D55" s="108" t="s">
        <v>1030</v>
      </c>
      <c r="E55" s="351"/>
      <c r="F55" s="90" t="s">
        <v>8</v>
      </c>
      <c r="G55" s="109"/>
      <c r="H55" s="117" t="s">
        <v>224</v>
      </c>
      <c r="I55" s="104"/>
      <c r="J55" s="273" t="s">
        <v>872</v>
      </c>
      <c r="K55" s="110"/>
    </row>
    <row r="56" spans="1:12" s="1" customFormat="1" ht="16.5" customHeight="1">
      <c r="A56" s="80">
        <v>47</v>
      </c>
      <c r="B56" s="80"/>
      <c r="C56" s="108" t="s">
        <v>987</v>
      </c>
      <c r="D56" s="108" t="s">
        <v>1031</v>
      </c>
      <c r="E56" s="351"/>
      <c r="F56" s="90" t="s">
        <v>8</v>
      </c>
      <c r="G56" s="109"/>
      <c r="H56" s="120" t="s">
        <v>223</v>
      </c>
      <c r="I56" s="104"/>
      <c r="J56" s="273" t="s">
        <v>873</v>
      </c>
      <c r="K56" s="111"/>
    </row>
    <row r="57" spans="1:12" ht="15.75" customHeight="1">
      <c r="A57" s="80">
        <v>48</v>
      </c>
      <c r="B57" s="80"/>
      <c r="C57" s="333" t="s">
        <v>1032</v>
      </c>
      <c r="D57" s="108" t="s">
        <v>1033</v>
      </c>
      <c r="E57" s="351" t="s">
        <v>426</v>
      </c>
      <c r="F57" s="90" t="s">
        <v>8</v>
      </c>
      <c r="G57" s="109"/>
      <c r="H57" s="132"/>
      <c r="I57" s="82"/>
      <c r="J57" s="273" t="s">
        <v>911</v>
      </c>
      <c r="K57" s="81"/>
      <c r="L57" s="8"/>
    </row>
    <row r="58" spans="1:12" s="30" customFormat="1" ht="16.5" customHeight="1">
      <c r="A58" s="80">
        <v>49</v>
      </c>
      <c r="B58" s="93"/>
      <c r="C58" s="333" t="s">
        <v>1034</v>
      </c>
      <c r="D58" s="362" t="s">
        <v>1035</v>
      </c>
      <c r="E58" s="367"/>
      <c r="F58" s="90" t="s">
        <v>8</v>
      </c>
      <c r="G58" s="94"/>
      <c r="H58" s="93"/>
      <c r="I58" s="95"/>
      <c r="J58" s="97" t="s">
        <v>283</v>
      </c>
      <c r="K58" s="97" t="s">
        <v>1574</v>
      </c>
      <c r="L58" s="328"/>
    </row>
    <row r="59" spans="1:12" s="30" customFormat="1" ht="16.5" customHeight="1">
      <c r="A59" s="80">
        <v>50</v>
      </c>
      <c r="B59" s="93"/>
      <c r="C59" s="333" t="s">
        <v>1034</v>
      </c>
      <c r="D59" s="362" t="s">
        <v>1036</v>
      </c>
      <c r="E59" s="367"/>
      <c r="F59" s="90" t="s">
        <v>8</v>
      </c>
      <c r="G59" s="94"/>
      <c r="H59" s="93"/>
      <c r="I59" s="95"/>
      <c r="J59" s="97" t="s">
        <v>1771</v>
      </c>
      <c r="K59" s="97" t="s">
        <v>1623</v>
      </c>
      <c r="L59" s="328"/>
    </row>
    <row r="60" spans="1:12" s="30" customFormat="1" ht="16.5" customHeight="1">
      <c r="A60" s="80">
        <v>51</v>
      </c>
      <c r="B60" s="93"/>
      <c r="C60" s="333" t="s">
        <v>1034</v>
      </c>
      <c r="D60" s="362" t="s">
        <v>1037</v>
      </c>
      <c r="E60" s="367"/>
      <c r="F60" s="90" t="s">
        <v>8</v>
      </c>
      <c r="G60" s="94"/>
      <c r="H60" s="93"/>
      <c r="I60" s="95"/>
      <c r="J60" s="97" t="s">
        <v>1575</v>
      </c>
      <c r="K60" s="97" t="s">
        <v>916</v>
      </c>
      <c r="L60" s="328"/>
    </row>
    <row r="61" spans="1:12" s="30" customFormat="1" ht="16.5" customHeight="1">
      <c r="A61" s="80">
        <v>52</v>
      </c>
      <c r="B61" s="93"/>
      <c r="C61" s="333" t="s">
        <v>1034</v>
      </c>
      <c r="D61" s="362" t="s">
        <v>1038</v>
      </c>
      <c r="E61" s="367"/>
      <c r="F61" s="90" t="s">
        <v>8</v>
      </c>
      <c r="G61" s="94"/>
      <c r="H61" s="93"/>
      <c r="I61" s="95"/>
      <c r="J61" s="97" t="s">
        <v>918</v>
      </c>
      <c r="K61" s="97" t="s">
        <v>917</v>
      </c>
      <c r="L61" s="328"/>
    </row>
    <row r="62" spans="1:12" s="30" customFormat="1" ht="16.5" customHeight="1">
      <c r="A62" s="80">
        <v>53</v>
      </c>
      <c r="B62" s="93"/>
      <c r="C62" s="333" t="s">
        <v>1034</v>
      </c>
      <c r="D62" s="362" t="s">
        <v>1567</v>
      </c>
      <c r="E62" s="367"/>
      <c r="F62" s="90" t="s">
        <v>8</v>
      </c>
      <c r="G62" s="94"/>
      <c r="H62" s="93"/>
      <c r="I62" s="95"/>
      <c r="J62" s="97" t="s">
        <v>1489</v>
      </c>
      <c r="K62" s="97" t="s">
        <v>1562</v>
      </c>
      <c r="L62" s="328"/>
    </row>
    <row r="63" spans="1:12" s="30" customFormat="1" ht="16.5" customHeight="1">
      <c r="A63" s="80">
        <v>54</v>
      </c>
      <c r="B63" s="93"/>
      <c r="C63" s="333" t="s">
        <v>1034</v>
      </c>
      <c r="D63" s="362" t="s">
        <v>1039</v>
      </c>
      <c r="E63" s="367"/>
      <c r="F63" s="90" t="s">
        <v>8</v>
      </c>
      <c r="G63" s="94"/>
      <c r="H63" s="93"/>
      <c r="I63" s="95"/>
      <c r="J63" s="97" t="s">
        <v>200</v>
      </c>
      <c r="K63" s="97" t="s">
        <v>1501</v>
      </c>
      <c r="L63" s="328"/>
    </row>
    <row r="64" spans="1:12" s="30" customFormat="1" ht="16.5" customHeight="1">
      <c r="A64" s="80">
        <v>55</v>
      </c>
      <c r="B64" s="93"/>
      <c r="C64" s="333" t="s">
        <v>1034</v>
      </c>
      <c r="D64" s="362" t="s">
        <v>1040</v>
      </c>
      <c r="E64" s="367"/>
      <c r="F64" s="90" t="s">
        <v>8</v>
      </c>
      <c r="G64" s="94"/>
      <c r="H64" s="93"/>
      <c r="I64" s="95"/>
      <c r="J64" s="97" t="s">
        <v>201</v>
      </c>
      <c r="K64" s="97" t="s">
        <v>311</v>
      </c>
      <c r="L64" s="328"/>
    </row>
    <row r="65" spans="1:12" s="30" customFormat="1" ht="16.5" customHeight="1">
      <c r="A65" s="80">
        <v>56</v>
      </c>
      <c r="B65" s="93"/>
      <c r="C65" s="333" t="s">
        <v>1041</v>
      </c>
      <c r="D65" s="362" t="s">
        <v>1042</v>
      </c>
      <c r="E65" s="367"/>
      <c r="F65" s="90" t="s">
        <v>8</v>
      </c>
      <c r="G65" s="94"/>
      <c r="H65" s="93"/>
      <c r="I65" s="95"/>
      <c r="J65" s="97" t="s">
        <v>202</v>
      </c>
      <c r="K65" s="97" t="s">
        <v>406</v>
      </c>
      <c r="L65" s="328"/>
    </row>
    <row r="66" spans="1:12" s="8" customFormat="1" ht="16.5" customHeight="1">
      <c r="A66" s="80">
        <v>57</v>
      </c>
      <c r="B66" s="66"/>
      <c r="C66" s="330" t="s">
        <v>1044</v>
      </c>
      <c r="D66" s="362" t="s">
        <v>1592</v>
      </c>
      <c r="E66" s="343"/>
      <c r="F66" s="90" t="s">
        <v>8</v>
      </c>
      <c r="G66" s="38"/>
      <c r="H66" s="38"/>
      <c r="I66" s="41" t="s">
        <v>1594</v>
      </c>
      <c r="J66" s="45" t="s">
        <v>1595</v>
      </c>
      <c r="K66" s="45"/>
    </row>
    <row r="67" spans="1:12" s="8" customFormat="1" ht="16.5" customHeight="1">
      <c r="A67" s="80">
        <v>59</v>
      </c>
      <c r="B67" s="66"/>
      <c r="C67" s="330" t="s">
        <v>1044</v>
      </c>
      <c r="D67" s="362" t="s">
        <v>1593</v>
      </c>
      <c r="E67" s="343"/>
      <c r="F67" s="90" t="s">
        <v>8</v>
      </c>
      <c r="G67" s="38"/>
      <c r="H67" s="38"/>
      <c r="I67" s="67" t="s">
        <v>1596</v>
      </c>
      <c r="J67" s="45" t="s">
        <v>1597</v>
      </c>
      <c r="K67" s="45"/>
    </row>
    <row r="68" spans="1:12" s="8" customFormat="1" ht="16.5" customHeight="1">
      <c r="A68" s="80">
        <v>61</v>
      </c>
      <c r="B68" s="66"/>
      <c r="C68" s="330" t="s">
        <v>1044</v>
      </c>
      <c r="D68" s="362" t="s">
        <v>1045</v>
      </c>
      <c r="E68" s="343"/>
      <c r="F68" s="90" t="s">
        <v>8</v>
      </c>
      <c r="G68" s="38"/>
      <c r="H68" s="38"/>
      <c r="I68" s="67" t="s">
        <v>391</v>
      </c>
      <c r="J68" s="45" t="s">
        <v>1601</v>
      </c>
      <c r="K68" s="44"/>
    </row>
    <row r="69" spans="1:12" s="8" customFormat="1" ht="16.5" customHeight="1">
      <c r="A69" s="80">
        <v>62</v>
      </c>
      <c r="B69" s="66"/>
      <c r="C69" s="330" t="s">
        <v>1046</v>
      </c>
      <c r="D69" s="362" t="s">
        <v>1047</v>
      </c>
      <c r="E69" s="343"/>
      <c r="F69" s="90" t="s">
        <v>8</v>
      </c>
      <c r="G69" s="38"/>
      <c r="H69" s="38"/>
      <c r="I69" s="67" t="s">
        <v>1600</v>
      </c>
      <c r="J69" s="45" t="s">
        <v>1599</v>
      </c>
      <c r="K69" s="44"/>
    </row>
    <row r="70" spans="1:12" s="8" customFormat="1" ht="16.5" customHeight="1">
      <c r="A70" s="80">
        <v>63</v>
      </c>
      <c r="B70" s="66"/>
      <c r="C70" s="108" t="s">
        <v>1048</v>
      </c>
      <c r="D70" s="108" t="s">
        <v>1647</v>
      </c>
      <c r="E70" s="368" t="s">
        <v>174</v>
      </c>
      <c r="F70" s="90" t="s">
        <v>8</v>
      </c>
      <c r="G70" s="38"/>
      <c r="H70" s="38"/>
      <c r="I70" s="39"/>
      <c r="J70" s="273" t="s">
        <v>1835</v>
      </c>
      <c r="K70" s="44"/>
    </row>
    <row r="71" spans="1:12" s="8" customFormat="1" ht="16.5" customHeight="1">
      <c r="A71" s="80">
        <v>64</v>
      </c>
      <c r="B71" s="66"/>
      <c r="C71" s="108" t="s">
        <v>1048</v>
      </c>
      <c r="D71" s="108" t="s">
        <v>1648</v>
      </c>
      <c r="E71" s="368" t="s">
        <v>175</v>
      </c>
      <c r="F71" s="90" t="s">
        <v>8</v>
      </c>
      <c r="G71" s="38"/>
      <c r="H71" s="38"/>
      <c r="I71" s="39"/>
      <c r="J71" s="273" t="s">
        <v>1836</v>
      </c>
      <c r="K71" s="44"/>
    </row>
    <row r="72" spans="1:12" s="8" customFormat="1" ht="16.5" customHeight="1">
      <c r="A72" s="80">
        <v>65</v>
      </c>
      <c r="B72" s="66"/>
      <c r="C72" s="108" t="s">
        <v>1048</v>
      </c>
      <c r="D72" s="108" t="s">
        <v>1649</v>
      </c>
      <c r="E72" s="368" t="s">
        <v>629</v>
      </c>
      <c r="F72" s="90" t="s">
        <v>8</v>
      </c>
      <c r="G72" s="38"/>
      <c r="H72" s="38"/>
      <c r="I72" s="39"/>
      <c r="J72" s="273" t="s">
        <v>1721</v>
      </c>
      <c r="K72" s="44"/>
    </row>
    <row r="73" spans="1:12" s="8" customFormat="1" ht="16.5" customHeight="1">
      <c r="A73" s="80">
        <v>66</v>
      </c>
      <c r="B73" s="66"/>
      <c r="C73" s="108" t="s">
        <v>1048</v>
      </c>
      <c r="D73" s="108" t="s">
        <v>1650</v>
      </c>
      <c r="E73" s="368"/>
      <c r="F73" s="90" t="s">
        <v>8</v>
      </c>
      <c r="G73" s="38"/>
      <c r="H73" s="38"/>
      <c r="I73" s="39"/>
      <c r="J73" s="273" t="s">
        <v>1631</v>
      </c>
      <c r="K73" s="44"/>
    </row>
    <row r="74" spans="1:12" s="8" customFormat="1" ht="16.5" customHeight="1">
      <c r="A74" s="80">
        <v>67</v>
      </c>
      <c r="B74" s="66"/>
      <c r="C74" s="108" t="s">
        <v>1048</v>
      </c>
      <c r="D74" s="108" t="s">
        <v>1651</v>
      </c>
      <c r="E74" s="368" t="s">
        <v>176</v>
      </c>
      <c r="F74" s="90" t="s">
        <v>8</v>
      </c>
      <c r="G74" s="38"/>
      <c r="H74" s="38"/>
      <c r="I74" s="41" t="s">
        <v>1878</v>
      </c>
      <c r="J74" s="273" t="s">
        <v>1837</v>
      </c>
      <c r="K74" s="44"/>
    </row>
    <row r="75" spans="1:12" s="8" customFormat="1" ht="16.5" customHeight="1">
      <c r="A75" s="80">
        <v>68</v>
      </c>
      <c r="B75" s="66"/>
      <c r="C75" s="108" t="s">
        <v>1048</v>
      </c>
      <c r="D75" s="108" t="s">
        <v>1652</v>
      </c>
      <c r="E75" s="368" t="s">
        <v>176</v>
      </c>
      <c r="F75" s="90" t="s">
        <v>8</v>
      </c>
      <c r="G75" s="38"/>
      <c r="H75" s="38"/>
      <c r="I75" s="39"/>
      <c r="J75" s="273"/>
      <c r="K75" s="44"/>
    </row>
    <row r="76" spans="1:12" s="8" customFormat="1" ht="16.5" customHeight="1">
      <c r="A76" s="80">
        <v>69</v>
      </c>
      <c r="B76" s="66"/>
      <c r="C76" s="108" t="s">
        <v>1048</v>
      </c>
      <c r="D76" s="108" t="s">
        <v>1653</v>
      </c>
      <c r="E76" s="368" t="s">
        <v>176</v>
      </c>
      <c r="F76" s="90" t="s">
        <v>8</v>
      </c>
      <c r="G76" s="38"/>
      <c r="H76" s="38"/>
      <c r="I76" s="39"/>
      <c r="J76" s="273"/>
      <c r="K76" s="44"/>
    </row>
    <row r="77" spans="1:12" s="8" customFormat="1" ht="16.5" customHeight="1">
      <c r="A77" s="80">
        <v>70</v>
      </c>
      <c r="B77" s="66"/>
      <c r="C77" s="108" t="s">
        <v>1048</v>
      </c>
      <c r="D77" s="108" t="s">
        <v>1654</v>
      </c>
      <c r="E77" s="368" t="s">
        <v>176</v>
      </c>
      <c r="F77" s="90" t="s">
        <v>8</v>
      </c>
      <c r="G77" s="38"/>
      <c r="H77" s="38"/>
      <c r="I77" s="39"/>
      <c r="J77" s="273"/>
      <c r="K77" s="44"/>
    </row>
    <row r="78" spans="1:12" s="8" customFormat="1" ht="16.5" customHeight="1">
      <c r="A78" s="80">
        <v>71</v>
      </c>
      <c r="B78" s="413"/>
      <c r="C78" s="108" t="s">
        <v>1048</v>
      </c>
      <c r="D78" s="108" t="s">
        <v>1891</v>
      </c>
      <c r="E78" s="368"/>
      <c r="F78" s="129" t="s">
        <v>289</v>
      </c>
      <c r="G78" s="38"/>
      <c r="H78" s="38"/>
      <c r="I78" s="39"/>
      <c r="J78" s="273"/>
      <c r="K78" s="44"/>
    </row>
    <row r="79" spans="1:12" s="8" customFormat="1" ht="16.5" customHeight="1">
      <c r="A79" s="80">
        <v>72</v>
      </c>
      <c r="B79" s="414"/>
      <c r="C79" s="108" t="s">
        <v>1048</v>
      </c>
      <c r="D79" s="108" t="s">
        <v>1892</v>
      </c>
      <c r="E79" s="368"/>
      <c r="F79" s="129" t="s">
        <v>289</v>
      </c>
      <c r="G79" s="38"/>
      <c r="H79" s="38"/>
      <c r="I79" s="39"/>
      <c r="J79" s="273"/>
      <c r="K79" s="44"/>
    </row>
    <row r="80" spans="1:12" s="8" customFormat="1" ht="16.5" customHeight="1">
      <c r="A80" s="80">
        <v>73</v>
      </c>
      <c r="B80" s="414"/>
      <c r="C80" s="108" t="s">
        <v>1048</v>
      </c>
      <c r="D80" s="108" t="s">
        <v>1893</v>
      </c>
      <c r="E80" s="368"/>
      <c r="F80" s="129" t="s">
        <v>289</v>
      </c>
      <c r="G80" s="38"/>
      <c r="H80" s="38"/>
      <c r="I80" s="39"/>
      <c r="J80" s="273"/>
      <c r="K80" s="44"/>
    </row>
    <row r="81" spans="1:11" s="8" customFormat="1" ht="16.5" customHeight="1">
      <c r="A81" s="80">
        <v>74</v>
      </c>
      <c r="B81" s="414"/>
      <c r="C81" s="108" t="s">
        <v>1048</v>
      </c>
      <c r="D81" s="108" t="s">
        <v>1894</v>
      </c>
      <c r="E81" s="368"/>
      <c r="F81" s="129" t="s">
        <v>289</v>
      </c>
      <c r="G81" s="38"/>
      <c r="H81" s="38"/>
      <c r="I81" s="39"/>
      <c r="J81" s="273"/>
      <c r="K81" s="44"/>
    </row>
    <row r="82" spans="1:11" s="8" customFormat="1" ht="16.5" customHeight="1">
      <c r="A82" s="80">
        <v>75</v>
      </c>
      <c r="B82" s="414"/>
      <c r="C82" s="108" t="s">
        <v>1048</v>
      </c>
      <c r="D82" s="108" t="s">
        <v>1895</v>
      </c>
      <c r="E82" s="368"/>
      <c r="F82" s="129" t="s">
        <v>289</v>
      </c>
      <c r="G82" s="38"/>
      <c r="H82" s="38"/>
      <c r="I82" s="39"/>
      <c r="J82" s="273"/>
      <c r="K82" s="44"/>
    </row>
    <row r="83" spans="1:11" s="8" customFormat="1" ht="16.5" customHeight="1">
      <c r="A83" s="80">
        <v>76</v>
      </c>
      <c r="B83" s="414"/>
      <c r="C83" s="108" t="s">
        <v>1048</v>
      </c>
      <c r="D83" s="108" t="s">
        <v>1896</v>
      </c>
      <c r="E83" s="368"/>
      <c r="F83" s="129" t="s">
        <v>289</v>
      </c>
      <c r="G83" s="38"/>
      <c r="H83" s="38"/>
      <c r="I83" s="39"/>
      <c r="J83" s="273"/>
      <c r="K83" s="44"/>
    </row>
    <row r="84" spans="1:11" s="8" customFormat="1" ht="16.5" customHeight="1">
      <c r="A84" s="80">
        <v>77</v>
      </c>
      <c r="B84" s="414"/>
      <c r="C84" s="108" t="s">
        <v>1048</v>
      </c>
      <c r="D84" s="108" t="s">
        <v>1897</v>
      </c>
      <c r="E84" s="368"/>
      <c r="F84" s="129" t="s">
        <v>289</v>
      </c>
      <c r="G84" s="38"/>
      <c r="H84" s="38"/>
      <c r="I84" s="39"/>
      <c r="J84" s="273"/>
      <c r="K84" s="44"/>
    </row>
    <row r="85" spans="1:11" s="8" customFormat="1" ht="16.5" customHeight="1">
      <c r="A85" s="80">
        <v>78</v>
      </c>
      <c r="B85" s="415"/>
      <c r="C85" s="108" t="s">
        <v>1048</v>
      </c>
      <c r="D85" s="108" t="s">
        <v>1898</v>
      </c>
      <c r="E85" s="368"/>
      <c r="F85" s="129" t="s">
        <v>289</v>
      </c>
      <c r="G85" s="38"/>
      <c r="H85" s="38"/>
      <c r="I85" s="39"/>
      <c r="J85" s="273"/>
      <c r="K85" s="44"/>
    </row>
    <row r="86" spans="1:11" s="8" customFormat="1" ht="16.5" customHeight="1">
      <c r="A86" s="80">
        <v>79</v>
      </c>
      <c r="B86" s="413"/>
      <c r="C86" s="108" t="s">
        <v>1048</v>
      </c>
      <c r="D86" s="108" t="s">
        <v>1883</v>
      </c>
      <c r="E86" s="368" t="s">
        <v>174</v>
      </c>
      <c r="F86" s="129" t="s">
        <v>289</v>
      </c>
      <c r="G86" s="38"/>
      <c r="H86" s="38"/>
      <c r="I86" s="39"/>
      <c r="J86" s="273" t="s">
        <v>1838</v>
      </c>
      <c r="K86" s="44"/>
    </row>
    <row r="87" spans="1:11" s="8" customFormat="1" ht="16.5" customHeight="1">
      <c r="A87" s="80">
        <v>80</v>
      </c>
      <c r="B87" s="414"/>
      <c r="C87" s="108" t="s">
        <v>1048</v>
      </c>
      <c r="D87" s="108" t="s">
        <v>1884</v>
      </c>
      <c r="E87" s="368" t="s">
        <v>175</v>
      </c>
      <c r="F87" s="129" t="s">
        <v>289</v>
      </c>
      <c r="G87" s="38"/>
      <c r="H87" s="38"/>
      <c r="I87" s="39"/>
      <c r="J87" s="273" t="s">
        <v>1632</v>
      </c>
      <c r="K87" s="44"/>
    </row>
    <row r="88" spans="1:11" s="8" customFormat="1" ht="16.5" customHeight="1">
      <c r="A88" s="80">
        <v>81</v>
      </c>
      <c r="B88" s="414"/>
      <c r="C88" s="108" t="s">
        <v>1048</v>
      </c>
      <c r="D88" s="108" t="s">
        <v>1885</v>
      </c>
      <c r="E88" s="368" t="s">
        <v>629</v>
      </c>
      <c r="F88" s="129" t="s">
        <v>289</v>
      </c>
      <c r="G88" s="38"/>
      <c r="H88" s="38"/>
      <c r="I88" s="39"/>
      <c r="J88" s="273" t="s">
        <v>1633</v>
      </c>
      <c r="K88" s="44"/>
    </row>
    <row r="89" spans="1:11" s="8" customFormat="1" ht="16.5" customHeight="1">
      <c r="A89" s="80">
        <v>82</v>
      </c>
      <c r="B89" s="414"/>
      <c r="C89" s="108" t="s">
        <v>1048</v>
      </c>
      <c r="D89" s="108" t="s">
        <v>1886</v>
      </c>
      <c r="E89" s="368"/>
      <c r="F89" s="129" t="s">
        <v>289</v>
      </c>
      <c r="G89" s="38"/>
      <c r="H89" s="38"/>
      <c r="I89" s="39"/>
      <c r="J89" s="273" t="s">
        <v>1634</v>
      </c>
      <c r="K89" s="44"/>
    </row>
    <row r="90" spans="1:11" s="8" customFormat="1" ht="16.5" customHeight="1">
      <c r="A90" s="80">
        <v>83</v>
      </c>
      <c r="B90" s="414"/>
      <c r="C90" s="108" t="s">
        <v>1048</v>
      </c>
      <c r="D90" s="108" t="s">
        <v>1887</v>
      </c>
      <c r="E90" s="368" t="s">
        <v>176</v>
      </c>
      <c r="F90" s="129" t="s">
        <v>289</v>
      </c>
      <c r="G90" s="38"/>
      <c r="H90" s="38"/>
      <c r="I90" s="47" t="s">
        <v>1879</v>
      </c>
      <c r="J90" s="273" t="s">
        <v>1839</v>
      </c>
      <c r="K90" s="44"/>
    </row>
    <row r="91" spans="1:11" s="8" customFormat="1" ht="16.5" customHeight="1">
      <c r="A91" s="80">
        <v>84</v>
      </c>
      <c r="B91" s="414"/>
      <c r="C91" s="108" t="s">
        <v>1048</v>
      </c>
      <c r="D91" s="108" t="s">
        <v>1888</v>
      </c>
      <c r="E91" s="368" t="s">
        <v>176</v>
      </c>
      <c r="F91" s="129" t="s">
        <v>289</v>
      </c>
      <c r="G91" s="38"/>
      <c r="H91" s="38"/>
      <c r="I91" s="39"/>
      <c r="J91" s="273"/>
      <c r="K91" s="44"/>
    </row>
    <row r="92" spans="1:11" s="8" customFormat="1" ht="16.5" customHeight="1">
      <c r="A92" s="80">
        <v>85</v>
      </c>
      <c r="B92" s="414"/>
      <c r="C92" s="108" t="s">
        <v>1048</v>
      </c>
      <c r="D92" s="108" t="s">
        <v>1889</v>
      </c>
      <c r="E92" s="368" t="s">
        <v>176</v>
      </c>
      <c r="F92" s="129" t="s">
        <v>289</v>
      </c>
      <c r="G92" s="38"/>
      <c r="H92" s="38"/>
      <c r="I92" s="39"/>
      <c r="J92" s="273"/>
      <c r="K92" s="44"/>
    </row>
    <row r="93" spans="1:11" s="8" customFormat="1" ht="16.5" customHeight="1">
      <c r="A93" s="80">
        <v>86</v>
      </c>
      <c r="B93" s="415"/>
      <c r="C93" s="108" t="s">
        <v>1048</v>
      </c>
      <c r="D93" s="108" t="s">
        <v>1890</v>
      </c>
      <c r="E93" s="368" t="s">
        <v>176</v>
      </c>
      <c r="F93" s="129" t="s">
        <v>289</v>
      </c>
      <c r="G93" s="38"/>
      <c r="H93" s="38"/>
      <c r="I93" s="39"/>
      <c r="J93" s="273"/>
      <c r="K93" s="44"/>
    </row>
    <row r="94" spans="1:11" s="8" customFormat="1" ht="16.5" customHeight="1">
      <c r="A94" s="80">
        <v>87</v>
      </c>
      <c r="B94" s="80"/>
      <c r="C94" s="81" t="s">
        <v>1050</v>
      </c>
      <c r="D94" s="81" t="s">
        <v>1052</v>
      </c>
      <c r="E94" s="348" t="s">
        <v>256</v>
      </c>
      <c r="F94" s="90" t="s">
        <v>8</v>
      </c>
      <c r="G94" s="74"/>
      <c r="H94" s="75"/>
      <c r="I94" s="67" t="s">
        <v>392</v>
      </c>
      <c r="J94" s="361" t="s">
        <v>1519</v>
      </c>
      <c r="K94" s="111"/>
    </row>
    <row r="95" spans="1:11" s="8" customFormat="1" ht="16.5" customHeight="1">
      <c r="A95" s="80">
        <v>88</v>
      </c>
      <c r="B95" s="80"/>
      <c r="C95" s="81" t="s">
        <v>1050</v>
      </c>
      <c r="D95" s="81" t="s">
        <v>1054</v>
      </c>
      <c r="E95" s="348" t="s">
        <v>256</v>
      </c>
      <c r="F95" s="90" t="s">
        <v>8</v>
      </c>
      <c r="G95" s="74"/>
      <c r="H95" s="75"/>
      <c r="I95" s="67" t="s">
        <v>876</v>
      </c>
      <c r="J95" s="361" t="s">
        <v>1518</v>
      </c>
      <c r="K95" s="111"/>
    </row>
    <row r="96" spans="1:11" s="8" customFormat="1" ht="16.5" customHeight="1">
      <c r="A96" s="80">
        <v>89</v>
      </c>
      <c r="B96" s="80"/>
      <c r="C96" s="81" t="s">
        <v>1050</v>
      </c>
      <c r="D96" s="81" t="s">
        <v>1056</v>
      </c>
      <c r="E96" s="348" t="s">
        <v>256</v>
      </c>
      <c r="F96" s="90" t="s">
        <v>8</v>
      </c>
      <c r="G96" s="74"/>
      <c r="H96" s="75"/>
      <c r="I96" s="67" t="s">
        <v>877</v>
      </c>
      <c r="J96" s="48" t="s">
        <v>892</v>
      </c>
      <c r="K96" s="111"/>
    </row>
    <row r="97" spans="1:11" s="8" customFormat="1" ht="16.5" customHeight="1">
      <c r="A97" s="80">
        <v>90</v>
      </c>
      <c r="B97" s="80"/>
      <c r="C97" s="81" t="s">
        <v>1050</v>
      </c>
      <c r="D97" s="81" t="s">
        <v>1058</v>
      </c>
      <c r="E97" s="348"/>
      <c r="F97" s="90" t="s">
        <v>8</v>
      </c>
      <c r="G97" s="74"/>
      <c r="H97" s="75"/>
      <c r="I97" s="67" t="s">
        <v>867</v>
      </c>
      <c r="J97" s="46"/>
      <c r="K97" s="111"/>
    </row>
    <row r="98" spans="1:11" s="8" customFormat="1" ht="16.5" customHeight="1">
      <c r="A98" s="80">
        <v>91</v>
      </c>
      <c r="B98" s="80"/>
      <c r="C98" s="81" t="s">
        <v>1050</v>
      </c>
      <c r="D98" s="81" t="s">
        <v>1060</v>
      </c>
      <c r="E98" s="348"/>
      <c r="F98" s="90" t="s">
        <v>8</v>
      </c>
      <c r="G98" s="74"/>
      <c r="H98" s="75"/>
      <c r="I98" s="76"/>
      <c r="J98" s="48" t="s">
        <v>1531</v>
      </c>
      <c r="K98" s="111"/>
    </row>
    <row r="99" spans="1:11" s="8" customFormat="1" ht="16.5" customHeight="1">
      <c r="A99" s="80">
        <v>92</v>
      </c>
      <c r="B99" s="80"/>
      <c r="C99" s="81" t="s">
        <v>1050</v>
      </c>
      <c r="D99" s="81" t="s">
        <v>1062</v>
      </c>
      <c r="E99" s="348"/>
      <c r="F99" s="90" t="s">
        <v>8</v>
      </c>
      <c r="G99" s="74"/>
      <c r="H99" s="75"/>
      <c r="I99" s="67" t="s">
        <v>868</v>
      </c>
      <c r="J99" s="48" t="s">
        <v>1530</v>
      </c>
      <c r="K99" s="111"/>
    </row>
    <row r="100" spans="1:11" s="8" customFormat="1" ht="16.5" customHeight="1">
      <c r="A100" s="80">
        <v>93</v>
      </c>
      <c r="B100" s="80"/>
      <c r="C100" s="108" t="s">
        <v>1050</v>
      </c>
      <c r="D100" s="108" t="s">
        <v>1064</v>
      </c>
      <c r="E100" s="348" t="s">
        <v>258</v>
      </c>
      <c r="F100" s="90" t="s">
        <v>8</v>
      </c>
      <c r="G100" s="74"/>
      <c r="H100" s="75"/>
      <c r="I100" s="41" t="s">
        <v>866</v>
      </c>
      <c r="J100" s="48"/>
      <c r="K100" s="111"/>
    </row>
    <row r="101" spans="1:11" s="8" customFormat="1" ht="16.5" customHeight="1">
      <c r="A101" s="80">
        <v>94</v>
      </c>
      <c r="B101" s="80"/>
      <c r="C101" s="81" t="s">
        <v>1050</v>
      </c>
      <c r="D101" s="81" t="s">
        <v>1066</v>
      </c>
      <c r="E101" s="348" t="s">
        <v>39</v>
      </c>
      <c r="F101" s="90" t="s">
        <v>8</v>
      </c>
      <c r="G101" s="74"/>
      <c r="H101" s="75"/>
      <c r="I101" s="41" t="s">
        <v>878</v>
      </c>
      <c r="J101" s="48"/>
      <c r="K101" s="111"/>
    </row>
    <row r="102" spans="1:11" s="8" customFormat="1" ht="16.5" customHeight="1">
      <c r="A102" s="80">
        <v>95</v>
      </c>
      <c r="B102" s="80"/>
      <c r="C102" s="81" t="s">
        <v>1050</v>
      </c>
      <c r="D102" s="81" t="s">
        <v>1068</v>
      </c>
      <c r="E102" s="348" t="s">
        <v>260</v>
      </c>
      <c r="F102" s="90" t="s">
        <v>8</v>
      </c>
      <c r="G102" s="74"/>
      <c r="H102" s="75"/>
      <c r="I102" s="41" t="s">
        <v>866</v>
      </c>
      <c r="J102" s="48"/>
      <c r="K102" s="111"/>
    </row>
    <row r="103" spans="1:11" s="8" customFormat="1" ht="16.5" customHeight="1">
      <c r="A103" s="80">
        <v>96</v>
      </c>
      <c r="B103" s="80"/>
      <c r="C103" s="108" t="s">
        <v>1050</v>
      </c>
      <c r="D103" s="108" t="s">
        <v>1070</v>
      </c>
      <c r="E103" s="348" t="s">
        <v>258</v>
      </c>
      <c r="F103" s="90" t="s">
        <v>8</v>
      </c>
      <c r="G103" s="74"/>
      <c r="H103" s="75"/>
      <c r="I103" s="41" t="s">
        <v>879</v>
      </c>
      <c r="J103" s="48"/>
      <c r="K103" s="111"/>
    </row>
    <row r="104" spans="1:11" s="8" customFormat="1" ht="16.5" customHeight="1">
      <c r="A104" s="80">
        <v>97</v>
      </c>
      <c r="B104" s="80"/>
      <c r="C104" s="81" t="s">
        <v>1050</v>
      </c>
      <c r="D104" s="81" t="s">
        <v>1072</v>
      </c>
      <c r="E104" s="348" t="s">
        <v>40</v>
      </c>
      <c r="F104" s="90" t="s">
        <v>8</v>
      </c>
      <c r="G104" s="74"/>
      <c r="H104" s="75"/>
      <c r="I104" s="41" t="s">
        <v>880</v>
      </c>
      <c r="J104" s="48"/>
      <c r="K104" s="111"/>
    </row>
    <row r="105" spans="1:11" s="8" customFormat="1" ht="16.5" customHeight="1">
      <c r="A105" s="80">
        <v>98</v>
      </c>
      <c r="B105" s="80"/>
      <c r="C105" s="81" t="s">
        <v>1050</v>
      </c>
      <c r="D105" s="81" t="s">
        <v>1074</v>
      </c>
      <c r="E105" s="348" t="s">
        <v>261</v>
      </c>
      <c r="F105" s="90" t="s">
        <v>8</v>
      </c>
      <c r="G105" s="74"/>
      <c r="H105" s="75"/>
      <c r="I105" s="41" t="s">
        <v>866</v>
      </c>
      <c r="J105" s="48"/>
      <c r="K105" s="111"/>
    </row>
    <row r="106" spans="1:11" s="8" customFormat="1" ht="16.5" customHeight="1">
      <c r="A106" s="80">
        <v>99</v>
      </c>
      <c r="B106" s="80"/>
      <c r="C106" s="81" t="s">
        <v>1050</v>
      </c>
      <c r="D106" s="81" t="s">
        <v>1076</v>
      </c>
      <c r="E106" s="348" t="s">
        <v>262</v>
      </c>
      <c r="F106" s="90" t="s">
        <v>8</v>
      </c>
      <c r="G106" s="74"/>
      <c r="H106" s="75"/>
      <c r="I106" s="40" t="s">
        <v>881</v>
      </c>
      <c r="J106" s="48"/>
      <c r="K106" s="111"/>
    </row>
    <row r="107" spans="1:11" s="8" customFormat="1" ht="16.5" customHeight="1">
      <c r="A107" s="80">
        <v>100</v>
      </c>
      <c r="B107" s="80"/>
      <c r="C107" s="81" t="s">
        <v>1050</v>
      </c>
      <c r="D107" s="81" t="s">
        <v>1078</v>
      </c>
      <c r="E107" s="348" t="s">
        <v>264</v>
      </c>
      <c r="F107" s="90" t="s">
        <v>8</v>
      </c>
      <c r="G107" s="74"/>
      <c r="H107" s="75"/>
      <c r="I107" s="41" t="s">
        <v>882</v>
      </c>
      <c r="J107" s="48"/>
      <c r="K107" s="111"/>
    </row>
    <row r="108" spans="1:11" s="8" customFormat="1" ht="16.5" customHeight="1">
      <c r="A108" s="80">
        <v>101</v>
      </c>
      <c r="B108" s="80"/>
      <c r="C108" s="81" t="s">
        <v>1050</v>
      </c>
      <c r="D108" s="81" t="s">
        <v>1080</v>
      </c>
      <c r="E108" s="343"/>
      <c r="F108" s="90" t="s">
        <v>8</v>
      </c>
      <c r="G108" s="74"/>
      <c r="H108" s="75"/>
      <c r="I108" s="40"/>
      <c r="J108" s="48" t="s">
        <v>1557</v>
      </c>
      <c r="K108" s="111"/>
    </row>
    <row r="109" spans="1:11" s="8" customFormat="1" ht="16.5" customHeight="1">
      <c r="A109" s="80">
        <v>102</v>
      </c>
      <c r="B109" s="80"/>
      <c r="C109" s="81" t="s">
        <v>1050</v>
      </c>
      <c r="D109" s="81" t="s">
        <v>1082</v>
      </c>
      <c r="E109" s="343"/>
      <c r="F109" s="90" t="s">
        <v>8</v>
      </c>
      <c r="G109" s="74"/>
      <c r="H109" s="75"/>
      <c r="I109" s="41"/>
      <c r="J109" s="48" t="s">
        <v>1543</v>
      </c>
      <c r="K109" s="111"/>
    </row>
    <row r="110" spans="1:11" s="8" customFormat="1" ht="16.5" customHeight="1">
      <c r="A110" s="80">
        <v>103</v>
      </c>
      <c r="B110" s="80"/>
      <c r="C110" s="81" t="s">
        <v>1050</v>
      </c>
      <c r="D110" s="81" t="s">
        <v>1084</v>
      </c>
      <c r="E110" s="343"/>
      <c r="F110" s="90" t="s">
        <v>8</v>
      </c>
      <c r="G110" s="74"/>
      <c r="H110" s="75"/>
      <c r="I110" s="40"/>
      <c r="J110" s="48" t="s">
        <v>1525</v>
      </c>
      <c r="K110" s="111"/>
    </row>
    <row r="111" spans="1:11" s="8" customFormat="1" ht="16.5" customHeight="1">
      <c r="A111" s="80">
        <v>104</v>
      </c>
      <c r="B111" s="80"/>
      <c r="C111" s="81" t="s">
        <v>1050</v>
      </c>
      <c r="D111" s="81" t="s">
        <v>1086</v>
      </c>
      <c r="E111" s="343"/>
      <c r="F111" s="131" t="s">
        <v>291</v>
      </c>
      <c r="G111" s="74"/>
      <c r="H111" s="75"/>
      <c r="I111" s="77" t="s">
        <v>883</v>
      </c>
      <c r="J111" s="121" t="s">
        <v>1546</v>
      </c>
      <c r="K111" s="111"/>
    </row>
    <row r="112" spans="1:11" s="8" customFormat="1" ht="16.5" customHeight="1">
      <c r="A112" s="80">
        <v>105</v>
      </c>
      <c r="B112" s="80"/>
      <c r="C112" s="81" t="s">
        <v>1050</v>
      </c>
      <c r="D112" s="81" t="s">
        <v>1088</v>
      </c>
      <c r="E112" s="343"/>
      <c r="F112" s="90" t="s">
        <v>8</v>
      </c>
      <c r="G112" s="74"/>
      <c r="H112" s="75"/>
      <c r="I112" s="77" t="s">
        <v>884</v>
      </c>
      <c r="J112" s="48" t="s">
        <v>568</v>
      </c>
      <c r="K112" s="111"/>
    </row>
    <row r="113" spans="1:11" s="8" customFormat="1" ht="16.5" customHeight="1">
      <c r="A113" s="80">
        <v>106</v>
      </c>
      <c r="B113" s="80"/>
      <c r="C113" s="81" t="s">
        <v>1050</v>
      </c>
      <c r="D113" s="81" t="s">
        <v>1090</v>
      </c>
      <c r="E113" s="343"/>
      <c r="F113" s="90" t="s">
        <v>8</v>
      </c>
      <c r="G113" s="74"/>
      <c r="H113" s="75"/>
      <c r="I113" s="77" t="s">
        <v>885</v>
      </c>
      <c r="J113" s="48" t="s">
        <v>1526</v>
      </c>
      <c r="K113" s="111"/>
    </row>
    <row r="114" spans="1:11" s="8" customFormat="1" ht="16.5" customHeight="1">
      <c r="A114" s="80">
        <v>107</v>
      </c>
      <c r="B114" s="80"/>
      <c r="C114" s="81" t="s">
        <v>1050</v>
      </c>
      <c r="D114" s="81" t="s">
        <v>1092</v>
      </c>
      <c r="E114" s="343"/>
      <c r="F114" s="131" t="s">
        <v>291</v>
      </c>
      <c r="G114" s="74"/>
      <c r="H114" s="75"/>
      <c r="I114" s="77" t="s">
        <v>266</v>
      </c>
      <c r="J114" s="121" t="s">
        <v>1547</v>
      </c>
      <c r="K114" s="111"/>
    </row>
    <row r="115" spans="1:11" s="8" customFormat="1" ht="16.5" customHeight="1">
      <c r="A115" s="80">
        <v>108</v>
      </c>
      <c r="B115" s="80"/>
      <c r="C115" s="81" t="s">
        <v>1050</v>
      </c>
      <c r="D115" s="81" t="s">
        <v>1094</v>
      </c>
      <c r="E115" s="343"/>
      <c r="F115" s="90" t="s">
        <v>8</v>
      </c>
      <c r="G115" s="74"/>
      <c r="H115" s="75"/>
      <c r="I115" s="41" t="s">
        <v>422</v>
      </c>
      <c r="J115" s="48" t="s">
        <v>1527</v>
      </c>
      <c r="K115" s="111"/>
    </row>
    <row r="116" spans="1:11" s="8" customFormat="1" ht="16.5" customHeight="1">
      <c r="A116" s="80">
        <v>109</v>
      </c>
      <c r="B116" s="80"/>
      <c r="C116" s="81" t="s">
        <v>1050</v>
      </c>
      <c r="D116" s="81" t="s">
        <v>1096</v>
      </c>
      <c r="E116" s="343"/>
      <c r="F116" s="90" t="s">
        <v>8</v>
      </c>
      <c r="G116" s="74"/>
      <c r="H116" s="75"/>
      <c r="I116" s="41" t="s">
        <v>886</v>
      </c>
      <c r="J116" s="48"/>
      <c r="K116" s="111"/>
    </row>
    <row r="117" spans="1:11" s="8" customFormat="1" ht="16.5" customHeight="1">
      <c r="A117" s="80">
        <v>110</v>
      </c>
      <c r="B117" s="80"/>
      <c r="C117" s="81" t="s">
        <v>1050</v>
      </c>
      <c r="D117" s="81" t="s">
        <v>1098</v>
      </c>
      <c r="E117" s="343"/>
      <c r="F117" s="90" t="s">
        <v>8</v>
      </c>
      <c r="G117" s="74"/>
      <c r="H117" s="75"/>
      <c r="I117" s="41"/>
      <c r="J117" s="48" t="s">
        <v>1525</v>
      </c>
      <c r="K117" s="111"/>
    </row>
    <row r="118" spans="1:11" s="8" customFormat="1" ht="16.5" customHeight="1">
      <c r="A118" s="80">
        <v>111</v>
      </c>
      <c r="B118" s="80"/>
      <c r="C118" s="81" t="s">
        <v>1050</v>
      </c>
      <c r="D118" s="81" t="s">
        <v>1100</v>
      </c>
      <c r="E118" s="343" t="s">
        <v>41</v>
      </c>
      <c r="F118" s="90" t="s">
        <v>8</v>
      </c>
      <c r="G118" s="74"/>
      <c r="H118" s="75"/>
      <c r="I118" s="41" t="s">
        <v>887</v>
      </c>
      <c r="J118" s="48" t="s">
        <v>1528</v>
      </c>
      <c r="K118" s="111"/>
    </row>
    <row r="119" spans="1:11" s="8" customFormat="1" ht="16.5" customHeight="1">
      <c r="A119" s="80">
        <v>112</v>
      </c>
      <c r="B119" s="80"/>
      <c r="C119" s="81" t="s">
        <v>1050</v>
      </c>
      <c r="D119" s="81" t="s">
        <v>1102</v>
      </c>
      <c r="E119" s="343"/>
      <c r="F119" s="90" t="s">
        <v>8</v>
      </c>
      <c r="G119" s="74"/>
      <c r="H119" s="75"/>
      <c r="I119" s="40"/>
      <c r="J119" s="48" t="s">
        <v>1527</v>
      </c>
      <c r="K119" s="111"/>
    </row>
    <row r="120" spans="1:11" s="8" customFormat="1" ht="16.5" customHeight="1">
      <c r="A120" s="80">
        <v>113</v>
      </c>
      <c r="B120" s="80"/>
      <c r="C120" s="81" t="s">
        <v>1050</v>
      </c>
      <c r="D120" s="81" t="s">
        <v>1104</v>
      </c>
      <c r="E120" s="343" t="s">
        <v>42</v>
      </c>
      <c r="F120" s="90" t="s">
        <v>8</v>
      </c>
      <c r="G120" s="74"/>
      <c r="H120" s="75"/>
      <c r="I120" s="41" t="s">
        <v>888</v>
      </c>
      <c r="J120" s="48" t="s">
        <v>1529</v>
      </c>
      <c r="K120" s="111"/>
    </row>
    <row r="121" spans="1:11" s="8" customFormat="1" ht="16.5" customHeight="1">
      <c r="A121" s="80">
        <v>114</v>
      </c>
      <c r="B121" s="80"/>
      <c r="C121" s="81" t="s">
        <v>1050</v>
      </c>
      <c r="D121" s="81" t="s">
        <v>1106</v>
      </c>
      <c r="E121" s="343" t="s">
        <v>43</v>
      </c>
      <c r="F121" s="90" t="s">
        <v>8</v>
      </c>
      <c r="G121" s="74"/>
      <c r="H121" s="75"/>
      <c r="I121" s="41" t="s">
        <v>270</v>
      </c>
      <c r="J121" s="48" t="s">
        <v>1544</v>
      </c>
      <c r="K121" s="111"/>
    </row>
    <row r="122" spans="1:11" s="8" customFormat="1" ht="16.5" customHeight="1">
      <c r="A122" s="80">
        <v>115</v>
      </c>
      <c r="B122" s="80"/>
      <c r="C122" s="81" t="s">
        <v>1107</v>
      </c>
      <c r="D122" s="81" t="s">
        <v>1109</v>
      </c>
      <c r="E122" s="343" t="s">
        <v>42</v>
      </c>
      <c r="F122" s="90" t="s">
        <v>8</v>
      </c>
      <c r="G122" s="74"/>
      <c r="H122" s="75"/>
      <c r="I122" s="41" t="s">
        <v>269</v>
      </c>
      <c r="J122" s="48" t="s">
        <v>1558</v>
      </c>
      <c r="K122" s="111"/>
    </row>
    <row r="123" spans="1:11" s="8" customFormat="1" ht="16.5" customHeight="1">
      <c r="A123" s="80">
        <v>116</v>
      </c>
      <c r="B123" s="80"/>
      <c r="C123" s="81" t="s">
        <v>1050</v>
      </c>
      <c r="D123" s="81" t="s">
        <v>1111</v>
      </c>
      <c r="E123" s="343"/>
      <c r="F123" s="90" t="s">
        <v>8</v>
      </c>
      <c r="G123" s="74"/>
      <c r="H123" s="75"/>
      <c r="I123" s="41"/>
      <c r="J123" s="48" t="s">
        <v>898</v>
      </c>
      <c r="K123" s="111"/>
    </row>
    <row r="124" spans="1:11" s="8" customFormat="1" ht="16.5" customHeight="1">
      <c r="A124" s="80">
        <v>117</v>
      </c>
      <c r="B124" s="80"/>
      <c r="C124" s="81" t="s">
        <v>1050</v>
      </c>
      <c r="D124" s="81" t="s">
        <v>1112</v>
      </c>
      <c r="E124" s="343"/>
      <c r="F124" s="90" t="s">
        <v>8</v>
      </c>
      <c r="G124" s="74"/>
      <c r="H124" s="75"/>
      <c r="I124" s="41"/>
      <c r="J124" s="48" t="s">
        <v>1548</v>
      </c>
      <c r="K124" s="111"/>
    </row>
    <row r="125" spans="1:11" s="8" customFormat="1" ht="16.5" customHeight="1">
      <c r="A125" s="80">
        <v>118</v>
      </c>
      <c r="B125" s="80"/>
      <c r="C125" s="81" t="s">
        <v>1050</v>
      </c>
      <c r="D125" s="81" t="s">
        <v>1114</v>
      </c>
      <c r="E125" s="343"/>
      <c r="F125" s="90" t="s">
        <v>8</v>
      </c>
      <c r="G125" s="74"/>
      <c r="H125" s="75"/>
      <c r="I125" s="41"/>
      <c r="J125" s="48" t="s">
        <v>1549</v>
      </c>
      <c r="K125" s="111"/>
    </row>
    <row r="126" spans="1:11" s="8" customFormat="1" ht="16.5" customHeight="1">
      <c r="A126" s="80">
        <v>119</v>
      </c>
      <c r="B126" s="80"/>
      <c r="C126" s="81" t="s">
        <v>1050</v>
      </c>
      <c r="D126" s="81" t="s">
        <v>1116</v>
      </c>
      <c r="E126" s="343"/>
      <c r="F126" s="131" t="s">
        <v>291</v>
      </c>
      <c r="G126" s="74"/>
      <c r="H126" s="75"/>
      <c r="I126" s="77" t="s">
        <v>266</v>
      </c>
      <c r="J126" s="121" t="s">
        <v>1550</v>
      </c>
      <c r="K126" s="111"/>
    </row>
    <row r="127" spans="1:11" s="8" customFormat="1" ht="16.5" customHeight="1">
      <c r="A127" s="80">
        <v>120</v>
      </c>
      <c r="B127" s="80"/>
      <c r="C127" s="81" t="s">
        <v>1050</v>
      </c>
      <c r="D127" s="81" t="s">
        <v>1118</v>
      </c>
      <c r="E127" s="343"/>
      <c r="F127" s="90" t="s">
        <v>8</v>
      </c>
      <c r="G127" s="74"/>
      <c r="H127" s="75"/>
      <c r="I127" s="77" t="s">
        <v>422</v>
      </c>
      <c r="J127" s="48" t="s">
        <v>1545</v>
      </c>
      <c r="K127" s="111"/>
    </row>
    <row r="128" spans="1:11" s="8" customFormat="1" ht="16.5" customHeight="1">
      <c r="A128" s="80">
        <v>121</v>
      </c>
      <c r="B128" s="80"/>
      <c r="C128" s="81" t="s">
        <v>1050</v>
      </c>
      <c r="D128" s="81" t="s">
        <v>1120</v>
      </c>
      <c r="E128" s="343"/>
      <c r="F128" s="90" t="s">
        <v>8</v>
      </c>
      <c r="G128" s="74"/>
      <c r="H128" s="75"/>
      <c r="I128" s="77" t="s">
        <v>267</v>
      </c>
      <c r="J128" s="48" t="s">
        <v>1524</v>
      </c>
      <c r="K128" s="111"/>
    </row>
    <row r="129" spans="1:12" s="8" customFormat="1" ht="16.5" customHeight="1">
      <c r="A129" s="80">
        <v>122</v>
      </c>
      <c r="B129" s="80"/>
      <c r="C129" s="81" t="s">
        <v>1050</v>
      </c>
      <c r="D129" s="81" t="s">
        <v>1122</v>
      </c>
      <c r="E129" s="343"/>
      <c r="F129" s="131" t="s">
        <v>291</v>
      </c>
      <c r="G129" s="74"/>
      <c r="H129" s="75"/>
      <c r="I129" s="77" t="s">
        <v>266</v>
      </c>
      <c r="J129" s="121" t="s">
        <v>1547</v>
      </c>
      <c r="K129" s="111"/>
    </row>
    <row r="130" spans="1:12" s="8" customFormat="1" ht="16.5" customHeight="1">
      <c r="A130" s="80">
        <v>123</v>
      </c>
      <c r="B130" s="80"/>
      <c r="C130" s="81" t="s">
        <v>1050</v>
      </c>
      <c r="D130" s="81" t="s">
        <v>1124</v>
      </c>
      <c r="E130" s="343"/>
      <c r="F130" s="90" t="s">
        <v>8</v>
      </c>
      <c r="G130" s="74"/>
      <c r="H130" s="75"/>
      <c r="I130" s="41" t="s">
        <v>272</v>
      </c>
      <c r="J130" s="48" t="s">
        <v>899</v>
      </c>
      <c r="K130" s="111"/>
    </row>
    <row r="131" spans="1:12" s="8" customFormat="1" ht="16.5" customHeight="1">
      <c r="A131" s="80">
        <v>124</v>
      </c>
      <c r="B131" s="80"/>
      <c r="C131" s="81" t="s">
        <v>1050</v>
      </c>
      <c r="D131" s="81" t="s">
        <v>1126</v>
      </c>
      <c r="E131" s="343"/>
      <c r="F131" s="90" t="s">
        <v>8</v>
      </c>
      <c r="G131" s="74"/>
      <c r="H131" s="75"/>
      <c r="I131" s="41" t="s">
        <v>274</v>
      </c>
      <c r="J131" s="48"/>
      <c r="K131" s="111"/>
    </row>
    <row r="132" spans="1:12" s="9" customFormat="1" ht="16.5" customHeight="1">
      <c r="A132" s="80">
        <v>125</v>
      </c>
      <c r="B132" s="66"/>
      <c r="C132" s="49" t="s">
        <v>1127</v>
      </c>
      <c r="D132" s="81" t="s">
        <v>1718</v>
      </c>
      <c r="E132" s="351"/>
      <c r="F132" s="90" t="s">
        <v>8</v>
      </c>
      <c r="G132" s="74"/>
      <c r="H132" s="80" t="s">
        <v>1949</v>
      </c>
      <c r="I132" s="82"/>
      <c r="J132" s="105" t="s">
        <v>1515</v>
      </c>
      <c r="K132" s="111"/>
      <c r="L132" s="327"/>
    </row>
    <row r="133" spans="1:12" s="9" customFormat="1" ht="16.5" customHeight="1">
      <c r="A133" s="80">
        <v>126</v>
      </c>
      <c r="B133" s="66"/>
      <c r="C133" s="49" t="s">
        <v>1127</v>
      </c>
      <c r="D133" s="49" t="s">
        <v>1128</v>
      </c>
      <c r="E133" s="351"/>
      <c r="F133" s="90" t="s">
        <v>8</v>
      </c>
      <c r="G133" s="74"/>
      <c r="H133" s="80" t="s">
        <v>399</v>
      </c>
      <c r="I133" s="82"/>
      <c r="J133" s="408" t="s">
        <v>1621</v>
      </c>
      <c r="K133" s="77"/>
      <c r="L133" s="8"/>
    </row>
    <row r="134" spans="1:12" s="9" customFormat="1" ht="16.5" customHeight="1">
      <c r="A134" s="80">
        <v>127</v>
      </c>
      <c r="B134" s="66"/>
      <c r="C134" s="49" t="s">
        <v>1127</v>
      </c>
      <c r="D134" s="49" t="s">
        <v>1129</v>
      </c>
      <c r="E134" s="351"/>
      <c r="F134" s="90" t="s">
        <v>8</v>
      </c>
      <c r="G134" s="74"/>
      <c r="H134" s="80" t="s">
        <v>400</v>
      </c>
      <c r="I134" s="82"/>
      <c r="J134" s="409"/>
      <c r="K134" s="77"/>
      <c r="L134" s="8"/>
    </row>
    <row r="135" spans="1:12" s="9" customFormat="1" ht="16.5" customHeight="1">
      <c r="A135" s="80">
        <v>128</v>
      </c>
      <c r="B135" s="66"/>
      <c r="C135" s="49" t="s">
        <v>1127</v>
      </c>
      <c r="D135" s="49" t="s">
        <v>1130</v>
      </c>
      <c r="E135" s="351"/>
      <c r="F135" s="90" t="s">
        <v>8</v>
      </c>
      <c r="G135" s="74"/>
      <c r="H135" s="80" t="s">
        <v>313</v>
      </c>
      <c r="I135" s="82"/>
      <c r="J135" s="409"/>
      <c r="K135" s="77"/>
      <c r="L135" s="8"/>
    </row>
    <row r="136" spans="1:12" s="9" customFormat="1" ht="16.5" customHeight="1">
      <c r="A136" s="80">
        <v>129</v>
      </c>
      <c r="B136" s="66"/>
      <c r="C136" s="49" t="s">
        <v>1127</v>
      </c>
      <c r="D136" s="49" t="s">
        <v>1131</v>
      </c>
      <c r="E136" s="351"/>
      <c r="F136" s="90" t="s">
        <v>8</v>
      </c>
      <c r="G136" s="74"/>
      <c r="H136" s="80" t="s">
        <v>314</v>
      </c>
      <c r="I136" s="82"/>
      <c r="J136" s="409"/>
      <c r="K136" s="77"/>
      <c r="L136" s="8"/>
    </row>
    <row r="137" spans="1:12" s="9" customFormat="1" ht="16.5" customHeight="1">
      <c r="A137" s="80">
        <v>130</v>
      </c>
      <c r="B137" s="66"/>
      <c r="C137" s="49" t="s">
        <v>1127</v>
      </c>
      <c r="D137" s="49" t="s">
        <v>1132</v>
      </c>
      <c r="E137" s="351"/>
      <c r="F137" s="90" t="s">
        <v>8</v>
      </c>
      <c r="G137" s="74"/>
      <c r="H137" s="80" t="s">
        <v>315</v>
      </c>
      <c r="I137" s="82"/>
      <c r="J137" s="409"/>
      <c r="K137" s="77"/>
      <c r="L137" s="8"/>
    </row>
    <row r="138" spans="1:12" s="9" customFormat="1" ht="16.5" customHeight="1">
      <c r="A138" s="80">
        <v>131</v>
      </c>
      <c r="B138" s="66"/>
      <c r="C138" s="49" t="s">
        <v>1127</v>
      </c>
      <c r="D138" s="49" t="s">
        <v>1133</v>
      </c>
      <c r="E138" s="351"/>
      <c r="F138" s="90" t="s">
        <v>8</v>
      </c>
      <c r="G138" s="74"/>
      <c r="H138" s="80" t="s">
        <v>401</v>
      </c>
      <c r="I138" s="82"/>
      <c r="J138" s="409"/>
      <c r="K138" s="77"/>
      <c r="L138" s="8"/>
    </row>
    <row r="139" spans="1:12" s="9" customFormat="1" ht="16.5" customHeight="1">
      <c r="A139" s="80">
        <v>132</v>
      </c>
      <c r="B139" s="66"/>
      <c r="C139" s="49" t="s">
        <v>1127</v>
      </c>
      <c r="D139" s="49" t="s">
        <v>1134</v>
      </c>
      <c r="E139" s="351"/>
      <c r="F139" s="90" t="s">
        <v>8</v>
      </c>
      <c r="G139" s="74"/>
      <c r="H139" s="80" t="s">
        <v>316</v>
      </c>
      <c r="I139" s="82"/>
      <c r="J139" s="409"/>
      <c r="K139" s="77"/>
      <c r="L139" s="8"/>
    </row>
    <row r="140" spans="1:12" s="9" customFormat="1" ht="16.5" customHeight="1">
      <c r="A140" s="80">
        <v>133</v>
      </c>
      <c r="B140" s="66"/>
      <c r="C140" s="49" t="s">
        <v>1127</v>
      </c>
      <c r="D140" s="49" t="s">
        <v>1135</v>
      </c>
      <c r="E140" s="351"/>
      <c r="F140" s="90" t="s">
        <v>8</v>
      </c>
      <c r="G140" s="74"/>
      <c r="H140" s="80" t="s">
        <v>317</v>
      </c>
      <c r="I140" s="82"/>
      <c r="J140" s="409"/>
      <c r="K140" s="77" t="s">
        <v>1560</v>
      </c>
      <c r="L140" s="8"/>
    </row>
    <row r="141" spans="1:12" s="9" customFormat="1" ht="16.5" customHeight="1">
      <c r="A141" s="80">
        <v>134</v>
      </c>
      <c r="B141" s="66"/>
      <c r="C141" s="49" t="s">
        <v>1127</v>
      </c>
      <c r="D141" s="49" t="s">
        <v>1136</v>
      </c>
      <c r="E141" s="351"/>
      <c r="F141" s="90" t="s">
        <v>8</v>
      </c>
      <c r="G141" s="74"/>
      <c r="H141" s="80" t="s">
        <v>318</v>
      </c>
      <c r="I141" s="82"/>
      <c r="J141" s="409"/>
      <c r="K141" s="77"/>
      <c r="L141" s="8"/>
    </row>
    <row r="142" spans="1:12" s="9" customFormat="1" ht="16.5" customHeight="1">
      <c r="A142" s="80">
        <v>135</v>
      </c>
      <c r="B142" s="66"/>
      <c r="C142" s="49" t="s">
        <v>1127</v>
      </c>
      <c r="D142" s="49" t="s">
        <v>1137</v>
      </c>
      <c r="E142" s="351"/>
      <c r="F142" s="90" t="s">
        <v>8</v>
      </c>
      <c r="G142" s="74"/>
      <c r="H142" s="80" t="s">
        <v>319</v>
      </c>
      <c r="I142" s="82"/>
      <c r="J142" s="409"/>
      <c r="K142" s="77"/>
      <c r="L142" s="8"/>
    </row>
    <row r="143" spans="1:12" s="9" customFormat="1" ht="16.5" customHeight="1">
      <c r="A143" s="80">
        <v>136</v>
      </c>
      <c r="B143" s="66"/>
      <c r="C143" s="49" t="s">
        <v>1127</v>
      </c>
      <c r="D143" s="49" t="s">
        <v>901</v>
      </c>
      <c r="E143" s="351"/>
      <c r="F143" s="90" t="s">
        <v>8</v>
      </c>
      <c r="G143" s="74"/>
      <c r="H143" s="80" t="s">
        <v>902</v>
      </c>
      <c r="I143" s="82"/>
      <c r="J143" s="409"/>
      <c r="K143" s="77"/>
      <c r="L143" s="8"/>
    </row>
    <row r="144" spans="1:12" s="9" customFormat="1" ht="16.5" customHeight="1">
      <c r="A144" s="80">
        <v>137</v>
      </c>
      <c r="B144" s="66"/>
      <c r="C144" s="49" t="s">
        <v>1127</v>
      </c>
      <c r="D144" s="49" t="s">
        <v>1138</v>
      </c>
      <c r="E144" s="351"/>
      <c r="F144" s="90" t="s">
        <v>8</v>
      </c>
      <c r="G144" s="74"/>
      <c r="H144" s="80" t="s">
        <v>903</v>
      </c>
      <c r="I144" s="82"/>
      <c r="J144" s="410"/>
      <c r="K144" s="77"/>
      <c r="L144" s="8"/>
    </row>
    <row r="145" spans="1:12" s="9" customFormat="1" ht="16.5" customHeight="1">
      <c r="A145" s="80">
        <v>138</v>
      </c>
      <c r="B145" s="66"/>
      <c r="C145" s="49" t="s">
        <v>1127</v>
      </c>
      <c r="D145" s="49" t="s">
        <v>1139</v>
      </c>
      <c r="E145" s="351" t="s">
        <v>904</v>
      </c>
      <c r="F145" s="90" t="s">
        <v>8</v>
      </c>
      <c r="G145" s="74"/>
      <c r="H145" s="80" t="s">
        <v>320</v>
      </c>
      <c r="I145" s="82"/>
      <c r="J145" s="393" t="s">
        <v>1517</v>
      </c>
      <c r="K145" s="77"/>
      <c r="L145" s="8"/>
    </row>
    <row r="146" spans="1:12" s="9" customFormat="1" ht="16.5" customHeight="1">
      <c r="A146" s="80">
        <v>139</v>
      </c>
      <c r="B146" s="66"/>
      <c r="C146" s="49" t="s">
        <v>1127</v>
      </c>
      <c r="D146" s="49" t="s">
        <v>1140</v>
      </c>
      <c r="E146" s="351" t="s">
        <v>905</v>
      </c>
      <c r="F146" s="90" t="s">
        <v>8</v>
      </c>
      <c r="G146" s="74"/>
      <c r="H146" s="80" t="s">
        <v>321</v>
      </c>
      <c r="I146" s="82"/>
      <c r="J146" s="394"/>
      <c r="K146" s="77"/>
      <c r="L146" s="8"/>
    </row>
    <row r="147" spans="1:12" s="9" customFormat="1" ht="16.5" customHeight="1">
      <c r="A147" s="80">
        <v>140</v>
      </c>
      <c r="B147" s="66"/>
      <c r="C147" s="49" t="s">
        <v>1127</v>
      </c>
      <c r="D147" s="49" t="s">
        <v>1141</v>
      </c>
      <c r="E147" s="351"/>
      <c r="F147" s="90" t="s">
        <v>8</v>
      </c>
      <c r="G147" s="74"/>
      <c r="H147" s="80" t="s">
        <v>405</v>
      </c>
      <c r="I147" s="82"/>
      <c r="J147" s="394"/>
      <c r="K147" s="77"/>
      <c r="L147" s="8"/>
    </row>
    <row r="148" spans="1:12" s="9" customFormat="1" ht="16.5" customHeight="1">
      <c r="A148" s="80">
        <v>141</v>
      </c>
      <c r="B148" s="66"/>
      <c r="C148" s="49" t="s">
        <v>1127</v>
      </c>
      <c r="D148" s="49" t="s">
        <v>1142</v>
      </c>
      <c r="E148" s="351"/>
      <c r="F148" s="90" t="s">
        <v>8</v>
      </c>
      <c r="G148" s="74"/>
      <c r="H148" s="80" t="s">
        <v>322</v>
      </c>
      <c r="I148" s="82"/>
      <c r="J148" s="394"/>
      <c r="K148" s="77"/>
      <c r="L148" s="8"/>
    </row>
    <row r="149" spans="1:12" s="9" customFormat="1" ht="16.5" customHeight="1">
      <c r="A149" s="80">
        <v>142</v>
      </c>
      <c r="B149" s="66"/>
      <c r="C149" s="49" t="s">
        <v>1127</v>
      </c>
      <c r="D149" s="49" t="s">
        <v>1143</v>
      </c>
      <c r="E149" s="351"/>
      <c r="F149" s="90" t="s">
        <v>8</v>
      </c>
      <c r="G149" s="74"/>
      <c r="H149" s="80" t="s">
        <v>323</v>
      </c>
      <c r="I149" s="82"/>
      <c r="J149" s="395"/>
      <c r="K149" s="77"/>
      <c r="L149" s="8"/>
    </row>
    <row r="150" spans="1:12" s="9" customFormat="1" ht="16.5" customHeight="1">
      <c r="A150" s="80">
        <v>143</v>
      </c>
      <c r="B150" s="66"/>
      <c r="C150" s="49" t="s">
        <v>1127</v>
      </c>
      <c r="D150" s="49" t="s">
        <v>1144</v>
      </c>
      <c r="E150" s="80"/>
      <c r="F150" s="90" t="s">
        <v>8</v>
      </c>
      <c r="G150" s="74"/>
      <c r="H150" s="80" t="s">
        <v>402</v>
      </c>
      <c r="I150" s="82"/>
      <c r="J150" s="393" t="s">
        <v>1516</v>
      </c>
      <c r="K150" s="77"/>
      <c r="L150" s="8"/>
    </row>
    <row r="151" spans="1:12" s="9" customFormat="1" ht="16.5" customHeight="1">
      <c r="A151" s="80">
        <v>144</v>
      </c>
      <c r="B151" s="66"/>
      <c r="C151" s="49" t="s">
        <v>1127</v>
      </c>
      <c r="D151" s="49" t="s">
        <v>1145</v>
      </c>
      <c r="E151" s="80"/>
      <c r="F151" s="90" t="s">
        <v>8</v>
      </c>
      <c r="G151" s="74"/>
      <c r="H151" s="80" t="s">
        <v>404</v>
      </c>
      <c r="I151" s="82"/>
      <c r="J151" s="394"/>
      <c r="K151" s="77"/>
      <c r="L151" s="8"/>
    </row>
    <row r="152" spans="1:12" s="9" customFormat="1" ht="16.5" customHeight="1">
      <c r="A152" s="80">
        <v>145</v>
      </c>
      <c r="B152" s="66"/>
      <c r="C152" s="49" t="s">
        <v>1127</v>
      </c>
      <c r="D152" s="49" t="s">
        <v>1146</v>
      </c>
      <c r="E152" s="80"/>
      <c r="F152" s="90" t="s">
        <v>8</v>
      </c>
      <c r="G152" s="74"/>
      <c r="H152" s="80" t="s">
        <v>324</v>
      </c>
      <c r="I152" s="82"/>
      <c r="J152" s="394"/>
      <c r="K152" s="77"/>
      <c r="L152" s="8"/>
    </row>
    <row r="153" spans="1:12" s="9" customFormat="1" ht="16.5" customHeight="1">
      <c r="A153" s="80">
        <v>146</v>
      </c>
      <c r="B153" s="66"/>
      <c r="C153" s="49" t="s">
        <v>1127</v>
      </c>
      <c r="D153" s="49" t="s">
        <v>1147</v>
      </c>
      <c r="E153" s="80"/>
      <c r="F153" s="90" t="s">
        <v>8</v>
      </c>
      <c r="G153" s="74"/>
      <c r="H153" s="80" t="s">
        <v>325</v>
      </c>
      <c r="I153" s="82"/>
      <c r="J153" s="394"/>
      <c r="K153" s="77"/>
      <c r="L153" s="8"/>
    </row>
    <row r="154" spans="1:12" s="9" customFormat="1" ht="16.5" customHeight="1">
      <c r="A154" s="80">
        <v>147</v>
      </c>
      <c r="B154" s="66"/>
      <c r="C154" s="49" t="s">
        <v>1127</v>
      </c>
      <c r="D154" s="49" t="s">
        <v>1148</v>
      </c>
      <c r="E154" s="80"/>
      <c r="F154" s="90" t="s">
        <v>8</v>
      </c>
      <c r="G154" s="74"/>
      <c r="H154" s="80" t="s">
        <v>326</v>
      </c>
      <c r="I154" s="82"/>
      <c r="J154" s="394"/>
      <c r="K154" s="77"/>
      <c r="L154" s="8"/>
    </row>
    <row r="155" spans="1:12" s="9" customFormat="1" ht="16.5" customHeight="1">
      <c r="A155" s="80">
        <v>148</v>
      </c>
      <c r="B155" s="66"/>
      <c r="C155" s="49" t="s">
        <v>1127</v>
      </c>
      <c r="D155" s="49" t="s">
        <v>906</v>
      </c>
      <c r="E155" s="80"/>
      <c r="F155" s="90" t="s">
        <v>8</v>
      </c>
      <c r="G155" s="74"/>
      <c r="H155" s="80" t="s">
        <v>403</v>
      </c>
      <c r="I155" s="82"/>
      <c r="J155" s="394"/>
      <c r="K155" s="77"/>
      <c r="L155" s="8"/>
    </row>
    <row r="156" spans="1:12" s="9" customFormat="1" ht="16.5" customHeight="1">
      <c r="A156" s="80">
        <v>149</v>
      </c>
      <c r="B156" s="66"/>
      <c r="C156" s="49" t="s">
        <v>1127</v>
      </c>
      <c r="D156" s="49" t="s">
        <v>1149</v>
      </c>
      <c r="E156" s="80"/>
      <c r="F156" s="90" t="s">
        <v>8</v>
      </c>
      <c r="G156" s="74"/>
      <c r="H156" s="80" t="s">
        <v>327</v>
      </c>
      <c r="I156" s="82"/>
      <c r="J156" s="394"/>
      <c r="K156" s="77"/>
      <c r="L156" s="8"/>
    </row>
    <row r="157" spans="1:12" s="9" customFormat="1" ht="16.5" customHeight="1">
      <c r="A157" s="80">
        <v>150</v>
      </c>
      <c r="B157" s="66"/>
      <c r="C157" s="49" t="s">
        <v>1127</v>
      </c>
      <c r="D157" s="49" t="s">
        <v>1150</v>
      </c>
      <c r="E157" s="80"/>
      <c r="F157" s="90" t="s">
        <v>8</v>
      </c>
      <c r="G157" s="74"/>
      <c r="H157" s="80" t="s">
        <v>328</v>
      </c>
      <c r="I157" s="82"/>
      <c r="J157" s="394"/>
      <c r="K157" s="77"/>
      <c r="L157" s="8"/>
    </row>
    <row r="158" spans="1:12" s="9" customFormat="1" ht="16.5" customHeight="1">
      <c r="A158" s="80">
        <v>151</v>
      </c>
      <c r="B158" s="66"/>
      <c r="C158" s="49" t="s">
        <v>1127</v>
      </c>
      <c r="D158" s="49" t="s">
        <v>1151</v>
      </c>
      <c r="E158" s="80"/>
      <c r="F158" s="90" t="s">
        <v>8</v>
      </c>
      <c r="G158" s="74"/>
      <c r="H158" s="80" t="s">
        <v>329</v>
      </c>
      <c r="I158" s="82"/>
      <c r="J158" s="394"/>
      <c r="K158" s="77"/>
      <c r="L158" s="8"/>
    </row>
    <row r="159" spans="1:12" s="9" customFormat="1" ht="16.5" customHeight="1">
      <c r="A159" s="80">
        <v>152</v>
      </c>
      <c r="B159" s="66"/>
      <c r="C159" s="49" t="s">
        <v>1127</v>
      </c>
      <c r="D159" s="49" t="s">
        <v>1152</v>
      </c>
      <c r="E159" s="80"/>
      <c r="F159" s="90" t="s">
        <v>8</v>
      </c>
      <c r="G159" s="74"/>
      <c r="H159" s="80" t="s">
        <v>330</v>
      </c>
      <c r="I159" s="82"/>
      <c r="J159" s="394"/>
      <c r="K159" s="81"/>
      <c r="L159" s="8"/>
    </row>
    <row r="160" spans="1:12" s="9" customFormat="1" ht="16.5" customHeight="1">
      <c r="A160" s="80">
        <v>153</v>
      </c>
      <c r="B160" s="66"/>
      <c r="C160" s="49" t="s">
        <v>1127</v>
      </c>
      <c r="D160" s="49" t="s">
        <v>907</v>
      </c>
      <c r="E160" s="80"/>
      <c r="F160" s="90" t="s">
        <v>8</v>
      </c>
      <c r="G160" s="74"/>
      <c r="H160" s="80" t="s">
        <v>908</v>
      </c>
      <c r="I160" s="82"/>
      <c r="J160" s="394"/>
      <c r="K160" s="81"/>
      <c r="L160" s="8"/>
    </row>
    <row r="161" spans="1:15" s="9" customFormat="1" ht="16.5" customHeight="1">
      <c r="A161" s="80">
        <v>154</v>
      </c>
      <c r="B161" s="66"/>
      <c r="C161" s="49" t="s">
        <v>1127</v>
      </c>
      <c r="D161" s="49" t="s">
        <v>1752</v>
      </c>
      <c r="E161" s="80"/>
      <c r="F161" s="90" t="s">
        <v>8</v>
      </c>
      <c r="G161" s="74"/>
      <c r="H161" s="80" t="s">
        <v>909</v>
      </c>
      <c r="I161" s="82"/>
      <c r="J161" s="395"/>
      <c r="K161" s="81"/>
      <c r="L161" s="8"/>
    </row>
    <row r="162" spans="1:15" s="9" customFormat="1" ht="16.5" customHeight="1">
      <c r="A162" s="80">
        <v>155</v>
      </c>
      <c r="B162" s="66"/>
      <c r="C162" s="49" t="s">
        <v>1154</v>
      </c>
      <c r="D162" s="49" t="s">
        <v>1827</v>
      </c>
      <c r="E162" s="80"/>
      <c r="F162" s="124" t="s">
        <v>285</v>
      </c>
      <c r="G162" s="74"/>
      <c r="H162" s="80"/>
      <c r="I162" s="158"/>
      <c r="J162" s="158" t="s">
        <v>1750</v>
      </c>
      <c r="K162" s="81"/>
      <c r="L162" s="326" t="s">
        <v>900</v>
      </c>
    </row>
    <row r="163" spans="1:15" s="8" customFormat="1" ht="16.5" customHeight="1">
      <c r="A163" s="80">
        <v>156</v>
      </c>
      <c r="B163" s="66"/>
      <c r="C163" s="233" t="s">
        <v>1156</v>
      </c>
      <c r="D163" s="49" t="s">
        <v>1158</v>
      </c>
      <c r="E163" s="38" t="s">
        <v>44</v>
      </c>
      <c r="F163" s="90" t="s">
        <v>8</v>
      </c>
      <c r="G163" s="38"/>
      <c r="H163" s="38"/>
      <c r="I163" s="41" t="s">
        <v>869</v>
      </c>
      <c r="J163" s="41" t="s">
        <v>390</v>
      </c>
      <c r="K163" s="404"/>
      <c r="M163" s="23"/>
      <c r="N163" s="23"/>
      <c r="O163" s="23"/>
    </row>
    <row r="164" spans="1:15" s="8" customFormat="1" ht="16.5" customHeight="1">
      <c r="A164" s="80">
        <v>157</v>
      </c>
      <c r="B164" s="66"/>
      <c r="C164" s="233" t="s">
        <v>1156</v>
      </c>
      <c r="D164" s="49" t="s">
        <v>1160</v>
      </c>
      <c r="E164" s="38" t="s">
        <v>45</v>
      </c>
      <c r="F164" s="90" t="s">
        <v>8</v>
      </c>
      <c r="G164" s="38"/>
      <c r="H164" s="38"/>
      <c r="I164" s="41" t="s">
        <v>870</v>
      </c>
      <c r="J164" s="41"/>
      <c r="K164" s="404"/>
    </row>
    <row r="165" spans="1:15" s="8" customFormat="1" ht="16.5" customHeight="1">
      <c r="A165" s="80">
        <v>158</v>
      </c>
      <c r="B165" s="66"/>
      <c r="C165" s="233" t="s">
        <v>1156</v>
      </c>
      <c r="D165" s="49" t="s">
        <v>1162</v>
      </c>
      <c r="E165" s="38" t="s">
        <v>45</v>
      </c>
      <c r="F165" s="90" t="s">
        <v>8</v>
      </c>
      <c r="G165" s="38"/>
      <c r="H165" s="38"/>
      <c r="I165" s="41" t="s">
        <v>871</v>
      </c>
      <c r="J165" s="41" t="s">
        <v>1591</v>
      </c>
      <c r="K165" s="404"/>
    </row>
    <row r="166" spans="1:15" s="8" customFormat="1" ht="16.5" customHeight="1">
      <c r="A166" s="80">
        <v>159</v>
      </c>
      <c r="B166" s="66"/>
      <c r="C166" s="233" t="s">
        <v>1156</v>
      </c>
      <c r="D166" s="49" t="s">
        <v>1163</v>
      </c>
      <c r="E166" s="38"/>
      <c r="F166" s="90" t="s">
        <v>8</v>
      </c>
      <c r="G166" s="38"/>
      <c r="H166" s="38"/>
      <c r="I166" s="39"/>
      <c r="J166" s="41"/>
      <c r="K166" s="44"/>
    </row>
    <row r="167" spans="1:15" s="8" customFormat="1" ht="16.5" customHeight="1">
      <c r="A167" s="80">
        <v>160</v>
      </c>
      <c r="B167" s="66"/>
      <c r="C167" s="233" t="s">
        <v>1156</v>
      </c>
      <c r="D167" s="49" t="s">
        <v>1164</v>
      </c>
      <c r="E167" s="38"/>
      <c r="F167" s="90" t="s">
        <v>8</v>
      </c>
      <c r="G167" s="38"/>
      <c r="H167" s="38"/>
      <c r="I167" s="39"/>
      <c r="J167" s="41"/>
      <c r="K167" s="44"/>
    </row>
    <row r="168" spans="1:15" s="8" customFormat="1" ht="16.5" customHeight="1">
      <c r="A168" s="80">
        <v>161</v>
      </c>
      <c r="B168" s="66"/>
      <c r="C168" s="233" t="s">
        <v>1156</v>
      </c>
      <c r="D168" s="49" t="s">
        <v>1165</v>
      </c>
      <c r="E168" s="38"/>
      <c r="F168" s="90" t="s">
        <v>8</v>
      </c>
      <c r="G168" s="38"/>
      <c r="H168" s="38"/>
      <c r="I168" s="39"/>
      <c r="J168" s="41"/>
      <c r="K168" s="44"/>
    </row>
    <row r="169" spans="1:15" s="8" customFormat="1" ht="16.5" customHeight="1">
      <c r="A169" s="80">
        <v>162</v>
      </c>
      <c r="B169" s="66"/>
      <c r="C169" s="233" t="s">
        <v>1166</v>
      </c>
      <c r="D169" s="49" t="s">
        <v>1167</v>
      </c>
      <c r="E169" s="38"/>
      <c r="F169" s="129" t="s">
        <v>289</v>
      </c>
      <c r="G169" s="38"/>
      <c r="H169" s="38"/>
      <c r="I169" s="39"/>
      <c r="J169" s="401" t="s">
        <v>1984</v>
      </c>
      <c r="K169" s="44"/>
    </row>
    <row r="170" spans="1:15" s="9" customFormat="1" ht="16.5" customHeight="1">
      <c r="A170" s="80">
        <v>163</v>
      </c>
      <c r="B170" s="379"/>
      <c r="C170" s="233" t="s">
        <v>1166</v>
      </c>
      <c r="D170" s="49" t="s">
        <v>1168</v>
      </c>
      <c r="E170" s="42" t="s">
        <v>1816</v>
      </c>
      <c r="F170" s="129" t="s">
        <v>289</v>
      </c>
      <c r="G170" s="132"/>
      <c r="H170" s="81"/>
      <c r="I170" s="82"/>
      <c r="J170" s="402"/>
      <c r="K170" s="396"/>
      <c r="L170" s="23"/>
      <c r="M170" s="9" t="s">
        <v>294</v>
      </c>
    </row>
    <row r="171" spans="1:15" s="9" customFormat="1" ht="16.5" customHeight="1">
      <c r="A171" s="80">
        <v>164</v>
      </c>
      <c r="B171" s="66"/>
      <c r="C171" s="233" t="s">
        <v>1166</v>
      </c>
      <c r="D171" s="49" t="s">
        <v>1169</v>
      </c>
      <c r="E171" s="38" t="s">
        <v>46</v>
      </c>
      <c r="F171" s="129" t="s">
        <v>289</v>
      </c>
      <c r="G171" s="132"/>
      <c r="H171" s="81"/>
      <c r="I171" s="82"/>
      <c r="J171" s="402"/>
      <c r="K171" s="396"/>
      <c r="L171" s="8"/>
    </row>
    <row r="172" spans="1:15" s="9" customFormat="1" ht="16.5" customHeight="1">
      <c r="A172" s="80">
        <v>165</v>
      </c>
      <c r="B172" s="66"/>
      <c r="C172" s="233" t="s">
        <v>1166</v>
      </c>
      <c r="D172" s="49" t="s">
        <v>1170</v>
      </c>
      <c r="E172" s="38" t="s">
        <v>47</v>
      </c>
      <c r="F172" s="129" t="s">
        <v>289</v>
      </c>
      <c r="G172" s="132"/>
      <c r="H172" s="81"/>
      <c r="I172" s="82"/>
      <c r="J172" s="402"/>
      <c r="K172" s="396"/>
      <c r="L172" s="8"/>
    </row>
    <row r="173" spans="1:15" s="9" customFormat="1" ht="16.5" customHeight="1">
      <c r="A173" s="80">
        <v>166</v>
      </c>
      <c r="B173" s="379"/>
      <c r="C173" s="233" t="s">
        <v>1166</v>
      </c>
      <c r="D173" s="49" t="s">
        <v>1171</v>
      </c>
      <c r="E173" s="42" t="s">
        <v>1818</v>
      </c>
      <c r="F173" s="129" t="s">
        <v>289</v>
      </c>
      <c r="G173" s="132"/>
      <c r="H173" s="81"/>
      <c r="I173" s="82"/>
      <c r="J173" s="402"/>
      <c r="K173" s="396"/>
      <c r="L173" s="23"/>
    </row>
    <row r="174" spans="1:15" s="9" customFormat="1" ht="16.5" customHeight="1">
      <c r="A174" s="80">
        <v>167</v>
      </c>
      <c r="B174" s="379"/>
      <c r="C174" s="233" t="s">
        <v>1166</v>
      </c>
      <c r="D174" s="49" t="s">
        <v>1172</v>
      </c>
      <c r="E174" s="42" t="s">
        <v>1817</v>
      </c>
      <c r="F174" s="129" t="s">
        <v>289</v>
      </c>
      <c r="G174" s="132"/>
      <c r="H174" s="81"/>
      <c r="I174" s="82"/>
      <c r="J174" s="402"/>
      <c r="K174" s="396"/>
      <c r="L174" s="23"/>
    </row>
    <row r="175" spans="1:15" s="9" customFormat="1" ht="16.5" customHeight="1">
      <c r="A175" s="80">
        <v>168</v>
      </c>
      <c r="B175" s="66"/>
      <c r="C175" s="233" t="s">
        <v>1166</v>
      </c>
      <c r="D175" s="49" t="s">
        <v>1173</v>
      </c>
      <c r="E175" s="38" t="s">
        <v>222</v>
      </c>
      <c r="F175" s="129" t="s">
        <v>289</v>
      </c>
      <c r="G175" s="132"/>
      <c r="H175" s="81"/>
      <c r="I175" s="82"/>
      <c r="J175" s="402"/>
      <c r="K175" s="396"/>
      <c r="L175" s="8"/>
    </row>
    <row r="176" spans="1:15" s="9" customFormat="1" ht="16.5" customHeight="1">
      <c r="A176" s="80">
        <v>169</v>
      </c>
      <c r="B176" s="66"/>
      <c r="C176" s="233" t="s">
        <v>1166</v>
      </c>
      <c r="D176" s="49" t="s">
        <v>1174</v>
      </c>
      <c r="E176" s="38" t="s">
        <v>1763</v>
      </c>
      <c r="F176" s="129" t="s">
        <v>289</v>
      </c>
      <c r="G176" s="132"/>
      <c r="H176" s="81"/>
      <c r="I176" s="82"/>
      <c r="J176" s="402"/>
      <c r="K176" s="396"/>
      <c r="L176" s="8"/>
    </row>
    <row r="177" spans="1:12" s="9" customFormat="1" ht="16.5" customHeight="1">
      <c r="A177" s="80">
        <v>170</v>
      </c>
      <c r="B177" s="66"/>
      <c r="C177" s="233" t="s">
        <v>1166</v>
      </c>
      <c r="D177" s="49" t="s">
        <v>1175</v>
      </c>
      <c r="E177" s="38" t="s">
        <v>452</v>
      </c>
      <c r="F177" s="129" t="s">
        <v>289</v>
      </c>
      <c r="G177" s="132"/>
      <c r="H177" s="81"/>
      <c r="I177" s="82"/>
      <c r="J177" s="402"/>
      <c r="K177" s="396"/>
      <c r="L177" s="8"/>
    </row>
    <row r="178" spans="1:12" s="9" customFormat="1" ht="16.5" customHeight="1">
      <c r="A178" s="80">
        <v>171</v>
      </c>
      <c r="B178" s="379"/>
      <c r="C178" s="233" t="s">
        <v>1166</v>
      </c>
      <c r="D178" s="49" t="s">
        <v>1176</v>
      </c>
      <c r="E178" s="42" t="s">
        <v>1816</v>
      </c>
      <c r="F178" s="129" t="s">
        <v>289</v>
      </c>
      <c r="G178" s="132"/>
      <c r="H178" s="81"/>
      <c r="I178" s="82"/>
      <c r="J178" s="402"/>
      <c r="K178" s="396"/>
      <c r="L178" s="23"/>
    </row>
    <row r="179" spans="1:12" s="9" customFormat="1" ht="16.5" customHeight="1">
      <c r="A179" s="80">
        <v>172</v>
      </c>
      <c r="B179" s="66"/>
      <c r="C179" s="233" t="s">
        <v>1166</v>
      </c>
      <c r="D179" s="49" t="s">
        <v>1177</v>
      </c>
      <c r="E179" s="38" t="s">
        <v>222</v>
      </c>
      <c r="F179" s="129" t="s">
        <v>289</v>
      </c>
      <c r="G179" s="132"/>
      <c r="H179" s="81"/>
      <c r="I179" s="82"/>
      <c r="J179" s="402"/>
      <c r="K179" s="396"/>
      <c r="L179" s="8"/>
    </row>
    <row r="180" spans="1:12" s="9" customFormat="1" ht="16.5" customHeight="1">
      <c r="A180" s="80">
        <v>173</v>
      </c>
      <c r="B180" s="66"/>
      <c r="C180" s="233" t="s">
        <v>1166</v>
      </c>
      <c r="D180" s="49" t="s">
        <v>1178</v>
      </c>
      <c r="E180" s="38" t="s">
        <v>428</v>
      </c>
      <c r="F180" s="129" t="s">
        <v>289</v>
      </c>
      <c r="G180" s="132"/>
      <c r="H180" s="81"/>
      <c r="I180" s="82"/>
      <c r="J180" s="402"/>
      <c r="K180" s="396"/>
      <c r="L180" s="8"/>
    </row>
    <row r="181" spans="1:12" s="9" customFormat="1" ht="16.5" customHeight="1">
      <c r="A181" s="80">
        <v>174</v>
      </c>
      <c r="B181" s="379"/>
      <c r="C181" s="233" t="s">
        <v>1166</v>
      </c>
      <c r="D181" s="49" t="s">
        <v>1179</v>
      </c>
      <c r="E181" s="42" t="s">
        <v>1818</v>
      </c>
      <c r="F181" s="129" t="s">
        <v>289</v>
      </c>
      <c r="G181" s="132"/>
      <c r="H181" s="81"/>
      <c r="I181" s="82"/>
      <c r="J181" s="402"/>
      <c r="K181" s="396"/>
      <c r="L181" s="23"/>
    </row>
    <row r="182" spans="1:12" s="9" customFormat="1" ht="16.5" customHeight="1">
      <c r="A182" s="80">
        <v>175</v>
      </c>
      <c r="B182" s="379"/>
      <c r="C182" s="233" t="s">
        <v>1166</v>
      </c>
      <c r="D182" s="49" t="s">
        <v>1722</v>
      </c>
      <c r="E182" s="42" t="s">
        <v>1817</v>
      </c>
      <c r="F182" s="129" t="s">
        <v>289</v>
      </c>
      <c r="G182" s="132"/>
      <c r="H182" s="81"/>
      <c r="I182" s="82"/>
      <c r="J182" s="402"/>
      <c r="K182" s="396"/>
      <c r="L182" s="23"/>
    </row>
    <row r="183" spans="1:12" s="9" customFormat="1" ht="16.5" customHeight="1">
      <c r="A183" s="80">
        <v>176</v>
      </c>
      <c r="B183" s="66"/>
      <c r="C183" s="233" t="s">
        <v>1166</v>
      </c>
      <c r="D183" s="49" t="s">
        <v>1180</v>
      </c>
      <c r="E183" s="38" t="s">
        <v>222</v>
      </c>
      <c r="F183" s="129" t="s">
        <v>289</v>
      </c>
      <c r="G183" s="132"/>
      <c r="H183" s="81"/>
      <c r="I183" s="82"/>
      <c r="J183" s="402"/>
      <c r="K183" s="396"/>
      <c r="L183" s="8"/>
    </row>
    <row r="184" spans="1:12" s="9" customFormat="1" ht="16.5" customHeight="1">
      <c r="A184" s="80">
        <v>177</v>
      </c>
      <c r="B184" s="66"/>
      <c r="C184" s="233" t="s">
        <v>1166</v>
      </c>
      <c r="D184" s="49" t="s">
        <v>1181</v>
      </c>
      <c r="E184" s="38" t="s">
        <v>1763</v>
      </c>
      <c r="F184" s="129" t="s">
        <v>289</v>
      </c>
      <c r="G184" s="132"/>
      <c r="H184" s="81"/>
      <c r="I184" s="82"/>
      <c r="J184" s="402"/>
      <c r="K184" s="396"/>
      <c r="L184" s="8"/>
    </row>
    <row r="185" spans="1:12" s="9" customFormat="1" ht="16.5" customHeight="1">
      <c r="A185" s="80">
        <v>178</v>
      </c>
      <c r="B185" s="66"/>
      <c r="C185" s="233" t="s">
        <v>1166</v>
      </c>
      <c r="D185" s="49" t="s">
        <v>1182</v>
      </c>
      <c r="E185" s="38" t="s">
        <v>452</v>
      </c>
      <c r="F185" s="129" t="s">
        <v>289</v>
      </c>
      <c r="G185" s="132"/>
      <c r="H185" s="81"/>
      <c r="I185" s="82"/>
      <c r="J185" s="403"/>
      <c r="K185" s="396"/>
      <c r="L185" s="8"/>
    </row>
    <row r="186" spans="1:12" s="9" customFormat="1" ht="16.5" customHeight="1">
      <c r="A186" s="80">
        <v>179</v>
      </c>
      <c r="B186" s="66"/>
      <c r="C186" s="233" t="s">
        <v>1184</v>
      </c>
      <c r="D186" s="49" t="s">
        <v>1620</v>
      </c>
      <c r="E186" s="50" t="s">
        <v>1819</v>
      </c>
      <c r="F186" s="129" t="s">
        <v>289</v>
      </c>
      <c r="G186" s="132"/>
      <c r="H186" s="81"/>
      <c r="I186" s="82"/>
      <c r="J186" s="393" t="s">
        <v>1985</v>
      </c>
      <c r="K186" s="274"/>
      <c r="L186" s="8"/>
    </row>
    <row r="187" spans="1:12" s="9" customFormat="1" ht="16.5" customHeight="1">
      <c r="A187" s="80">
        <v>180</v>
      </c>
      <c r="B187" s="66"/>
      <c r="C187" s="334" t="s">
        <v>1186</v>
      </c>
      <c r="D187" s="49" t="s">
        <v>1188</v>
      </c>
      <c r="E187" s="50" t="s">
        <v>334</v>
      </c>
      <c r="F187" s="129" t="s">
        <v>289</v>
      </c>
      <c r="G187" s="132"/>
      <c r="H187" s="81"/>
      <c r="I187" s="82"/>
      <c r="J187" s="394"/>
      <c r="K187" s="274"/>
      <c r="L187" s="8"/>
    </row>
    <row r="188" spans="1:12" s="9" customFormat="1" ht="16.5" customHeight="1">
      <c r="A188" s="80">
        <v>181</v>
      </c>
      <c r="B188" s="66"/>
      <c r="C188" s="334" t="s">
        <v>1186</v>
      </c>
      <c r="D188" s="49" t="s">
        <v>1190</v>
      </c>
      <c r="E188" s="50" t="s">
        <v>334</v>
      </c>
      <c r="F188" s="129" t="s">
        <v>289</v>
      </c>
      <c r="G188" s="132"/>
      <c r="H188" s="81"/>
      <c r="I188" s="82"/>
      <c r="J188" s="394"/>
      <c r="K188" s="274"/>
      <c r="L188" s="8"/>
    </row>
    <row r="189" spans="1:12" s="9" customFormat="1" ht="16.5" customHeight="1">
      <c r="A189" s="80">
        <v>182</v>
      </c>
      <c r="B189" s="66"/>
      <c r="C189" s="334" t="s">
        <v>1186</v>
      </c>
      <c r="D189" s="49" t="s">
        <v>1192</v>
      </c>
      <c r="E189" s="50" t="s">
        <v>341</v>
      </c>
      <c r="F189" s="129" t="s">
        <v>289</v>
      </c>
      <c r="G189" s="132"/>
      <c r="H189" s="81"/>
      <c r="I189" s="82"/>
      <c r="J189" s="394"/>
      <c r="K189" s="274"/>
      <c r="L189" s="8"/>
    </row>
    <row r="190" spans="1:12" s="9" customFormat="1" ht="16.5" customHeight="1">
      <c r="A190" s="80">
        <v>183</v>
      </c>
      <c r="B190" s="66"/>
      <c r="C190" s="334" t="s">
        <v>1186</v>
      </c>
      <c r="D190" s="49" t="s">
        <v>1194</v>
      </c>
      <c r="E190" s="50" t="s">
        <v>341</v>
      </c>
      <c r="F190" s="129" t="s">
        <v>289</v>
      </c>
      <c r="G190" s="132"/>
      <c r="H190" s="81"/>
      <c r="I190" s="82"/>
      <c r="J190" s="395"/>
      <c r="K190" s="274"/>
      <c r="L190" s="8"/>
    </row>
    <row r="191" spans="1:12" s="8" customFormat="1" ht="16.5" customHeight="1">
      <c r="A191" s="80">
        <v>184</v>
      </c>
      <c r="B191" s="66"/>
      <c r="C191" s="233" t="s">
        <v>1195</v>
      </c>
      <c r="D191" s="49" t="s">
        <v>1196</v>
      </c>
      <c r="E191" s="38" t="s">
        <v>48</v>
      </c>
      <c r="F191" s="90" t="s">
        <v>8</v>
      </c>
      <c r="G191" s="38"/>
      <c r="H191" s="38"/>
      <c r="I191" s="39"/>
      <c r="J191" s="41" t="s">
        <v>220</v>
      </c>
      <c r="K191" s="44"/>
      <c r="L191" s="23"/>
    </row>
    <row r="192" spans="1:12" s="8" customFormat="1" ht="16.5" customHeight="1">
      <c r="A192" s="80">
        <v>185</v>
      </c>
      <c r="B192" s="66"/>
      <c r="C192" s="233" t="s">
        <v>1195</v>
      </c>
      <c r="D192" s="49" t="s">
        <v>1197</v>
      </c>
      <c r="E192" s="38" t="s">
        <v>279</v>
      </c>
      <c r="F192" s="90" t="s">
        <v>8</v>
      </c>
      <c r="G192" s="38"/>
      <c r="H192" s="38"/>
      <c r="I192" s="39"/>
      <c r="J192" s="41" t="s">
        <v>221</v>
      </c>
      <c r="K192" s="44"/>
      <c r="L192" s="23"/>
    </row>
    <row r="193" spans="1:12" s="8" customFormat="1" ht="16.5" customHeight="1">
      <c r="A193" s="80">
        <v>186</v>
      </c>
      <c r="B193" s="66"/>
      <c r="C193" s="233" t="s">
        <v>1198</v>
      </c>
      <c r="D193" s="49" t="s">
        <v>1199</v>
      </c>
      <c r="E193" s="38"/>
      <c r="F193" s="90" t="s">
        <v>8</v>
      </c>
      <c r="G193" s="38"/>
      <c r="H193" s="38"/>
      <c r="I193" s="39"/>
      <c r="J193" s="67" t="s">
        <v>471</v>
      </c>
      <c r="K193" s="44"/>
      <c r="L193" s="23"/>
    </row>
    <row r="194" spans="1:12" s="8" customFormat="1" ht="16.5" customHeight="1">
      <c r="A194" s="80">
        <v>187</v>
      </c>
      <c r="B194" s="66"/>
      <c r="C194" s="233" t="s">
        <v>1200</v>
      </c>
      <c r="D194" s="49" t="s">
        <v>1202</v>
      </c>
      <c r="E194" s="38"/>
      <c r="F194" s="90" t="s">
        <v>8</v>
      </c>
      <c r="G194" s="38"/>
      <c r="H194" s="38"/>
      <c r="I194" s="39" t="s">
        <v>280</v>
      </c>
      <c r="J194" s="41"/>
      <c r="K194" s="44"/>
      <c r="L194" s="23"/>
    </row>
  </sheetData>
  <mergeCells count="22">
    <mergeCell ref="B78:B85"/>
    <mergeCell ref="B86:B93"/>
    <mergeCell ref="D1:D8"/>
    <mergeCell ref="J133:J144"/>
    <mergeCell ref="J150:J161"/>
    <mergeCell ref="J145:J149"/>
    <mergeCell ref="H38:H39"/>
    <mergeCell ref="E1:E8"/>
    <mergeCell ref="K24:K29"/>
    <mergeCell ref="K35:K37"/>
    <mergeCell ref="H36:H37"/>
    <mergeCell ref="J24:J29"/>
    <mergeCell ref="K10:K11"/>
    <mergeCell ref="J186:J190"/>
    <mergeCell ref="K170:K185"/>
    <mergeCell ref="H40:H41"/>
    <mergeCell ref="H42:H43"/>
    <mergeCell ref="H44:H45"/>
    <mergeCell ref="H46:H47"/>
    <mergeCell ref="H50:H51"/>
    <mergeCell ref="J169:J185"/>
    <mergeCell ref="K163:K165"/>
  </mergeCells>
  <phoneticPr fontId="7" type="noConversion"/>
  <hyperlinks>
    <hyperlink ref="D66" r:id="rId1"/>
    <hyperlink ref="D67" r:id="rId2"/>
    <hyperlink ref="D73" r:id="rId3"/>
    <hyperlink ref="D86" r:id="rId4"/>
    <hyperlink ref="D87" r:id="rId5"/>
    <hyperlink ref="D89" r:id="rId6"/>
    <hyperlink ref="D169" r:id="rId7" display="Borris_Boost@OTP_VER"/>
    <hyperlink ref="D170" r:id="rId8"/>
    <hyperlink ref="D174" r:id="rId9"/>
    <hyperlink ref="D175" r:id="rId10"/>
    <hyperlink ref="D176" r:id="rId11" display="IMON_THD_N@CN_L_W_CH3"/>
    <hyperlink ref="D171" r:id="rId12"/>
    <hyperlink ref="D172" r:id="rId13" display="VMON_THD_N@CN_L_W_CH2"/>
    <hyperlink ref="D178" r:id="rId14"/>
    <hyperlink ref="D181" r:id="rId15"/>
    <hyperlink ref="D182" r:id="rId16"/>
    <hyperlink ref="D185" r:id="rId17" display="VMON_RMS@CN_L_T _CH8"/>
    <hyperlink ref="D183" r:id="rId18"/>
    <hyperlink ref="D184" r:id="rId19" display="IMON_THD_N@FH_L_W_CH11"/>
    <hyperlink ref="D179" r:id="rId20"/>
    <hyperlink ref="D180" r:id="rId21" display="VMON_THD_N@FH_L_W_CH10"/>
    <hyperlink ref="D187" r:id="rId22"/>
    <hyperlink ref="D188" r:id="rId23"/>
    <hyperlink ref="D189" r:id="rId24"/>
    <hyperlink ref="D190" r:id="rId25"/>
    <hyperlink ref="D186" r:id="rId26"/>
    <hyperlink ref="D71" r:id="rId27"/>
    <hyperlink ref="D70" r:id="rId28" display="Device_ID@ALS1_FH_Right"/>
    <hyperlink ref="D78" r:id="rId29"/>
    <hyperlink ref="D79" r:id="rId30"/>
    <hyperlink ref="D81" r:id="rId31"/>
  </hyperlinks>
  <pageMargins left="0.7" right="0.7" top="0.75" bottom="0.75" header="0.3" footer="0.3"/>
  <pageSetup paperSize="9" orientation="portrait" horizontalDpi="300" r:id="rId32"/>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J321"/>
  <sheetViews>
    <sheetView topLeftCell="A4" workbookViewId="0">
      <selection activeCell="I123" sqref="I123"/>
    </sheetView>
  </sheetViews>
  <sheetFormatPr defaultColWidth="9" defaultRowHeight="16.5"/>
  <cols>
    <col min="1" max="1" width="5.375" style="280" bestFit="1" customWidth="1"/>
    <col min="2" max="2" width="9.5" style="287" customWidth="1"/>
    <col min="3" max="3" width="59.375" style="280" customWidth="1"/>
    <col min="4" max="4" width="25.125" style="280" bestFit="1" customWidth="1"/>
    <col min="5" max="5" width="13.625" style="319" bestFit="1" customWidth="1"/>
    <col min="6" max="6" width="16" style="320" bestFit="1" customWidth="1"/>
    <col min="7" max="7" width="23" style="280" customWidth="1"/>
    <col min="8" max="8" width="19.125" style="280" bestFit="1" customWidth="1"/>
    <col min="9" max="9" width="33.5" style="280" customWidth="1"/>
    <col min="10" max="16384" width="9" style="280"/>
  </cols>
  <sheetData>
    <row r="1" spans="1:10" ht="21.75" customHeight="1">
      <c r="A1" s="275"/>
      <c r="B1" s="276"/>
      <c r="C1" s="416" t="s">
        <v>638</v>
      </c>
      <c r="D1" s="416"/>
      <c r="E1" s="122"/>
      <c r="F1" s="277" t="s">
        <v>284</v>
      </c>
      <c r="G1" s="278"/>
      <c r="H1" s="278"/>
      <c r="I1" s="279"/>
    </row>
    <row r="2" spans="1:10" ht="20.25" customHeight="1">
      <c r="A2" s="275"/>
      <c r="B2" s="276"/>
      <c r="C2" s="416"/>
      <c r="D2" s="416"/>
      <c r="E2" s="281" t="s">
        <v>285</v>
      </c>
      <c r="F2" s="282">
        <f>COUNTIF(E10:E163,"Not POR")</f>
        <v>0</v>
      </c>
      <c r="G2" s="278"/>
      <c r="H2" s="278"/>
      <c r="I2" s="283"/>
    </row>
    <row r="3" spans="1:10" ht="19.5" customHeight="1">
      <c r="A3" s="275"/>
      <c r="B3" s="276"/>
      <c r="C3" s="416"/>
      <c r="D3" s="416"/>
      <c r="E3" s="284" t="s">
        <v>286</v>
      </c>
      <c r="F3" s="282">
        <f>COUNTIF(E10:E163,"CHN validation")</f>
        <v>0</v>
      </c>
      <c r="G3" s="278"/>
      <c r="H3" s="278"/>
      <c r="I3" s="283"/>
    </row>
    <row r="4" spans="1:10" ht="18.75" customHeight="1">
      <c r="A4" s="275"/>
      <c r="B4" s="276"/>
      <c r="C4" s="416"/>
      <c r="D4" s="416"/>
      <c r="E4" s="285" t="s">
        <v>287</v>
      </c>
      <c r="F4" s="282">
        <f>COUNTIF(E10:E163,"New Item")</f>
        <v>0</v>
      </c>
      <c r="G4" s="278"/>
      <c r="H4" s="278"/>
      <c r="I4" s="283"/>
    </row>
    <row r="5" spans="1:10" ht="19.5" customHeight="1">
      <c r="A5" s="286"/>
      <c r="C5" s="416"/>
      <c r="D5" s="416"/>
      <c r="E5" s="288" t="s">
        <v>288</v>
      </c>
      <c r="F5" s="282">
        <f>COUNTIF(E10:E163,"Pending update")</f>
        <v>0</v>
      </c>
      <c r="G5" s="4"/>
      <c r="H5" s="4"/>
      <c r="I5" s="287"/>
    </row>
    <row r="6" spans="1:10" ht="18.75" customHeight="1">
      <c r="A6" s="275"/>
      <c r="B6" s="276"/>
      <c r="C6" s="416"/>
      <c r="D6" s="416"/>
      <c r="E6" s="289" t="s">
        <v>289</v>
      </c>
      <c r="F6" s="282">
        <f>COUNTIF(E10:E163,"Modified")</f>
        <v>0</v>
      </c>
      <c r="G6" s="278"/>
      <c r="H6" s="278"/>
      <c r="I6" s="283"/>
    </row>
    <row r="7" spans="1:10" ht="17.25" customHeight="1">
      <c r="A7" s="275"/>
      <c r="B7" s="276"/>
      <c r="C7" s="416"/>
      <c r="D7" s="416"/>
      <c r="E7" s="290" t="s">
        <v>290</v>
      </c>
      <c r="F7" s="282">
        <f>COUNTIF(E10:E163,"Ready")</f>
        <v>95</v>
      </c>
      <c r="G7" s="278"/>
      <c r="H7" s="278"/>
      <c r="I7" s="283"/>
    </row>
    <row r="8" spans="1:10" ht="18.75" customHeight="1" thickBot="1">
      <c r="A8" s="275"/>
      <c r="B8" s="276"/>
      <c r="C8" s="417"/>
      <c r="D8" s="417"/>
      <c r="E8" s="291" t="s">
        <v>291</v>
      </c>
      <c r="F8" s="282">
        <f>COUNTIF(E10:E163,"Not ready")</f>
        <v>59</v>
      </c>
      <c r="G8" s="292"/>
      <c r="H8" s="292"/>
      <c r="I8" s="293"/>
    </row>
    <row r="9" spans="1:10" ht="53.85" customHeight="1">
      <c r="A9" s="37" t="s">
        <v>54</v>
      </c>
      <c r="B9" s="294" t="s">
        <v>639</v>
      </c>
      <c r="C9" s="295" t="s">
        <v>3</v>
      </c>
      <c r="D9" s="296" t="s">
        <v>55</v>
      </c>
      <c r="E9" s="7" t="s">
        <v>4</v>
      </c>
      <c r="F9" s="297" t="s">
        <v>5</v>
      </c>
      <c r="G9" s="296" t="s">
        <v>640</v>
      </c>
      <c r="H9" s="296" t="s">
        <v>211</v>
      </c>
      <c r="I9" s="296" t="s">
        <v>6</v>
      </c>
    </row>
    <row r="10" spans="1:10" ht="18" customHeight="1">
      <c r="A10" s="298">
        <v>1</v>
      </c>
      <c r="B10" s="298"/>
      <c r="C10" s="321" t="s">
        <v>857</v>
      </c>
      <c r="D10" s="322"/>
      <c r="E10" s="130" t="s">
        <v>8</v>
      </c>
      <c r="F10" s="323" t="s">
        <v>858</v>
      </c>
      <c r="G10" s="321"/>
      <c r="H10" s="321"/>
      <c r="I10" s="321" t="s">
        <v>859</v>
      </c>
      <c r="J10" s="321"/>
    </row>
    <row r="11" spans="1:10" ht="18" customHeight="1">
      <c r="A11" s="298">
        <v>2</v>
      </c>
      <c r="B11" s="298"/>
      <c r="C11" s="321" t="s">
        <v>860</v>
      </c>
      <c r="D11" s="322"/>
      <c r="E11" s="130" t="s">
        <v>8</v>
      </c>
      <c r="F11" s="323" t="s">
        <v>861</v>
      </c>
      <c r="G11" s="321"/>
      <c r="H11" s="321"/>
      <c r="I11" s="321"/>
      <c r="J11" s="321"/>
    </row>
    <row r="12" spans="1:10" ht="18" customHeight="1">
      <c r="A12" s="298">
        <v>3</v>
      </c>
      <c r="B12" s="298"/>
      <c r="C12" s="321" t="s">
        <v>641</v>
      </c>
      <c r="D12" s="322"/>
      <c r="E12" s="130" t="s">
        <v>8</v>
      </c>
      <c r="F12" s="323" t="s">
        <v>642</v>
      </c>
      <c r="G12" s="321"/>
      <c r="H12" s="321"/>
      <c r="I12" s="321" t="s">
        <v>862</v>
      </c>
      <c r="J12" s="321"/>
    </row>
    <row r="13" spans="1:10" ht="18" customHeight="1">
      <c r="A13" s="298">
        <v>4</v>
      </c>
      <c r="B13" s="298"/>
      <c r="C13" s="321" t="s">
        <v>863</v>
      </c>
      <c r="D13" s="322"/>
      <c r="E13" s="130" t="s">
        <v>8</v>
      </c>
      <c r="F13" s="323"/>
      <c r="G13" s="321"/>
      <c r="H13" s="321"/>
      <c r="I13" s="321"/>
      <c r="J13" s="321"/>
    </row>
    <row r="14" spans="1:10" ht="18" customHeight="1">
      <c r="A14" s="298">
        <v>5</v>
      </c>
      <c r="B14" s="298"/>
      <c r="C14" s="321" t="s">
        <v>864</v>
      </c>
      <c r="D14" s="322"/>
      <c r="E14" s="130" t="s">
        <v>8</v>
      </c>
      <c r="F14" s="323"/>
      <c r="G14" s="321"/>
      <c r="H14" s="321"/>
      <c r="I14" s="321"/>
      <c r="J14" s="321"/>
    </row>
    <row r="15" spans="1:10" ht="18" customHeight="1">
      <c r="A15" s="418">
        <v>6</v>
      </c>
      <c r="B15" s="298"/>
      <c r="C15" s="299" t="s">
        <v>643</v>
      </c>
      <c r="D15" s="299"/>
      <c r="E15" s="290" t="s">
        <v>8</v>
      </c>
      <c r="F15" s="303"/>
      <c r="G15" s="302"/>
      <c r="H15" s="302"/>
      <c r="I15" s="302"/>
    </row>
    <row r="16" spans="1:10" ht="18" customHeight="1">
      <c r="A16" s="419"/>
      <c r="B16" s="298"/>
      <c r="C16" s="304" t="s">
        <v>644</v>
      </c>
      <c r="D16" s="324" t="s">
        <v>212</v>
      </c>
      <c r="E16" s="306" t="s">
        <v>8</v>
      </c>
      <c r="F16" s="303"/>
      <c r="G16" s="302"/>
      <c r="H16" s="302"/>
      <c r="I16" s="302"/>
    </row>
    <row r="17" spans="1:9" ht="18" customHeight="1">
      <c r="A17" s="419"/>
      <c r="B17" s="298"/>
      <c r="C17" s="304" t="s">
        <v>645</v>
      </c>
      <c r="D17" s="324" t="s">
        <v>212</v>
      </c>
      <c r="E17" s="290" t="s">
        <v>8</v>
      </c>
      <c r="F17" s="303"/>
      <c r="G17" s="302"/>
      <c r="H17" s="302"/>
      <c r="I17" s="302"/>
    </row>
    <row r="18" spans="1:9" ht="18" customHeight="1">
      <c r="A18" s="419"/>
      <c r="B18" s="298"/>
      <c r="C18" s="304" t="s">
        <v>646</v>
      </c>
      <c r="D18" s="324" t="s">
        <v>212</v>
      </c>
      <c r="E18" s="290" t="s">
        <v>8</v>
      </c>
      <c r="F18" s="303"/>
      <c r="G18" s="302"/>
      <c r="H18" s="302"/>
      <c r="I18" s="302"/>
    </row>
    <row r="19" spans="1:9" ht="18" customHeight="1">
      <c r="A19" s="419"/>
      <c r="B19" s="298"/>
      <c r="C19" s="304" t="s">
        <v>647</v>
      </c>
      <c r="D19" s="324" t="s">
        <v>212</v>
      </c>
      <c r="E19" s="290" t="s">
        <v>8</v>
      </c>
      <c r="F19" s="303"/>
      <c r="G19" s="302"/>
      <c r="H19" s="302"/>
      <c r="I19" s="302"/>
    </row>
    <row r="20" spans="1:9" ht="18" customHeight="1">
      <c r="A20" s="419"/>
      <c r="B20" s="298"/>
      <c r="C20" s="304" t="s">
        <v>648</v>
      </c>
      <c r="D20" s="324" t="s">
        <v>212</v>
      </c>
      <c r="E20" s="290" t="s">
        <v>8</v>
      </c>
      <c r="F20" s="303"/>
      <c r="G20" s="302"/>
      <c r="H20" s="302"/>
      <c r="I20" s="302"/>
    </row>
    <row r="21" spans="1:9" ht="18" customHeight="1">
      <c r="A21" s="419"/>
      <c r="B21" s="298"/>
      <c r="C21" s="304" t="s">
        <v>649</v>
      </c>
      <c r="D21" s="324" t="s">
        <v>213</v>
      </c>
      <c r="E21" s="290" t="s">
        <v>8</v>
      </c>
      <c r="F21" s="303"/>
      <c r="G21" s="302"/>
      <c r="H21" s="302"/>
      <c r="I21" s="302"/>
    </row>
    <row r="22" spans="1:9" ht="18" customHeight="1">
      <c r="A22" s="419"/>
      <c r="B22" s="298"/>
      <c r="C22" s="304" t="s">
        <v>650</v>
      </c>
      <c r="D22" s="324"/>
      <c r="E22" s="290" t="s">
        <v>8</v>
      </c>
      <c r="F22" s="303"/>
      <c r="G22" s="302"/>
      <c r="H22" s="302"/>
      <c r="I22" s="302"/>
    </row>
    <row r="23" spans="1:9" ht="18" customHeight="1">
      <c r="A23" s="419"/>
      <c r="B23" s="298"/>
      <c r="C23" s="307" t="s">
        <v>651</v>
      </c>
      <c r="D23" s="324" t="s">
        <v>1815</v>
      </c>
      <c r="E23" s="290" t="s">
        <v>8</v>
      </c>
      <c r="F23" s="303"/>
      <c r="G23" s="302"/>
      <c r="H23" s="302"/>
      <c r="I23" s="302"/>
    </row>
    <row r="24" spans="1:9" ht="18" customHeight="1">
      <c r="A24" s="420"/>
      <c r="B24" s="298"/>
      <c r="C24" s="304" t="s">
        <v>652</v>
      </c>
      <c r="D24" s="324" t="s">
        <v>214</v>
      </c>
      <c r="E24" s="290" t="s">
        <v>8</v>
      </c>
      <c r="F24" s="303"/>
      <c r="G24" s="302"/>
      <c r="H24" s="302"/>
      <c r="I24" s="302"/>
    </row>
    <row r="25" spans="1:9" ht="18" customHeight="1">
      <c r="A25" s="418">
        <v>7</v>
      </c>
      <c r="B25" s="298"/>
      <c r="C25" s="299" t="s">
        <v>653</v>
      </c>
      <c r="D25" s="305"/>
      <c r="E25" s="290" t="s">
        <v>8</v>
      </c>
      <c r="F25" s="300"/>
      <c r="G25" s="302"/>
      <c r="H25" s="302"/>
      <c r="I25" s="302"/>
    </row>
    <row r="26" spans="1:9" ht="18" customHeight="1">
      <c r="A26" s="419"/>
      <c r="B26" s="298"/>
      <c r="C26" s="304" t="s">
        <v>654</v>
      </c>
      <c r="D26" s="324" t="s">
        <v>215</v>
      </c>
      <c r="E26" s="290" t="s">
        <v>8</v>
      </c>
      <c r="F26" s="300"/>
      <c r="G26" s="302"/>
      <c r="H26" s="302"/>
      <c r="I26" s="302"/>
    </row>
    <row r="27" spans="1:9" ht="18" customHeight="1">
      <c r="A27" s="419"/>
      <c r="B27" s="298"/>
      <c r="C27" s="304" t="s">
        <v>655</v>
      </c>
      <c r="D27" s="324" t="s">
        <v>216</v>
      </c>
      <c r="E27" s="290" t="s">
        <v>8</v>
      </c>
      <c r="F27" s="300"/>
      <c r="G27" s="302"/>
      <c r="H27" s="302"/>
      <c r="I27" s="302"/>
    </row>
    <row r="28" spans="1:9" ht="18" customHeight="1">
      <c r="A28" s="419"/>
      <c r="B28" s="298"/>
      <c r="C28" s="304" t="s">
        <v>656</v>
      </c>
      <c r="D28" s="324" t="s">
        <v>217</v>
      </c>
      <c r="E28" s="290" t="s">
        <v>8</v>
      </c>
      <c r="F28" s="300"/>
      <c r="G28" s="302"/>
      <c r="H28" s="302"/>
      <c r="I28" s="302"/>
    </row>
    <row r="29" spans="1:9" ht="18" customHeight="1">
      <c r="A29" s="419"/>
      <c r="B29" s="298"/>
      <c r="C29" s="304" t="s">
        <v>657</v>
      </c>
      <c r="D29" s="324" t="s">
        <v>218</v>
      </c>
      <c r="E29" s="290" t="s">
        <v>8</v>
      </c>
      <c r="F29" s="300"/>
      <c r="G29" s="302"/>
      <c r="H29" s="302"/>
      <c r="I29" s="302"/>
    </row>
    <row r="30" spans="1:9" ht="18" customHeight="1">
      <c r="A30" s="420"/>
      <c r="B30" s="298"/>
      <c r="C30" s="304" t="s">
        <v>658</v>
      </c>
      <c r="D30" s="324" t="s">
        <v>219</v>
      </c>
      <c r="E30" s="290" t="s">
        <v>8</v>
      </c>
      <c r="F30" s="300"/>
      <c r="G30" s="302"/>
      <c r="H30" s="302"/>
      <c r="I30" s="302"/>
    </row>
    <row r="31" spans="1:9" ht="18" customHeight="1">
      <c r="A31" s="298">
        <v>5</v>
      </c>
      <c r="B31" s="298"/>
      <c r="C31" s="299" t="s">
        <v>659</v>
      </c>
      <c r="D31" s="308"/>
      <c r="E31" s="290" t="s">
        <v>8</v>
      </c>
      <c r="F31" s="300"/>
      <c r="G31" s="302"/>
      <c r="H31" s="302"/>
      <c r="I31" s="302"/>
    </row>
    <row r="32" spans="1:9" ht="18" customHeight="1">
      <c r="A32" s="418">
        <v>8</v>
      </c>
      <c r="B32" s="298"/>
      <c r="C32" s="299" t="s">
        <v>854</v>
      </c>
      <c r="D32" s="308"/>
      <c r="E32" s="290" t="s">
        <v>8</v>
      </c>
      <c r="F32" s="300"/>
      <c r="G32" s="302"/>
      <c r="H32" s="302"/>
      <c r="I32" s="302"/>
    </row>
    <row r="33" spans="1:9" ht="18" customHeight="1">
      <c r="A33" s="419"/>
      <c r="B33" s="298"/>
      <c r="C33" s="304" t="s">
        <v>660</v>
      </c>
      <c r="D33" s="309" t="s">
        <v>661</v>
      </c>
      <c r="E33" s="290" t="s">
        <v>8</v>
      </c>
      <c r="F33" s="300"/>
      <c r="G33" s="302"/>
      <c r="H33" s="302"/>
      <c r="I33" s="302"/>
    </row>
    <row r="34" spans="1:9" ht="18" customHeight="1">
      <c r="A34" s="419"/>
      <c r="B34" s="298"/>
      <c r="C34" s="304" t="s">
        <v>662</v>
      </c>
      <c r="D34" s="310"/>
      <c r="E34" s="290" t="s">
        <v>8</v>
      </c>
      <c r="F34" s="300"/>
      <c r="G34" s="302"/>
      <c r="H34" s="302"/>
      <c r="I34" s="302"/>
    </row>
    <row r="35" spans="1:9" ht="18" customHeight="1">
      <c r="A35" s="419"/>
      <c r="B35" s="298"/>
      <c r="C35" s="304" t="s">
        <v>663</v>
      </c>
      <c r="D35" s="310" t="s">
        <v>664</v>
      </c>
      <c r="E35" s="290" t="s">
        <v>8</v>
      </c>
      <c r="F35" s="300"/>
      <c r="G35" s="302"/>
      <c r="H35" s="302"/>
      <c r="I35" s="302"/>
    </row>
    <row r="36" spans="1:9" ht="18" customHeight="1">
      <c r="A36" s="420"/>
      <c r="B36" s="298"/>
      <c r="C36" s="304" t="s">
        <v>665</v>
      </c>
      <c r="D36" s="308"/>
      <c r="E36" s="290" t="s">
        <v>8</v>
      </c>
      <c r="F36" s="300"/>
      <c r="G36" s="302"/>
      <c r="H36" s="302"/>
      <c r="I36" s="302"/>
    </row>
    <row r="37" spans="1:9" ht="18" customHeight="1">
      <c r="A37" s="421">
        <v>9</v>
      </c>
      <c r="B37" s="380"/>
      <c r="C37" s="381" t="s">
        <v>731</v>
      </c>
      <c r="D37" s="382"/>
      <c r="E37" s="290" t="s">
        <v>8</v>
      </c>
      <c r="F37" s="300"/>
      <c r="G37" s="302"/>
      <c r="H37" s="317"/>
      <c r="I37" s="302"/>
    </row>
    <row r="38" spans="1:9" ht="18" customHeight="1">
      <c r="A38" s="422"/>
      <c r="B38" s="380"/>
      <c r="C38" s="307" t="s">
        <v>732</v>
      </c>
      <c r="D38" s="382" t="s">
        <v>733</v>
      </c>
      <c r="E38" s="290" t="s">
        <v>8</v>
      </c>
      <c r="F38" s="300"/>
      <c r="G38" s="302"/>
      <c r="H38" s="317"/>
      <c r="I38" s="302"/>
    </row>
    <row r="39" spans="1:9" ht="18" customHeight="1">
      <c r="A39" s="422"/>
      <c r="B39" s="380"/>
      <c r="C39" s="307" t="s">
        <v>734</v>
      </c>
      <c r="D39" s="382" t="s">
        <v>735</v>
      </c>
      <c r="E39" s="290" t="s">
        <v>8</v>
      </c>
      <c r="F39" s="300"/>
      <c r="G39" s="302"/>
      <c r="H39" s="317"/>
      <c r="I39" s="302"/>
    </row>
    <row r="40" spans="1:9" ht="18" customHeight="1">
      <c r="A40" s="422"/>
      <c r="B40" s="380"/>
      <c r="C40" s="307" t="s">
        <v>736</v>
      </c>
      <c r="D40" s="382" t="s">
        <v>737</v>
      </c>
      <c r="E40" s="290" t="s">
        <v>8</v>
      </c>
      <c r="F40" s="300"/>
      <c r="G40" s="302"/>
      <c r="H40" s="317"/>
      <c r="I40" s="302"/>
    </row>
    <row r="41" spans="1:9" ht="18" customHeight="1">
      <c r="A41" s="423"/>
      <c r="B41" s="380"/>
      <c r="C41" s="307" t="s">
        <v>738</v>
      </c>
      <c r="D41" s="382"/>
      <c r="E41" s="290" t="s">
        <v>8</v>
      </c>
      <c r="F41" s="300"/>
      <c r="G41" s="302"/>
      <c r="H41" s="317"/>
      <c r="I41" s="302"/>
    </row>
    <row r="42" spans="1:9" ht="18" customHeight="1">
      <c r="A42" s="418">
        <v>10</v>
      </c>
      <c r="B42" s="298"/>
      <c r="C42" s="299" t="s">
        <v>855</v>
      </c>
      <c r="D42" s="308"/>
      <c r="E42" s="290" t="s">
        <v>8</v>
      </c>
      <c r="F42" s="300"/>
      <c r="G42" s="302"/>
      <c r="H42" s="302"/>
      <c r="I42" s="302" t="s">
        <v>666</v>
      </c>
    </row>
    <row r="43" spans="1:9" s="314" customFormat="1" ht="18" customHeight="1">
      <c r="A43" s="419"/>
      <c r="B43" s="298"/>
      <c r="C43" s="304" t="s">
        <v>667</v>
      </c>
      <c r="D43" s="311"/>
      <c r="E43" s="290" t="s">
        <v>8</v>
      </c>
      <c r="F43" s="312"/>
      <c r="G43" s="313"/>
      <c r="H43" s="313"/>
      <c r="I43" s="313" t="s">
        <v>668</v>
      </c>
    </row>
    <row r="44" spans="1:9" ht="18" customHeight="1">
      <c r="A44" s="419"/>
      <c r="B44" s="298"/>
      <c r="C44" s="304" t="s">
        <v>669</v>
      </c>
      <c r="D44" s="301" t="s">
        <v>670</v>
      </c>
      <c r="E44" s="290" t="s">
        <v>8</v>
      </c>
      <c r="F44" s="300"/>
      <c r="G44" s="302"/>
      <c r="H44" s="302"/>
      <c r="I44" s="302" t="s">
        <v>671</v>
      </c>
    </row>
    <row r="45" spans="1:9" ht="18" customHeight="1">
      <c r="A45" s="420"/>
      <c r="B45" s="298"/>
      <c r="C45" s="304" t="s">
        <v>672</v>
      </c>
      <c r="D45" s="301" t="s">
        <v>670</v>
      </c>
      <c r="E45" s="290" t="s">
        <v>8</v>
      </c>
      <c r="F45" s="300"/>
      <c r="G45" s="302"/>
      <c r="H45" s="302"/>
      <c r="I45" s="302"/>
    </row>
    <row r="46" spans="1:9" ht="18" customHeight="1">
      <c r="A46" s="418">
        <v>11</v>
      </c>
      <c r="B46" s="298"/>
      <c r="C46" s="299" t="s">
        <v>673</v>
      </c>
      <c r="D46" s="308"/>
      <c r="E46" s="290" t="s">
        <v>8</v>
      </c>
      <c r="F46" s="300"/>
      <c r="G46" s="302"/>
      <c r="H46" s="302"/>
      <c r="I46" s="302" t="s">
        <v>674</v>
      </c>
    </row>
    <row r="47" spans="1:9" s="314" customFormat="1" ht="18" customHeight="1">
      <c r="A47" s="419"/>
      <c r="B47" s="298"/>
      <c r="C47" s="315" t="s">
        <v>675</v>
      </c>
      <c r="D47" s="311"/>
      <c r="E47" s="290" t="s">
        <v>8</v>
      </c>
      <c r="F47" s="312"/>
      <c r="G47" s="313"/>
      <c r="H47" s="313"/>
      <c r="I47" s="313" t="s">
        <v>668</v>
      </c>
    </row>
    <row r="48" spans="1:9" ht="18" customHeight="1">
      <c r="A48" s="419"/>
      <c r="B48" s="298"/>
      <c r="C48" s="304" t="s">
        <v>676</v>
      </c>
      <c r="D48" s="308"/>
      <c r="E48" s="290" t="s">
        <v>8</v>
      </c>
      <c r="F48" s="300"/>
      <c r="G48" s="302"/>
      <c r="H48" s="302"/>
      <c r="I48" s="302"/>
    </row>
    <row r="49" spans="1:9" ht="18" customHeight="1">
      <c r="A49" s="419"/>
      <c r="B49" s="298"/>
      <c r="C49" s="304" t="s">
        <v>677</v>
      </c>
      <c r="D49" s="301" t="s">
        <v>678</v>
      </c>
      <c r="E49" s="290" t="s">
        <v>8</v>
      </c>
      <c r="F49" s="300"/>
      <c r="G49" s="302"/>
      <c r="H49" s="302"/>
      <c r="I49" s="302"/>
    </row>
    <row r="50" spans="1:9" ht="18" customHeight="1">
      <c r="A50" s="419"/>
      <c r="B50" s="298"/>
      <c r="C50" s="304" t="s">
        <v>679</v>
      </c>
      <c r="D50" s="301" t="s">
        <v>680</v>
      </c>
      <c r="E50" s="290" t="s">
        <v>8</v>
      </c>
      <c r="F50" s="300"/>
      <c r="G50" s="302"/>
      <c r="H50" s="302"/>
      <c r="I50" s="302" t="s">
        <v>681</v>
      </c>
    </row>
    <row r="51" spans="1:9" ht="18" customHeight="1">
      <c r="A51" s="419"/>
      <c r="B51" s="298"/>
      <c r="C51" s="304" t="s">
        <v>682</v>
      </c>
      <c r="D51" s="308"/>
      <c r="E51" s="290" t="s">
        <v>8</v>
      </c>
      <c r="F51" s="300"/>
      <c r="G51" s="302"/>
      <c r="H51" s="302"/>
      <c r="I51" s="302"/>
    </row>
    <row r="52" spans="1:9" ht="18" customHeight="1">
      <c r="A52" s="419"/>
      <c r="B52" s="298"/>
      <c r="C52" s="304" t="s">
        <v>683</v>
      </c>
      <c r="D52" s="301" t="s">
        <v>684</v>
      </c>
      <c r="E52" s="290" t="s">
        <v>8</v>
      </c>
      <c r="F52" s="300"/>
      <c r="G52" s="302"/>
      <c r="H52" s="302"/>
      <c r="I52" s="302"/>
    </row>
    <row r="53" spans="1:9" ht="18" customHeight="1">
      <c r="A53" s="419"/>
      <c r="B53" s="298"/>
      <c r="C53" s="304" t="s">
        <v>685</v>
      </c>
      <c r="D53" s="308"/>
      <c r="E53" s="290" t="s">
        <v>8</v>
      </c>
      <c r="F53" s="300"/>
      <c r="G53" s="302"/>
      <c r="H53" s="302"/>
      <c r="I53" s="302"/>
    </row>
    <row r="54" spans="1:9" ht="18" customHeight="1">
      <c r="A54" s="419"/>
      <c r="B54" s="298"/>
      <c r="C54" s="304" t="s">
        <v>686</v>
      </c>
      <c r="D54" s="301" t="s">
        <v>687</v>
      </c>
      <c r="E54" s="290" t="s">
        <v>8</v>
      </c>
      <c r="F54" s="300"/>
      <c r="G54" s="302"/>
      <c r="H54" s="302"/>
      <c r="I54" s="302"/>
    </row>
    <row r="55" spans="1:9" ht="18" customHeight="1">
      <c r="A55" s="418">
        <v>12</v>
      </c>
      <c r="B55" s="298"/>
      <c r="C55" s="299" t="s">
        <v>688</v>
      </c>
      <c r="D55" s="308"/>
      <c r="E55" s="290" t="s">
        <v>8</v>
      </c>
      <c r="F55" s="300"/>
      <c r="G55" s="302"/>
      <c r="H55" s="302"/>
      <c r="I55" s="302" t="s">
        <v>689</v>
      </c>
    </row>
    <row r="56" spans="1:9" s="314" customFormat="1" ht="18" customHeight="1">
      <c r="A56" s="419"/>
      <c r="B56" s="298"/>
      <c r="C56" s="315" t="s">
        <v>690</v>
      </c>
      <c r="D56" s="311"/>
      <c r="E56" s="290" t="s">
        <v>8</v>
      </c>
      <c r="F56" s="312"/>
      <c r="G56" s="313"/>
      <c r="H56" s="313"/>
      <c r="I56" s="313" t="s">
        <v>691</v>
      </c>
    </row>
    <row r="57" spans="1:9" ht="18" customHeight="1">
      <c r="A57" s="419"/>
      <c r="B57" s="298"/>
      <c r="C57" s="304" t="s">
        <v>692</v>
      </c>
      <c r="D57" s="308"/>
      <c r="E57" s="290" t="s">
        <v>8</v>
      </c>
      <c r="F57" s="300"/>
      <c r="G57" s="302"/>
      <c r="H57" s="302"/>
      <c r="I57" s="302"/>
    </row>
    <row r="58" spans="1:9" ht="18" customHeight="1">
      <c r="A58" s="419"/>
      <c r="B58" s="298"/>
      <c r="C58" s="304" t="s">
        <v>693</v>
      </c>
      <c r="D58" s="301" t="s">
        <v>694</v>
      </c>
      <c r="E58" s="290" t="s">
        <v>8</v>
      </c>
      <c r="F58" s="300"/>
      <c r="G58" s="302"/>
      <c r="H58" s="302"/>
      <c r="I58" s="302"/>
    </row>
    <row r="59" spans="1:9" ht="18" customHeight="1">
      <c r="A59" s="419"/>
      <c r="B59" s="298"/>
      <c r="C59" s="304" t="s">
        <v>695</v>
      </c>
      <c r="D59" s="301" t="s">
        <v>696</v>
      </c>
      <c r="E59" s="290" t="s">
        <v>8</v>
      </c>
      <c r="F59" s="300"/>
      <c r="G59" s="302"/>
      <c r="H59" s="302"/>
      <c r="I59" s="302" t="s">
        <v>697</v>
      </c>
    </row>
    <row r="60" spans="1:9" ht="18" customHeight="1">
      <c r="A60" s="419"/>
      <c r="B60" s="298"/>
      <c r="C60" s="304" t="s">
        <v>698</v>
      </c>
      <c r="D60" s="301"/>
      <c r="E60" s="290" t="s">
        <v>8</v>
      </c>
      <c r="F60" s="300"/>
      <c r="G60" s="302"/>
      <c r="H60" s="302"/>
      <c r="I60" s="302"/>
    </row>
    <row r="61" spans="1:9" ht="18" customHeight="1">
      <c r="A61" s="419"/>
      <c r="B61" s="298"/>
      <c r="C61" s="304" t="s">
        <v>699</v>
      </c>
      <c r="D61" s="301" t="s">
        <v>684</v>
      </c>
      <c r="E61" s="290" t="s">
        <v>8</v>
      </c>
      <c r="F61" s="300"/>
      <c r="G61" s="302"/>
      <c r="H61" s="302"/>
      <c r="I61" s="302"/>
    </row>
    <row r="62" spans="1:9" ht="18" customHeight="1">
      <c r="A62" s="419"/>
      <c r="B62" s="298"/>
      <c r="C62" s="304" t="s">
        <v>700</v>
      </c>
      <c r="D62" s="301"/>
      <c r="E62" s="290" t="s">
        <v>8</v>
      </c>
      <c r="F62" s="300"/>
      <c r="G62" s="302"/>
      <c r="H62" s="302"/>
      <c r="I62" s="302"/>
    </row>
    <row r="63" spans="1:9" ht="18" customHeight="1">
      <c r="A63" s="419"/>
      <c r="B63" s="298"/>
      <c r="C63" s="304" t="s">
        <v>701</v>
      </c>
      <c r="D63" s="301" t="s">
        <v>702</v>
      </c>
      <c r="E63" s="290" t="s">
        <v>8</v>
      </c>
      <c r="F63" s="300"/>
      <c r="G63" s="302"/>
      <c r="H63" s="302"/>
      <c r="I63" s="302"/>
    </row>
    <row r="64" spans="1:9" ht="18" customHeight="1">
      <c r="A64" s="418">
        <v>13</v>
      </c>
      <c r="B64" s="298"/>
      <c r="C64" s="299" t="s">
        <v>703</v>
      </c>
      <c r="D64" s="301"/>
      <c r="E64" s="290" t="s">
        <v>8</v>
      </c>
      <c r="F64" s="300"/>
      <c r="G64" s="302"/>
      <c r="H64" s="302"/>
      <c r="I64" s="302" t="s">
        <v>689</v>
      </c>
    </row>
    <row r="65" spans="1:9" s="314" customFormat="1" ht="18" customHeight="1">
      <c r="A65" s="419"/>
      <c r="B65" s="298"/>
      <c r="C65" s="315" t="s">
        <v>704</v>
      </c>
      <c r="D65" s="311"/>
      <c r="E65" s="290" t="s">
        <v>8</v>
      </c>
      <c r="F65" s="312"/>
      <c r="G65" s="313"/>
      <c r="H65" s="313"/>
      <c r="I65" s="313" t="s">
        <v>691</v>
      </c>
    </row>
    <row r="66" spans="1:9" ht="18" customHeight="1">
      <c r="A66" s="419"/>
      <c r="B66" s="298"/>
      <c r="C66" s="304" t="s">
        <v>705</v>
      </c>
      <c r="D66" s="308"/>
      <c r="E66" s="290" t="s">
        <v>8</v>
      </c>
      <c r="F66" s="300"/>
      <c r="G66" s="302"/>
      <c r="H66" s="302"/>
      <c r="I66" s="302"/>
    </row>
    <row r="67" spans="1:9" ht="18" customHeight="1">
      <c r="A67" s="419"/>
      <c r="B67" s="298"/>
      <c r="C67" s="304" t="s">
        <v>706</v>
      </c>
      <c r="D67" s="301" t="s">
        <v>694</v>
      </c>
      <c r="E67" s="290" t="s">
        <v>8</v>
      </c>
      <c r="F67" s="300"/>
      <c r="G67" s="302"/>
      <c r="H67" s="302"/>
      <c r="I67" s="302"/>
    </row>
    <row r="68" spans="1:9" ht="18" customHeight="1">
      <c r="A68" s="419"/>
      <c r="B68" s="298"/>
      <c r="C68" s="304" t="s">
        <v>707</v>
      </c>
      <c r="D68" s="301" t="s">
        <v>708</v>
      </c>
      <c r="E68" s="290" t="s">
        <v>8</v>
      </c>
      <c r="F68" s="300"/>
      <c r="G68" s="302"/>
      <c r="H68" s="302"/>
      <c r="I68" s="302" t="s">
        <v>709</v>
      </c>
    </row>
    <row r="69" spans="1:9" ht="18" customHeight="1">
      <c r="A69" s="419"/>
      <c r="B69" s="298"/>
      <c r="C69" s="304" t="s">
        <v>710</v>
      </c>
      <c r="D69" s="308"/>
      <c r="E69" s="290" t="s">
        <v>8</v>
      </c>
      <c r="F69" s="300"/>
      <c r="G69" s="302"/>
      <c r="H69" s="302"/>
      <c r="I69" s="302"/>
    </row>
    <row r="70" spans="1:9" ht="18" customHeight="1">
      <c r="A70" s="419"/>
      <c r="B70" s="298"/>
      <c r="C70" s="304" t="s">
        <v>711</v>
      </c>
      <c r="D70" s="301" t="s">
        <v>684</v>
      </c>
      <c r="E70" s="290" t="s">
        <v>8</v>
      </c>
      <c r="F70" s="300"/>
      <c r="G70" s="302"/>
      <c r="H70" s="302"/>
      <c r="I70" s="302"/>
    </row>
    <row r="71" spans="1:9" ht="18" customHeight="1">
      <c r="A71" s="419"/>
      <c r="B71" s="298"/>
      <c r="C71" s="304" t="s">
        <v>712</v>
      </c>
      <c r="D71" s="308"/>
      <c r="E71" s="290" t="s">
        <v>8</v>
      </c>
      <c r="F71" s="300"/>
      <c r="G71" s="302"/>
      <c r="H71" s="302"/>
      <c r="I71" s="302"/>
    </row>
    <row r="72" spans="1:9" ht="18" customHeight="1">
      <c r="A72" s="420"/>
      <c r="B72" s="298"/>
      <c r="C72" s="304" t="s">
        <v>713</v>
      </c>
      <c r="D72" s="301" t="s">
        <v>714</v>
      </c>
      <c r="E72" s="290" t="s">
        <v>8</v>
      </c>
      <c r="F72" s="300"/>
      <c r="G72" s="302"/>
      <c r="H72" s="302"/>
      <c r="I72" s="302"/>
    </row>
    <row r="73" spans="1:9" ht="18" customHeight="1">
      <c r="A73" s="418">
        <v>14</v>
      </c>
      <c r="B73" s="298"/>
      <c r="C73" s="299" t="s">
        <v>715</v>
      </c>
      <c r="D73" s="308"/>
      <c r="E73" s="290" t="s">
        <v>8</v>
      </c>
      <c r="F73" s="300"/>
      <c r="G73" s="302"/>
      <c r="H73" s="302"/>
      <c r="I73" s="302" t="s">
        <v>689</v>
      </c>
    </row>
    <row r="74" spans="1:9" s="314" customFormat="1" ht="18" customHeight="1">
      <c r="A74" s="419"/>
      <c r="B74" s="298"/>
      <c r="C74" s="315" t="s">
        <v>716</v>
      </c>
      <c r="D74" s="311"/>
      <c r="E74" s="290" t="s">
        <v>8</v>
      </c>
      <c r="F74" s="312"/>
      <c r="G74" s="313"/>
      <c r="H74" s="313"/>
      <c r="I74" s="313" t="s">
        <v>691</v>
      </c>
    </row>
    <row r="75" spans="1:9" ht="18" customHeight="1">
      <c r="A75" s="419"/>
      <c r="B75" s="298"/>
      <c r="C75" s="304" t="s">
        <v>717</v>
      </c>
      <c r="D75" s="308"/>
      <c r="E75" s="290" t="s">
        <v>8</v>
      </c>
      <c r="F75" s="300"/>
      <c r="G75" s="302"/>
      <c r="H75" s="302"/>
      <c r="I75" s="302" t="s">
        <v>718</v>
      </c>
    </row>
    <row r="76" spans="1:9" ht="18" customHeight="1">
      <c r="A76" s="419"/>
      <c r="B76" s="298"/>
      <c r="C76" s="304" t="s">
        <v>719</v>
      </c>
      <c r="D76" s="308"/>
      <c r="E76" s="290" t="s">
        <v>8</v>
      </c>
      <c r="F76" s="300"/>
      <c r="G76" s="302"/>
      <c r="H76" s="302"/>
      <c r="I76" s="302"/>
    </row>
    <row r="77" spans="1:9" ht="18" customHeight="1">
      <c r="A77" s="420"/>
      <c r="B77" s="298"/>
      <c r="C77" s="304" t="s">
        <v>720</v>
      </c>
      <c r="D77" s="308"/>
      <c r="E77" s="290" t="s">
        <v>8</v>
      </c>
      <c r="F77" s="300"/>
      <c r="G77" s="302"/>
      <c r="H77" s="302"/>
      <c r="I77" s="302"/>
    </row>
    <row r="78" spans="1:9" ht="18" customHeight="1">
      <c r="A78" s="418">
        <v>15</v>
      </c>
      <c r="B78" s="298"/>
      <c r="C78" s="299" t="s">
        <v>721</v>
      </c>
      <c r="D78" s="308"/>
      <c r="E78" s="290" t="s">
        <v>8</v>
      </c>
      <c r="F78" s="300"/>
      <c r="G78" s="302"/>
      <c r="H78" s="302"/>
      <c r="I78" s="302"/>
    </row>
    <row r="79" spans="1:9" ht="18" customHeight="1">
      <c r="A79" s="419"/>
      <c r="B79" s="298"/>
      <c r="C79" s="304" t="s">
        <v>462</v>
      </c>
      <c r="D79" s="301" t="s">
        <v>722</v>
      </c>
      <c r="E79" s="290" t="s">
        <v>8</v>
      </c>
      <c r="F79" s="300"/>
      <c r="G79" s="302"/>
      <c r="H79" s="302"/>
      <c r="I79" s="302"/>
    </row>
    <row r="80" spans="1:9" ht="18" customHeight="1">
      <c r="A80" s="419"/>
      <c r="B80" s="298"/>
      <c r="C80" s="304" t="s">
        <v>723</v>
      </c>
      <c r="D80" s="301" t="s">
        <v>724</v>
      </c>
      <c r="E80" s="290" t="s">
        <v>8</v>
      </c>
      <c r="F80" s="300"/>
      <c r="G80" s="302"/>
      <c r="H80" s="302"/>
      <c r="I80" s="302"/>
    </row>
    <row r="81" spans="1:9" ht="18" customHeight="1">
      <c r="A81" s="419"/>
      <c r="B81" s="298"/>
      <c r="C81" s="304" t="s">
        <v>725</v>
      </c>
      <c r="D81" s="301" t="s">
        <v>726</v>
      </c>
      <c r="E81" s="290" t="s">
        <v>8</v>
      </c>
      <c r="F81" s="300"/>
      <c r="G81" s="302"/>
      <c r="H81" s="302"/>
      <c r="I81" s="302"/>
    </row>
    <row r="82" spans="1:9" ht="18" customHeight="1">
      <c r="A82" s="419"/>
      <c r="B82" s="298"/>
      <c r="C82" s="304" t="s">
        <v>727</v>
      </c>
      <c r="D82" s="301" t="s">
        <v>728</v>
      </c>
      <c r="E82" s="290" t="s">
        <v>8</v>
      </c>
      <c r="F82" s="300"/>
      <c r="G82" s="302"/>
      <c r="H82" s="302"/>
      <c r="I82" s="302"/>
    </row>
    <row r="83" spans="1:9" ht="18" customHeight="1">
      <c r="A83" s="420"/>
      <c r="B83" s="298"/>
      <c r="C83" s="304" t="s">
        <v>729</v>
      </c>
      <c r="D83" s="301" t="s">
        <v>730</v>
      </c>
      <c r="E83" s="290" t="s">
        <v>8</v>
      </c>
      <c r="F83" s="300"/>
      <c r="G83" s="302"/>
      <c r="H83" s="302"/>
      <c r="I83" s="302"/>
    </row>
    <row r="84" spans="1:9" ht="18" customHeight="1">
      <c r="A84" s="318">
        <v>16</v>
      </c>
      <c r="B84" s="298"/>
      <c r="C84" s="316" t="s">
        <v>739</v>
      </c>
      <c r="D84" s="301"/>
      <c r="E84" s="290" t="s">
        <v>8</v>
      </c>
      <c r="F84" s="300"/>
      <c r="G84" s="302"/>
      <c r="H84" s="302"/>
      <c r="I84" s="302"/>
    </row>
    <row r="85" spans="1:9" ht="18" customHeight="1">
      <c r="A85" s="418">
        <v>17</v>
      </c>
      <c r="B85" s="298"/>
      <c r="C85" s="299" t="s">
        <v>740</v>
      </c>
      <c r="D85" s="308"/>
      <c r="E85" s="290" t="s">
        <v>8</v>
      </c>
      <c r="F85" s="300"/>
      <c r="G85" s="302"/>
      <c r="H85" s="302"/>
      <c r="I85" s="302"/>
    </row>
    <row r="86" spans="1:9" ht="18" customHeight="1">
      <c r="A86" s="419"/>
      <c r="B86" s="298"/>
      <c r="C86" s="304" t="s">
        <v>741</v>
      </c>
      <c r="D86" s="301" t="s">
        <v>742</v>
      </c>
      <c r="E86" s="290" t="s">
        <v>8</v>
      </c>
      <c r="F86" s="300"/>
      <c r="G86" s="302"/>
      <c r="H86" s="302"/>
      <c r="I86" s="302"/>
    </row>
    <row r="87" spans="1:9" ht="18" customHeight="1">
      <c r="A87" s="419"/>
      <c r="B87" s="298"/>
      <c r="C87" s="304" t="s">
        <v>743</v>
      </c>
      <c r="D87" s="301" t="s">
        <v>724</v>
      </c>
      <c r="E87" s="290" t="s">
        <v>8</v>
      </c>
      <c r="F87" s="300"/>
      <c r="G87" s="302"/>
      <c r="H87" s="302"/>
      <c r="I87" s="302"/>
    </row>
    <row r="88" spans="1:9" ht="18" customHeight="1">
      <c r="A88" s="419"/>
      <c r="B88" s="298"/>
      <c r="C88" s="304" t="s">
        <v>744</v>
      </c>
      <c r="D88" s="301" t="s">
        <v>745</v>
      </c>
      <c r="E88" s="290" t="s">
        <v>8</v>
      </c>
      <c r="F88" s="300"/>
      <c r="G88" s="302"/>
      <c r="H88" s="302"/>
      <c r="I88" s="302"/>
    </row>
    <row r="89" spans="1:9" ht="18" customHeight="1">
      <c r="A89" s="419"/>
      <c r="B89" s="298"/>
      <c r="C89" s="304" t="s">
        <v>746</v>
      </c>
      <c r="D89" s="301" t="s">
        <v>747</v>
      </c>
      <c r="E89" s="290" t="s">
        <v>8</v>
      </c>
      <c r="F89" s="300"/>
      <c r="G89" s="302"/>
      <c r="H89" s="302"/>
      <c r="I89" s="302"/>
    </row>
    <row r="90" spans="1:9" ht="18" customHeight="1">
      <c r="A90" s="420"/>
      <c r="B90" s="298"/>
      <c r="C90" s="304" t="s">
        <v>748</v>
      </c>
      <c r="D90" s="301" t="s">
        <v>749</v>
      </c>
      <c r="E90" s="290" t="s">
        <v>8</v>
      </c>
      <c r="F90" s="300"/>
      <c r="G90" s="302"/>
      <c r="H90" s="302"/>
      <c r="I90" s="302"/>
    </row>
    <row r="91" spans="1:9" ht="18" customHeight="1">
      <c r="A91" s="418">
        <v>18</v>
      </c>
      <c r="B91" s="298"/>
      <c r="C91" s="316" t="s">
        <v>750</v>
      </c>
      <c r="D91" s="301"/>
      <c r="E91" s="291" t="s">
        <v>291</v>
      </c>
      <c r="F91" s="300"/>
      <c r="G91" s="302"/>
      <c r="H91" s="317"/>
      <c r="I91" s="302" t="s">
        <v>751</v>
      </c>
    </row>
    <row r="92" spans="1:9" ht="18" customHeight="1">
      <c r="A92" s="419"/>
      <c r="B92" s="298"/>
      <c r="C92" s="304" t="s">
        <v>752</v>
      </c>
      <c r="D92" s="301"/>
      <c r="E92" s="291" t="s">
        <v>291</v>
      </c>
      <c r="F92" s="300"/>
      <c r="G92" s="302"/>
      <c r="H92" s="317"/>
      <c r="I92" s="302"/>
    </row>
    <row r="93" spans="1:9" ht="18" customHeight="1">
      <c r="A93" s="419"/>
      <c r="B93" s="298"/>
      <c r="C93" s="304" t="s">
        <v>753</v>
      </c>
      <c r="D93" s="301"/>
      <c r="E93" s="291" t="s">
        <v>291</v>
      </c>
      <c r="F93" s="300"/>
      <c r="G93" s="302"/>
      <c r="H93" s="317"/>
      <c r="I93" s="302"/>
    </row>
    <row r="94" spans="1:9" ht="18" customHeight="1">
      <c r="A94" s="419"/>
      <c r="B94" s="298"/>
      <c r="C94" s="304" t="s">
        <v>754</v>
      </c>
      <c r="D94" s="301" t="s">
        <v>755</v>
      </c>
      <c r="E94" s="291" t="s">
        <v>291</v>
      </c>
      <c r="F94" s="300"/>
      <c r="G94" s="302"/>
      <c r="H94" s="317"/>
      <c r="I94" s="302"/>
    </row>
    <row r="95" spans="1:9" ht="18" customHeight="1">
      <c r="A95" s="420"/>
      <c r="B95" s="298"/>
      <c r="C95" s="304" t="s">
        <v>756</v>
      </c>
      <c r="D95" s="301" t="s">
        <v>757</v>
      </c>
      <c r="E95" s="291" t="s">
        <v>291</v>
      </c>
      <c r="F95" s="300"/>
      <c r="G95" s="302"/>
      <c r="H95" s="317"/>
      <c r="I95" s="302" t="s">
        <v>758</v>
      </c>
    </row>
    <row r="96" spans="1:9" ht="18" customHeight="1">
      <c r="A96" s="418">
        <v>19</v>
      </c>
      <c r="B96" s="298"/>
      <c r="C96" s="299" t="s">
        <v>856</v>
      </c>
      <c r="D96" s="308"/>
      <c r="E96" s="291" t="s">
        <v>291</v>
      </c>
      <c r="F96" s="300"/>
      <c r="G96" s="302"/>
      <c r="H96" s="317"/>
      <c r="I96" s="302" t="s">
        <v>759</v>
      </c>
    </row>
    <row r="97" spans="1:9" ht="18" customHeight="1">
      <c r="A97" s="419"/>
      <c r="B97" s="298"/>
      <c r="C97" s="304" t="s">
        <v>760</v>
      </c>
      <c r="D97" s="308"/>
      <c r="E97" s="291" t="s">
        <v>291</v>
      </c>
      <c r="F97" s="300"/>
      <c r="G97" s="302"/>
      <c r="H97" s="317"/>
      <c r="I97" s="302"/>
    </row>
    <row r="98" spans="1:9" ht="18" customHeight="1">
      <c r="A98" s="419"/>
      <c r="B98" s="298"/>
      <c r="C98" s="304" t="s">
        <v>761</v>
      </c>
      <c r="D98" s="301"/>
      <c r="E98" s="291" t="s">
        <v>291</v>
      </c>
      <c r="F98" s="300"/>
      <c r="G98" s="302"/>
      <c r="H98" s="317"/>
      <c r="I98" s="302"/>
    </row>
    <row r="99" spans="1:9" ht="18" customHeight="1">
      <c r="A99" s="419"/>
      <c r="B99" s="298"/>
      <c r="C99" s="304" t="s">
        <v>762</v>
      </c>
      <c r="D99" s="301"/>
      <c r="E99" s="291" t="s">
        <v>291</v>
      </c>
      <c r="F99" s="300"/>
      <c r="G99" s="302"/>
      <c r="H99" s="317"/>
      <c r="I99" s="302"/>
    </row>
    <row r="100" spans="1:9" ht="18" customHeight="1">
      <c r="A100" s="420"/>
      <c r="B100" s="298"/>
      <c r="C100" s="304" t="s">
        <v>763</v>
      </c>
      <c r="D100" s="301"/>
      <c r="E100" s="291" t="s">
        <v>291</v>
      </c>
      <c r="F100" s="300"/>
      <c r="G100" s="302"/>
      <c r="H100" s="317"/>
      <c r="I100" s="302" t="s">
        <v>764</v>
      </c>
    </row>
    <row r="101" spans="1:9" ht="18" customHeight="1">
      <c r="A101" s="318">
        <v>20</v>
      </c>
      <c r="B101" s="298"/>
      <c r="C101" s="316" t="s">
        <v>765</v>
      </c>
      <c r="D101" s="301"/>
      <c r="E101" s="290" t="s">
        <v>8</v>
      </c>
      <c r="F101" s="300"/>
      <c r="G101" s="302"/>
      <c r="H101" s="317"/>
      <c r="I101" s="302"/>
    </row>
    <row r="102" spans="1:9" ht="18" customHeight="1">
      <c r="A102" s="418">
        <v>21</v>
      </c>
      <c r="B102" s="298"/>
      <c r="C102" s="299" t="s">
        <v>766</v>
      </c>
      <c r="D102" s="308"/>
      <c r="E102" s="290" t="s">
        <v>8</v>
      </c>
      <c r="F102" s="300"/>
      <c r="G102" s="302"/>
      <c r="H102" s="317"/>
      <c r="I102" s="302"/>
    </row>
    <row r="103" spans="1:9" ht="18" customHeight="1">
      <c r="A103" s="419"/>
      <c r="B103" s="298"/>
      <c r="C103" s="304" t="s">
        <v>767</v>
      </c>
      <c r="D103" s="301" t="s">
        <v>742</v>
      </c>
      <c r="E103" s="290" t="s">
        <v>8</v>
      </c>
      <c r="F103" s="300"/>
      <c r="G103" s="302"/>
      <c r="H103" s="317"/>
      <c r="I103" s="302"/>
    </row>
    <row r="104" spans="1:9" ht="18" customHeight="1">
      <c r="A104" s="419"/>
      <c r="B104" s="298"/>
      <c r="C104" s="304" t="s">
        <v>768</v>
      </c>
      <c r="D104" s="301" t="s">
        <v>724</v>
      </c>
      <c r="E104" s="290" t="s">
        <v>8</v>
      </c>
      <c r="F104" s="300"/>
      <c r="G104" s="302"/>
      <c r="H104" s="317"/>
      <c r="I104" s="302"/>
    </row>
    <row r="105" spans="1:9" ht="18" customHeight="1">
      <c r="A105" s="419"/>
      <c r="B105" s="298"/>
      <c r="C105" s="304" t="s">
        <v>769</v>
      </c>
      <c r="D105" s="301" t="s">
        <v>745</v>
      </c>
      <c r="E105" s="290" t="s">
        <v>8</v>
      </c>
      <c r="F105" s="300"/>
      <c r="G105" s="302"/>
      <c r="H105" s="317"/>
      <c r="I105" s="302"/>
    </row>
    <row r="106" spans="1:9" ht="18" customHeight="1">
      <c r="A106" s="419"/>
      <c r="B106" s="298"/>
      <c r="C106" s="304" t="s">
        <v>770</v>
      </c>
      <c r="D106" s="301" t="s">
        <v>747</v>
      </c>
      <c r="E106" s="290" t="s">
        <v>8</v>
      </c>
      <c r="F106" s="300"/>
      <c r="G106" s="302"/>
      <c r="H106" s="317"/>
      <c r="I106" s="302"/>
    </row>
    <row r="107" spans="1:9" ht="18" customHeight="1">
      <c r="A107" s="420"/>
      <c r="B107" s="298"/>
      <c r="C107" s="304" t="s">
        <v>771</v>
      </c>
      <c r="D107" s="301" t="s">
        <v>749</v>
      </c>
      <c r="E107" s="290" t="s">
        <v>8</v>
      </c>
      <c r="F107" s="300"/>
      <c r="G107" s="302"/>
      <c r="H107" s="317"/>
      <c r="I107" s="302"/>
    </row>
    <row r="108" spans="1:9" ht="18" hidden="1" customHeight="1" thickBot="1">
      <c r="A108" s="298">
        <v>73</v>
      </c>
      <c r="B108" s="298"/>
      <c r="C108" s="299" t="s">
        <v>772</v>
      </c>
      <c r="D108" s="308"/>
      <c r="E108" s="290" t="s">
        <v>8</v>
      </c>
      <c r="F108" s="300"/>
      <c r="G108" s="302"/>
      <c r="H108" s="317"/>
      <c r="I108" s="302"/>
    </row>
    <row r="109" spans="1:9" ht="18" hidden="1" customHeight="1" thickBot="1">
      <c r="A109" s="298">
        <v>74</v>
      </c>
      <c r="B109" s="298"/>
      <c r="C109" s="304" t="s">
        <v>773</v>
      </c>
      <c r="D109" s="301" t="s">
        <v>774</v>
      </c>
      <c r="E109" s="290" t="s">
        <v>8</v>
      </c>
      <c r="F109" s="300"/>
      <c r="G109" s="302"/>
      <c r="H109" s="317"/>
      <c r="I109" s="302"/>
    </row>
    <row r="110" spans="1:9" ht="18" hidden="1" customHeight="1" thickBot="1">
      <c r="A110" s="298">
        <v>75</v>
      </c>
      <c r="B110" s="298"/>
      <c r="C110" s="304" t="s">
        <v>775</v>
      </c>
      <c r="D110" s="301" t="s">
        <v>776</v>
      </c>
      <c r="E110" s="290" t="s">
        <v>8</v>
      </c>
      <c r="F110" s="300"/>
      <c r="G110" s="302"/>
      <c r="H110" s="317"/>
      <c r="I110" s="302"/>
    </row>
    <row r="111" spans="1:9" ht="18" hidden="1" customHeight="1" thickBot="1">
      <c r="A111" s="298">
        <v>76</v>
      </c>
      <c r="B111" s="298"/>
      <c r="C111" s="304" t="s">
        <v>777</v>
      </c>
      <c r="D111" s="301" t="s">
        <v>778</v>
      </c>
      <c r="E111" s="290" t="s">
        <v>8</v>
      </c>
      <c r="F111" s="300"/>
      <c r="G111" s="302"/>
      <c r="H111" s="317"/>
      <c r="I111" s="302"/>
    </row>
    <row r="112" spans="1:9" ht="18" hidden="1" customHeight="1" thickBot="1">
      <c r="A112" s="298">
        <v>77</v>
      </c>
      <c r="B112" s="298"/>
      <c r="C112" s="304" t="s">
        <v>779</v>
      </c>
      <c r="D112" s="301" t="s">
        <v>780</v>
      </c>
      <c r="E112" s="290" t="s">
        <v>8</v>
      </c>
      <c r="F112" s="300"/>
      <c r="G112" s="302"/>
      <c r="H112" s="317"/>
      <c r="I112" s="302"/>
    </row>
    <row r="113" spans="1:9" ht="18" customHeight="1">
      <c r="A113" s="418">
        <v>22</v>
      </c>
      <c r="B113" s="298"/>
      <c r="C113" s="316" t="s">
        <v>781</v>
      </c>
      <c r="D113" s="301"/>
      <c r="E113" s="291" t="s">
        <v>291</v>
      </c>
      <c r="F113" s="300"/>
      <c r="G113" s="302"/>
      <c r="H113" s="317"/>
      <c r="I113" s="302" t="s">
        <v>751</v>
      </c>
    </row>
    <row r="114" spans="1:9" ht="18" customHeight="1">
      <c r="A114" s="419"/>
      <c r="B114" s="298"/>
      <c r="C114" s="304" t="s">
        <v>782</v>
      </c>
      <c r="D114" s="301"/>
      <c r="E114" s="291" t="s">
        <v>291</v>
      </c>
      <c r="F114" s="300"/>
      <c r="G114" s="302"/>
      <c r="H114" s="317"/>
      <c r="I114" s="302"/>
    </row>
    <row r="115" spans="1:9" ht="18" customHeight="1">
      <c r="A115" s="419"/>
      <c r="B115" s="298"/>
      <c r="C115" s="304" t="s">
        <v>783</v>
      </c>
      <c r="D115" s="301"/>
      <c r="E115" s="291" t="s">
        <v>291</v>
      </c>
      <c r="F115" s="300"/>
      <c r="G115" s="302"/>
      <c r="H115" s="317"/>
      <c r="I115" s="302"/>
    </row>
    <row r="116" spans="1:9" ht="18" customHeight="1">
      <c r="A116" s="419"/>
      <c r="B116" s="298"/>
      <c r="C116" s="304" t="s">
        <v>784</v>
      </c>
      <c r="D116" s="301" t="s">
        <v>785</v>
      </c>
      <c r="E116" s="291" t="s">
        <v>291</v>
      </c>
      <c r="F116" s="300"/>
      <c r="G116" s="302"/>
      <c r="H116" s="317"/>
      <c r="I116" s="302"/>
    </row>
    <row r="117" spans="1:9" ht="18" customHeight="1">
      <c r="A117" s="420"/>
      <c r="B117" s="298"/>
      <c r="C117" s="304" t="s">
        <v>786</v>
      </c>
      <c r="D117" s="301" t="s">
        <v>787</v>
      </c>
      <c r="E117" s="291" t="s">
        <v>291</v>
      </c>
      <c r="F117" s="300"/>
      <c r="G117" s="302"/>
      <c r="H117" s="317"/>
      <c r="I117" s="302" t="s">
        <v>764</v>
      </c>
    </row>
    <row r="118" spans="1:9" ht="18" customHeight="1">
      <c r="A118" s="418">
        <v>23</v>
      </c>
      <c r="B118" s="298"/>
      <c r="C118" s="299" t="s">
        <v>788</v>
      </c>
      <c r="D118" s="308"/>
      <c r="E118" s="291" t="s">
        <v>291</v>
      </c>
      <c r="F118" s="300"/>
      <c r="G118" s="302"/>
      <c r="H118" s="317"/>
      <c r="I118" s="302" t="s">
        <v>751</v>
      </c>
    </row>
    <row r="119" spans="1:9" ht="18" customHeight="1">
      <c r="A119" s="419"/>
      <c r="B119" s="298"/>
      <c r="C119" s="304" t="s">
        <v>789</v>
      </c>
      <c r="D119" s="308"/>
      <c r="E119" s="291" t="s">
        <v>291</v>
      </c>
      <c r="F119" s="300"/>
      <c r="H119" s="317"/>
      <c r="I119" s="302"/>
    </row>
    <row r="120" spans="1:9" ht="18" customHeight="1">
      <c r="A120" s="419"/>
      <c r="B120" s="298"/>
      <c r="C120" s="304" t="s">
        <v>790</v>
      </c>
      <c r="D120" s="301"/>
      <c r="E120" s="291" t="s">
        <v>291</v>
      </c>
      <c r="F120" s="300"/>
      <c r="G120" s="302"/>
      <c r="H120" s="317"/>
      <c r="I120" s="302"/>
    </row>
    <row r="121" spans="1:9" ht="18" customHeight="1">
      <c r="A121" s="419"/>
      <c r="B121" s="298"/>
      <c r="C121" s="304" t="s">
        <v>791</v>
      </c>
      <c r="D121" s="301"/>
      <c r="E121" s="291" t="s">
        <v>291</v>
      </c>
      <c r="F121" s="300"/>
      <c r="G121" s="302"/>
      <c r="H121" s="317"/>
      <c r="I121" s="302"/>
    </row>
    <row r="122" spans="1:9" ht="18" customHeight="1">
      <c r="A122" s="420"/>
      <c r="B122" s="298"/>
      <c r="C122" s="304" t="s">
        <v>792</v>
      </c>
      <c r="D122" s="301"/>
      <c r="E122" s="291" t="s">
        <v>291</v>
      </c>
      <c r="F122" s="300"/>
      <c r="G122" s="302"/>
      <c r="H122" s="317"/>
      <c r="I122" s="302" t="s">
        <v>764</v>
      </c>
    </row>
    <row r="123" spans="1:9" ht="18" customHeight="1">
      <c r="A123" s="418">
        <v>24</v>
      </c>
      <c r="B123" s="298"/>
      <c r="C123" s="299" t="s">
        <v>793</v>
      </c>
      <c r="D123" s="308"/>
      <c r="E123" s="291" t="s">
        <v>291</v>
      </c>
      <c r="F123" s="300"/>
      <c r="G123" s="302"/>
      <c r="H123" s="317"/>
      <c r="I123" s="302" t="s">
        <v>794</v>
      </c>
    </row>
    <row r="124" spans="1:9" ht="18" customHeight="1">
      <c r="A124" s="419"/>
      <c r="B124" s="298"/>
      <c r="C124" s="304" t="s">
        <v>795</v>
      </c>
      <c r="D124" s="308"/>
      <c r="E124" s="291" t="s">
        <v>291</v>
      </c>
      <c r="F124" s="300"/>
      <c r="G124" s="302"/>
      <c r="H124" s="317"/>
      <c r="I124" s="302"/>
    </row>
    <row r="125" spans="1:9" ht="18" customHeight="1">
      <c r="A125" s="419"/>
      <c r="B125" s="298"/>
      <c r="C125" s="304" t="s">
        <v>796</v>
      </c>
      <c r="D125" s="301" t="s">
        <v>797</v>
      </c>
      <c r="E125" s="291" t="s">
        <v>291</v>
      </c>
      <c r="F125" s="300"/>
      <c r="G125" s="302"/>
      <c r="H125" s="317"/>
      <c r="I125" s="302"/>
    </row>
    <row r="126" spans="1:9" ht="18" customHeight="1">
      <c r="A126" s="419"/>
      <c r="B126" s="298"/>
      <c r="C126" s="304" t="s">
        <v>798</v>
      </c>
      <c r="D126" s="301" t="s">
        <v>787</v>
      </c>
      <c r="E126" s="291" t="s">
        <v>291</v>
      </c>
      <c r="F126" s="300"/>
      <c r="G126" s="302"/>
      <c r="H126" s="317"/>
      <c r="I126" s="302"/>
    </row>
    <row r="127" spans="1:9" ht="18" customHeight="1">
      <c r="A127" s="419"/>
      <c r="B127" s="298"/>
      <c r="C127" s="304" t="s">
        <v>799</v>
      </c>
      <c r="D127" s="308"/>
      <c r="E127" s="291" t="s">
        <v>291</v>
      </c>
      <c r="F127" s="300"/>
      <c r="G127" s="302"/>
      <c r="H127" s="317"/>
      <c r="I127" s="302"/>
    </row>
    <row r="128" spans="1:9" ht="18" customHeight="1">
      <c r="A128" s="419"/>
      <c r="B128" s="298"/>
      <c r="C128" s="304" t="s">
        <v>800</v>
      </c>
      <c r="D128" s="308"/>
      <c r="E128" s="291" t="s">
        <v>291</v>
      </c>
      <c r="F128" s="300"/>
      <c r="G128" s="302"/>
      <c r="H128" s="317"/>
      <c r="I128" s="302"/>
    </row>
    <row r="129" spans="1:9" ht="18" customHeight="1">
      <c r="A129" s="419"/>
      <c r="B129" s="298"/>
      <c r="C129" s="304" t="s">
        <v>801</v>
      </c>
      <c r="D129" s="301" t="s">
        <v>797</v>
      </c>
      <c r="E129" s="291" t="s">
        <v>291</v>
      </c>
      <c r="F129" s="300"/>
      <c r="G129" s="302"/>
      <c r="H129" s="317"/>
      <c r="I129" s="302"/>
    </row>
    <row r="130" spans="1:9" ht="18" customHeight="1">
      <c r="A130" s="419"/>
      <c r="B130" s="298"/>
      <c r="C130" s="304" t="s">
        <v>802</v>
      </c>
      <c r="D130" s="301" t="s">
        <v>787</v>
      </c>
      <c r="E130" s="291" t="s">
        <v>291</v>
      </c>
      <c r="F130" s="300"/>
      <c r="G130" s="302"/>
      <c r="H130" s="317"/>
      <c r="I130" s="302"/>
    </row>
    <row r="131" spans="1:9" ht="18" customHeight="1">
      <c r="A131" s="419"/>
      <c r="B131" s="298"/>
      <c r="C131" s="304" t="s">
        <v>803</v>
      </c>
      <c r="D131" s="308"/>
      <c r="E131" s="291" t="s">
        <v>291</v>
      </c>
      <c r="F131" s="300"/>
      <c r="G131" s="302"/>
      <c r="H131" s="317"/>
      <c r="I131" s="302"/>
    </row>
    <row r="132" spans="1:9" ht="18" customHeight="1">
      <c r="A132" s="419"/>
      <c r="B132" s="298"/>
      <c r="C132" s="304" t="s">
        <v>804</v>
      </c>
      <c r="D132" s="308"/>
      <c r="E132" s="291" t="s">
        <v>291</v>
      </c>
      <c r="F132" s="300"/>
      <c r="G132" s="302"/>
      <c r="H132" s="317"/>
      <c r="I132" s="302"/>
    </row>
    <row r="133" spans="1:9" ht="18" customHeight="1">
      <c r="A133" s="419"/>
      <c r="B133" s="298"/>
      <c r="C133" s="304" t="s">
        <v>805</v>
      </c>
      <c r="D133" s="301" t="s">
        <v>797</v>
      </c>
      <c r="E133" s="291" t="s">
        <v>291</v>
      </c>
      <c r="F133" s="300"/>
      <c r="G133" s="302"/>
      <c r="H133" s="317"/>
      <c r="I133" s="302"/>
    </row>
    <row r="134" spans="1:9" ht="18" customHeight="1">
      <c r="A134" s="419"/>
      <c r="B134" s="298"/>
      <c r="C134" s="304" t="s">
        <v>806</v>
      </c>
      <c r="D134" s="301" t="s">
        <v>787</v>
      </c>
      <c r="E134" s="291" t="s">
        <v>291</v>
      </c>
      <c r="F134" s="300"/>
      <c r="G134" s="302"/>
      <c r="H134" s="317"/>
      <c r="I134" s="302"/>
    </row>
    <row r="135" spans="1:9" ht="18" customHeight="1">
      <c r="A135" s="419"/>
      <c r="B135" s="298"/>
      <c r="C135" s="304" t="s">
        <v>807</v>
      </c>
      <c r="D135" s="308"/>
      <c r="E135" s="291" t="s">
        <v>291</v>
      </c>
      <c r="F135" s="300"/>
      <c r="G135" s="302"/>
      <c r="H135" s="317"/>
      <c r="I135" s="302"/>
    </row>
    <row r="136" spans="1:9" ht="18" customHeight="1">
      <c r="A136" s="419"/>
      <c r="B136" s="298"/>
      <c r="C136" s="304" t="s">
        <v>808</v>
      </c>
      <c r="D136" s="308"/>
      <c r="E136" s="291" t="s">
        <v>291</v>
      </c>
      <c r="F136" s="300"/>
      <c r="G136" s="302"/>
      <c r="H136" s="317"/>
      <c r="I136" s="302"/>
    </row>
    <row r="137" spans="1:9" ht="18" customHeight="1">
      <c r="A137" s="419"/>
      <c r="B137" s="298"/>
      <c r="C137" s="304" t="s">
        <v>809</v>
      </c>
      <c r="D137" s="301" t="s">
        <v>797</v>
      </c>
      <c r="E137" s="291" t="s">
        <v>291</v>
      </c>
      <c r="F137" s="300"/>
      <c r="G137" s="302"/>
      <c r="H137" s="317"/>
      <c r="I137" s="302"/>
    </row>
    <row r="138" spans="1:9" ht="18" customHeight="1">
      <c r="A138" s="419"/>
      <c r="B138" s="298"/>
      <c r="C138" s="304" t="s">
        <v>810</v>
      </c>
      <c r="D138" s="301" t="s">
        <v>787</v>
      </c>
      <c r="E138" s="291" t="s">
        <v>291</v>
      </c>
      <c r="F138" s="300"/>
      <c r="G138" s="302"/>
      <c r="H138" s="317"/>
      <c r="I138" s="302"/>
    </row>
    <row r="139" spans="1:9" ht="18" customHeight="1">
      <c r="A139" s="419"/>
      <c r="B139" s="298"/>
      <c r="C139" s="304" t="s">
        <v>811</v>
      </c>
      <c r="D139" s="308"/>
      <c r="E139" s="291" t="s">
        <v>291</v>
      </c>
      <c r="F139" s="300"/>
      <c r="G139" s="302"/>
      <c r="H139" s="317"/>
      <c r="I139" s="302"/>
    </row>
    <row r="140" spans="1:9" ht="18" customHeight="1">
      <c r="A140" s="419"/>
      <c r="B140" s="298"/>
      <c r="C140" s="304" t="s">
        <v>812</v>
      </c>
      <c r="D140" s="301" t="s">
        <v>813</v>
      </c>
      <c r="E140" s="291" t="s">
        <v>291</v>
      </c>
      <c r="F140" s="300"/>
      <c r="G140" s="302"/>
      <c r="H140" s="317"/>
      <c r="I140" s="302"/>
    </row>
    <row r="141" spans="1:9" ht="18" customHeight="1">
      <c r="A141" s="419"/>
      <c r="B141" s="298"/>
      <c r="C141" s="304" t="s">
        <v>814</v>
      </c>
      <c r="D141" s="301" t="s">
        <v>815</v>
      </c>
      <c r="E141" s="291" t="s">
        <v>291</v>
      </c>
      <c r="F141" s="300"/>
      <c r="G141" s="302"/>
      <c r="H141" s="317"/>
      <c r="I141" s="302"/>
    </row>
    <row r="142" spans="1:9" ht="18" customHeight="1">
      <c r="A142" s="419"/>
      <c r="B142" s="298"/>
      <c r="C142" s="304" t="s">
        <v>816</v>
      </c>
      <c r="D142" s="301" t="s">
        <v>813</v>
      </c>
      <c r="E142" s="291" t="s">
        <v>291</v>
      </c>
      <c r="F142" s="300"/>
      <c r="G142" s="302"/>
      <c r="H142" s="317"/>
      <c r="I142" s="302"/>
    </row>
    <row r="143" spans="1:9" ht="18" customHeight="1">
      <c r="A143" s="419"/>
      <c r="B143" s="298"/>
      <c r="C143" s="304" t="s">
        <v>817</v>
      </c>
      <c r="D143" s="301" t="s">
        <v>818</v>
      </c>
      <c r="E143" s="291" t="s">
        <v>291</v>
      </c>
      <c r="F143" s="300"/>
      <c r="G143" s="302"/>
      <c r="H143" s="317"/>
      <c r="I143" s="302"/>
    </row>
    <row r="144" spans="1:9" ht="18" customHeight="1">
      <c r="A144" s="419"/>
      <c r="B144" s="298"/>
      <c r="C144" s="304" t="s">
        <v>819</v>
      </c>
      <c r="D144" s="301" t="s">
        <v>813</v>
      </c>
      <c r="E144" s="291" t="s">
        <v>291</v>
      </c>
      <c r="F144" s="300"/>
      <c r="G144" s="302"/>
      <c r="H144" s="317"/>
      <c r="I144" s="302"/>
    </row>
    <row r="145" spans="1:9" ht="18" customHeight="1">
      <c r="A145" s="419"/>
      <c r="B145" s="298"/>
      <c r="C145" s="304" t="s">
        <v>820</v>
      </c>
      <c r="D145" s="301" t="s">
        <v>821</v>
      </c>
      <c r="E145" s="291" t="s">
        <v>291</v>
      </c>
      <c r="F145" s="300"/>
      <c r="G145" s="302"/>
      <c r="H145" s="317"/>
      <c r="I145" s="302"/>
    </row>
    <row r="146" spans="1:9" ht="18" customHeight="1">
      <c r="A146" s="419"/>
      <c r="B146" s="298"/>
      <c r="C146" s="304" t="s">
        <v>822</v>
      </c>
      <c r="D146" s="301" t="s">
        <v>823</v>
      </c>
      <c r="E146" s="291" t="s">
        <v>291</v>
      </c>
      <c r="F146" s="300"/>
      <c r="G146" s="302"/>
      <c r="H146" s="317"/>
      <c r="I146" s="302"/>
    </row>
    <row r="147" spans="1:9" ht="18" customHeight="1">
      <c r="A147" s="419"/>
      <c r="B147" s="298"/>
      <c r="C147" s="304" t="s">
        <v>824</v>
      </c>
      <c r="D147" s="301" t="s">
        <v>825</v>
      </c>
      <c r="E147" s="291" t="s">
        <v>291</v>
      </c>
      <c r="F147" s="300"/>
      <c r="G147" s="302"/>
      <c r="H147" s="317"/>
      <c r="I147" s="302"/>
    </row>
    <row r="148" spans="1:9" ht="18" customHeight="1">
      <c r="A148" s="419"/>
      <c r="B148" s="298"/>
      <c r="C148" s="304" t="s">
        <v>826</v>
      </c>
      <c r="D148" s="301" t="s">
        <v>827</v>
      </c>
      <c r="E148" s="291" t="s">
        <v>291</v>
      </c>
      <c r="F148" s="300"/>
      <c r="G148" s="302"/>
      <c r="H148" s="317"/>
      <c r="I148" s="302"/>
    </row>
    <row r="149" spans="1:9" ht="18" customHeight="1">
      <c r="A149" s="419"/>
      <c r="B149" s="298"/>
      <c r="C149" s="304" t="s">
        <v>828</v>
      </c>
      <c r="D149" s="301" t="s">
        <v>829</v>
      </c>
      <c r="E149" s="291" t="s">
        <v>291</v>
      </c>
      <c r="F149" s="300"/>
      <c r="G149" s="302"/>
      <c r="H149" s="317"/>
      <c r="I149" s="302"/>
    </row>
    <row r="150" spans="1:9" ht="18" customHeight="1">
      <c r="A150" s="419"/>
      <c r="B150" s="298"/>
      <c r="C150" s="304" t="s">
        <v>830</v>
      </c>
      <c r="D150" s="301" t="s">
        <v>831</v>
      </c>
      <c r="E150" s="291" t="s">
        <v>291</v>
      </c>
      <c r="F150" s="300"/>
      <c r="G150" s="302"/>
      <c r="H150" s="317"/>
      <c r="I150" s="302"/>
    </row>
    <row r="151" spans="1:9" ht="18" customHeight="1">
      <c r="A151" s="419"/>
      <c r="B151" s="298"/>
      <c r="C151" s="304" t="s">
        <v>832</v>
      </c>
      <c r="D151" s="301" t="s">
        <v>829</v>
      </c>
      <c r="E151" s="291" t="s">
        <v>291</v>
      </c>
      <c r="F151" s="300"/>
      <c r="G151" s="302"/>
      <c r="H151" s="317"/>
      <c r="I151" s="302"/>
    </row>
    <row r="152" spans="1:9" ht="18" customHeight="1">
      <c r="A152" s="419"/>
      <c r="B152" s="298"/>
      <c r="C152" s="304" t="s">
        <v>833</v>
      </c>
      <c r="D152" s="301" t="s">
        <v>829</v>
      </c>
      <c r="E152" s="291" t="s">
        <v>291</v>
      </c>
      <c r="F152" s="300"/>
      <c r="G152" s="302"/>
      <c r="H152" s="317"/>
      <c r="I152" s="302"/>
    </row>
    <row r="153" spans="1:9" ht="18" customHeight="1">
      <c r="A153" s="419"/>
      <c r="B153" s="298"/>
      <c r="C153" s="304" t="s">
        <v>834</v>
      </c>
      <c r="D153" s="301" t="s">
        <v>835</v>
      </c>
      <c r="E153" s="291" t="s">
        <v>291</v>
      </c>
      <c r="F153" s="300"/>
      <c r="G153" s="302"/>
      <c r="H153" s="317"/>
      <c r="I153" s="302"/>
    </row>
    <row r="154" spans="1:9" ht="18" customHeight="1">
      <c r="A154" s="419"/>
      <c r="B154" s="298"/>
      <c r="C154" s="304" t="s">
        <v>836</v>
      </c>
      <c r="D154" s="301" t="s">
        <v>829</v>
      </c>
      <c r="E154" s="291" t="s">
        <v>291</v>
      </c>
      <c r="F154" s="300"/>
      <c r="G154" s="302"/>
      <c r="H154" s="317"/>
      <c r="I154" s="302"/>
    </row>
    <row r="155" spans="1:9" ht="18" customHeight="1">
      <c r="A155" s="419"/>
      <c r="B155" s="298"/>
      <c r="C155" s="304" t="s">
        <v>837</v>
      </c>
      <c r="D155" s="301" t="s">
        <v>838</v>
      </c>
      <c r="E155" s="291" t="s">
        <v>291</v>
      </c>
      <c r="F155" s="300"/>
      <c r="G155" s="302"/>
      <c r="H155" s="317"/>
      <c r="I155" s="302"/>
    </row>
    <row r="156" spans="1:9" ht="18" customHeight="1">
      <c r="A156" s="419"/>
      <c r="B156" s="298"/>
      <c r="C156" s="304" t="s">
        <v>839</v>
      </c>
      <c r="D156" s="301" t="s">
        <v>840</v>
      </c>
      <c r="E156" s="291" t="s">
        <v>291</v>
      </c>
      <c r="F156" s="300"/>
      <c r="G156" s="302"/>
      <c r="H156" s="317"/>
      <c r="I156" s="302"/>
    </row>
    <row r="157" spans="1:9" ht="18" customHeight="1">
      <c r="A157" s="419"/>
      <c r="B157" s="298"/>
      <c r="C157" s="304" t="s">
        <v>841</v>
      </c>
      <c r="D157" s="301" t="s">
        <v>842</v>
      </c>
      <c r="E157" s="291" t="s">
        <v>291</v>
      </c>
      <c r="F157" s="300"/>
      <c r="G157" s="302"/>
      <c r="H157" s="317"/>
      <c r="I157" s="302"/>
    </row>
    <row r="158" spans="1:9" ht="18" customHeight="1">
      <c r="A158" s="419"/>
      <c r="B158" s="298"/>
      <c r="C158" s="304" t="s">
        <v>843</v>
      </c>
      <c r="D158" s="301" t="s">
        <v>844</v>
      </c>
      <c r="E158" s="291" t="s">
        <v>291</v>
      </c>
      <c r="F158" s="300"/>
      <c r="G158" s="302"/>
      <c r="H158" s="317"/>
      <c r="I158" s="302"/>
    </row>
    <row r="159" spans="1:9" ht="18" customHeight="1">
      <c r="A159" s="419"/>
      <c r="B159" s="298"/>
      <c r="C159" s="304" t="s">
        <v>845</v>
      </c>
      <c r="D159" s="301" t="s">
        <v>842</v>
      </c>
      <c r="E159" s="291" t="s">
        <v>291</v>
      </c>
      <c r="F159" s="300"/>
      <c r="G159" s="302"/>
      <c r="H159" s="317"/>
      <c r="I159" s="302"/>
    </row>
    <row r="160" spans="1:9" ht="18" customHeight="1">
      <c r="A160" s="419"/>
      <c r="B160" s="298"/>
      <c r="C160" s="304" t="s">
        <v>846</v>
      </c>
      <c r="D160" s="301" t="s">
        <v>847</v>
      </c>
      <c r="E160" s="291" t="s">
        <v>291</v>
      </c>
      <c r="F160" s="300"/>
      <c r="G160" s="302"/>
      <c r="H160" s="317"/>
      <c r="I160" s="302"/>
    </row>
    <row r="161" spans="1:9" ht="18" customHeight="1">
      <c r="A161" s="420"/>
      <c r="B161" s="298"/>
      <c r="C161" s="304" t="s">
        <v>848</v>
      </c>
      <c r="D161" s="301" t="s">
        <v>849</v>
      </c>
      <c r="E161" s="291" t="s">
        <v>291</v>
      </c>
      <c r="F161" s="300"/>
      <c r="G161" s="302"/>
      <c r="H161" s="317"/>
      <c r="I161" s="302" t="s">
        <v>850</v>
      </c>
    </row>
    <row r="162" spans="1:9" ht="18" customHeight="1">
      <c r="A162" s="298">
        <v>25</v>
      </c>
      <c r="B162" s="298"/>
      <c r="C162" s="299" t="s">
        <v>851</v>
      </c>
      <c r="D162" s="308"/>
      <c r="E162" s="290" t="s">
        <v>8</v>
      </c>
      <c r="F162" s="300"/>
      <c r="G162" s="302"/>
      <c r="H162" s="317"/>
      <c r="I162" s="302"/>
    </row>
    <row r="163" spans="1:9" ht="18" customHeight="1">
      <c r="A163" s="298">
        <v>26</v>
      </c>
      <c r="B163" s="298"/>
      <c r="C163" s="299" t="s">
        <v>852</v>
      </c>
      <c r="D163" s="299"/>
      <c r="E163" s="290" t="s">
        <v>8</v>
      </c>
      <c r="F163" s="298"/>
      <c r="G163" s="299"/>
      <c r="H163" s="299"/>
      <c r="I163" s="299" t="s">
        <v>853</v>
      </c>
    </row>
    <row r="164" spans="1:9">
      <c r="B164" s="280"/>
      <c r="C164" s="319"/>
      <c r="D164" s="320"/>
      <c r="E164" s="280"/>
      <c r="F164" s="280"/>
    </row>
    <row r="165" spans="1:9">
      <c r="B165" s="280"/>
      <c r="C165" s="319"/>
      <c r="D165" s="320"/>
      <c r="E165" s="280"/>
      <c r="F165" s="280"/>
    </row>
    <row r="166" spans="1:9">
      <c r="B166" s="280"/>
      <c r="C166" s="319"/>
      <c r="D166" s="320"/>
      <c r="E166" s="280"/>
      <c r="F166" s="280"/>
    </row>
    <row r="167" spans="1:9">
      <c r="B167" s="280"/>
      <c r="C167" s="319"/>
      <c r="D167" s="320"/>
      <c r="E167" s="280"/>
      <c r="F167" s="280"/>
    </row>
    <row r="168" spans="1:9">
      <c r="B168" s="280"/>
      <c r="C168" s="319"/>
      <c r="D168" s="320"/>
      <c r="E168" s="280"/>
      <c r="F168" s="280"/>
    </row>
    <row r="169" spans="1:9">
      <c r="B169" s="280"/>
      <c r="C169" s="319"/>
      <c r="D169" s="320"/>
      <c r="E169" s="280"/>
      <c r="F169" s="280"/>
    </row>
    <row r="170" spans="1:9">
      <c r="B170" s="280"/>
      <c r="C170" s="319"/>
      <c r="D170" s="320"/>
      <c r="E170" s="280"/>
      <c r="F170" s="280"/>
    </row>
    <row r="171" spans="1:9">
      <c r="B171" s="280"/>
      <c r="C171" s="319"/>
      <c r="D171" s="320"/>
      <c r="E171" s="280"/>
      <c r="F171" s="280"/>
    </row>
    <row r="172" spans="1:9">
      <c r="B172" s="280"/>
      <c r="C172" s="319"/>
      <c r="D172" s="320"/>
      <c r="E172" s="280"/>
      <c r="F172" s="280"/>
    </row>
    <row r="173" spans="1:9">
      <c r="B173" s="280"/>
      <c r="C173" s="319"/>
      <c r="D173" s="320"/>
      <c r="E173" s="280"/>
      <c r="F173" s="280"/>
    </row>
    <row r="174" spans="1:9">
      <c r="B174" s="280"/>
      <c r="C174" s="319"/>
      <c r="D174" s="320"/>
      <c r="E174" s="280"/>
      <c r="F174" s="280"/>
    </row>
    <row r="175" spans="1:9">
      <c r="B175" s="280"/>
      <c r="C175" s="319"/>
      <c r="D175" s="320"/>
      <c r="E175" s="280"/>
      <c r="F175" s="280"/>
    </row>
    <row r="176" spans="1:9">
      <c r="B176" s="280"/>
      <c r="C176" s="319"/>
      <c r="D176" s="320"/>
      <c r="E176" s="280"/>
      <c r="F176" s="280"/>
    </row>
    <row r="177" spans="2:6">
      <c r="B177" s="280"/>
      <c r="C177" s="319"/>
      <c r="D177" s="320"/>
      <c r="E177" s="280"/>
      <c r="F177" s="280"/>
    </row>
    <row r="178" spans="2:6">
      <c r="B178" s="280"/>
      <c r="C178" s="319"/>
      <c r="D178" s="320"/>
      <c r="E178" s="280"/>
      <c r="F178" s="280"/>
    </row>
    <row r="179" spans="2:6">
      <c r="B179" s="280"/>
      <c r="C179" s="319"/>
      <c r="D179" s="320"/>
      <c r="E179" s="280"/>
      <c r="F179" s="280"/>
    </row>
    <row r="180" spans="2:6">
      <c r="B180" s="280"/>
      <c r="C180" s="319"/>
      <c r="D180" s="320"/>
      <c r="E180" s="280"/>
      <c r="F180" s="280"/>
    </row>
    <row r="181" spans="2:6">
      <c r="B181" s="280"/>
      <c r="C181" s="319"/>
      <c r="D181" s="320"/>
      <c r="E181" s="280"/>
      <c r="F181" s="280"/>
    </row>
    <row r="182" spans="2:6">
      <c r="B182" s="280"/>
      <c r="C182" s="319"/>
      <c r="D182" s="320"/>
      <c r="E182" s="280"/>
      <c r="F182" s="280"/>
    </row>
    <row r="183" spans="2:6">
      <c r="B183" s="280"/>
      <c r="C183" s="319"/>
      <c r="D183" s="320"/>
      <c r="E183" s="280"/>
      <c r="F183" s="280"/>
    </row>
    <row r="184" spans="2:6">
      <c r="B184" s="280"/>
      <c r="C184" s="319"/>
      <c r="D184" s="320"/>
      <c r="E184" s="280"/>
      <c r="F184" s="280"/>
    </row>
    <row r="185" spans="2:6">
      <c r="B185" s="280"/>
      <c r="C185" s="319"/>
      <c r="D185" s="320"/>
      <c r="E185" s="280"/>
      <c r="F185" s="280"/>
    </row>
    <row r="186" spans="2:6">
      <c r="B186" s="280"/>
      <c r="C186" s="319"/>
      <c r="D186" s="320"/>
      <c r="E186" s="280"/>
      <c r="F186" s="280"/>
    </row>
    <row r="187" spans="2:6">
      <c r="B187" s="280"/>
      <c r="C187" s="319"/>
      <c r="D187" s="320"/>
      <c r="E187" s="280"/>
      <c r="F187" s="280"/>
    </row>
    <row r="188" spans="2:6">
      <c r="B188" s="280"/>
      <c r="C188" s="319"/>
      <c r="D188" s="320"/>
      <c r="E188" s="280"/>
      <c r="F188" s="280"/>
    </row>
    <row r="189" spans="2:6">
      <c r="B189" s="280"/>
      <c r="C189" s="319"/>
      <c r="D189" s="320"/>
      <c r="E189" s="280"/>
      <c r="F189" s="280"/>
    </row>
    <row r="190" spans="2:6">
      <c r="B190" s="280"/>
      <c r="C190" s="319"/>
      <c r="D190" s="320"/>
      <c r="E190" s="280"/>
      <c r="F190" s="280"/>
    </row>
    <row r="191" spans="2:6">
      <c r="B191" s="280"/>
      <c r="C191" s="319"/>
      <c r="D191" s="320"/>
      <c r="E191" s="280"/>
      <c r="F191" s="280"/>
    </row>
    <row r="192" spans="2:6">
      <c r="B192" s="280"/>
      <c r="C192" s="319"/>
      <c r="D192" s="320"/>
      <c r="E192" s="280"/>
      <c r="F192" s="280"/>
    </row>
    <row r="193" spans="2:6">
      <c r="B193" s="280"/>
      <c r="C193" s="319"/>
      <c r="D193" s="320"/>
      <c r="E193" s="280"/>
      <c r="F193" s="280"/>
    </row>
    <row r="194" spans="2:6">
      <c r="B194" s="280"/>
      <c r="C194" s="319"/>
      <c r="D194" s="320"/>
      <c r="E194" s="280"/>
      <c r="F194" s="280"/>
    </row>
    <row r="195" spans="2:6">
      <c r="B195" s="280"/>
      <c r="C195" s="319"/>
      <c r="D195" s="320"/>
      <c r="E195" s="280"/>
      <c r="F195" s="280"/>
    </row>
    <row r="196" spans="2:6">
      <c r="B196" s="280"/>
      <c r="C196" s="319"/>
      <c r="D196" s="320"/>
      <c r="E196" s="280"/>
      <c r="F196" s="280"/>
    </row>
    <row r="197" spans="2:6">
      <c r="B197" s="280"/>
      <c r="C197" s="319"/>
      <c r="D197" s="320"/>
      <c r="E197" s="280"/>
      <c r="F197" s="280"/>
    </row>
    <row r="198" spans="2:6">
      <c r="B198" s="280"/>
      <c r="C198" s="319"/>
      <c r="D198" s="320"/>
      <c r="E198" s="280"/>
      <c r="F198" s="280"/>
    </row>
    <row r="199" spans="2:6">
      <c r="B199" s="280"/>
      <c r="C199" s="319"/>
      <c r="D199" s="320"/>
      <c r="E199" s="280"/>
      <c r="F199" s="280"/>
    </row>
    <row r="200" spans="2:6">
      <c r="B200" s="280"/>
      <c r="C200" s="319"/>
      <c r="D200" s="320"/>
      <c r="E200" s="280"/>
      <c r="F200" s="280"/>
    </row>
    <row r="201" spans="2:6">
      <c r="B201" s="280"/>
      <c r="C201" s="319"/>
      <c r="D201" s="320"/>
      <c r="E201" s="280"/>
      <c r="F201" s="280"/>
    </row>
    <row r="202" spans="2:6">
      <c r="B202" s="280"/>
      <c r="C202" s="319"/>
      <c r="D202" s="320"/>
      <c r="E202" s="280"/>
      <c r="F202" s="280"/>
    </row>
    <row r="203" spans="2:6">
      <c r="B203" s="280"/>
      <c r="C203" s="319"/>
      <c r="D203" s="320"/>
      <c r="E203" s="280"/>
      <c r="F203" s="280"/>
    </row>
    <row r="204" spans="2:6">
      <c r="B204" s="280"/>
      <c r="C204" s="319"/>
      <c r="D204" s="320"/>
      <c r="E204" s="280"/>
      <c r="F204" s="280"/>
    </row>
    <row r="205" spans="2:6">
      <c r="B205" s="280"/>
      <c r="C205" s="319"/>
      <c r="D205" s="320"/>
      <c r="E205" s="280"/>
      <c r="F205" s="280"/>
    </row>
    <row r="206" spans="2:6">
      <c r="B206" s="280"/>
      <c r="C206" s="319"/>
      <c r="D206" s="320"/>
      <c r="E206" s="280"/>
      <c r="F206" s="280"/>
    </row>
    <row r="207" spans="2:6">
      <c r="B207" s="280"/>
      <c r="C207" s="319"/>
      <c r="D207" s="320"/>
      <c r="E207" s="280"/>
      <c r="F207" s="280"/>
    </row>
    <row r="208" spans="2:6">
      <c r="B208" s="280"/>
      <c r="C208" s="319"/>
      <c r="D208" s="320"/>
      <c r="E208" s="280"/>
      <c r="F208" s="280"/>
    </row>
    <row r="209" spans="2:6">
      <c r="B209" s="280"/>
      <c r="C209" s="319"/>
      <c r="D209" s="320"/>
      <c r="E209" s="280"/>
      <c r="F209" s="280"/>
    </row>
    <row r="210" spans="2:6">
      <c r="B210" s="280"/>
      <c r="C210" s="319"/>
      <c r="D210" s="320"/>
      <c r="E210" s="280"/>
      <c r="F210" s="280"/>
    </row>
    <row r="211" spans="2:6">
      <c r="B211" s="280"/>
      <c r="C211" s="319"/>
      <c r="D211" s="320"/>
      <c r="E211" s="280"/>
      <c r="F211" s="280"/>
    </row>
    <row r="212" spans="2:6">
      <c r="B212" s="280"/>
      <c r="C212" s="319"/>
      <c r="D212" s="320"/>
      <c r="E212" s="280"/>
      <c r="F212" s="280"/>
    </row>
    <row r="213" spans="2:6">
      <c r="B213" s="280"/>
      <c r="C213" s="319"/>
      <c r="D213" s="320"/>
      <c r="E213" s="280"/>
      <c r="F213" s="280"/>
    </row>
    <row r="214" spans="2:6">
      <c r="B214" s="280"/>
      <c r="C214" s="319"/>
      <c r="D214" s="320"/>
      <c r="E214" s="280"/>
      <c r="F214" s="280"/>
    </row>
    <row r="215" spans="2:6">
      <c r="B215" s="280"/>
      <c r="C215" s="319"/>
      <c r="D215" s="320"/>
      <c r="E215" s="280"/>
      <c r="F215" s="280"/>
    </row>
    <row r="216" spans="2:6">
      <c r="B216" s="280"/>
      <c r="C216" s="319"/>
      <c r="D216" s="320"/>
      <c r="E216" s="280"/>
      <c r="F216" s="280"/>
    </row>
    <row r="217" spans="2:6">
      <c r="B217" s="280"/>
      <c r="C217" s="319"/>
      <c r="D217" s="320"/>
      <c r="E217" s="280"/>
      <c r="F217" s="280"/>
    </row>
    <row r="218" spans="2:6">
      <c r="B218" s="280"/>
      <c r="C218" s="319"/>
      <c r="D218" s="320"/>
      <c r="E218" s="280"/>
      <c r="F218" s="280"/>
    </row>
    <row r="219" spans="2:6">
      <c r="B219" s="280"/>
      <c r="C219" s="319"/>
      <c r="D219" s="320"/>
      <c r="E219" s="280"/>
      <c r="F219" s="280"/>
    </row>
    <row r="220" spans="2:6">
      <c r="B220" s="280"/>
      <c r="C220" s="319"/>
      <c r="D220" s="320"/>
      <c r="E220" s="280"/>
      <c r="F220" s="280"/>
    </row>
    <row r="221" spans="2:6">
      <c r="B221" s="280"/>
      <c r="C221" s="319"/>
      <c r="D221" s="320"/>
      <c r="E221" s="280"/>
      <c r="F221" s="280"/>
    </row>
    <row r="222" spans="2:6">
      <c r="B222" s="280"/>
      <c r="C222" s="319"/>
      <c r="D222" s="320"/>
      <c r="E222" s="280"/>
      <c r="F222" s="280"/>
    </row>
    <row r="223" spans="2:6">
      <c r="B223" s="280"/>
      <c r="C223" s="319"/>
      <c r="D223" s="320"/>
      <c r="E223" s="280"/>
      <c r="F223" s="280"/>
    </row>
    <row r="224" spans="2:6">
      <c r="B224" s="280"/>
      <c r="C224" s="319"/>
      <c r="D224" s="320"/>
      <c r="E224" s="280"/>
      <c r="F224" s="280"/>
    </row>
    <row r="225" spans="2:6">
      <c r="B225" s="280"/>
      <c r="C225" s="319"/>
      <c r="D225" s="320"/>
      <c r="E225" s="280"/>
      <c r="F225" s="280"/>
    </row>
    <row r="226" spans="2:6">
      <c r="B226" s="280"/>
      <c r="C226" s="319"/>
      <c r="D226" s="320"/>
      <c r="E226" s="280"/>
      <c r="F226" s="280"/>
    </row>
    <row r="227" spans="2:6">
      <c r="B227" s="280"/>
      <c r="C227" s="319"/>
      <c r="D227" s="320"/>
      <c r="E227" s="280"/>
      <c r="F227" s="280"/>
    </row>
    <row r="228" spans="2:6">
      <c r="B228" s="280"/>
      <c r="C228" s="319"/>
      <c r="D228" s="320"/>
      <c r="E228" s="280"/>
      <c r="F228" s="280"/>
    </row>
    <row r="229" spans="2:6">
      <c r="B229" s="280"/>
      <c r="C229" s="319"/>
      <c r="D229" s="320"/>
      <c r="E229" s="280"/>
      <c r="F229" s="280"/>
    </row>
    <row r="230" spans="2:6">
      <c r="B230" s="280"/>
      <c r="C230" s="319"/>
      <c r="D230" s="320"/>
      <c r="E230" s="280"/>
      <c r="F230" s="280"/>
    </row>
    <row r="231" spans="2:6">
      <c r="B231" s="280"/>
      <c r="C231" s="319"/>
      <c r="D231" s="320"/>
      <c r="E231" s="280"/>
      <c r="F231" s="280"/>
    </row>
    <row r="232" spans="2:6">
      <c r="B232" s="280"/>
      <c r="C232" s="319"/>
      <c r="D232" s="320"/>
      <c r="E232" s="280"/>
      <c r="F232" s="280"/>
    </row>
    <row r="233" spans="2:6">
      <c r="B233" s="280"/>
      <c r="C233" s="319"/>
      <c r="D233" s="320"/>
      <c r="E233" s="280"/>
      <c r="F233" s="280"/>
    </row>
    <row r="234" spans="2:6">
      <c r="B234" s="280"/>
      <c r="C234" s="319"/>
      <c r="D234" s="320"/>
      <c r="E234" s="280"/>
      <c r="F234" s="280"/>
    </row>
    <row r="235" spans="2:6">
      <c r="B235" s="280"/>
      <c r="C235" s="319"/>
      <c r="D235" s="320"/>
      <c r="E235" s="280"/>
      <c r="F235" s="280"/>
    </row>
    <row r="236" spans="2:6">
      <c r="B236" s="280"/>
      <c r="C236" s="319"/>
      <c r="D236" s="320"/>
      <c r="E236" s="280"/>
      <c r="F236" s="280"/>
    </row>
    <row r="237" spans="2:6">
      <c r="B237" s="280"/>
      <c r="C237" s="319"/>
      <c r="D237" s="320"/>
      <c r="E237" s="280"/>
      <c r="F237" s="280"/>
    </row>
    <row r="238" spans="2:6">
      <c r="B238" s="280"/>
      <c r="C238" s="319"/>
      <c r="D238" s="320"/>
      <c r="E238" s="280"/>
      <c r="F238" s="280"/>
    </row>
    <row r="239" spans="2:6">
      <c r="B239" s="280"/>
      <c r="C239" s="319"/>
      <c r="D239" s="320"/>
      <c r="E239" s="280"/>
      <c r="F239" s="280"/>
    </row>
    <row r="240" spans="2:6">
      <c r="B240" s="280"/>
      <c r="C240" s="319"/>
      <c r="D240" s="320"/>
      <c r="E240" s="280"/>
      <c r="F240" s="280"/>
    </row>
    <row r="241" spans="2:6">
      <c r="B241" s="280"/>
      <c r="C241" s="319"/>
      <c r="D241" s="320"/>
      <c r="E241" s="280"/>
      <c r="F241" s="280"/>
    </row>
    <row r="242" spans="2:6">
      <c r="B242" s="280"/>
      <c r="C242" s="319"/>
      <c r="D242" s="320"/>
      <c r="E242" s="280"/>
      <c r="F242" s="280"/>
    </row>
    <row r="243" spans="2:6">
      <c r="B243" s="280"/>
      <c r="C243" s="319"/>
      <c r="D243" s="320"/>
      <c r="E243" s="280"/>
      <c r="F243" s="280"/>
    </row>
    <row r="244" spans="2:6">
      <c r="B244" s="280"/>
      <c r="C244" s="319"/>
      <c r="D244" s="320"/>
      <c r="E244" s="280"/>
      <c r="F244" s="280"/>
    </row>
    <row r="245" spans="2:6">
      <c r="B245" s="280"/>
      <c r="C245" s="319"/>
      <c r="D245" s="320"/>
      <c r="E245" s="280"/>
      <c r="F245" s="280"/>
    </row>
    <row r="246" spans="2:6">
      <c r="B246" s="280"/>
      <c r="C246" s="319"/>
      <c r="D246" s="320"/>
      <c r="E246" s="280"/>
      <c r="F246" s="280"/>
    </row>
    <row r="247" spans="2:6">
      <c r="B247" s="280"/>
      <c r="C247" s="319"/>
      <c r="D247" s="320"/>
      <c r="E247" s="280"/>
      <c r="F247" s="280"/>
    </row>
    <row r="248" spans="2:6">
      <c r="B248" s="280"/>
      <c r="C248" s="319"/>
      <c r="D248" s="320"/>
      <c r="E248" s="280"/>
      <c r="F248" s="280"/>
    </row>
    <row r="249" spans="2:6">
      <c r="B249" s="280"/>
      <c r="C249" s="319"/>
      <c r="D249" s="320"/>
      <c r="E249" s="280"/>
      <c r="F249" s="280"/>
    </row>
    <row r="250" spans="2:6">
      <c r="B250" s="280"/>
      <c r="C250" s="319"/>
      <c r="D250" s="320"/>
      <c r="E250" s="280"/>
      <c r="F250" s="280"/>
    </row>
    <row r="251" spans="2:6">
      <c r="B251" s="280"/>
      <c r="C251" s="319"/>
      <c r="D251" s="320"/>
      <c r="E251" s="280"/>
      <c r="F251" s="280"/>
    </row>
    <row r="252" spans="2:6">
      <c r="B252" s="280"/>
      <c r="C252" s="319"/>
      <c r="D252" s="320"/>
      <c r="E252" s="280"/>
      <c r="F252" s="280"/>
    </row>
    <row r="253" spans="2:6">
      <c r="B253" s="280"/>
      <c r="C253" s="319"/>
      <c r="D253" s="320"/>
      <c r="E253" s="280"/>
      <c r="F253" s="280"/>
    </row>
    <row r="254" spans="2:6">
      <c r="B254" s="280"/>
      <c r="C254" s="319"/>
      <c r="D254" s="320"/>
      <c r="E254" s="280"/>
      <c r="F254" s="280"/>
    </row>
    <row r="255" spans="2:6">
      <c r="B255" s="280"/>
      <c r="C255" s="319"/>
      <c r="D255" s="320"/>
      <c r="E255" s="280"/>
      <c r="F255" s="280"/>
    </row>
    <row r="256" spans="2:6">
      <c r="B256" s="280"/>
      <c r="C256" s="319"/>
      <c r="D256" s="320"/>
      <c r="E256" s="280"/>
      <c r="F256" s="280"/>
    </row>
    <row r="257" spans="2:6">
      <c r="B257" s="280"/>
      <c r="C257" s="319"/>
      <c r="D257" s="320"/>
      <c r="E257" s="280"/>
      <c r="F257" s="280"/>
    </row>
    <row r="258" spans="2:6">
      <c r="B258" s="280"/>
      <c r="C258" s="319"/>
      <c r="D258" s="320"/>
      <c r="E258" s="280"/>
      <c r="F258" s="280"/>
    </row>
    <row r="259" spans="2:6">
      <c r="B259" s="280"/>
      <c r="C259" s="319"/>
      <c r="D259" s="320"/>
      <c r="E259" s="280"/>
      <c r="F259" s="280"/>
    </row>
    <row r="260" spans="2:6">
      <c r="B260" s="280"/>
      <c r="C260" s="319"/>
      <c r="D260" s="320"/>
      <c r="E260" s="280"/>
      <c r="F260" s="280"/>
    </row>
    <row r="261" spans="2:6">
      <c r="B261" s="280"/>
      <c r="C261" s="319"/>
      <c r="D261" s="320"/>
      <c r="E261" s="280"/>
      <c r="F261" s="280"/>
    </row>
    <row r="262" spans="2:6">
      <c r="B262" s="280"/>
      <c r="C262" s="319"/>
      <c r="D262" s="320"/>
      <c r="E262" s="280"/>
      <c r="F262" s="280"/>
    </row>
    <row r="263" spans="2:6">
      <c r="B263" s="280"/>
      <c r="C263" s="319"/>
      <c r="D263" s="320"/>
      <c r="E263" s="280"/>
      <c r="F263" s="280"/>
    </row>
    <row r="264" spans="2:6">
      <c r="B264" s="280"/>
      <c r="C264" s="319"/>
      <c r="D264" s="320"/>
      <c r="E264" s="280"/>
      <c r="F264" s="280"/>
    </row>
    <row r="265" spans="2:6">
      <c r="B265" s="280"/>
      <c r="C265" s="319"/>
      <c r="D265" s="320"/>
      <c r="E265" s="280"/>
      <c r="F265" s="280"/>
    </row>
    <row r="266" spans="2:6">
      <c r="B266" s="280"/>
      <c r="C266" s="319"/>
      <c r="D266" s="320"/>
      <c r="E266" s="280"/>
      <c r="F266" s="280"/>
    </row>
    <row r="267" spans="2:6">
      <c r="B267" s="280"/>
      <c r="C267" s="319"/>
      <c r="D267" s="320"/>
      <c r="E267" s="280"/>
      <c r="F267" s="280"/>
    </row>
    <row r="268" spans="2:6">
      <c r="B268" s="280"/>
      <c r="C268" s="319"/>
      <c r="D268" s="320"/>
      <c r="E268" s="280"/>
      <c r="F268" s="280"/>
    </row>
    <row r="269" spans="2:6">
      <c r="B269" s="280"/>
      <c r="C269" s="319"/>
      <c r="D269" s="320"/>
      <c r="E269" s="280"/>
      <c r="F269" s="280"/>
    </row>
    <row r="270" spans="2:6">
      <c r="B270" s="280"/>
      <c r="C270" s="319"/>
      <c r="D270" s="320"/>
      <c r="E270" s="280"/>
      <c r="F270" s="280"/>
    </row>
    <row r="271" spans="2:6">
      <c r="B271" s="280"/>
      <c r="C271" s="319"/>
      <c r="D271" s="320"/>
      <c r="E271" s="280"/>
      <c r="F271" s="280"/>
    </row>
    <row r="272" spans="2:6">
      <c r="B272" s="280"/>
      <c r="C272" s="319"/>
      <c r="D272" s="320"/>
      <c r="E272" s="280"/>
      <c r="F272" s="280"/>
    </row>
    <row r="273" spans="2:6">
      <c r="B273" s="280"/>
      <c r="C273" s="319"/>
      <c r="D273" s="320"/>
      <c r="E273" s="280"/>
      <c r="F273" s="280"/>
    </row>
    <row r="274" spans="2:6">
      <c r="B274" s="280"/>
      <c r="C274" s="319"/>
      <c r="D274" s="320"/>
      <c r="E274" s="280"/>
      <c r="F274" s="280"/>
    </row>
    <row r="275" spans="2:6">
      <c r="B275" s="280"/>
      <c r="C275" s="319"/>
      <c r="D275" s="320"/>
      <c r="E275" s="280"/>
      <c r="F275" s="280"/>
    </row>
    <row r="276" spans="2:6">
      <c r="B276" s="280"/>
      <c r="C276" s="319"/>
      <c r="D276" s="320"/>
      <c r="E276" s="280"/>
      <c r="F276" s="280"/>
    </row>
    <row r="277" spans="2:6">
      <c r="B277" s="280"/>
      <c r="C277" s="319"/>
      <c r="D277" s="320"/>
      <c r="E277" s="280"/>
      <c r="F277" s="280"/>
    </row>
    <row r="278" spans="2:6">
      <c r="B278" s="280"/>
      <c r="C278" s="319"/>
      <c r="D278" s="320"/>
      <c r="E278" s="280"/>
      <c r="F278" s="280"/>
    </row>
    <row r="279" spans="2:6">
      <c r="B279" s="280"/>
      <c r="C279" s="319"/>
      <c r="D279" s="320"/>
      <c r="E279" s="280"/>
      <c r="F279" s="280"/>
    </row>
    <row r="280" spans="2:6">
      <c r="B280" s="280"/>
      <c r="C280" s="319"/>
      <c r="D280" s="320"/>
      <c r="E280" s="280"/>
      <c r="F280" s="280"/>
    </row>
    <row r="281" spans="2:6">
      <c r="B281" s="280"/>
      <c r="C281" s="319"/>
      <c r="D281" s="320"/>
      <c r="E281" s="280"/>
      <c r="F281" s="280"/>
    </row>
    <row r="282" spans="2:6">
      <c r="B282" s="280"/>
      <c r="C282" s="319"/>
      <c r="D282" s="320"/>
      <c r="E282" s="280"/>
      <c r="F282" s="280"/>
    </row>
    <row r="283" spans="2:6">
      <c r="B283" s="280"/>
      <c r="C283" s="319"/>
      <c r="D283" s="320"/>
      <c r="E283" s="280"/>
      <c r="F283" s="280"/>
    </row>
    <row r="284" spans="2:6">
      <c r="B284" s="280"/>
      <c r="C284" s="319"/>
      <c r="D284" s="320"/>
      <c r="E284" s="280"/>
      <c r="F284" s="280"/>
    </row>
    <row r="285" spans="2:6">
      <c r="B285" s="280"/>
      <c r="C285" s="319"/>
      <c r="D285" s="320"/>
      <c r="E285" s="280"/>
      <c r="F285" s="280"/>
    </row>
    <row r="286" spans="2:6">
      <c r="B286" s="280"/>
      <c r="C286" s="319"/>
      <c r="D286" s="320"/>
      <c r="E286" s="280"/>
      <c r="F286" s="280"/>
    </row>
    <row r="287" spans="2:6">
      <c r="B287" s="280"/>
      <c r="C287" s="319"/>
      <c r="D287" s="320"/>
      <c r="E287" s="280"/>
      <c r="F287" s="280"/>
    </row>
    <row r="288" spans="2:6">
      <c r="B288" s="280"/>
      <c r="C288" s="319"/>
      <c r="D288" s="320"/>
      <c r="E288" s="280"/>
      <c r="F288" s="280"/>
    </row>
    <row r="289" spans="2:6">
      <c r="B289" s="280"/>
      <c r="C289" s="319"/>
      <c r="D289" s="320"/>
      <c r="E289" s="280"/>
      <c r="F289" s="280"/>
    </row>
    <row r="290" spans="2:6">
      <c r="B290" s="280"/>
      <c r="C290" s="319"/>
      <c r="D290" s="320"/>
      <c r="E290" s="280"/>
      <c r="F290" s="280"/>
    </row>
    <row r="291" spans="2:6">
      <c r="B291" s="280"/>
      <c r="C291" s="319"/>
      <c r="D291" s="320"/>
      <c r="E291" s="280"/>
      <c r="F291" s="280"/>
    </row>
    <row r="292" spans="2:6">
      <c r="B292" s="280"/>
      <c r="C292" s="319"/>
      <c r="D292" s="320"/>
      <c r="E292" s="280"/>
      <c r="F292" s="280"/>
    </row>
    <row r="293" spans="2:6">
      <c r="B293" s="280"/>
      <c r="C293" s="319"/>
      <c r="D293" s="320"/>
      <c r="E293" s="280"/>
      <c r="F293" s="280"/>
    </row>
    <row r="294" spans="2:6">
      <c r="B294" s="280"/>
      <c r="C294" s="319"/>
      <c r="D294" s="320"/>
      <c r="E294" s="280"/>
      <c r="F294" s="280"/>
    </row>
    <row r="295" spans="2:6">
      <c r="B295" s="280"/>
      <c r="C295" s="319"/>
      <c r="D295" s="320"/>
      <c r="E295" s="280"/>
      <c r="F295" s="280"/>
    </row>
    <row r="296" spans="2:6">
      <c r="B296" s="280"/>
      <c r="C296" s="319"/>
      <c r="D296" s="320"/>
      <c r="E296" s="280"/>
      <c r="F296" s="280"/>
    </row>
    <row r="297" spans="2:6">
      <c r="B297" s="280"/>
      <c r="C297" s="319"/>
      <c r="D297" s="320"/>
      <c r="E297" s="280"/>
      <c r="F297" s="280"/>
    </row>
    <row r="298" spans="2:6">
      <c r="B298" s="280"/>
      <c r="C298" s="319"/>
      <c r="D298" s="320"/>
      <c r="E298" s="280"/>
      <c r="F298" s="280"/>
    </row>
    <row r="299" spans="2:6">
      <c r="B299" s="280"/>
      <c r="C299" s="319"/>
      <c r="D299" s="320"/>
      <c r="E299" s="280"/>
      <c r="F299" s="280"/>
    </row>
    <row r="300" spans="2:6">
      <c r="B300" s="280"/>
      <c r="C300" s="319"/>
      <c r="D300" s="320"/>
      <c r="E300" s="280"/>
      <c r="F300" s="280"/>
    </row>
    <row r="301" spans="2:6">
      <c r="B301" s="280"/>
      <c r="C301" s="319"/>
      <c r="D301" s="320"/>
      <c r="E301" s="280"/>
      <c r="F301" s="280"/>
    </row>
    <row r="302" spans="2:6">
      <c r="B302" s="280"/>
      <c r="C302" s="319"/>
      <c r="D302" s="320"/>
      <c r="E302" s="280"/>
      <c r="F302" s="280"/>
    </row>
    <row r="303" spans="2:6">
      <c r="B303" s="280"/>
      <c r="C303" s="319"/>
      <c r="D303" s="320"/>
      <c r="E303" s="280"/>
      <c r="F303" s="280"/>
    </row>
    <row r="304" spans="2:6">
      <c r="B304" s="280"/>
      <c r="C304" s="319"/>
      <c r="D304" s="320"/>
      <c r="E304" s="280"/>
      <c r="F304" s="280"/>
    </row>
    <row r="305" spans="2:6">
      <c r="B305" s="280"/>
      <c r="C305" s="319"/>
      <c r="D305" s="320"/>
      <c r="E305" s="280"/>
      <c r="F305" s="280"/>
    </row>
    <row r="306" spans="2:6">
      <c r="B306" s="280"/>
      <c r="C306" s="319"/>
      <c r="D306" s="320"/>
      <c r="E306" s="280"/>
      <c r="F306" s="280"/>
    </row>
    <row r="307" spans="2:6">
      <c r="B307" s="280"/>
      <c r="C307" s="319"/>
      <c r="D307" s="320"/>
      <c r="E307" s="280"/>
      <c r="F307" s="280"/>
    </row>
    <row r="308" spans="2:6">
      <c r="B308" s="280"/>
      <c r="C308" s="319"/>
      <c r="D308" s="320"/>
      <c r="E308" s="280"/>
      <c r="F308" s="280"/>
    </row>
    <row r="309" spans="2:6">
      <c r="B309" s="280"/>
      <c r="C309" s="319"/>
      <c r="D309" s="320"/>
      <c r="E309" s="280"/>
      <c r="F309" s="280"/>
    </row>
    <row r="310" spans="2:6">
      <c r="B310" s="280"/>
      <c r="C310" s="319"/>
      <c r="D310" s="320"/>
      <c r="E310" s="280"/>
      <c r="F310" s="280"/>
    </row>
    <row r="311" spans="2:6">
      <c r="B311" s="280"/>
      <c r="C311" s="319"/>
      <c r="D311" s="320"/>
      <c r="E311" s="280"/>
      <c r="F311" s="280"/>
    </row>
    <row r="312" spans="2:6">
      <c r="B312" s="280"/>
      <c r="C312" s="319"/>
      <c r="D312" s="320"/>
      <c r="E312" s="280"/>
      <c r="F312" s="280"/>
    </row>
    <row r="313" spans="2:6">
      <c r="B313" s="280"/>
      <c r="C313" s="319"/>
      <c r="D313" s="320"/>
      <c r="E313" s="280"/>
      <c r="F313" s="280"/>
    </row>
    <row r="314" spans="2:6">
      <c r="B314" s="280"/>
      <c r="C314" s="319"/>
      <c r="D314" s="320"/>
      <c r="E314" s="280"/>
      <c r="F314" s="280"/>
    </row>
    <row r="315" spans="2:6">
      <c r="B315" s="280"/>
      <c r="C315" s="319"/>
      <c r="D315" s="320"/>
      <c r="E315" s="280"/>
      <c r="F315" s="280"/>
    </row>
    <row r="316" spans="2:6">
      <c r="B316" s="280"/>
      <c r="C316" s="319"/>
      <c r="D316" s="320"/>
      <c r="E316" s="280"/>
      <c r="F316" s="280"/>
    </row>
    <row r="317" spans="2:6">
      <c r="B317" s="280"/>
      <c r="C317" s="319"/>
      <c r="D317" s="320"/>
      <c r="E317" s="280"/>
      <c r="F317" s="280"/>
    </row>
    <row r="318" spans="2:6">
      <c r="B318" s="280"/>
      <c r="C318" s="319"/>
      <c r="D318" s="320"/>
      <c r="E318" s="280"/>
      <c r="F318" s="280"/>
    </row>
    <row r="319" spans="2:6">
      <c r="B319" s="280"/>
      <c r="C319" s="319"/>
      <c r="D319" s="320"/>
      <c r="E319" s="280"/>
      <c r="F319" s="280"/>
    </row>
    <row r="320" spans="2:6">
      <c r="B320" s="280"/>
      <c r="C320" s="319"/>
      <c r="D320" s="320"/>
      <c r="E320" s="280"/>
      <c r="F320" s="280"/>
    </row>
    <row r="321" spans="2:6">
      <c r="B321" s="280"/>
      <c r="C321" s="319"/>
      <c r="D321" s="320"/>
      <c r="E321" s="280"/>
      <c r="F321" s="280"/>
    </row>
  </sheetData>
  <mergeCells count="18">
    <mergeCell ref="A123:A161"/>
    <mergeCell ref="A55:A63"/>
    <mergeCell ref="A64:A72"/>
    <mergeCell ref="A73:A77"/>
    <mergeCell ref="A78:A83"/>
    <mergeCell ref="A85:A90"/>
    <mergeCell ref="A91:A95"/>
    <mergeCell ref="A96:A100"/>
    <mergeCell ref="A102:A107"/>
    <mergeCell ref="A113:A117"/>
    <mergeCell ref="A118:A122"/>
    <mergeCell ref="A46:A54"/>
    <mergeCell ref="C1:D8"/>
    <mergeCell ref="A15:A24"/>
    <mergeCell ref="A25:A30"/>
    <mergeCell ref="A32:A36"/>
    <mergeCell ref="A42:A45"/>
    <mergeCell ref="A37:A41"/>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D319"/>
  <sheetViews>
    <sheetView topLeftCell="A139" workbookViewId="0">
      <selection activeCell="G157" sqref="G157"/>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24" style="17" bestFit="1" customWidth="1"/>
    <col min="8" max="8" width="39.5" style="17" customWidth="1"/>
    <col min="9" max="9" width="38.875" style="8" customWidth="1"/>
    <col min="10" max="10" width="79.625" style="27" customWidth="1"/>
    <col min="11" max="11" width="75.875" style="23" customWidth="1"/>
    <col min="12" max="12" width="66" style="8" customWidth="1"/>
    <col min="13" max="16384" width="8.625" style="8"/>
  </cols>
  <sheetData>
    <row r="1" spans="1:12" ht="15.75" customHeight="1">
      <c r="A1" s="12"/>
      <c r="B1" s="12"/>
      <c r="C1" s="12"/>
      <c r="D1" s="424" t="s">
        <v>1269</v>
      </c>
      <c r="E1" s="425"/>
      <c r="F1" s="119"/>
      <c r="G1" s="60" t="s">
        <v>240</v>
      </c>
      <c r="H1" s="14"/>
      <c r="I1" s="13"/>
      <c r="J1" s="15"/>
    </row>
    <row r="2" spans="1:12" ht="15.75" customHeight="1">
      <c r="A2" s="12"/>
      <c r="B2" s="12"/>
      <c r="C2" s="12"/>
      <c r="D2" s="425"/>
      <c r="E2" s="425"/>
      <c r="F2" s="84" t="s">
        <v>0</v>
      </c>
      <c r="G2" s="64">
        <f>COUNTIF(F10:F172,"Not POR")</f>
        <v>1</v>
      </c>
      <c r="H2" s="14"/>
      <c r="I2" s="13"/>
      <c r="J2" s="15"/>
    </row>
    <row r="3" spans="1:12" ht="15.75" customHeight="1">
      <c r="A3" s="12"/>
      <c r="B3" s="12"/>
      <c r="C3" s="12"/>
      <c r="D3" s="425"/>
      <c r="E3" s="425"/>
      <c r="F3" s="86" t="s">
        <v>50</v>
      </c>
      <c r="G3" s="64">
        <f>COUNTIF(F10:F172,"CHN validation")</f>
        <v>0</v>
      </c>
      <c r="H3" s="14"/>
      <c r="I3" s="13"/>
      <c r="J3" s="15"/>
    </row>
    <row r="4" spans="1:12" ht="15.75" customHeight="1">
      <c r="A4" s="12"/>
      <c r="B4" s="12"/>
      <c r="C4" s="12"/>
      <c r="D4" s="425"/>
      <c r="E4" s="425"/>
      <c r="F4" s="87" t="s">
        <v>178</v>
      </c>
      <c r="G4" s="64">
        <f>COUNTIF(F10:F172,"New Item")</f>
        <v>0</v>
      </c>
      <c r="H4" s="14"/>
      <c r="I4" s="13"/>
      <c r="J4" s="15"/>
    </row>
    <row r="5" spans="1:12" ht="19.5" customHeight="1">
      <c r="D5" s="425"/>
      <c r="E5" s="425"/>
      <c r="F5" s="88" t="s">
        <v>52</v>
      </c>
      <c r="G5" s="64">
        <f>COUNTIF(F10:F172,"Pending update")</f>
        <v>0</v>
      </c>
      <c r="J5" s="8"/>
    </row>
    <row r="6" spans="1:12" ht="15.75" customHeight="1">
      <c r="A6" s="12"/>
      <c r="B6" s="12"/>
      <c r="C6" s="12"/>
      <c r="D6" s="425"/>
      <c r="E6" s="425"/>
      <c r="F6" s="89" t="s">
        <v>1</v>
      </c>
      <c r="G6" s="64">
        <f t="array" ref="G6">COUNTIF(F10:F172,"Modified")</f>
        <v>28</v>
      </c>
      <c r="H6" s="14"/>
      <c r="I6" s="13"/>
      <c r="J6" s="15"/>
    </row>
    <row r="7" spans="1:12" ht="15.75" customHeight="1">
      <c r="A7" s="12"/>
      <c r="B7" s="12"/>
      <c r="C7" s="12"/>
      <c r="D7" s="425"/>
      <c r="E7" s="425"/>
      <c r="F7" s="90" t="s">
        <v>179</v>
      </c>
      <c r="G7" s="64">
        <f>COUNTIF(F10:F172,"Ready")</f>
        <v>130</v>
      </c>
      <c r="H7" s="14"/>
      <c r="I7" s="13"/>
      <c r="J7" s="15"/>
    </row>
    <row r="8" spans="1:12" ht="15.75" customHeight="1" thickBot="1">
      <c r="A8" s="12"/>
      <c r="B8" s="12"/>
      <c r="C8" s="12"/>
      <c r="D8" s="426"/>
      <c r="E8" s="426"/>
      <c r="F8" s="91" t="s">
        <v>2</v>
      </c>
      <c r="G8" s="64">
        <f>COUNTIF(F10:F172,"Not ready")</f>
        <v>4</v>
      </c>
      <c r="H8" s="14"/>
      <c r="I8" s="13"/>
      <c r="J8" s="15"/>
    </row>
    <row r="9" spans="1:12" ht="31.5">
      <c r="A9" s="18" t="s">
        <v>54</v>
      </c>
      <c r="B9" s="271" t="s">
        <v>633</v>
      </c>
      <c r="C9" s="5" t="s">
        <v>949</v>
      </c>
      <c r="D9" s="5" t="s">
        <v>950</v>
      </c>
      <c r="E9" s="19" t="s">
        <v>1406</v>
      </c>
      <c r="F9" s="20" t="s">
        <v>4</v>
      </c>
      <c r="G9" s="65" t="s">
        <v>56</v>
      </c>
      <c r="H9" s="19" t="s">
        <v>5</v>
      </c>
      <c r="I9" s="19" t="s">
        <v>57</v>
      </c>
      <c r="J9" s="19" t="s">
        <v>6</v>
      </c>
      <c r="K9" s="19" t="s">
        <v>7</v>
      </c>
    </row>
    <row r="10" spans="1:12" ht="16.5" customHeight="1">
      <c r="A10" s="66" t="s">
        <v>312</v>
      </c>
      <c r="B10" s="66"/>
      <c r="C10" s="81" t="s">
        <v>952</v>
      </c>
      <c r="D10" s="342" t="s">
        <v>960</v>
      </c>
      <c r="E10" s="343"/>
      <c r="F10" s="43" t="s">
        <v>8</v>
      </c>
      <c r="G10" s="38"/>
      <c r="H10" s="38"/>
      <c r="I10" s="41"/>
      <c r="J10" s="41"/>
      <c r="K10" s="411" t="s">
        <v>937</v>
      </c>
    </row>
    <row r="11" spans="1:12" ht="16.5" customHeight="1">
      <c r="A11" s="66" t="s">
        <v>296</v>
      </c>
      <c r="B11" s="66"/>
      <c r="C11" s="81" t="s">
        <v>952</v>
      </c>
      <c r="D11" s="342" t="s">
        <v>961</v>
      </c>
      <c r="E11" s="343"/>
      <c r="F11" s="43" t="s">
        <v>8</v>
      </c>
      <c r="G11" s="38"/>
      <c r="H11" s="38"/>
      <c r="I11" s="41"/>
      <c r="J11" s="41"/>
      <c r="K11" s="412"/>
    </row>
    <row r="12" spans="1:12" ht="16.5" customHeight="1">
      <c r="A12" s="66" t="s">
        <v>58</v>
      </c>
      <c r="B12" s="66"/>
      <c r="C12" s="108" t="s">
        <v>953</v>
      </c>
      <c r="D12" s="108" t="s">
        <v>962</v>
      </c>
      <c r="E12" s="343"/>
      <c r="F12" s="43" t="s">
        <v>8</v>
      </c>
      <c r="G12" s="38"/>
      <c r="H12" s="38"/>
      <c r="I12" s="67" t="s">
        <v>237</v>
      </c>
      <c r="J12" s="41"/>
      <c r="K12" s="44"/>
      <c r="L12" s="23"/>
    </row>
    <row r="13" spans="1:12" ht="16.5" customHeight="1">
      <c r="A13" s="66" t="s">
        <v>59</v>
      </c>
      <c r="B13" s="272"/>
      <c r="C13" s="81" t="s">
        <v>952</v>
      </c>
      <c r="D13" s="108" t="s">
        <v>963</v>
      </c>
      <c r="E13" s="344"/>
      <c r="F13" s="21" t="s">
        <v>8</v>
      </c>
      <c r="G13" s="103"/>
      <c r="H13" s="103"/>
      <c r="J13" s="22" t="s">
        <v>241</v>
      </c>
      <c r="K13" s="44"/>
      <c r="L13" s="23"/>
    </row>
    <row r="14" spans="1:12" ht="16.5" customHeight="1">
      <c r="A14" s="66" t="s">
        <v>60</v>
      </c>
      <c r="B14" s="66"/>
      <c r="C14" s="108" t="s">
        <v>987</v>
      </c>
      <c r="D14" s="108" t="s">
        <v>988</v>
      </c>
      <c r="E14" s="343"/>
      <c r="F14" s="43" t="s">
        <v>8</v>
      </c>
      <c r="G14" s="38"/>
      <c r="H14" s="38"/>
      <c r="I14" s="39"/>
      <c r="J14" s="22" t="s">
        <v>1759</v>
      </c>
      <c r="K14" s="44"/>
      <c r="L14" s="23"/>
    </row>
    <row r="15" spans="1:12" ht="16.5" customHeight="1">
      <c r="A15" s="66" t="s">
        <v>61</v>
      </c>
      <c r="B15" s="66"/>
      <c r="C15" s="108" t="s">
        <v>987</v>
      </c>
      <c r="D15" s="108" t="s">
        <v>990</v>
      </c>
      <c r="E15" s="343"/>
      <c r="F15" s="21" t="s">
        <v>8</v>
      </c>
      <c r="G15" s="38"/>
      <c r="H15" s="68" t="s">
        <v>64</v>
      </c>
      <c r="I15" s="39"/>
      <c r="J15" s="67" t="s">
        <v>386</v>
      </c>
      <c r="K15" s="44"/>
      <c r="L15" s="23"/>
    </row>
    <row r="16" spans="1:12" ht="16.5" customHeight="1">
      <c r="A16" s="66" t="s">
        <v>62</v>
      </c>
      <c r="B16" s="66"/>
      <c r="C16" s="108" t="s">
        <v>987</v>
      </c>
      <c r="D16" s="108" t="s">
        <v>991</v>
      </c>
      <c r="E16" s="343"/>
      <c r="F16" s="21" t="s">
        <v>8</v>
      </c>
      <c r="G16" s="38"/>
      <c r="H16" s="38"/>
      <c r="I16" s="47"/>
      <c r="J16" s="41"/>
      <c r="K16" s="44"/>
      <c r="L16" s="23"/>
    </row>
    <row r="17" spans="1:12" ht="16.5" customHeight="1">
      <c r="A17" s="66" t="s">
        <v>63</v>
      </c>
      <c r="B17" s="66"/>
      <c r="C17" s="108" t="s">
        <v>992</v>
      </c>
      <c r="D17" s="108" t="s">
        <v>1204</v>
      </c>
      <c r="E17" s="343" t="s">
        <v>48</v>
      </c>
      <c r="F17" s="21" t="s">
        <v>8</v>
      </c>
      <c r="G17" s="38"/>
      <c r="H17" s="38"/>
      <c r="I17" s="39"/>
      <c r="J17" s="41" t="s">
        <v>220</v>
      </c>
      <c r="K17" s="44"/>
      <c r="L17" s="23"/>
    </row>
    <row r="18" spans="1:12" ht="16.5" customHeight="1">
      <c r="A18" s="66" t="s">
        <v>65</v>
      </c>
      <c r="B18" s="66"/>
      <c r="C18" s="108" t="s">
        <v>992</v>
      </c>
      <c r="D18" s="108" t="s">
        <v>1205</v>
      </c>
      <c r="E18" s="343" t="s">
        <v>11</v>
      </c>
      <c r="F18" s="21" t="s">
        <v>8</v>
      </c>
      <c r="G18" s="38"/>
      <c r="H18" s="38"/>
      <c r="I18" s="39"/>
      <c r="J18" s="41" t="s">
        <v>221</v>
      </c>
      <c r="K18" s="44"/>
      <c r="L18" s="23"/>
    </row>
    <row r="19" spans="1:12" ht="16.5" customHeight="1">
      <c r="A19" s="66" t="s">
        <v>66</v>
      </c>
      <c r="B19" s="66"/>
      <c r="C19" s="81" t="s">
        <v>992</v>
      </c>
      <c r="D19" s="81" t="s">
        <v>1270</v>
      </c>
      <c r="E19" s="343"/>
      <c r="F19" s="21" t="s">
        <v>8</v>
      </c>
      <c r="G19" s="38"/>
      <c r="H19" s="38"/>
      <c r="I19" s="39"/>
      <c r="J19" s="273" t="s">
        <v>947</v>
      </c>
      <c r="K19" s="44"/>
      <c r="L19" s="23"/>
    </row>
    <row r="20" spans="1:12" ht="16.5" customHeight="1">
      <c r="A20" s="66" t="s">
        <v>67</v>
      </c>
      <c r="B20" s="66"/>
      <c r="C20" s="108" t="s">
        <v>992</v>
      </c>
      <c r="D20" s="108" t="s">
        <v>1206</v>
      </c>
      <c r="E20" s="343" t="s">
        <v>308</v>
      </c>
      <c r="F20" s="21" t="s">
        <v>8</v>
      </c>
      <c r="G20" s="38"/>
      <c r="H20" s="38"/>
      <c r="I20" s="39"/>
      <c r="J20" s="41" t="s">
        <v>1798</v>
      </c>
      <c r="K20" s="44" t="s">
        <v>1556</v>
      </c>
      <c r="L20" s="23"/>
    </row>
    <row r="21" spans="1:12" ht="16.5" customHeight="1">
      <c r="A21" s="66" t="s">
        <v>68</v>
      </c>
      <c r="B21" s="66"/>
      <c r="C21" s="108" t="s">
        <v>1207</v>
      </c>
      <c r="D21" s="108" t="s">
        <v>1972</v>
      </c>
      <c r="E21" s="343"/>
      <c r="F21" s="89" t="s">
        <v>1</v>
      </c>
      <c r="G21" s="38"/>
      <c r="H21" s="38"/>
      <c r="I21" s="39"/>
      <c r="J21" s="41" t="s">
        <v>1973</v>
      </c>
      <c r="K21" s="44"/>
      <c r="L21" s="23"/>
    </row>
    <row r="22" spans="1:12" ht="16.5" customHeight="1">
      <c r="A22" s="66" t="s">
        <v>69</v>
      </c>
      <c r="B22" s="66"/>
      <c r="C22" s="108" t="s">
        <v>992</v>
      </c>
      <c r="D22" s="108" t="s">
        <v>1208</v>
      </c>
      <c r="E22" s="345" t="s">
        <v>242</v>
      </c>
      <c r="F22" s="21" t="s">
        <v>8</v>
      </c>
      <c r="G22" s="38"/>
      <c r="H22" s="38"/>
      <c r="I22" s="39"/>
      <c r="J22" s="41" t="s">
        <v>385</v>
      </c>
      <c r="K22" s="44"/>
      <c r="L22" s="23"/>
    </row>
    <row r="23" spans="1:12" ht="16.5" customHeight="1">
      <c r="A23" s="66" t="s">
        <v>70</v>
      </c>
      <c r="B23" s="66"/>
      <c r="C23" s="108" t="s">
        <v>992</v>
      </c>
      <c r="D23" s="108" t="s">
        <v>999</v>
      </c>
      <c r="E23" s="343"/>
      <c r="F23" s="21" t="s">
        <v>8</v>
      </c>
      <c r="G23" s="38"/>
      <c r="H23" s="38"/>
      <c r="I23" s="39"/>
      <c r="J23" s="41"/>
      <c r="K23" s="44"/>
      <c r="L23" s="23"/>
    </row>
    <row r="24" spans="1:12" ht="16.5" customHeight="1">
      <c r="A24" s="66" t="s">
        <v>71</v>
      </c>
      <c r="B24" s="66"/>
      <c r="C24" s="108" t="s">
        <v>992</v>
      </c>
      <c r="D24" s="108" t="s">
        <v>1000</v>
      </c>
      <c r="E24" s="343"/>
      <c r="F24" s="21" t="s">
        <v>8</v>
      </c>
      <c r="G24" s="38"/>
      <c r="H24" s="38"/>
      <c r="I24" s="39"/>
      <c r="J24" s="41"/>
      <c r="K24" s="44"/>
      <c r="L24" s="23"/>
    </row>
    <row r="25" spans="1:12" ht="16.5" customHeight="1">
      <c r="A25" s="66" t="s">
        <v>72</v>
      </c>
      <c r="B25" s="66"/>
      <c r="C25" s="108" t="s">
        <v>992</v>
      </c>
      <c r="D25" s="108" t="s">
        <v>1001</v>
      </c>
      <c r="E25" s="343"/>
      <c r="F25" s="21" t="s">
        <v>8</v>
      </c>
      <c r="G25" s="38"/>
      <c r="H25" s="38"/>
      <c r="I25" s="39"/>
      <c r="J25" s="41"/>
      <c r="K25" s="44"/>
      <c r="L25" s="23"/>
    </row>
    <row r="26" spans="1:12" ht="16.5" customHeight="1">
      <c r="A26" s="66" t="s">
        <v>73</v>
      </c>
      <c r="B26" s="66"/>
      <c r="C26" s="108" t="s">
        <v>992</v>
      </c>
      <c r="D26" s="108" t="s">
        <v>1002</v>
      </c>
      <c r="E26" s="343"/>
      <c r="F26" s="21" t="s">
        <v>8</v>
      </c>
      <c r="G26" s="38"/>
      <c r="H26" s="38"/>
      <c r="I26" s="39"/>
      <c r="J26" s="41"/>
      <c r="K26" s="44"/>
      <c r="L26" s="23"/>
    </row>
    <row r="27" spans="1:12" ht="16.5" customHeight="1">
      <c r="A27" s="66" t="s">
        <v>74</v>
      </c>
      <c r="B27" s="66"/>
      <c r="C27" s="108" t="s">
        <v>992</v>
      </c>
      <c r="D27" s="108" t="s">
        <v>1003</v>
      </c>
      <c r="E27" s="343"/>
      <c r="F27" s="21" t="s">
        <v>8</v>
      </c>
      <c r="G27" s="38"/>
      <c r="H27" s="38"/>
      <c r="I27" s="39"/>
      <c r="J27" s="41"/>
      <c r="K27" s="44"/>
      <c r="L27" s="23"/>
    </row>
    <row r="28" spans="1:12" ht="16.5" customHeight="1">
      <c r="A28" s="66" t="s">
        <v>75</v>
      </c>
      <c r="B28" s="66"/>
      <c r="C28" s="108" t="s">
        <v>987</v>
      </c>
      <c r="D28" s="108" t="s">
        <v>1209</v>
      </c>
      <c r="E28" s="343"/>
      <c r="F28" s="21" t="s">
        <v>8</v>
      </c>
      <c r="G28" s="38"/>
      <c r="H28" s="38" t="s">
        <v>78</v>
      </c>
      <c r="I28" s="39"/>
      <c r="J28" s="41"/>
      <c r="K28" s="44"/>
      <c r="L28" s="23"/>
    </row>
    <row r="29" spans="1:12" ht="16.5" customHeight="1">
      <c r="A29" s="66" t="s">
        <v>76</v>
      </c>
      <c r="B29" s="66"/>
      <c r="C29" s="108" t="s">
        <v>987</v>
      </c>
      <c r="D29" s="108" t="s">
        <v>966</v>
      </c>
      <c r="E29" s="343"/>
      <c r="F29" s="21" t="s">
        <v>8</v>
      </c>
      <c r="G29" s="38"/>
      <c r="H29" s="38" t="s">
        <v>80</v>
      </c>
      <c r="I29" s="39"/>
      <c r="J29" s="41"/>
      <c r="K29" s="44"/>
      <c r="L29" s="23"/>
    </row>
    <row r="30" spans="1:12" ht="16.5" customHeight="1">
      <c r="A30" s="66" t="s">
        <v>77</v>
      </c>
      <c r="B30" s="66"/>
      <c r="C30" s="108" t="s">
        <v>987</v>
      </c>
      <c r="D30" s="108" t="s">
        <v>967</v>
      </c>
      <c r="E30" s="343"/>
      <c r="F30" s="21" t="s">
        <v>8</v>
      </c>
      <c r="G30" s="38"/>
      <c r="H30" s="38" t="s">
        <v>82</v>
      </c>
      <c r="I30" s="39"/>
      <c r="J30" s="41"/>
      <c r="K30" s="44"/>
      <c r="L30" s="23"/>
    </row>
    <row r="31" spans="1:12" ht="16.5" customHeight="1">
      <c r="A31" s="66" t="s">
        <v>79</v>
      </c>
      <c r="B31" s="66"/>
      <c r="C31" s="108" t="s">
        <v>987</v>
      </c>
      <c r="D31" s="108" t="s">
        <v>969</v>
      </c>
      <c r="E31" s="343"/>
      <c r="F31" s="21" t="s">
        <v>8</v>
      </c>
      <c r="G31" s="38"/>
      <c r="H31" s="38" t="s">
        <v>84</v>
      </c>
      <c r="I31" s="39"/>
      <c r="J31" s="41"/>
      <c r="K31" s="44"/>
      <c r="L31" s="23"/>
    </row>
    <row r="32" spans="1:12" ht="16.5" customHeight="1">
      <c r="A32" s="66" t="s">
        <v>81</v>
      </c>
      <c r="B32" s="66"/>
      <c r="C32" s="108" t="s">
        <v>987</v>
      </c>
      <c r="D32" s="108" t="s">
        <v>968</v>
      </c>
      <c r="E32" s="343"/>
      <c r="F32" s="21" t="s">
        <v>8</v>
      </c>
      <c r="G32" s="38"/>
      <c r="H32" s="38" t="s">
        <v>86</v>
      </c>
      <c r="I32" s="39"/>
      <c r="J32" s="41"/>
      <c r="K32" s="44"/>
      <c r="L32" s="23"/>
    </row>
    <row r="33" spans="1:22" ht="16.5" customHeight="1">
      <c r="A33" s="66" t="s">
        <v>83</v>
      </c>
      <c r="B33" s="66"/>
      <c r="C33" s="108" t="s">
        <v>987</v>
      </c>
      <c r="D33" s="108" t="s">
        <v>970</v>
      </c>
      <c r="E33" s="343"/>
      <c r="F33" s="21" t="s">
        <v>8</v>
      </c>
      <c r="G33" s="38"/>
      <c r="H33" s="38" t="s">
        <v>88</v>
      </c>
      <c r="I33" s="39"/>
      <c r="J33" s="41"/>
      <c r="K33" s="44"/>
      <c r="L33" s="23"/>
    </row>
    <row r="34" spans="1:22" ht="16.5" customHeight="1">
      <c r="A34" s="66" t="s">
        <v>85</v>
      </c>
      <c r="B34" s="66"/>
      <c r="C34" s="108" t="s">
        <v>987</v>
      </c>
      <c r="D34" s="108" t="s">
        <v>972</v>
      </c>
      <c r="E34" s="343"/>
      <c r="F34" s="21" t="s">
        <v>8</v>
      </c>
      <c r="G34" s="38"/>
      <c r="H34" s="51" t="s">
        <v>90</v>
      </c>
      <c r="I34" s="39"/>
      <c r="J34" s="41"/>
      <c r="K34" s="44"/>
      <c r="L34" s="23"/>
    </row>
    <row r="35" spans="1:22" ht="16.5" customHeight="1">
      <c r="A35" s="66" t="s">
        <v>87</v>
      </c>
      <c r="B35" s="66"/>
      <c r="C35" s="108" t="s">
        <v>987</v>
      </c>
      <c r="D35" s="108" t="s">
        <v>971</v>
      </c>
      <c r="E35" s="343"/>
      <c r="F35" s="21" t="s">
        <v>8</v>
      </c>
      <c r="G35" s="38"/>
      <c r="H35" s="38" t="s">
        <v>92</v>
      </c>
      <c r="I35" s="39"/>
      <c r="J35" s="41"/>
      <c r="K35" s="44"/>
      <c r="L35" s="23"/>
    </row>
    <row r="36" spans="1:22" ht="17.100000000000001" customHeight="1">
      <c r="A36" s="66" t="s">
        <v>89</v>
      </c>
      <c r="B36" s="66"/>
      <c r="C36" s="108" t="s">
        <v>987</v>
      </c>
      <c r="D36" s="108" t="s">
        <v>1210</v>
      </c>
      <c r="E36" s="343"/>
      <c r="F36" s="21" t="s">
        <v>8</v>
      </c>
      <c r="G36" s="38"/>
      <c r="H36" s="38"/>
      <c r="I36" s="39"/>
      <c r="J36" s="67" t="s">
        <v>1858</v>
      </c>
      <c r="K36" s="44"/>
      <c r="L36" s="23"/>
    </row>
    <row r="37" spans="1:22" ht="18.600000000000001" customHeight="1">
      <c r="A37" s="66" t="s">
        <v>91</v>
      </c>
      <c r="B37" s="66"/>
      <c r="C37" s="108" t="s">
        <v>987</v>
      </c>
      <c r="D37" s="108" t="s">
        <v>1211</v>
      </c>
      <c r="E37" s="343"/>
      <c r="F37" s="21" t="s">
        <v>8</v>
      </c>
      <c r="G37" s="38"/>
      <c r="H37" s="38" t="s">
        <v>95</v>
      </c>
      <c r="I37" s="39"/>
      <c r="J37" s="41"/>
      <c r="K37" s="44"/>
      <c r="L37" s="23"/>
    </row>
    <row r="38" spans="1:22" ht="16.5" customHeight="1">
      <c r="A38" s="66" t="s">
        <v>93</v>
      </c>
      <c r="B38" s="66"/>
      <c r="C38" s="108" t="s">
        <v>987</v>
      </c>
      <c r="D38" s="108" t="s">
        <v>1212</v>
      </c>
      <c r="E38" s="343"/>
      <c r="F38" s="21" t="s">
        <v>8</v>
      </c>
      <c r="G38" s="69" t="s">
        <v>97</v>
      </c>
      <c r="H38" s="38"/>
      <c r="I38" s="39" t="s">
        <v>1702</v>
      </c>
      <c r="J38" s="41" t="s">
        <v>1701</v>
      </c>
      <c r="K38" s="44"/>
      <c r="L38" s="23"/>
    </row>
    <row r="39" spans="1:22" ht="16.5" customHeight="1">
      <c r="A39" s="66" t="s">
        <v>94</v>
      </c>
      <c r="B39" s="66"/>
      <c r="C39" s="108" t="s">
        <v>987</v>
      </c>
      <c r="D39" s="108" t="s">
        <v>1213</v>
      </c>
      <c r="E39" s="343"/>
      <c r="F39" s="21" t="s">
        <v>8</v>
      </c>
      <c r="G39" s="70" t="s">
        <v>97</v>
      </c>
      <c r="H39" s="38"/>
      <c r="I39" s="39"/>
      <c r="J39" s="41" t="s">
        <v>243</v>
      </c>
      <c r="K39" s="44"/>
      <c r="L39" s="23"/>
    </row>
    <row r="40" spans="1:22" ht="16.5" customHeight="1">
      <c r="A40" s="66" t="s">
        <v>96</v>
      </c>
      <c r="B40" s="66"/>
      <c r="C40" s="108" t="s">
        <v>987</v>
      </c>
      <c r="D40" s="108" t="s">
        <v>1214</v>
      </c>
      <c r="E40" s="343"/>
      <c r="F40" s="21" t="s">
        <v>8</v>
      </c>
      <c r="G40" s="69" t="s">
        <v>100</v>
      </c>
      <c r="H40" s="38" t="s">
        <v>244</v>
      </c>
      <c r="I40" s="47"/>
      <c r="J40" s="41" t="s">
        <v>245</v>
      </c>
      <c r="K40" s="44"/>
      <c r="L40" s="23"/>
    </row>
    <row r="41" spans="1:22" ht="16.5" customHeight="1">
      <c r="A41" s="66" t="s">
        <v>98</v>
      </c>
      <c r="B41" s="66"/>
      <c r="C41" s="108" t="s">
        <v>987</v>
      </c>
      <c r="D41" s="108" t="s">
        <v>1215</v>
      </c>
      <c r="E41" s="343"/>
      <c r="F41" s="21" t="s">
        <v>8</v>
      </c>
      <c r="G41" s="70" t="s">
        <v>102</v>
      </c>
      <c r="H41" s="38"/>
      <c r="I41" s="39"/>
      <c r="J41" s="41" t="s">
        <v>246</v>
      </c>
      <c r="K41" s="44"/>
      <c r="L41" s="23"/>
    </row>
    <row r="42" spans="1:22" s="24" customFormat="1" ht="16.5" customHeight="1">
      <c r="A42" s="66" t="s">
        <v>99</v>
      </c>
      <c r="B42" s="66"/>
      <c r="C42" s="108" t="s">
        <v>987</v>
      </c>
      <c r="D42" s="108" t="s">
        <v>1216</v>
      </c>
      <c r="E42" s="346"/>
      <c r="F42" s="21" t="s">
        <v>8</v>
      </c>
      <c r="G42" s="72"/>
      <c r="H42" s="72"/>
      <c r="I42" s="71"/>
      <c r="J42" s="73" t="s">
        <v>247</v>
      </c>
      <c r="K42" s="44" t="s">
        <v>309</v>
      </c>
      <c r="L42" s="23"/>
      <c r="M42" s="8"/>
      <c r="N42" s="8"/>
      <c r="O42" s="8"/>
      <c r="P42" s="8"/>
      <c r="Q42" s="8"/>
      <c r="R42" s="8"/>
      <c r="S42" s="8"/>
      <c r="T42" s="8"/>
      <c r="U42" s="8"/>
      <c r="V42" s="8"/>
    </row>
    <row r="43" spans="1:22" ht="16.5" customHeight="1">
      <c r="A43" s="66" t="s">
        <v>101</v>
      </c>
      <c r="B43" s="66"/>
      <c r="C43" s="108" t="s">
        <v>987</v>
      </c>
      <c r="D43" s="108" t="s">
        <v>1217</v>
      </c>
      <c r="E43" s="343" t="s">
        <v>105</v>
      </c>
      <c r="F43" s="21" t="s">
        <v>8</v>
      </c>
      <c r="G43" s="70"/>
      <c r="H43" s="38"/>
      <c r="I43" s="39"/>
      <c r="J43" s="41" t="s">
        <v>912</v>
      </c>
      <c r="K43" s="44"/>
      <c r="L43" s="23"/>
    </row>
    <row r="44" spans="1:22" ht="16.5" customHeight="1">
      <c r="A44" s="66" t="s">
        <v>103</v>
      </c>
      <c r="B44" s="66"/>
      <c r="C44" s="108" t="s">
        <v>1218</v>
      </c>
      <c r="D44" s="108" t="s">
        <v>1219</v>
      </c>
      <c r="E44" s="343"/>
      <c r="F44" s="21" t="s">
        <v>8</v>
      </c>
      <c r="G44" s="70"/>
      <c r="H44" s="38"/>
      <c r="I44" s="39"/>
      <c r="J44" s="45" t="s">
        <v>874</v>
      </c>
      <c r="K44" s="44"/>
      <c r="L44" s="23"/>
    </row>
    <row r="45" spans="1:22" ht="16.5" customHeight="1">
      <c r="A45" s="66" t="s">
        <v>104</v>
      </c>
      <c r="B45" s="66"/>
      <c r="C45" s="108" t="s">
        <v>1220</v>
      </c>
      <c r="D45" s="108" t="s">
        <v>1221</v>
      </c>
      <c r="E45" s="343" t="s">
        <v>108</v>
      </c>
      <c r="F45" s="21" t="s">
        <v>8</v>
      </c>
      <c r="G45" s="38"/>
      <c r="H45" s="38"/>
      <c r="I45" s="39"/>
      <c r="J45" s="41"/>
      <c r="K45" s="44"/>
      <c r="L45" s="23"/>
    </row>
    <row r="46" spans="1:22" ht="16.5" customHeight="1">
      <c r="A46" s="66" t="s">
        <v>106</v>
      </c>
      <c r="B46" s="66"/>
      <c r="C46" s="108" t="s">
        <v>1220</v>
      </c>
      <c r="D46" s="108" t="s">
        <v>1222</v>
      </c>
      <c r="E46" s="343" t="s">
        <v>108</v>
      </c>
      <c r="F46" s="21" t="s">
        <v>8</v>
      </c>
      <c r="G46" s="38"/>
      <c r="H46" s="38"/>
      <c r="I46" s="39"/>
      <c r="J46" s="41"/>
      <c r="K46" s="44"/>
      <c r="L46" s="23"/>
    </row>
    <row r="47" spans="1:22" ht="16.5" customHeight="1">
      <c r="A47" s="66" t="s">
        <v>107</v>
      </c>
      <c r="B47" s="66"/>
      <c r="C47" s="108" t="s">
        <v>1220</v>
      </c>
      <c r="D47" s="108" t="s">
        <v>1223</v>
      </c>
      <c r="E47" s="343" t="s">
        <v>111</v>
      </c>
      <c r="F47" s="21" t="s">
        <v>8</v>
      </c>
      <c r="G47" s="38"/>
      <c r="H47" s="38"/>
      <c r="I47" s="39"/>
      <c r="J47" s="41"/>
      <c r="K47" s="44"/>
      <c r="L47" s="23"/>
    </row>
    <row r="48" spans="1:22" ht="16.5" customHeight="1">
      <c r="A48" s="66" t="s">
        <v>109</v>
      </c>
      <c r="B48" s="66"/>
      <c r="C48" s="108" t="s">
        <v>1220</v>
      </c>
      <c r="D48" s="108" t="s">
        <v>1224</v>
      </c>
      <c r="E48" s="343" t="s">
        <v>113</v>
      </c>
      <c r="F48" s="21" t="s">
        <v>8</v>
      </c>
      <c r="G48" s="38"/>
      <c r="H48" s="38"/>
      <c r="I48" s="39"/>
      <c r="J48" s="41"/>
      <c r="K48" s="44"/>
      <c r="L48" s="23"/>
    </row>
    <row r="49" spans="1:12" ht="16.5" customHeight="1">
      <c r="A49" s="66" t="s">
        <v>110</v>
      </c>
      <c r="B49" s="66"/>
      <c r="C49" s="108" t="s">
        <v>1220</v>
      </c>
      <c r="D49" s="108" t="s">
        <v>1225</v>
      </c>
      <c r="E49" s="343" t="s">
        <v>113</v>
      </c>
      <c r="F49" s="21" t="s">
        <v>8</v>
      </c>
      <c r="G49" s="38"/>
      <c r="H49" s="38"/>
      <c r="I49" s="39"/>
      <c r="J49" s="41"/>
      <c r="K49" s="44"/>
      <c r="L49" s="23"/>
    </row>
    <row r="50" spans="1:12" ht="16.5" customHeight="1">
      <c r="A50" s="66" t="s">
        <v>112</v>
      </c>
      <c r="B50" s="66"/>
      <c r="C50" s="108" t="s">
        <v>1220</v>
      </c>
      <c r="D50" s="108" t="s">
        <v>1226</v>
      </c>
      <c r="E50" s="343" t="s">
        <v>113</v>
      </c>
      <c r="F50" s="21" t="s">
        <v>8</v>
      </c>
      <c r="G50" s="38"/>
      <c r="H50" s="38"/>
      <c r="I50" s="39"/>
      <c r="J50" s="41"/>
      <c r="K50" s="44"/>
      <c r="L50" s="23"/>
    </row>
    <row r="51" spans="1:12" ht="16.5" customHeight="1">
      <c r="A51" s="66" t="s">
        <v>114</v>
      </c>
      <c r="B51" s="66"/>
      <c r="C51" s="108" t="s">
        <v>1227</v>
      </c>
      <c r="D51" s="108" t="s">
        <v>1228</v>
      </c>
      <c r="E51" s="343" t="s">
        <v>117</v>
      </c>
      <c r="F51" s="21" t="s">
        <v>8</v>
      </c>
      <c r="G51" s="38"/>
      <c r="H51" s="38"/>
      <c r="I51" s="39"/>
      <c r="J51" s="41"/>
      <c r="K51" s="44"/>
      <c r="L51" s="23"/>
    </row>
    <row r="52" spans="1:12" ht="16.5" customHeight="1">
      <c r="A52" s="66" t="s">
        <v>115</v>
      </c>
      <c r="B52" s="66"/>
      <c r="C52" s="108" t="s">
        <v>1227</v>
      </c>
      <c r="D52" s="108" t="s">
        <v>1229</v>
      </c>
      <c r="E52" s="343" t="s">
        <v>119</v>
      </c>
      <c r="F52" s="21" t="s">
        <v>8</v>
      </c>
      <c r="G52" s="38"/>
      <c r="H52" s="38"/>
      <c r="I52" s="39"/>
      <c r="J52" s="41"/>
      <c r="K52" s="44"/>
      <c r="L52" s="23"/>
    </row>
    <row r="53" spans="1:12" ht="16.5" customHeight="1">
      <c r="A53" s="66" t="s">
        <v>116</v>
      </c>
      <c r="B53" s="66"/>
      <c r="C53" s="108" t="s">
        <v>1227</v>
      </c>
      <c r="D53" s="108" t="s">
        <v>1230</v>
      </c>
      <c r="E53" s="343" t="s">
        <v>119</v>
      </c>
      <c r="F53" s="21" t="s">
        <v>8</v>
      </c>
      <c r="G53" s="38"/>
      <c r="H53" s="38"/>
      <c r="I53" s="39"/>
      <c r="J53" s="41"/>
      <c r="K53" s="44"/>
      <c r="L53" s="23"/>
    </row>
    <row r="54" spans="1:12" ht="16.5" customHeight="1">
      <c r="A54" s="66" t="s">
        <v>118</v>
      </c>
      <c r="B54" s="66"/>
      <c r="C54" s="108" t="s">
        <v>1227</v>
      </c>
      <c r="D54" s="108" t="s">
        <v>1231</v>
      </c>
      <c r="E54" s="343" t="s">
        <v>119</v>
      </c>
      <c r="F54" s="21" t="s">
        <v>8</v>
      </c>
      <c r="G54" s="38"/>
      <c r="H54" s="38"/>
      <c r="I54" s="39"/>
      <c r="J54" s="41"/>
      <c r="K54" s="44"/>
      <c r="L54" s="23"/>
    </row>
    <row r="55" spans="1:12" ht="16.5" customHeight="1">
      <c r="A55" s="66" t="s">
        <v>120</v>
      </c>
      <c r="B55" s="66"/>
      <c r="C55" s="108" t="s">
        <v>1227</v>
      </c>
      <c r="D55" s="108" t="s">
        <v>1232</v>
      </c>
      <c r="E55" s="343" t="s">
        <v>123</v>
      </c>
      <c r="F55" s="21" t="s">
        <v>8</v>
      </c>
      <c r="G55" s="38"/>
      <c r="H55" s="38"/>
      <c r="I55" s="39"/>
      <c r="J55" s="41"/>
      <c r="K55" s="44"/>
      <c r="L55" s="23"/>
    </row>
    <row r="56" spans="1:12" ht="16.5" customHeight="1">
      <c r="A56" s="66" t="s">
        <v>121</v>
      </c>
      <c r="B56" s="66"/>
      <c r="C56" s="108" t="s">
        <v>1227</v>
      </c>
      <c r="D56" s="108" t="s">
        <v>1233</v>
      </c>
      <c r="E56" s="343" t="s">
        <v>123</v>
      </c>
      <c r="F56" s="21" t="s">
        <v>8</v>
      </c>
      <c r="G56" s="38"/>
      <c r="H56" s="38"/>
      <c r="I56" s="39"/>
      <c r="J56" s="41"/>
      <c r="K56" s="44"/>
      <c r="L56" s="23"/>
    </row>
    <row r="57" spans="1:12" ht="16.5" customHeight="1">
      <c r="A57" s="66" t="s">
        <v>122</v>
      </c>
      <c r="B57" s="66"/>
      <c r="C57" s="108" t="s">
        <v>1227</v>
      </c>
      <c r="D57" s="108" t="s">
        <v>1226</v>
      </c>
      <c r="E57" s="343" t="s">
        <v>123</v>
      </c>
      <c r="F57" s="21" t="s">
        <v>8</v>
      </c>
      <c r="G57" s="38"/>
      <c r="H57" s="38"/>
      <c r="I57" s="39"/>
      <c r="J57" s="41"/>
      <c r="K57" s="44"/>
      <c r="L57" s="23"/>
    </row>
    <row r="58" spans="1:12" ht="16.5" customHeight="1">
      <c r="A58" s="66" t="s">
        <v>124</v>
      </c>
      <c r="B58" s="66"/>
      <c r="C58" s="108" t="s">
        <v>1220</v>
      </c>
      <c r="D58" s="108" t="s">
        <v>1234</v>
      </c>
      <c r="E58" s="343"/>
      <c r="F58" s="21" t="s">
        <v>8</v>
      </c>
      <c r="G58" s="70"/>
      <c r="H58" s="38"/>
      <c r="I58" s="39"/>
      <c r="J58" s="45" t="s">
        <v>248</v>
      </c>
      <c r="K58" s="44"/>
      <c r="L58" s="23"/>
    </row>
    <row r="59" spans="1:12" ht="16.5" customHeight="1">
      <c r="A59" s="66" t="s">
        <v>125</v>
      </c>
      <c r="B59" s="66"/>
      <c r="C59" s="108" t="s">
        <v>1227</v>
      </c>
      <c r="D59" s="108" t="s">
        <v>1234</v>
      </c>
      <c r="E59" s="343"/>
      <c r="F59" s="21" t="s">
        <v>8</v>
      </c>
      <c r="G59" s="70"/>
      <c r="H59" s="38"/>
      <c r="I59" s="39"/>
      <c r="J59" s="45" t="s">
        <v>415</v>
      </c>
      <c r="K59" s="44"/>
      <c r="L59" s="23"/>
    </row>
    <row r="60" spans="1:12" ht="18" customHeight="1">
      <c r="A60" s="66" t="s">
        <v>126</v>
      </c>
      <c r="B60" s="66"/>
      <c r="C60" s="108" t="s">
        <v>1235</v>
      </c>
      <c r="D60" s="108" t="s">
        <v>1236</v>
      </c>
      <c r="E60" s="343"/>
      <c r="F60" s="21" t="s">
        <v>8</v>
      </c>
      <c r="G60" s="52"/>
      <c r="H60" s="52"/>
      <c r="I60" s="41"/>
      <c r="J60" s="41" t="s">
        <v>249</v>
      </c>
      <c r="K60" s="44"/>
      <c r="L60" s="23"/>
    </row>
    <row r="61" spans="1:12" ht="18" customHeight="1">
      <c r="A61" s="66" t="s">
        <v>127</v>
      </c>
      <c r="B61" s="66"/>
      <c r="C61" s="108" t="s">
        <v>1235</v>
      </c>
      <c r="D61" s="108" t="s">
        <v>1237</v>
      </c>
      <c r="E61" s="343"/>
      <c r="F61" s="21" t="s">
        <v>8</v>
      </c>
      <c r="G61" s="52"/>
      <c r="H61" s="52"/>
      <c r="I61" s="41"/>
      <c r="J61" s="41" t="s">
        <v>250</v>
      </c>
      <c r="K61" s="44"/>
      <c r="L61" s="23"/>
    </row>
    <row r="62" spans="1:12" ht="18" customHeight="1">
      <c r="A62" s="66" t="s">
        <v>128</v>
      </c>
      <c r="B62" s="66"/>
      <c r="C62" s="108" t="s">
        <v>1235</v>
      </c>
      <c r="D62" s="108" t="s">
        <v>1234</v>
      </c>
      <c r="E62" s="343"/>
      <c r="F62" s="21" t="s">
        <v>8</v>
      </c>
      <c r="G62" s="52"/>
      <c r="H62" s="52"/>
      <c r="I62" s="41"/>
      <c r="J62" s="41" t="s">
        <v>593</v>
      </c>
      <c r="K62" s="44"/>
      <c r="L62" s="23"/>
    </row>
    <row r="63" spans="1:12" ht="18" customHeight="1">
      <c r="A63" s="66" t="s">
        <v>129</v>
      </c>
      <c r="B63" s="66"/>
      <c r="C63" s="108" t="s">
        <v>1235</v>
      </c>
      <c r="D63" s="108" t="s">
        <v>1238</v>
      </c>
      <c r="E63" s="343" t="s">
        <v>532</v>
      </c>
      <c r="F63" s="21" t="s">
        <v>8</v>
      </c>
      <c r="G63" s="52"/>
      <c r="H63" s="68" t="s">
        <v>251</v>
      </c>
      <c r="I63" s="41"/>
      <c r="J63" s="41" t="s">
        <v>252</v>
      </c>
      <c r="K63" s="44"/>
      <c r="L63" s="23"/>
    </row>
    <row r="64" spans="1:12" ht="18" customHeight="1">
      <c r="A64" s="66" t="s">
        <v>130</v>
      </c>
      <c r="B64" s="66"/>
      <c r="C64" s="108" t="s">
        <v>1235</v>
      </c>
      <c r="D64" s="108" t="s">
        <v>1239</v>
      </c>
      <c r="E64" s="343" t="s">
        <v>1572</v>
      </c>
      <c r="F64" s="21" t="s">
        <v>8</v>
      </c>
      <c r="G64" s="51" t="s">
        <v>253</v>
      </c>
      <c r="H64" s="52"/>
      <c r="I64" s="41"/>
      <c r="J64" s="39" t="s">
        <v>1568</v>
      </c>
      <c r="K64" s="44"/>
      <c r="L64" s="23"/>
    </row>
    <row r="65" spans="1:12" ht="18" customHeight="1">
      <c r="A65" s="66" t="s">
        <v>131</v>
      </c>
      <c r="B65" s="66"/>
      <c r="C65" s="108" t="s">
        <v>1235</v>
      </c>
      <c r="D65" s="108" t="s">
        <v>1240</v>
      </c>
      <c r="E65" s="346" t="s">
        <v>1571</v>
      </c>
      <c r="F65" s="21" t="s">
        <v>8</v>
      </c>
      <c r="G65" s="52"/>
      <c r="H65" s="52"/>
      <c r="I65" s="41"/>
      <c r="J65" s="67" t="s">
        <v>1573</v>
      </c>
      <c r="K65" s="44"/>
      <c r="L65" s="23"/>
    </row>
    <row r="66" spans="1:12" ht="18" customHeight="1">
      <c r="A66" s="66" t="s">
        <v>132</v>
      </c>
      <c r="B66" s="66"/>
      <c r="C66" s="108" t="s">
        <v>1235</v>
      </c>
      <c r="D66" s="108" t="s">
        <v>1241</v>
      </c>
      <c r="E66" s="347" t="s">
        <v>255</v>
      </c>
      <c r="F66" s="21" t="s">
        <v>8</v>
      </c>
      <c r="G66" s="52"/>
      <c r="H66" s="52"/>
      <c r="I66" s="41"/>
      <c r="J66" s="45" t="s">
        <v>534</v>
      </c>
      <c r="K66" s="44"/>
      <c r="L66" s="23"/>
    </row>
    <row r="67" spans="1:12" ht="16.5" customHeight="1">
      <c r="A67" s="66" t="s">
        <v>133</v>
      </c>
      <c r="B67" s="66"/>
      <c r="C67" s="108" t="s">
        <v>1235</v>
      </c>
      <c r="D67" s="108" t="s">
        <v>1242</v>
      </c>
      <c r="E67" s="343" t="s">
        <v>136</v>
      </c>
      <c r="F67" s="21" t="s">
        <v>8</v>
      </c>
      <c r="G67" s="38"/>
      <c r="H67" s="38"/>
      <c r="I67" s="39"/>
      <c r="J67" s="427"/>
      <c r="K67" s="44"/>
      <c r="L67" s="23"/>
    </row>
    <row r="68" spans="1:12" ht="16.5" customHeight="1">
      <c r="A68" s="66" t="s">
        <v>134</v>
      </c>
      <c r="B68" s="66"/>
      <c r="C68" s="108" t="s">
        <v>1235</v>
      </c>
      <c r="D68" s="108" t="s">
        <v>1243</v>
      </c>
      <c r="E68" s="343" t="s">
        <v>136</v>
      </c>
      <c r="F68" s="21" t="s">
        <v>8</v>
      </c>
      <c r="G68" s="38"/>
      <c r="H68" s="38"/>
      <c r="I68" s="39"/>
      <c r="J68" s="427"/>
      <c r="K68" s="44"/>
      <c r="L68" s="23"/>
    </row>
    <row r="69" spans="1:12" ht="16.5" customHeight="1">
      <c r="A69" s="66" t="s">
        <v>135</v>
      </c>
      <c r="B69" s="66"/>
      <c r="C69" s="108" t="s">
        <v>1235</v>
      </c>
      <c r="D69" s="108" t="s">
        <v>1244</v>
      </c>
      <c r="E69" s="343" t="s">
        <v>136</v>
      </c>
      <c r="F69" s="21" t="s">
        <v>8</v>
      </c>
      <c r="G69" s="38"/>
      <c r="H69" s="38"/>
      <c r="I69" s="39"/>
      <c r="J69" s="427"/>
      <c r="K69" s="44"/>
      <c r="L69" s="23"/>
    </row>
    <row r="70" spans="1:12" ht="16.5" customHeight="1">
      <c r="A70" s="66" t="s">
        <v>137</v>
      </c>
      <c r="B70" s="66"/>
      <c r="C70" s="108" t="s">
        <v>1235</v>
      </c>
      <c r="D70" s="108" t="s">
        <v>1245</v>
      </c>
      <c r="E70" s="343" t="s">
        <v>140</v>
      </c>
      <c r="F70" s="21" t="s">
        <v>8</v>
      </c>
      <c r="G70" s="38"/>
      <c r="H70" s="38"/>
      <c r="I70" s="39"/>
      <c r="J70" s="427"/>
      <c r="K70" s="44"/>
      <c r="L70" s="23"/>
    </row>
    <row r="71" spans="1:12" ht="16.5" customHeight="1">
      <c r="A71" s="66" t="s">
        <v>138</v>
      </c>
      <c r="B71" s="66"/>
      <c r="C71" s="108" t="s">
        <v>1235</v>
      </c>
      <c r="D71" s="108" t="s">
        <v>1246</v>
      </c>
      <c r="E71" s="343" t="s">
        <v>140</v>
      </c>
      <c r="F71" s="21" t="s">
        <v>8</v>
      </c>
      <c r="G71" s="38"/>
      <c r="H71" s="38"/>
      <c r="I71" s="39"/>
      <c r="J71" s="427"/>
      <c r="K71" s="44"/>
      <c r="L71" s="23"/>
    </row>
    <row r="72" spans="1:12" ht="16.5" customHeight="1">
      <c r="A72" s="66" t="s">
        <v>139</v>
      </c>
      <c r="B72" s="66"/>
      <c r="C72" s="108" t="s">
        <v>1235</v>
      </c>
      <c r="D72" s="108" t="s">
        <v>1247</v>
      </c>
      <c r="E72" s="343" t="s">
        <v>140</v>
      </c>
      <c r="F72" s="21" t="s">
        <v>8</v>
      </c>
      <c r="G72" s="38"/>
      <c r="H72" s="38"/>
      <c r="I72" s="39"/>
      <c r="J72" s="427"/>
      <c r="K72" s="44"/>
      <c r="L72" s="23"/>
    </row>
    <row r="73" spans="1:12" ht="16.5" customHeight="1">
      <c r="A73" s="66" t="s">
        <v>141</v>
      </c>
      <c r="B73" s="66"/>
      <c r="C73" s="108" t="s">
        <v>1235</v>
      </c>
      <c r="D73" s="108" t="s">
        <v>1248</v>
      </c>
      <c r="E73" s="343" t="s">
        <v>144</v>
      </c>
      <c r="F73" s="21" t="s">
        <v>8</v>
      </c>
      <c r="G73" s="38"/>
      <c r="H73" s="38"/>
      <c r="I73" s="39"/>
      <c r="J73" s="427"/>
      <c r="K73" s="44"/>
      <c r="L73" s="23"/>
    </row>
    <row r="74" spans="1:12" ht="16.5" customHeight="1">
      <c r="A74" s="66" t="s">
        <v>142</v>
      </c>
      <c r="B74" s="66"/>
      <c r="C74" s="108" t="s">
        <v>1249</v>
      </c>
      <c r="D74" s="108" t="s">
        <v>1970</v>
      </c>
      <c r="E74" s="343"/>
      <c r="F74" s="89" t="s">
        <v>1</v>
      </c>
      <c r="G74" s="38"/>
      <c r="H74" s="38"/>
      <c r="I74" s="39"/>
      <c r="J74" s="45" t="s">
        <v>1974</v>
      </c>
      <c r="K74" s="44"/>
      <c r="L74" s="23"/>
    </row>
    <row r="75" spans="1:12" ht="16.5" customHeight="1">
      <c r="A75" s="66" t="s">
        <v>143</v>
      </c>
      <c r="B75" s="66"/>
      <c r="C75" s="81" t="s">
        <v>1049</v>
      </c>
      <c r="D75" s="81" t="s">
        <v>1051</v>
      </c>
      <c r="E75" s="348" t="s">
        <v>256</v>
      </c>
      <c r="F75" s="21" t="s">
        <v>8</v>
      </c>
      <c r="G75" s="74"/>
      <c r="H75" s="75"/>
      <c r="I75" s="67" t="s">
        <v>392</v>
      </c>
      <c r="J75" s="359" t="s">
        <v>393</v>
      </c>
      <c r="K75" s="44"/>
      <c r="L75" s="23"/>
    </row>
    <row r="76" spans="1:12" ht="16.5" customHeight="1">
      <c r="A76" s="66" t="s">
        <v>297</v>
      </c>
      <c r="B76" s="66"/>
      <c r="C76" s="81" t="s">
        <v>1049</v>
      </c>
      <c r="D76" s="81" t="s">
        <v>1053</v>
      </c>
      <c r="E76" s="348" t="s">
        <v>256</v>
      </c>
      <c r="F76" s="21" t="s">
        <v>8</v>
      </c>
      <c r="G76" s="74"/>
      <c r="H76" s="75"/>
      <c r="I76" s="45" t="s">
        <v>394</v>
      </c>
      <c r="J76" s="359" t="s">
        <v>395</v>
      </c>
      <c r="K76" s="44"/>
      <c r="L76" s="23"/>
    </row>
    <row r="77" spans="1:12" ht="16.5" customHeight="1">
      <c r="A77" s="66" t="s">
        <v>298</v>
      </c>
      <c r="B77" s="66"/>
      <c r="C77" s="81" t="s">
        <v>1049</v>
      </c>
      <c r="D77" s="81" t="s">
        <v>1055</v>
      </c>
      <c r="E77" s="348" t="s">
        <v>256</v>
      </c>
      <c r="F77" s="21" t="s">
        <v>8</v>
      </c>
      <c r="G77" s="74"/>
      <c r="H77" s="75"/>
      <c r="I77" s="45" t="s">
        <v>257</v>
      </c>
      <c r="J77" s="48" t="s">
        <v>416</v>
      </c>
      <c r="K77" s="44"/>
      <c r="L77" s="23"/>
    </row>
    <row r="78" spans="1:12" ht="16.5" customHeight="1">
      <c r="A78" s="66" t="s">
        <v>299</v>
      </c>
      <c r="B78" s="66"/>
      <c r="C78" s="81" t="s">
        <v>1049</v>
      </c>
      <c r="D78" s="81" t="s">
        <v>1057</v>
      </c>
      <c r="E78" s="348"/>
      <c r="F78" s="21" t="s">
        <v>8</v>
      </c>
      <c r="G78" s="74"/>
      <c r="H78" s="75"/>
      <c r="I78" s="45" t="s">
        <v>867</v>
      </c>
      <c r="J78" s="46"/>
      <c r="K78" s="44"/>
      <c r="L78" s="23"/>
    </row>
    <row r="79" spans="1:12" ht="16.5" customHeight="1">
      <c r="A79" s="66" t="s">
        <v>300</v>
      </c>
      <c r="B79" s="66"/>
      <c r="C79" s="81" t="s">
        <v>1049</v>
      </c>
      <c r="D79" s="81" t="s">
        <v>1059</v>
      </c>
      <c r="E79" s="348"/>
      <c r="F79" s="21" t="s">
        <v>8</v>
      </c>
      <c r="G79" s="74"/>
      <c r="H79" s="75"/>
      <c r="I79" s="357"/>
      <c r="J79" s="48" t="s">
        <v>1520</v>
      </c>
      <c r="K79" s="44"/>
      <c r="L79" s="25"/>
    </row>
    <row r="80" spans="1:12" ht="16.5" customHeight="1">
      <c r="A80" s="66" t="s">
        <v>301</v>
      </c>
      <c r="B80" s="66"/>
      <c r="C80" s="81" t="s">
        <v>1049</v>
      </c>
      <c r="D80" s="81" t="s">
        <v>1061</v>
      </c>
      <c r="E80" s="348"/>
      <c r="F80" s="21" t="s">
        <v>8</v>
      </c>
      <c r="G80" s="74"/>
      <c r="H80" s="75"/>
      <c r="I80" s="45" t="s">
        <v>868</v>
      </c>
      <c r="J80" s="48" t="s">
        <v>1534</v>
      </c>
      <c r="K80" s="44"/>
      <c r="L80" s="23"/>
    </row>
    <row r="81" spans="1:12" ht="16.5" customHeight="1">
      <c r="A81" s="66" t="s">
        <v>302</v>
      </c>
      <c r="B81" s="66"/>
      <c r="C81" s="108" t="s">
        <v>1049</v>
      </c>
      <c r="D81" s="108" t="s">
        <v>1063</v>
      </c>
      <c r="E81" s="348" t="s">
        <v>258</v>
      </c>
      <c r="F81" s="21" t="s">
        <v>8</v>
      </c>
      <c r="G81" s="74"/>
      <c r="H81" s="75"/>
      <c r="I81" s="45" t="s">
        <v>866</v>
      </c>
      <c r="J81" s="48"/>
      <c r="K81" s="44"/>
      <c r="L81" s="25"/>
    </row>
    <row r="82" spans="1:12" ht="16.5" customHeight="1">
      <c r="A82" s="66" t="s">
        <v>303</v>
      </c>
      <c r="B82" s="66"/>
      <c r="C82" s="81" t="s">
        <v>1049</v>
      </c>
      <c r="D82" s="81" t="s">
        <v>1065</v>
      </c>
      <c r="E82" s="348" t="s">
        <v>39</v>
      </c>
      <c r="F82" s="21" t="s">
        <v>8</v>
      </c>
      <c r="G82" s="74"/>
      <c r="H82" s="75"/>
      <c r="I82" s="45" t="s">
        <v>417</v>
      </c>
      <c r="J82" s="48"/>
      <c r="K82" s="44"/>
      <c r="L82" s="23"/>
    </row>
    <row r="83" spans="1:12" ht="16.5" customHeight="1">
      <c r="A83" s="66" t="s">
        <v>304</v>
      </c>
      <c r="B83" s="66"/>
      <c r="C83" s="81" t="s">
        <v>1049</v>
      </c>
      <c r="D83" s="81" t="s">
        <v>1067</v>
      </c>
      <c r="E83" s="348" t="s">
        <v>260</v>
      </c>
      <c r="F83" s="21" t="s">
        <v>8</v>
      </c>
      <c r="G83" s="74"/>
      <c r="H83" s="75"/>
      <c r="I83" s="45" t="s">
        <v>259</v>
      </c>
      <c r="J83" s="48"/>
      <c r="K83" s="44"/>
      <c r="L83" s="23"/>
    </row>
    <row r="84" spans="1:12" ht="16.5" customHeight="1">
      <c r="A84" s="66" t="s">
        <v>305</v>
      </c>
      <c r="B84" s="66"/>
      <c r="C84" s="108" t="s">
        <v>1049</v>
      </c>
      <c r="D84" s="108" t="s">
        <v>1069</v>
      </c>
      <c r="E84" s="348" t="s">
        <v>258</v>
      </c>
      <c r="F84" s="21" t="s">
        <v>8</v>
      </c>
      <c r="G84" s="74"/>
      <c r="H84" s="75"/>
      <c r="I84" s="45" t="s">
        <v>418</v>
      </c>
      <c r="J84" s="48"/>
      <c r="K84" s="44"/>
      <c r="L84" s="23"/>
    </row>
    <row r="85" spans="1:12" ht="16.5" customHeight="1">
      <c r="A85" s="66" t="s">
        <v>306</v>
      </c>
      <c r="B85" s="66"/>
      <c r="C85" s="81" t="s">
        <v>1049</v>
      </c>
      <c r="D85" s="81" t="s">
        <v>1071</v>
      </c>
      <c r="E85" s="348" t="s">
        <v>40</v>
      </c>
      <c r="F85" s="21" t="s">
        <v>8</v>
      </c>
      <c r="G85" s="74"/>
      <c r="H85" s="75"/>
      <c r="I85" s="45" t="s">
        <v>419</v>
      </c>
      <c r="J85" s="48"/>
      <c r="K85" s="44"/>
      <c r="L85" s="23"/>
    </row>
    <row r="86" spans="1:12" ht="16.5" customHeight="1">
      <c r="A86" s="66" t="s">
        <v>307</v>
      </c>
      <c r="B86" s="66"/>
      <c r="C86" s="81" t="s">
        <v>1049</v>
      </c>
      <c r="D86" s="81" t="s">
        <v>1073</v>
      </c>
      <c r="E86" s="348" t="s">
        <v>261</v>
      </c>
      <c r="F86" s="21" t="s">
        <v>8</v>
      </c>
      <c r="G86" s="74"/>
      <c r="H86" s="75"/>
      <c r="I86" s="45" t="s">
        <v>259</v>
      </c>
      <c r="J86" s="48"/>
      <c r="K86" s="44"/>
      <c r="L86" s="23"/>
    </row>
    <row r="87" spans="1:12" ht="16.5" customHeight="1">
      <c r="A87" s="66" t="s">
        <v>145</v>
      </c>
      <c r="B87" s="66"/>
      <c r="C87" s="81" t="s">
        <v>1049</v>
      </c>
      <c r="D87" s="81" t="s">
        <v>1075</v>
      </c>
      <c r="E87" s="348" t="s">
        <v>262</v>
      </c>
      <c r="F87" s="21" t="s">
        <v>8</v>
      </c>
      <c r="G87" s="74"/>
      <c r="H87" s="75"/>
      <c r="I87" s="357" t="s">
        <v>263</v>
      </c>
      <c r="J87" s="48"/>
      <c r="K87" s="44"/>
      <c r="L87" s="23"/>
    </row>
    <row r="88" spans="1:12" ht="16.5" customHeight="1">
      <c r="A88" s="66" t="s">
        <v>146</v>
      </c>
      <c r="B88" s="66"/>
      <c r="C88" s="81" t="s">
        <v>1049</v>
      </c>
      <c r="D88" s="81" t="s">
        <v>1077</v>
      </c>
      <c r="E88" s="348" t="s">
        <v>264</v>
      </c>
      <c r="F88" s="21" t="s">
        <v>8</v>
      </c>
      <c r="G88" s="74"/>
      <c r="H88" s="75"/>
      <c r="I88" s="41" t="s">
        <v>265</v>
      </c>
      <c r="J88" s="48"/>
      <c r="K88" s="44"/>
      <c r="L88" s="23"/>
    </row>
    <row r="89" spans="1:12" ht="16.5" customHeight="1">
      <c r="A89" s="66" t="s">
        <v>147</v>
      </c>
      <c r="B89" s="66"/>
      <c r="C89" s="81" t="s">
        <v>1049</v>
      </c>
      <c r="D89" s="81" t="s">
        <v>1079</v>
      </c>
      <c r="E89" s="343"/>
      <c r="F89" s="21" t="s">
        <v>8</v>
      </c>
      <c r="G89" s="74"/>
      <c r="H89" s="75"/>
      <c r="I89" s="40"/>
      <c r="J89" s="48" t="s">
        <v>420</v>
      </c>
      <c r="K89" s="44"/>
      <c r="L89" s="23"/>
    </row>
    <row r="90" spans="1:12" ht="16.5" customHeight="1">
      <c r="A90" s="66" t="s">
        <v>148</v>
      </c>
      <c r="B90" s="66"/>
      <c r="C90" s="81" t="s">
        <v>1049</v>
      </c>
      <c r="D90" s="81" t="s">
        <v>1081</v>
      </c>
      <c r="E90" s="343"/>
      <c r="F90" s="21" t="s">
        <v>8</v>
      </c>
      <c r="G90" s="74"/>
      <c r="H90" s="75"/>
      <c r="I90" s="41"/>
      <c r="J90" s="48" t="s">
        <v>421</v>
      </c>
      <c r="K90" s="44"/>
      <c r="L90" s="23"/>
    </row>
    <row r="91" spans="1:12" ht="16.5" customHeight="1">
      <c r="A91" s="66" t="s">
        <v>149</v>
      </c>
      <c r="B91" s="66"/>
      <c r="C91" s="81" t="s">
        <v>1049</v>
      </c>
      <c r="D91" s="81" t="s">
        <v>1083</v>
      </c>
      <c r="E91" s="343"/>
      <c r="F91" s="21" t="s">
        <v>8</v>
      </c>
      <c r="G91" s="74"/>
      <c r="H91" s="75"/>
      <c r="I91" s="40"/>
      <c r="J91" s="48" t="s">
        <v>1521</v>
      </c>
      <c r="K91" s="44"/>
      <c r="L91" s="23"/>
    </row>
    <row r="92" spans="1:12" ht="16.5" customHeight="1">
      <c r="A92" s="66" t="s">
        <v>150</v>
      </c>
      <c r="B92" s="66"/>
      <c r="C92" s="81" t="s">
        <v>1049</v>
      </c>
      <c r="D92" s="81" t="s">
        <v>1085</v>
      </c>
      <c r="E92" s="343"/>
      <c r="F92" s="131" t="s">
        <v>291</v>
      </c>
      <c r="G92" s="74"/>
      <c r="H92" s="75"/>
      <c r="I92" s="77" t="s">
        <v>266</v>
      </c>
      <c r="J92" s="121" t="s">
        <v>1551</v>
      </c>
      <c r="K92" s="111"/>
      <c r="L92" s="23"/>
    </row>
    <row r="93" spans="1:12" ht="16.5" customHeight="1">
      <c r="A93" s="66" t="s">
        <v>151</v>
      </c>
      <c r="B93" s="66"/>
      <c r="C93" s="81" t="s">
        <v>1049</v>
      </c>
      <c r="D93" s="81" t="s">
        <v>1087</v>
      </c>
      <c r="E93" s="343"/>
      <c r="F93" s="21" t="s">
        <v>8</v>
      </c>
      <c r="G93" s="74"/>
      <c r="H93" s="75"/>
      <c r="I93" s="77" t="s">
        <v>422</v>
      </c>
      <c r="J93" s="48" t="s">
        <v>398</v>
      </c>
      <c r="K93" s="81"/>
      <c r="L93" s="23"/>
    </row>
    <row r="94" spans="1:12" ht="16.5" customHeight="1">
      <c r="A94" s="66" t="s">
        <v>152</v>
      </c>
      <c r="B94" s="66"/>
      <c r="C94" s="81" t="s">
        <v>1049</v>
      </c>
      <c r="D94" s="81" t="s">
        <v>1089</v>
      </c>
      <c r="E94" s="343"/>
      <c r="F94" s="21" t="s">
        <v>8</v>
      </c>
      <c r="G94" s="74"/>
      <c r="H94" s="75"/>
      <c r="I94" s="77" t="s">
        <v>267</v>
      </c>
      <c r="J94" s="48" t="s">
        <v>1522</v>
      </c>
      <c r="K94" s="81"/>
      <c r="L94" s="23"/>
    </row>
    <row r="95" spans="1:12" ht="16.5" customHeight="1">
      <c r="A95" s="66" t="s">
        <v>153</v>
      </c>
      <c r="B95" s="66"/>
      <c r="C95" s="81" t="s">
        <v>1049</v>
      </c>
      <c r="D95" s="81" t="s">
        <v>1091</v>
      </c>
      <c r="E95" s="343"/>
      <c r="F95" s="131" t="s">
        <v>291</v>
      </c>
      <c r="G95" s="74"/>
      <c r="H95" s="75"/>
      <c r="I95" s="77" t="s">
        <v>266</v>
      </c>
      <c r="J95" s="121" t="s">
        <v>1552</v>
      </c>
      <c r="K95" s="111"/>
      <c r="L95" s="23"/>
    </row>
    <row r="96" spans="1:12" ht="16.5" customHeight="1">
      <c r="A96" s="66" t="s">
        <v>154</v>
      </c>
      <c r="B96" s="66"/>
      <c r="C96" s="81" t="s">
        <v>1049</v>
      </c>
      <c r="D96" s="81" t="s">
        <v>1093</v>
      </c>
      <c r="E96" s="343"/>
      <c r="F96" s="21" t="s">
        <v>8</v>
      </c>
      <c r="G96" s="74"/>
      <c r="H96" s="75"/>
      <c r="I96" s="41" t="s">
        <v>422</v>
      </c>
      <c r="J96" s="48" t="s">
        <v>398</v>
      </c>
      <c r="K96" s="111"/>
      <c r="L96" s="23"/>
    </row>
    <row r="97" spans="1:12" ht="16.5" customHeight="1">
      <c r="A97" s="66" t="s">
        <v>155</v>
      </c>
      <c r="B97" s="66"/>
      <c r="C97" s="81" t="s">
        <v>1049</v>
      </c>
      <c r="D97" s="81" t="s">
        <v>1095</v>
      </c>
      <c r="E97" s="343"/>
      <c r="F97" s="21" t="s">
        <v>8</v>
      </c>
      <c r="G97" s="74"/>
      <c r="H97" s="75"/>
      <c r="I97" s="41" t="s">
        <v>268</v>
      </c>
      <c r="J97" s="48"/>
      <c r="K97" s="81"/>
      <c r="L97" s="23"/>
    </row>
    <row r="98" spans="1:12" ht="16.5" customHeight="1">
      <c r="A98" s="66" t="s">
        <v>156</v>
      </c>
      <c r="B98" s="66"/>
      <c r="C98" s="81" t="s">
        <v>1049</v>
      </c>
      <c r="D98" s="81" t="s">
        <v>1097</v>
      </c>
      <c r="E98" s="343"/>
      <c r="F98" s="21" t="s">
        <v>8</v>
      </c>
      <c r="G98" s="74"/>
      <c r="H98" s="75"/>
      <c r="I98" s="41"/>
      <c r="J98" s="48" t="s">
        <v>1521</v>
      </c>
      <c r="K98" s="81"/>
      <c r="L98" s="23"/>
    </row>
    <row r="99" spans="1:12" ht="16.5" customHeight="1">
      <c r="A99" s="66" t="s">
        <v>157</v>
      </c>
      <c r="B99" s="66"/>
      <c r="C99" s="81" t="s">
        <v>1049</v>
      </c>
      <c r="D99" s="81" t="s">
        <v>1099</v>
      </c>
      <c r="E99" s="343" t="s">
        <v>41</v>
      </c>
      <c r="F99" s="21" t="s">
        <v>8</v>
      </c>
      <c r="G99" s="74"/>
      <c r="H99" s="75"/>
      <c r="I99" s="41" t="s">
        <v>396</v>
      </c>
      <c r="J99" s="48" t="s">
        <v>397</v>
      </c>
      <c r="K99" s="81"/>
      <c r="L99" s="23"/>
    </row>
    <row r="100" spans="1:12" ht="16.5" customHeight="1">
      <c r="A100" s="66" t="s">
        <v>158</v>
      </c>
      <c r="B100" s="66"/>
      <c r="C100" s="81" t="s">
        <v>1049</v>
      </c>
      <c r="D100" s="81" t="s">
        <v>1101</v>
      </c>
      <c r="E100" s="343"/>
      <c r="F100" s="21" t="s">
        <v>8</v>
      </c>
      <c r="G100" s="74"/>
      <c r="H100" s="75"/>
      <c r="I100" s="40"/>
      <c r="J100" s="48" t="s">
        <v>398</v>
      </c>
      <c r="K100" s="111"/>
      <c r="L100" s="23"/>
    </row>
    <row r="101" spans="1:12" ht="16.5" customHeight="1">
      <c r="A101" s="66" t="s">
        <v>159</v>
      </c>
      <c r="B101" s="66"/>
      <c r="C101" s="81" t="s">
        <v>1049</v>
      </c>
      <c r="D101" s="81" t="s">
        <v>1103</v>
      </c>
      <c r="E101" s="343" t="s">
        <v>42</v>
      </c>
      <c r="F101" s="21" t="s">
        <v>8</v>
      </c>
      <c r="G101" s="74"/>
      <c r="H101" s="75"/>
      <c r="I101" s="41" t="s">
        <v>269</v>
      </c>
      <c r="J101" s="48" t="s">
        <v>895</v>
      </c>
      <c r="K101" s="81"/>
      <c r="L101" s="23"/>
    </row>
    <row r="102" spans="1:12" ht="16.5" customHeight="1">
      <c r="A102" s="66" t="s">
        <v>160</v>
      </c>
      <c r="B102" s="66"/>
      <c r="C102" s="81" t="s">
        <v>1049</v>
      </c>
      <c r="D102" s="81" t="s">
        <v>1105</v>
      </c>
      <c r="E102" s="343" t="s">
        <v>43</v>
      </c>
      <c r="F102" s="21" t="s">
        <v>8</v>
      </c>
      <c r="G102" s="74"/>
      <c r="H102" s="75"/>
      <c r="I102" s="41" t="s">
        <v>270</v>
      </c>
      <c r="J102" s="48" t="s">
        <v>896</v>
      </c>
      <c r="K102" s="81"/>
      <c r="L102" s="23"/>
    </row>
    <row r="103" spans="1:12" ht="16.5" customHeight="1">
      <c r="A103" s="66" t="s">
        <v>161</v>
      </c>
      <c r="B103" s="66"/>
      <c r="C103" s="81" t="s">
        <v>1107</v>
      </c>
      <c r="D103" s="81" t="s">
        <v>1251</v>
      </c>
      <c r="E103" s="343" t="s">
        <v>42</v>
      </c>
      <c r="F103" s="21" t="s">
        <v>8</v>
      </c>
      <c r="G103" s="74"/>
      <c r="H103" s="75"/>
      <c r="I103" s="45" t="s">
        <v>269</v>
      </c>
      <c r="J103" s="48" t="s">
        <v>897</v>
      </c>
      <c r="K103" s="81"/>
      <c r="L103" s="23"/>
    </row>
    <row r="104" spans="1:12" ht="16.5" customHeight="1">
      <c r="A104" s="66" t="s">
        <v>162</v>
      </c>
      <c r="B104" s="66"/>
      <c r="C104" s="81" t="s">
        <v>1049</v>
      </c>
      <c r="D104" s="81" t="s">
        <v>1110</v>
      </c>
      <c r="E104" s="343"/>
      <c r="F104" s="21" t="s">
        <v>8</v>
      </c>
      <c r="G104" s="74"/>
      <c r="H104" s="75"/>
      <c r="I104" s="45"/>
      <c r="J104" s="48" t="s">
        <v>271</v>
      </c>
      <c r="K104" s="81"/>
      <c r="L104" s="23"/>
    </row>
    <row r="105" spans="1:12" ht="16.5" customHeight="1">
      <c r="A105" s="66" t="s">
        <v>163</v>
      </c>
      <c r="B105" s="66"/>
      <c r="C105" s="81" t="s">
        <v>1049</v>
      </c>
      <c r="D105" s="81" t="s">
        <v>1252</v>
      </c>
      <c r="E105" s="343"/>
      <c r="F105" s="21" t="s">
        <v>8</v>
      </c>
      <c r="G105" s="74"/>
      <c r="H105" s="75"/>
      <c r="I105" s="45"/>
      <c r="J105" s="48" t="s">
        <v>423</v>
      </c>
      <c r="K105" s="81"/>
      <c r="L105" s="23"/>
    </row>
    <row r="106" spans="1:12" ht="16.5" customHeight="1">
      <c r="A106" s="66" t="s">
        <v>164</v>
      </c>
      <c r="B106" s="66"/>
      <c r="C106" s="81" t="s">
        <v>1049</v>
      </c>
      <c r="D106" s="81" t="s">
        <v>1113</v>
      </c>
      <c r="E106" s="343"/>
      <c r="F106" s="21" t="s">
        <v>8</v>
      </c>
      <c r="G106" s="74"/>
      <c r="H106" s="75"/>
      <c r="I106" s="45"/>
      <c r="J106" s="48" t="s">
        <v>1523</v>
      </c>
      <c r="K106" s="81"/>
      <c r="L106" s="23"/>
    </row>
    <row r="107" spans="1:12" ht="16.5" customHeight="1">
      <c r="A107" s="66" t="s">
        <v>165</v>
      </c>
      <c r="B107" s="66"/>
      <c r="C107" s="81" t="s">
        <v>1049</v>
      </c>
      <c r="D107" s="81" t="s">
        <v>1115</v>
      </c>
      <c r="E107" s="343"/>
      <c r="F107" s="131" t="s">
        <v>291</v>
      </c>
      <c r="G107" s="74"/>
      <c r="H107" s="75"/>
      <c r="I107" s="77" t="s">
        <v>266</v>
      </c>
      <c r="J107" s="121" t="s">
        <v>1553</v>
      </c>
      <c r="K107" s="111"/>
      <c r="L107" s="23"/>
    </row>
    <row r="108" spans="1:12" ht="16.5" customHeight="1">
      <c r="A108" s="66" t="s">
        <v>166</v>
      </c>
      <c r="B108" s="66"/>
      <c r="C108" s="81" t="s">
        <v>1049</v>
      </c>
      <c r="D108" s="81" t="s">
        <v>1117</v>
      </c>
      <c r="E108" s="343"/>
      <c r="F108" s="21" t="s">
        <v>8</v>
      </c>
      <c r="G108" s="74"/>
      <c r="H108" s="75"/>
      <c r="I108" s="77" t="s">
        <v>422</v>
      </c>
      <c r="J108" s="48" t="s">
        <v>1521</v>
      </c>
      <c r="K108" s="81"/>
      <c r="L108" s="23"/>
    </row>
    <row r="109" spans="1:12" ht="16.5" customHeight="1">
      <c r="A109" s="66" t="s">
        <v>167</v>
      </c>
      <c r="B109" s="66"/>
      <c r="C109" s="81" t="s">
        <v>1049</v>
      </c>
      <c r="D109" s="81" t="s">
        <v>1119</v>
      </c>
      <c r="E109" s="343"/>
      <c r="F109" s="21" t="s">
        <v>8</v>
      </c>
      <c r="G109" s="74"/>
      <c r="H109" s="75"/>
      <c r="I109" s="77" t="s">
        <v>267</v>
      </c>
      <c r="J109" s="48" t="s">
        <v>1524</v>
      </c>
      <c r="K109" s="81"/>
      <c r="L109" s="23"/>
    </row>
    <row r="110" spans="1:12" ht="16.5" customHeight="1">
      <c r="A110" s="66" t="s">
        <v>168</v>
      </c>
      <c r="B110" s="66"/>
      <c r="C110" s="81" t="s">
        <v>1049</v>
      </c>
      <c r="D110" s="81" t="s">
        <v>1121</v>
      </c>
      <c r="E110" s="343"/>
      <c r="F110" s="131" t="s">
        <v>291</v>
      </c>
      <c r="G110" s="74"/>
      <c r="H110" s="75"/>
      <c r="I110" s="77" t="s">
        <v>266</v>
      </c>
      <c r="J110" s="121" t="s">
        <v>1552</v>
      </c>
      <c r="K110" s="111"/>
      <c r="L110" s="23"/>
    </row>
    <row r="111" spans="1:12" ht="16.5" customHeight="1">
      <c r="A111" s="66" t="s">
        <v>169</v>
      </c>
      <c r="B111" s="66"/>
      <c r="C111" s="81" t="s">
        <v>1049</v>
      </c>
      <c r="D111" s="81" t="s">
        <v>1123</v>
      </c>
      <c r="E111" s="343"/>
      <c r="F111" s="21" t="s">
        <v>8</v>
      </c>
      <c r="G111" s="74"/>
      <c r="H111" s="75"/>
      <c r="I111" s="45" t="s">
        <v>272</v>
      </c>
      <c r="J111" s="48" t="s">
        <v>273</v>
      </c>
      <c r="K111" s="44"/>
      <c r="L111" s="23"/>
    </row>
    <row r="112" spans="1:12" ht="16.5" customHeight="1">
      <c r="A112" s="66" t="s">
        <v>170</v>
      </c>
      <c r="B112" s="66"/>
      <c r="C112" s="81" t="s">
        <v>1049</v>
      </c>
      <c r="D112" s="81" t="s">
        <v>1125</v>
      </c>
      <c r="E112" s="343"/>
      <c r="F112" s="21" t="s">
        <v>8</v>
      </c>
      <c r="G112" s="74"/>
      <c r="H112" s="75"/>
      <c r="I112" s="45" t="s">
        <v>274</v>
      </c>
      <c r="J112" s="48"/>
      <c r="K112" s="44"/>
      <c r="L112" s="23"/>
    </row>
    <row r="113" spans="1:12" ht="16.5" customHeight="1">
      <c r="A113" s="66" t="s">
        <v>171</v>
      </c>
      <c r="B113" s="66"/>
      <c r="C113" s="108" t="s">
        <v>1048</v>
      </c>
      <c r="D113" s="108" t="s">
        <v>1647</v>
      </c>
      <c r="E113" s="343" t="s">
        <v>174</v>
      </c>
      <c r="F113" s="21" t="s">
        <v>8</v>
      </c>
      <c r="G113" s="38"/>
      <c r="H113" s="38"/>
      <c r="I113" s="44"/>
      <c r="J113" s="45" t="s">
        <v>1835</v>
      </c>
      <c r="K113" s="44"/>
      <c r="L113" s="23"/>
    </row>
    <row r="114" spans="1:12" ht="16.5" customHeight="1">
      <c r="A114" s="66" t="s">
        <v>172</v>
      </c>
      <c r="B114" s="66"/>
      <c r="C114" s="108" t="s">
        <v>1048</v>
      </c>
      <c r="D114" s="108" t="s">
        <v>1648</v>
      </c>
      <c r="E114" s="343" t="s">
        <v>175</v>
      </c>
      <c r="F114" s="21" t="s">
        <v>8</v>
      </c>
      <c r="G114" s="38"/>
      <c r="H114" s="38"/>
      <c r="I114" s="44"/>
      <c r="J114" s="45" t="s">
        <v>1685</v>
      </c>
      <c r="K114" s="44"/>
      <c r="L114" s="23"/>
    </row>
    <row r="115" spans="1:12" ht="16.5" customHeight="1">
      <c r="A115" s="66" t="s">
        <v>173</v>
      </c>
      <c r="B115" s="66"/>
      <c r="C115" s="108" t="s">
        <v>1048</v>
      </c>
      <c r="D115" s="108" t="s">
        <v>1649</v>
      </c>
      <c r="E115" s="343" t="s">
        <v>275</v>
      </c>
      <c r="F115" s="21" t="s">
        <v>8</v>
      </c>
      <c r="G115" s="38"/>
      <c r="H115" s="38"/>
      <c r="I115" s="44"/>
      <c r="J115" s="45" t="s">
        <v>1635</v>
      </c>
      <c r="K115" s="44" t="s">
        <v>1555</v>
      </c>
      <c r="L115" s="23"/>
    </row>
    <row r="116" spans="1:12" ht="16.5" customHeight="1">
      <c r="A116" s="66" t="s">
        <v>344</v>
      </c>
      <c r="B116" s="66"/>
      <c r="C116" s="108" t="s">
        <v>1048</v>
      </c>
      <c r="D116" s="108" t="s">
        <v>1650</v>
      </c>
      <c r="E116" s="343"/>
      <c r="F116" s="21" t="s">
        <v>8</v>
      </c>
      <c r="G116" s="38"/>
      <c r="H116" s="38"/>
      <c r="I116" s="44"/>
      <c r="J116" s="45" t="s">
        <v>1636</v>
      </c>
      <c r="K116" s="44"/>
      <c r="L116" s="23"/>
    </row>
    <row r="117" spans="1:12" ht="16.5" customHeight="1">
      <c r="A117" s="66" t="s">
        <v>345</v>
      </c>
      <c r="B117" s="66"/>
      <c r="C117" s="108" t="s">
        <v>1048</v>
      </c>
      <c r="D117" s="108" t="s">
        <v>1651</v>
      </c>
      <c r="E117" s="343" t="s">
        <v>176</v>
      </c>
      <c r="F117" s="21" t="s">
        <v>8</v>
      </c>
      <c r="G117" s="38"/>
      <c r="H117" s="38"/>
      <c r="I117" s="45" t="s">
        <v>1880</v>
      </c>
      <c r="J117" s="428" t="s">
        <v>1840</v>
      </c>
      <c r="K117" s="44"/>
      <c r="L117" s="23"/>
    </row>
    <row r="118" spans="1:12" ht="16.5" customHeight="1">
      <c r="A118" s="66" t="s">
        <v>346</v>
      </c>
      <c r="B118" s="66"/>
      <c r="C118" s="108" t="s">
        <v>1048</v>
      </c>
      <c r="D118" s="108" t="s">
        <v>1652</v>
      </c>
      <c r="E118" s="343" t="s">
        <v>176</v>
      </c>
      <c r="F118" s="21" t="s">
        <v>8</v>
      </c>
      <c r="G118" s="38"/>
      <c r="H118" s="38"/>
      <c r="I118" s="357"/>
      <c r="J118" s="428"/>
      <c r="K118" s="44"/>
      <c r="L118" s="23"/>
    </row>
    <row r="119" spans="1:12" ht="16.5" customHeight="1">
      <c r="A119" s="66" t="s">
        <v>347</v>
      </c>
      <c r="B119" s="66"/>
      <c r="C119" s="108" t="s">
        <v>1048</v>
      </c>
      <c r="D119" s="108" t="s">
        <v>1653</v>
      </c>
      <c r="E119" s="343" t="s">
        <v>176</v>
      </c>
      <c r="F119" s="21" t="s">
        <v>8</v>
      </c>
      <c r="G119" s="38"/>
      <c r="H119" s="38"/>
      <c r="I119" s="357"/>
      <c r="J119" s="428"/>
      <c r="K119" s="44"/>
      <c r="L119" s="23"/>
    </row>
    <row r="120" spans="1:12" ht="16.5" customHeight="1">
      <c r="A120" s="66" t="s">
        <v>348</v>
      </c>
      <c r="B120" s="66"/>
      <c r="C120" s="108" t="s">
        <v>1048</v>
      </c>
      <c r="D120" s="108" t="s">
        <v>1654</v>
      </c>
      <c r="E120" s="343" t="s">
        <v>176</v>
      </c>
      <c r="F120" s="21" t="s">
        <v>8</v>
      </c>
      <c r="G120" s="38"/>
      <c r="H120" s="38"/>
      <c r="I120" s="357"/>
      <c r="J120" s="428"/>
      <c r="K120" s="44"/>
      <c r="L120" s="23"/>
    </row>
    <row r="121" spans="1:12" ht="16.5" customHeight="1">
      <c r="A121" s="66" t="s">
        <v>349</v>
      </c>
      <c r="B121" s="66"/>
      <c r="C121" s="108" t="s">
        <v>1048</v>
      </c>
      <c r="D121" s="108" t="s">
        <v>1655</v>
      </c>
      <c r="E121" s="343" t="s">
        <v>174</v>
      </c>
      <c r="F121" s="21" t="s">
        <v>8</v>
      </c>
      <c r="G121" s="38"/>
      <c r="H121" s="38"/>
      <c r="I121" s="357"/>
      <c r="J121" s="67" t="s">
        <v>1838</v>
      </c>
      <c r="K121" s="44"/>
      <c r="L121" s="23"/>
    </row>
    <row r="122" spans="1:12" ht="16.5" customHeight="1">
      <c r="A122" s="66" t="s">
        <v>350</v>
      </c>
      <c r="B122" s="66"/>
      <c r="C122" s="108" t="s">
        <v>1048</v>
      </c>
      <c r="D122" s="108" t="s">
        <v>1656</v>
      </c>
      <c r="E122" s="343" t="s">
        <v>175</v>
      </c>
      <c r="F122" s="21" t="s">
        <v>8</v>
      </c>
      <c r="G122" s="38"/>
      <c r="H122" s="38"/>
      <c r="I122" s="357"/>
      <c r="J122" s="67" t="s">
        <v>1632</v>
      </c>
      <c r="K122" s="44"/>
      <c r="L122" s="23"/>
    </row>
    <row r="123" spans="1:12" ht="16.5" customHeight="1">
      <c r="A123" s="66" t="s">
        <v>351</v>
      </c>
      <c r="B123" s="66"/>
      <c r="C123" s="108" t="s">
        <v>1048</v>
      </c>
      <c r="D123" s="108" t="s">
        <v>1657</v>
      </c>
      <c r="E123" s="343" t="s">
        <v>275</v>
      </c>
      <c r="F123" s="21" t="s">
        <v>8</v>
      </c>
      <c r="G123" s="38"/>
      <c r="H123" s="38"/>
      <c r="I123" s="357"/>
      <c r="J123" s="67" t="s">
        <v>1686</v>
      </c>
      <c r="K123" s="44" t="s">
        <v>310</v>
      </c>
      <c r="L123" s="23"/>
    </row>
    <row r="124" spans="1:12" ht="16.5" customHeight="1">
      <c r="A124" s="66" t="s">
        <v>352</v>
      </c>
      <c r="B124" s="66"/>
      <c r="C124" s="108" t="s">
        <v>1048</v>
      </c>
      <c r="D124" s="108" t="s">
        <v>1658</v>
      </c>
      <c r="E124" s="343"/>
      <c r="F124" s="21" t="s">
        <v>8</v>
      </c>
      <c r="G124" s="38"/>
      <c r="H124" s="38"/>
      <c r="I124" s="357"/>
      <c r="J124" s="67" t="s">
        <v>1687</v>
      </c>
      <c r="K124" s="44"/>
      <c r="L124" s="23"/>
    </row>
    <row r="125" spans="1:12" ht="16.5" customHeight="1">
      <c r="A125" s="66" t="s">
        <v>353</v>
      </c>
      <c r="B125" s="66"/>
      <c r="C125" s="108" t="s">
        <v>1048</v>
      </c>
      <c r="D125" s="108" t="s">
        <v>1848</v>
      </c>
      <c r="E125" s="343" t="s">
        <v>176</v>
      </c>
      <c r="F125" s="21" t="s">
        <v>8</v>
      </c>
      <c r="G125" s="38"/>
      <c r="H125" s="38"/>
      <c r="I125" s="357"/>
      <c r="J125" s="428" t="s">
        <v>1839</v>
      </c>
      <c r="K125" s="44"/>
      <c r="L125" s="23"/>
    </row>
    <row r="126" spans="1:12" ht="16.5" customHeight="1">
      <c r="A126" s="66" t="s">
        <v>354</v>
      </c>
      <c r="B126" s="66"/>
      <c r="C126" s="108" t="s">
        <v>1048</v>
      </c>
      <c r="D126" s="108" t="s">
        <v>1660</v>
      </c>
      <c r="E126" s="343" t="s">
        <v>176</v>
      </c>
      <c r="F126" s="21" t="s">
        <v>8</v>
      </c>
      <c r="G126" s="38"/>
      <c r="H126" s="38"/>
      <c r="I126" s="357"/>
      <c r="J126" s="428"/>
      <c r="K126" s="44"/>
      <c r="L126" s="23"/>
    </row>
    <row r="127" spans="1:12" ht="16.5" customHeight="1">
      <c r="A127" s="66" t="s">
        <v>355</v>
      </c>
      <c r="B127" s="66"/>
      <c r="C127" s="108" t="s">
        <v>1048</v>
      </c>
      <c r="D127" s="108" t="s">
        <v>1661</v>
      </c>
      <c r="E127" s="343" t="s">
        <v>176</v>
      </c>
      <c r="F127" s="21" t="s">
        <v>8</v>
      </c>
      <c r="G127" s="38"/>
      <c r="H127" s="38"/>
      <c r="I127" s="357"/>
      <c r="J127" s="428"/>
      <c r="K127" s="44"/>
      <c r="L127" s="23"/>
    </row>
    <row r="128" spans="1:12" ht="16.5" customHeight="1">
      <c r="A128" s="66" t="s">
        <v>356</v>
      </c>
      <c r="B128" s="66"/>
      <c r="C128" s="108" t="s">
        <v>1048</v>
      </c>
      <c r="D128" s="108" t="s">
        <v>1662</v>
      </c>
      <c r="E128" s="343" t="s">
        <v>176</v>
      </c>
      <c r="F128" s="21" t="s">
        <v>8</v>
      </c>
      <c r="G128" s="38"/>
      <c r="H128" s="38"/>
      <c r="I128" s="45"/>
      <c r="J128" s="428"/>
      <c r="K128" s="44"/>
      <c r="L128" s="23"/>
    </row>
    <row r="129" spans="1:12" ht="16.5" customHeight="1">
      <c r="A129" s="66" t="s">
        <v>357</v>
      </c>
      <c r="B129" s="66"/>
      <c r="C129" s="108" t="s">
        <v>1048</v>
      </c>
      <c r="D129" s="108" t="s">
        <v>1663</v>
      </c>
      <c r="E129" s="343" t="s">
        <v>427</v>
      </c>
      <c r="F129" s="190" t="s">
        <v>53</v>
      </c>
      <c r="G129" s="38"/>
      <c r="H129" s="38"/>
      <c r="I129" s="45" t="s">
        <v>1881</v>
      </c>
      <c r="J129" s="428" t="s">
        <v>1978</v>
      </c>
      <c r="K129" s="44"/>
      <c r="L129" s="23"/>
    </row>
    <row r="130" spans="1:12" ht="16.5" customHeight="1">
      <c r="A130" s="66" t="s">
        <v>358</v>
      </c>
      <c r="B130" s="66"/>
      <c r="C130" s="108" t="s">
        <v>1048</v>
      </c>
      <c r="D130" s="108" t="s">
        <v>1664</v>
      </c>
      <c r="E130" s="343" t="s">
        <v>427</v>
      </c>
      <c r="F130" s="190" t="s">
        <v>53</v>
      </c>
      <c r="G130" s="38"/>
      <c r="H130" s="38"/>
      <c r="I130" s="357"/>
      <c r="J130" s="428"/>
      <c r="K130" s="44"/>
      <c r="L130" s="23"/>
    </row>
    <row r="131" spans="1:12" ht="16.5" customHeight="1">
      <c r="A131" s="66" t="s">
        <v>359</v>
      </c>
      <c r="B131" s="66"/>
      <c r="C131" s="108" t="s">
        <v>1048</v>
      </c>
      <c r="D131" s="108" t="s">
        <v>1665</v>
      </c>
      <c r="E131" s="343" t="s">
        <v>427</v>
      </c>
      <c r="F131" s="190" t="s">
        <v>53</v>
      </c>
      <c r="G131" s="38"/>
      <c r="H131" s="38"/>
      <c r="I131" s="357"/>
      <c r="J131" s="428"/>
      <c r="K131" s="44"/>
      <c r="L131" s="23"/>
    </row>
    <row r="132" spans="1:12" ht="16.5" customHeight="1">
      <c r="A132" s="66" t="s">
        <v>360</v>
      </c>
      <c r="B132" s="66"/>
      <c r="C132" s="108" t="s">
        <v>1048</v>
      </c>
      <c r="D132" s="108" t="s">
        <v>1666</v>
      </c>
      <c r="E132" s="343" t="s">
        <v>427</v>
      </c>
      <c r="F132" s="190" t="s">
        <v>53</v>
      </c>
      <c r="G132" s="38"/>
      <c r="H132" s="38"/>
      <c r="I132" s="45"/>
      <c r="J132" s="428"/>
      <c r="K132" s="44"/>
      <c r="L132" s="23"/>
    </row>
    <row r="133" spans="1:12" ht="16.5" customHeight="1">
      <c r="A133" s="66" t="s">
        <v>361</v>
      </c>
      <c r="B133" s="66"/>
      <c r="C133" s="108" t="s">
        <v>1048</v>
      </c>
      <c r="D133" s="108" t="s">
        <v>1667</v>
      </c>
      <c r="E133" s="343" t="s">
        <v>427</v>
      </c>
      <c r="F133" s="190" t="s">
        <v>53</v>
      </c>
      <c r="G133" s="38"/>
      <c r="H133" s="38"/>
      <c r="I133" s="45"/>
      <c r="J133" s="428" t="s">
        <v>1844</v>
      </c>
      <c r="K133" s="154"/>
      <c r="L133" s="23"/>
    </row>
    <row r="134" spans="1:12" ht="16.5" customHeight="1">
      <c r="A134" s="66" t="s">
        <v>362</v>
      </c>
      <c r="B134" s="66"/>
      <c r="C134" s="108" t="s">
        <v>1048</v>
      </c>
      <c r="D134" s="108" t="s">
        <v>1668</v>
      </c>
      <c r="E134" s="343" t="s">
        <v>427</v>
      </c>
      <c r="F134" s="190" t="s">
        <v>53</v>
      </c>
      <c r="G134" s="38"/>
      <c r="H134" s="38"/>
      <c r="I134" s="45"/>
      <c r="J134" s="428"/>
      <c r="K134" s="154"/>
      <c r="L134" s="23"/>
    </row>
    <row r="135" spans="1:12" ht="16.5" customHeight="1">
      <c r="A135" s="66" t="s">
        <v>363</v>
      </c>
      <c r="B135" s="66"/>
      <c r="C135" s="108" t="s">
        <v>1048</v>
      </c>
      <c r="D135" s="108" t="s">
        <v>1669</v>
      </c>
      <c r="E135" s="343" t="s">
        <v>427</v>
      </c>
      <c r="F135" s="190" t="s">
        <v>53</v>
      </c>
      <c r="G135" s="38"/>
      <c r="H135" s="38"/>
      <c r="I135" s="45"/>
      <c r="J135" s="428"/>
      <c r="K135" s="154"/>
      <c r="L135" s="23"/>
    </row>
    <row r="136" spans="1:12" ht="16.5" customHeight="1">
      <c r="A136" s="66" t="s">
        <v>364</v>
      </c>
      <c r="B136" s="66"/>
      <c r="C136" s="108" t="s">
        <v>1048</v>
      </c>
      <c r="D136" s="108" t="s">
        <v>1670</v>
      </c>
      <c r="E136" s="343" t="s">
        <v>427</v>
      </c>
      <c r="F136" s="190" t="s">
        <v>53</v>
      </c>
      <c r="G136" s="38"/>
      <c r="H136" s="38"/>
      <c r="I136" s="45"/>
      <c r="J136" s="428"/>
      <c r="K136" s="154"/>
      <c r="L136" s="23"/>
    </row>
    <row r="137" spans="1:12" ht="16.5" customHeight="1">
      <c r="A137" s="66" t="s">
        <v>365</v>
      </c>
      <c r="B137" s="66"/>
      <c r="C137" s="108" t="s">
        <v>1048</v>
      </c>
      <c r="D137" s="108" t="s">
        <v>1671</v>
      </c>
      <c r="E137" s="343" t="s">
        <v>427</v>
      </c>
      <c r="F137" s="190" t="s">
        <v>53</v>
      </c>
      <c r="G137" s="38"/>
      <c r="H137" s="38"/>
      <c r="I137" s="41"/>
      <c r="J137" s="428" t="s">
        <v>1979</v>
      </c>
      <c r="K137" s="154"/>
      <c r="L137" s="23"/>
    </row>
    <row r="138" spans="1:12" ht="16.5" customHeight="1">
      <c r="A138" s="66" t="s">
        <v>366</v>
      </c>
      <c r="B138" s="66"/>
      <c r="C138" s="108" t="s">
        <v>1048</v>
      </c>
      <c r="D138" s="108" t="s">
        <v>1672</v>
      </c>
      <c r="E138" s="343" t="s">
        <v>427</v>
      </c>
      <c r="F138" s="190" t="s">
        <v>53</v>
      </c>
      <c r="G138" s="38"/>
      <c r="H138" s="38"/>
      <c r="I138" s="41"/>
      <c r="J138" s="428"/>
      <c r="K138" s="154"/>
      <c r="L138" s="23"/>
    </row>
    <row r="139" spans="1:12" ht="16.5" customHeight="1">
      <c r="A139" s="66" t="s">
        <v>367</v>
      </c>
      <c r="B139" s="66"/>
      <c r="C139" s="108" t="s">
        <v>1048</v>
      </c>
      <c r="D139" s="108" t="s">
        <v>1673</v>
      </c>
      <c r="E139" s="343" t="s">
        <v>427</v>
      </c>
      <c r="F139" s="190" t="s">
        <v>53</v>
      </c>
      <c r="G139" s="38"/>
      <c r="H139" s="38"/>
      <c r="I139" s="41"/>
      <c r="J139" s="428"/>
      <c r="K139" s="154"/>
      <c r="L139" s="23"/>
    </row>
    <row r="140" spans="1:12" ht="16.5" customHeight="1">
      <c r="A140" s="66" t="s">
        <v>368</v>
      </c>
      <c r="B140" s="66"/>
      <c r="C140" s="108" t="s">
        <v>1048</v>
      </c>
      <c r="D140" s="108" t="s">
        <v>1674</v>
      </c>
      <c r="E140" s="343" t="s">
        <v>427</v>
      </c>
      <c r="F140" s="190" t="s">
        <v>53</v>
      </c>
      <c r="G140" s="38"/>
      <c r="H140" s="38"/>
      <c r="I140" s="41"/>
      <c r="J140" s="428"/>
      <c r="K140" s="154"/>
      <c r="L140" s="23"/>
    </row>
    <row r="141" spans="1:12" ht="16.5" customHeight="1">
      <c r="A141" s="66" t="s">
        <v>369</v>
      </c>
      <c r="B141" s="66"/>
      <c r="C141" s="108" t="s">
        <v>1048</v>
      </c>
      <c r="D141" s="108" t="s">
        <v>1675</v>
      </c>
      <c r="E141" s="343" t="s">
        <v>427</v>
      </c>
      <c r="F141" s="190" t="s">
        <v>53</v>
      </c>
      <c r="G141" s="38"/>
      <c r="H141" s="38"/>
      <c r="I141" s="41"/>
      <c r="J141" s="428" t="s">
        <v>1980</v>
      </c>
      <c r="K141" s="154"/>
      <c r="L141" s="23"/>
    </row>
    <row r="142" spans="1:12" ht="16.5" customHeight="1">
      <c r="A142" s="66" t="s">
        <v>370</v>
      </c>
      <c r="B142" s="66"/>
      <c r="C142" s="108" t="s">
        <v>1048</v>
      </c>
      <c r="D142" s="108" t="s">
        <v>1676</v>
      </c>
      <c r="E142" s="343" t="s">
        <v>427</v>
      </c>
      <c r="F142" s="190" t="s">
        <v>53</v>
      </c>
      <c r="G142" s="38"/>
      <c r="H142" s="38"/>
      <c r="I142" s="41"/>
      <c r="J142" s="428"/>
      <c r="K142" s="154"/>
      <c r="L142" s="23"/>
    </row>
    <row r="143" spans="1:12" ht="16.5" customHeight="1">
      <c r="A143" s="66" t="s">
        <v>371</v>
      </c>
      <c r="B143" s="66"/>
      <c r="C143" s="108" t="s">
        <v>1048</v>
      </c>
      <c r="D143" s="108" t="s">
        <v>1677</v>
      </c>
      <c r="E143" s="343" t="s">
        <v>427</v>
      </c>
      <c r="F143" s="190" t="s">
        <v>53</v>
      </c>
      <c r="G143" s="38"/>
      <c r="H143" s="38"/>
      <c r="I143" s="41"/>
      <c r="J143" s="428"/>
      <c r="K143" s="154"/>
      <c r="L143" s="23"/>
    </row>
    <row r="144" spans="1:12" ht="16.5" customHeight="1">
      <c r="A144" s="66" t="s">
        <v>372</v>
      </c>
      <c r="B144" s="66"/>
      <c r="C144" s="108" t="s">
        <v>1048</v>
      </c>
      <c r="D144" s="108" t="s">
        <v>1678</v>
      </c>
      <c r="E144" s="343" t="s">
        <v>427</v>
      </c>
      <c r="F144" s="190" t="s">
        <v>53</v>
      </c>
      <c r="G144" s="38"/>
      <c r="H144" s="38"/>
      <c r="I144" s="41" t="s">
        <v>1882</v>
      </c>
      <c r="J144" s="428"/>
      <c r="K144" s="154"/>
      <c r="L144" s="23"/>
    </row>
    <row r="145" spans="1:12" ht="16.5" customHeight="1">
      <c r="A145" s="66" t="s">
        <v>373</v>
      </c>
      <c r="B145" s="66"/>
      <c r="C145" s="108" t="s">
        <v>958</v>
      </c>
      <c r="D145" s="108" t="s">
        <v>1622</v>
      </c>
      <c r="E145" s="343"/>
      <c r="F145" s="21" t="s">
        <v>8</v>
      </c>
      <c r="G145" s="38"/>
      <c r="H145" s="38"/>
      <c r="I145" s="40"/>
      <c r="J145" s="67" t="s">
        <v>875</v>
      </c>
      <c r="K145" s="44"/>
      <c r="L145" s="23"/>
    </row>
    <row r="146" spans="1:12" ht="16.5" customHeight="1">
      <c r="A146" s="66" t="s">
        <v>934</v>
      </c>
      <c r="B146" s="66"/>
      <c r="C146" s="108" t="s">
        <v>958</v>
      </c>
      <c r="D146" s="108" t="s">
        <v>1253</v>
      </c>
      <c r="E146" s="343"/>
      <c r="F146" s="21" t="s">
        <v>8</v>
      </c>
      <c r="G146" s="38"/>
      <c r="H146" s="38"/>
      <c r="I146" s="40"/>
      <c r="J146" s="67"/>
      <c r="K146" s="44"/>
      <c r="L146" s="23"/>
    </row>
    <row r="147" spans="1:12" ht="16.5" customHeight="1">
      <c r="A147" s="66" t="s">
        <v>374</v>
      </c>
      <c r="B147" s="66"/>
      <c r="C147" s="340" t="s">
        <v>1044</v>
      </c>
      <c r="D147" s="342" t="s">
        <v>1592</v>
      </c>
      <c r="E147" s="343"/>
      <c r="F147" s="21" t="s">
        <v>8</v>
      </c>
      <c r="G147" s="38"/>
      <c r="H147" s="38"/>
      <c r="I147" s="41" t="s">
        <v>1594</v>
      </c>
      <c r="J147" s="45" t="s">
        <v>1595</v>
      </c>
      <c r="K147" s="45"/>
    </row>
    <row r="148" spans="1:12" ht="16.5" customHeight="1">
      <c r="A148" s="66" t="s">
        <v>920</v>
      </c>
      <c r="B148" s="66"/>
      <c r="C148" s="340" t="s">
        <v>1044</v>
      </c>
      <c r="D148" s="342" t="s">
        <v>1593</v>
      </c>
      <c r="E148" s="343"/>
      <c r="F148" s="21" t="s">
        <v>8</v>
      </c>
      <c r="G148" s="38"/>
      <c r="H148" s="38"/>
      <c r="I148" s="67" t="s">
        <v>1596</v>
      </c>
      <c r="J148" s="45" t="s">
        <v>1597</v>
      </c>
      <c r="K148" s="45"/>
    </row>
    <row r="149" spans="1:12" ht="16.5" customHeight="1">
      <c r="A149" s="66" t="s">
        <v>333</v>
      </c>
      <c r="B149" s="66"/>
      <c r="C149" s="340" t="s">
        <v>1044</v>
      </c>
      <c r="D149" s="342" t="s">
        <v>1045</v>
      </c>
      <c r="E149" s="343"/>
      <c r="F149" s="21" t="s">
        <v>8</v>
      </c>
      <c r="G149" s="38"/>
      <c r="H149" s="38"/>
      <c r="I149" s="67" t="s">
        <v>391</v>
      </c>
      <c r="J149" s="45" t="s">
        <v>1598</v>
      </c>
      <c r="K149" s="44"/>
    </row>
    <row r="150" spans="1:12" ht="16.5" customHeight="1">
      <c r="A150" s="66" t="s">
        <v>335</v>
      </c>
      <c r="B150" s="66"/>
      <c r="C150" s="340" t="s">
        <v>1046</v>
      </c>
      <c r="D150" s="342" t="s">
        <v>1047</v>
      </c>
      <c r="E150" s="343"/>
      <c r="F150" s="21" t="s">
        <v>8</v>
      </c>
      <c r="G150" s="38"/>
      <c r="H150" s="38"/>
      <c r="I150" s="67" t="s">
        <v>1600</v>
      </c>
      <c r="J150" s="45" t="s">
        <v>1599</v>
      </c>
      <c r="K150" s="44"/>
    </row>
    <row r="151" spans="1:12" s="9" customFormat="1" ht="16.5" customHeight="1">
      <c r="A151" s="66" t="s">
        <v>921</v>
      </c>
      <c r="B151" s="66"/>
      <c r="C151" s="233" t="s">
        <v>1183</v>
      </c>
      <c r="D151" s="81" t="s">
        <v>1254</v>
      </c>
      <c r="E151" s="349"/>
      <c r="F151" s="190" t="s">
        <v>53</v>
      </c>
      <c r="G151" s="132"/>
      <c r="H151" s="81"/>
      <c r="I151" s="82"/>
      <c r="J151" s="429" t="s">
        <v>1985</v>
      </c>
      <c r="K151" s="153"/>
    </row>
    <row r="152" spans="1:12" s="9" customFormat="1" ht="16.5" customHeight="1">
      <c r="A152" s="66" t="s">
        <v>336</v>
      </c>
      <c r="B152" s="66"/>
      <c r="C152" s="334" t="s">
        <v>1185</v>
      </c>
      <c r="D152" s="81" t="s">
        <v>1187</v>
      </c>
      <c r="E152" s="349" t="s">
        <v>334</v>
      </c>
      <c r="F152" s="190" t="s">
        <v>53</v>
      </c>
      <c r="G152" s="132"/>
      <c r="H152" s="81"/>
      <c r="I152" s="82"/>
      <c r="J152" s="430"/>
      <c r="K152" s="153"/>
    </row>
    <row r="153" spans="1:12" s="9" customFormat="1" ht="16.5" customHeight="1">
      <c r="A153" s="66" t="s">
        <v>337</v>
      </c>
      <c r="B153" s="66"/>
      <c r="C153" s="334" t="s">
        <v>1185</v>
      </c>
      <c r="D153" s="81" t="s">
        <v>1189</v>
      </c>
      <c r="E153" s="349" t="s">
        <v>334</v>
      </c>
      <c r="F153" s="190" t="s">
        <v>53</v>
      </c>
      <c r="G153" s="132"/>
      <c r="H153" s="81"/>
      <c r="I153" s="82"/>
      <c r="J153" s="430"/>
      <c r="K153" s="153"/>
    </row>
    <row r="154" spans="1:12" s="9" customFormat="1" ht="16.5" customHeight="1">
      <c r="A154" s="66" t="s">
        <v>338</v>
      </c>
      <c r="B154" s="66"/>
      <c r="C154" s="334" t="s">
        <v>1185</v>
      </c>
      <c r="D154" s="81" t="s">
        <v>1191</v>
      </c>
      <c r="E154" s="349" t="s">
        <v>341</v>
      </c>
      <c r="F154" s="190" t="s">
        <v>53</v>
      </c>
      <c r="G154" s="132"/>
      <c r="H154" s="81"/>
      <c r="I154" s="82"/>
      <c r="J154" s="430"/>
      <c r="K154" s="153"/>
    </row>
    <row r="155" spans="1:12" s="9" customFormat="1" ht="16.5" customHeight="1">
      <c r="A155" s="66" t="s">
        <v>339</v>
      </c>
      <c r="B155" s="66"/>
      <c r="C155" s="334" t="s">
        <v>1185</v>
      </c>
      <c r="D155" s="81" t="s">
        <v>1193</v>
      </c>
      <c r="E155" s="349" t="s">
        <v>341</v>
      </c>
      <c r="F155" s="190" t="s">
        <v>53</v>
      </c>
      <c r="G155" s="132"/>
      <c r="H155" s="81"/>
      <c r="I155" s="82"/>
      <c r="J155" s="431"/>
      <c r="K155" s="153"/>
    </row>
    <row r="156" spans="1:12" s="9" customFormat="1" ht="16.5" customHeight="1">
      <c r="A156" s="66" t="s">
        <v>340</v>
      </c>
      <c r="B156" s="66"/>
      <c r="C156" s="108" t="s">
        <v>1185</v>
      </c>
      <c r="D156" s="81" t="s">
        <v>1255</v>
      </c>
      <c r="E156" s="349"/>
      <c r="F156" s="190" t="s">
        <v>53</v>
      </c>
      <c r="G156" s="132"/>
      <c r="H156" s="81"/>
      <c r="I156" s="77" t="s">
        <v>865</v>
      </c>
      <c r="J156" s="393" t="s">
        <v>1986</v>
      </c>
      <c r="K156" s="153"/>
    </row>
    <row r="157" spans="1:12" s="9" customFormat="1" ht="16.5" customHeight="1">
      <c r="A157" s="66" t="s">
        <v>375</v>
      </c>
      <c r="B157" s="66"/>
      <c r="C157" s="108" t="s">
        <v>1185</v>
      </c>
      <c r="D157" s="81" t="s">
        <v>1256</v>
      </c>
      <c r="E157" s="349" t="s">
        <v>342</v>
      </c>
      <c r="F157" s="190" t="s">
        <v>53</v>
      </c>
      <c r="G157" s="132"/>
      <c r="H157" s="81"/>
      <c r="I157" s="82"/>
      <c r="J157" s="394"/>
      <c r="K157" s="153"/>
    </row>
    <row r="158" spans="1:12" s="9" customFormat="1" ht="16.5" customHeight="1">
      <c r="A158" s="66" t="s">
        <v>376</v>
      </c>
      <c r="B158" s="66"/>
      <c r="C158" s="108" t="s">
        <v>1185</v>
      </c>
      <c r="D158" s="81" t="s">
        <v>1257</v>
      </c>
      <c r="E158" s="349" t="s">
        <v>342</v>
      </c>
      <c r="F158" s="190" t="s">
        <v>53</v>
      </c>
      <c r="G158" s="132"/>
      <c r="H158" s="81"/>
      <c r="I158" s="82"/>
      <c r="J158" s="394"/>
      <c r="K158" s="153"/>
    </row>
    <row r="159" spans="1:12" s="9" customFormat="1" ht="16.5" customHeight="1">
      <c r="A159" s="66" t="s">
        <v>377</v>
      </c>
      <c r="B159" s="66"/>
      <c r="C159" s="108" t="s">
        <v>1185</v>
      </c>
      <c r="D159" s="81" t="s">
        <v>1258</v>
      </c>
      <c r="E159" s="349" t="s">
        <v>343</v>
      </c>
      <c r="F159" s="190" t="s">
        <v>53</v>
      </c>
      <c r="G159" s="132"/>
      <c r="H159" s="81"/>
      <c r="I159" s="82"/>
      <c r="J159" s="394"/>
      <c r="K159" s="153"/>
    </row>
    <row r="160" spans="1:12" s="9" customFormat="1" ht="16.5" customHeight="1">
      <c r="A160" s="66" t="s">
        <v>378</v>
      </c>
      <c r="B160" s="66"/>
      <c r="C160" s="108" t="s">
        <v>1185</v>
      </c>
      <c r="D160" s="81" t="s">
        <v>1259</v>
      </c>
      <c r="E160" s="349" t="s">
        <v>343</v>
      </c>
      <c r="F160" s="190" t="s">
        <v>53</v>
      </c>
      <c r="G160" s="132"/>
      <c r="H160" s="81"/>
      <c r="I160" s="82"/>
      <c r="J160" s="395"/>
      <c r="K160" s="153"/>
    </row>
    <row r="161" spans="1:30" s="26" customFormat="1" ht="16.5" customHeight="1">
      <c r="A161" s="66" t="s">
        <v>379</v>
      </c>
      <c r="B161" s="66"/>
      <c r="C161" s="108" t="s">
        <v>1155</v>
      </c>
      <c r="D161" s="108" t="s">
        <v>1260</v>
      </c>
      <c r="E161" s="350"/>
      <c r="F161" s="21" t="s">
        <v>8</v>
      </c>
      <c r="G161" s="78"/>
      <c r="H161" s="78"/>
      <c r="I161" s="79"/>
      <c r="J161" s="79"/>
      <c r="K161" s="133"/>
      <c r="L161" s="23"/>
      <c r="M161" s="23"/>
      <c r="N161" s="23"/>
      <c r="O161" s="23"/>
      <c r="P161" s="8"/>
      <c r="Q161" s="8"/>
      <c r="R161" s="8"/>
      <c r="S161" s="8"/>
      <c r="T161" s="8"/>
      <c r="U161" s="8"/>
      <c r="V161" s="8"/>
      <c r="W161" s="8"/>
      <c r="X161" s="8"/>
      <c r="Y161" s="8"/>
      <c r="Z161" s="8"/>
      <c r="AA161" s="8"/>
      <c r="AB161" s="8"/>
      <c r="AC161" s="8"/>
      <c r="AD161" s="8"/>
    </row>
    <row r="162" spans="1:30" ht="16.5" customHeight="1">
      <c r="A162" s="66" t="s">
        <v>380</v>
      </c>
      <c r="B162" s="66"/>
      <c r="C162" s="108" t="s">
        <v>1155</v>
      </c>
      <c r="D162" s="108" t="s">
        <v>1261</v>
      </c>
      <c r="E162" s="343" t="s">
        <v>44</v>
      </c>
      <c r="F162" s="21" t="s">
        <v>8</v>
      </c>
      <c r="G162" s="38"/>
      <c r="H162" s="38"/>
      <c r="I162" s="41" t="s">
        <v>277</v>
      </c>
      <c r="J162" s="41" t="s">
        <v>390</v>
      </c>
      <c r="K162" s="404"/>
      <c r="L162" s="23"/>
      <c r="M162" s="23"/>
      <c r="N162" s="23"/>
      <c r="O162" s="23"/>
    </row>
    <row r="163" spans="1:30" ht="16.5" customHeight="1">
      <c r="A163" s="66" t="s">
        <v>381</v>
      </c>
      <c r="B163" s="66"/>
      <c r="C163" s="108" t="s">
        <v>1155</v>
      </c>
      <c r="D163" s="108" t="s">
        <v>1262</v>
      </c>
      <c r="E163" s="343" t="s">
        <v>45</v>
      </c>
      <c r="F163" s="21" t="s">
        <v>8</v>
      </c>
      <c r="G163" s="38"/>
      <c r="H163" s="38"/>
      <c r="I163" s="41" t="s">
        <v>425</v>
      </c>
      <c r="J163" s="41"/>
      <c r="K163" s="404"/>
      <c r="L163" s="23"/>
    </row>
    <row r="164" spans="1:30" ht="16.5" customHeight="1">
      <c r="A164" s="66" t="s">
        <v>922</v>
      </c>
      <c r="B164" s="66"/>
      <c r="C164" s="108" t="s">
        <v>1155</v>
      </c>
      <c r="D164" s="108" t="s">
        <v>1263</v>
      </c>
      <c r="E164" s="343" t="s">
        <v>45</v>
      </c>
      <c r="F164" s="21" t="s">
        <v>8</v>
      </c>
      <c r="G164" s="38"/>
      <c r="H164" s="38"/>
      <c r="I164" s="41" t="s">
        <v>276</v>
      </c>
      <c r="J164" s="41" t="s">
        <v>1591</v>
      </c>
      <c r="K164" s="404"/>
      <c r="L164" s="23"/>
    </row>
    <row r="165" spans="1:30" ht="16.5" customHeight="1">
      <c r="A165" s="66" t="s">
        <v>923</v>
      </c>
      <c r="B165" s="66"/>
      <c r="C165" s="108" t="s">
        <v>1155</v>
      </c>
      <c r="D165" s="108" t="s">
        <v>1264</v>
      </c>
      <c r="E165" s="343"/>
      <c r="F165" s="21" t="s">
        <v>8</v>
      </c>
      <c r="G165" s="38"/>
      <c r="H165" s="38"/>
      <c r="I165" s="39"/>
      <c r="J165" s="41"/>
      <c r="K165" s="44"/>
      <c r="L165" s="23"/>
    </row>
    <row r="166" spans="1:30" ht="16.5" customHeight="1">
      <c r="A166" s="66" t="s">
        <v>924</v>
      </c>
      <c r="B166" s="66"/>
      <c r="C166" s="108" t="s">
        <v>1155</v>
      </c>
      <c r="D166" s="108" t="s">
        <v>1265</v>
      </c>
      <c r="E166" s="343"/>
      <c r="F166" s="21" t="s">
        <v>8</v>
      </c>
      <c r="G166" s="38"/>
      <c r="H166" s="38"/>
      <c r="I166" s="39"/>
      <c r="J166" s="41"/>
      <c r="K166" s="44"/>
      <c r="L166" s="23"/>
    </row>
    <row r="167" spans="1:30" ht="16.5" customHeight="1">
      <c r="A167" s="66" t="s">
        <v>925</v>
      </c>
      <c r="B167" s="66"/>
      <c r="C167" s="108" t="s">
        <v>1155</v>
      </c>
      <c r="D167" s="108" t="s">
        <v>1754</v>
      </c>
      <c r="E167" s="343"/>
      <c r="F167" s="21" t="s">
        <v>8</v>
      </c>
      <c r="G167" s="38"/>
      <c r="H167" s="38"/>
      <c r="I167" s="39"/>
      <c r="J167" s="41"/>
      <c r="K167" s="44"/>
      <c r="L167" s="23"/>
    </row>
    <row r="168" spans="1:30" s="9" customFormat="1" ht="16.5" customHeight="1">
      <c r="A168" s="66" t="s">
        <v>926</v>
      </c>
      <c r="B168" s="66"/>
      <c r="C168" s="49" t="s">
        <v>1153</v>
      </c>
      <c r="D168" s="108" t="s">
        <v>1694</v>
      </c>
      <c r="E168" s="351"/>
      <c r="F168" s="84" t="s">
        <v>0</v>
      </c>
      <c r="G168" s="74"/>
      <c r="H168" s="80"/>
      <c r="I168" s="158"/>
      <c r="J168" s="158" t="s">
        <v>1750</v>
      </c>
      <c r="K168" s="81"/>
    </row>
    <row r="169" spans="1:30" ht="16.5" customHeight="1">
      <c r="A169" s="66" t="s">
        <v>927</v>
      </c>
      <c r="B169" s="66"/>
      <c r="C169" s="108" t="s">
        <v>992</v>
      </c>
      <c r="D169" s="108" t="s">
        <v>1266</v>
      </c>
      <c r="E169" s="343" t="s">
        <v>48</v>
      </c>
      <c r="F169" s="21" t="s">
        <v>8</v>
      </c>
      <c r="G169" s="38"/>
      <c r="H169" s="38"/>
      <c r="I169" s="39"/>
      <c r="J169" s="41" t="s">
        <v>278</v>
      </c>
      <c r="K169" s="44"/>
      <c r="L169" s="23"/>
    </row>
    <row r="170" spans="1:30" ht="16.5" customHeight="1">
      <c r="A170" s="66" t="s">
        <v>382</v>
      </c>
      <c r="B170" s="66"/>
      <c r="C170" s="108" t="s">
        <v>992</v>
      </c>
      <c r="D170" s="108" t="s">
        <v>1267</v>
      </c>
      <c r="E170" s="343" t="s">
        <v>279</v>
      </c>
      <c r="F170" s="21" t="s">
        <v>8</v>
      </c>
      <c r="G170" s="38"/>
      <c r="H170" s="38"/>
      <c r="I170" s="39"/>
      <c r="J170" s="41" t="s">
        <v>221</v>
      </c>
      <c r="K170" s="44"/>
      <c r="L170" s="23"/>
    </row>
    <row r="171" spans="1:30" ht="16.5" customHeight="1">
      <c r="A171" s="66" t="s">
        <v>383</v>
      </c>
      <c r="B171" s="66"/>
      <c r="C171" s="108" t="s">
        <v>958</v>
      </c>
      <c r="D171" s="108" t="s">
        <v>1268</v>
      </c>
      <c r="E171" s="343"/>
      <c r="F171" s="21" t="s">
        <v>8</v>
      </c>
      <c r="G171" s="38"/>
      <c r="H171" s="38"/>
      <c r="I171" s="39"/>
      <c r="J171" s="67" t="s">
        <v>1583</v>
      </c>
      <c r="K171" s="44"/>
      <c r="L171" s="23"/>
    </row>
    <row r="172" spans="1:30" ht="16.5" customHeight="1">
      <c r="A172" s="66" t="s">
        <v>384</v>
      </c>
      <c r="B172" s="66"/>
      <c r="C172" s="108" t="s">
        <v>953</v>
      </c>
      <c r="D172" s="108" t="s">
        <v>1201</v>
      </c>
      <c r="E172" s="343"/>
      <c r="F172" s="21" t="s">
        <v>8</v>
      </c>
      <c r="G172" s="38"/>
      <c r="H172" s="38"/>
      <c r="I172" s="39" t="s">
        <v>1809</v>
      </c>
      <c r="J172" s="41"/>
      <c r="K172" s="44"/>
      <c r="L172" s="23"/>
    </row>
    <row r="173" spans="1:30" ht="16.5" customHeight="1">
      <c r="L173" s="23"/>
    </row>
    <row r="174" spans="1:30" ht="16.5" customHeight="1">
      <c r="L174" s="23"/>
    </row>
    <row r="175" spans="1:30">
      <c r="L175" s="23"/>
    </row>
    <row r="176" spans="1:30">
      <c r="L176" s="23"/>
    </row>
    <row r="177" spans="12:12">
      <c r="L177" s="23"/>
    </row>
    <row r="178" spans="12:12">
      <c r="L178" s="23"/>
    </row>
    <row r="179" spans="12:12">
      <c r="L179" s="23"/>
    </row>
    <row r="180" spans="12:12">
      <c r="L180" s="23"/>
    </row>
    <row r="181" spans="12:12">
      <c r="L181" s="23"/>
    </row>
    <row r="182" spans="12:12">
      <c r="L182" s="23"/>
    </row>
    <row r="183" spans="12:12">
      <c r="L183" s="23"/>
    </row>
    <row r="184" spans="12:12">
      <c r="L184" s="23"/>
    </row>
    <row r="185" spans="12:12">
      <c r="L185" s="23"/>
    </row>
    <row r="186" spans="12:12">
      <c r="L186" s="23"/>
    </row>
    <row r="187" spans="12:12">
      <c r="L187" s="23"/>
    </row>
    <row r="188" spans="12:12">
      <c r="L188" s="23"/>
    </row>
    <row r="189" spans="12:12">
      <c r="L189" s="23"/>
    </row>
    <row r="190" spans="12:12">
      <c r="L190" s="23"/>
    </row>
    <row r="191" spans="12:12">
      <c r="L191" s="23"/>
    </row>
    <row r="192" spans="12: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sheetData>
  <mergeCells count="13">
    <mergeCell ref="D1:D8"/>
    <mergeCell ref="E1:E8"/>
    <mergeCell ref="J67:J73"/>
    <mergeCell ref="J117:J120"/>
    <mergeCell ref="K162:K164"/>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2" r:id="rId7"/>
    <hyperlink ref="D163" r:id="rId8"/>
    <hyperlink ref="D164"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s>
  <pageMargins left="0.69930555555555596" right="0.69930555555555596" top="0.75" bottom="0.75" header="0.3" footer="0.3"/>
  <pageSetup orientation="portrait" r:id="rId22"/>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 zoomScaleNormal="100" workbookViewId="0">
      <selection activeCell="H33" sqref="H33"/>
    </sheetView>
  </sheetViews>
  <sheetFormatPr defaultColWidth="8.625" defaultRowHeight="15.75"/>
  <cols>
    <col min="1" max="2" width="9.5" style="1" customWidth="1"/>
    <col min="3" max="3" width="13.875" style="1" customWidth="1"/>
    <col min="4" max="4" width="44.5" style="1" customWidth="1"/>
    <col min="5" max="5" width="30.62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30" customFormat="1" ht="15.75" customHeight="1">
      <c r="A1" s="28"/>
      <c r="B1" s="28"/>
      <c r="C1" s="28"/>
      <c r="D1" s="432" t="s">
        <v>1404</v>
      </c>
      <c r="E1" s="433"/>
      <c r="F1" s="29"/>
      <c r="G1" s="83" t="s">
        <v>177</v>
      </c>
      <c r="H1" s="28"/>
      <c r="I1" s="28"/>
      <c r="J1" s="28"/>
    </row>
    <row r="2" spans="1:10" s="30" customFormat="1">
      <c r="A2" s="28"/>
      <c r="B2" s="28"/>
      <c r="C2" s="28"/>
      <c r="D2" s="433"/>
      <c r="E2" s="433"/>
      <c r="F2" s="84" t="s">
        <v>0</v>
      </c>
      <c r="G2" s="85">
        <f>COUNTIF(F13:F171,"Not POR")</f>
        <v>2</v>
      </c>
      <c r="H2" s="28"/>
      <c r="I2" s="28"/>
      <c r="J2" s="28"/>
    </row>
    <row r="3" spans="1:10" s="30" customFormat="1">
      <c r="A3" s="28"/>
      <c r="B3" s="28"/>
      <c r="C3" s="28"/>
      <c r="D3" s="433"/>
      <c r="E3" s="433"/>
      <c r="F3" s="86" t="s">
        <v>50</v>
      </c>
      <c r="G3" s="85">
        <f>COUNTIF(F13:F172,"CHN validation")</f>
        <v>0</v>
      </c>
      <c r="H3" s="28"/>
      <c r="I3" s="28"/>
      <c r="J3" s="28"/>
    </row>
    <row r="4" spans="1:10" s="30" customFormat="1">
      <c r="A4" s="28"/>
      <c r="B4" s="28"/>
      <c r="C4" s="28"/>
      <c r="D4" s="433"/>
      <c r="E4" s="433"/>
      <c r="F4" s="87" t="s">
        <v>178</v>
      </c>
      <c r="G4" s="85">
        <f>COUNTIF(F14:F173,"New Item")</f>
        <v>0</v>
      </c>
      <c r="H4" s="28"/>
      <c r="I4" s="28"/>
      <c r="J4" s="28"/>
    </row>
    <row r="5" spans="1:10" s="30" customFormat="1">
      <c r="A5" s="28"/>
      <c r="B5" s="28"/>
      <c r="C5" s="28"/>
      <c r="D5" s="433"/>
      <c r="E5" s="433"/>
      <c r="F5" s="88" t="s">
        <v>52</v>
      </c>
      <c r="G5" s="85">
        <f>COUNTIF(F14:F174,"Pending update")</f>
        <v>0</v>
      </c>
      <c r="H5" s="28"/>
      <c r="I5" s="28"/>
      <c r="J5" s="28"/>
    </row>
    <row r="6" spans="1:10" s="30" customFormat="1">
      <c r="A6" s="28"/>
      <c r="B6" s="28"/>
      <c r="C6" s="28"/>
      <c r="D6" s="433"/>
      <c r="E6" s="433"/>
      <c r="F6" s="89" t="s">
        <v>1</v>
      </c>
      <c r="G6" s="85">
        <f>COUNTIF(F14:F175,"Modified")</f>
        <v>0</v>
      </c>
      <c r="H6" s="28"/>
      <c r="I6" s="28"/>
      <c r="J6" s="28"/>
    </row>
    <row r="7" spans="1:10" s="30" customFormat="1">
      <c r="A7" s="28"/>
      <c r="B7" s="28"/>
      <c r="C7" s="28"/>
      <c r="D7" s="433"/>
      <c r="E7" s="433"/>
      <c r="F7" s="90" t="s">
        <v>179</v>
      </c>
      <c r="G7" s="85">
        <f>COUNTIF(F13:F171,"Ready")</f>
        <v>156</v>
      </c>
      <c r="H7" s="28"/>
      <c r="I7" s="28"/>
      <c r="J7" s="28"/>
    </row>
    <row r="8" spans="1:10" s="30" customFormat="1" ht="16.5" thickBot="1">
      <c r="A8" s="28"/>
      <c r="B8" s="28"/>
      <c r="C8" s="28"/>
      <c r="D8" s="434"/>
      <c r="E8" s="434"/>
      <c r="F8" s="91" t="s">
        <v>2</v>
      </c>
      <c r="G8" s="85">
        <f>COUNTIF(F12:F177,"Not ready")</f>
        <v>0</v>
      </c>
      <c r="H8" s="28"/>
      <c r="I8" s="28"/>
      <c r="J8" s="28"/>
    </row>
    <row r="9" spans="1:10" s="30" customFormat="1" ht="39.950000000000003" customHeight="1">
      <c r="A9" s="31" t="s">
        <v>54</v>
      </c>
      <c r="B9" s="164" t="s">
        <v>634</v>
      </c>
      <c r="C9" s="5" t="s">
        <v>949</v>
      </c>
      <c r="D9" s="5" t="s">
        <v>950</v>
      </c>
      <c r="E9" s="33" t="s">
        <v>1407</v>
      </c>
      <c r="F9" s="92" t="s">
        <v>4</v>
      </c>
      <c r="G9" s="34" t="s">
        <v>180</v>
      </c>
      <c r="H9" s="32" t="s">
        <v>5</v>
      </c>
      <c r="I9" s="32" t="s">
        <v>6</v>
      </c>
      <c r="J9" s="32" t="s">
        <v>181</v>
      </c>
    </row>
    <row r="10" spans="1:10" s="30" customFormat="1" ht="16.5" customHeight="1">
      <c r="A10" s="93">
        <v>1</v>
      </c>
      <c r="B10" s="93"/>
      <c r="C10" s="81" t="s">
        <v>952</v>
      </c>
      <c r="D10" s="330" t="s">
        <v>1450</v>
      </c>
      <c r="E10" s="93"/>
      <c r="F10" s="90" t="s">
        <v>8</v>
      </c>
      <c r="G10" s="94"/>
      <c r="H10" s="94"/>
      <c r="I10" s="96"/>
      <c r="J10" s="411" t="s">
        <v>937</v>
      </c>
    </row>
    <row r="11" spans="1:10" s="30" customFormat="1" ht="16.5" customHeight="1">
      <c r="A11" s="93">
        <v>2</v>
      </c>
      <c r="B11" s="93"/>
      <c r="C11" s="81" t="s">
        <v>952</v>
      </c>
      <c r="D11" s="330" t="s">
        <v>961</v>
      </c>
      <c r="E11" s="93"/>
      <c r="F11" s="90" t="s">
        <v>8</v>
      </c>
      <c r="G11" s="94"/>
      <c r="H11" s="94"/>
      <c r="I11" s="96"/>
      <c r="J11" s="412"/>
    </row>
    <row r="12" spans="1:10" s="30" customFormat="1" ht="16.5" customHeight="1">
      <c r="A12" s="93">
        <v>3</v>
      </c>
      <c r="B12" s="93"/>
      <c r="C12" s="81" t="s">
        <v>952</v>
      </c>
      <c r="D12" s="330" t="s">
        <v>963</v>
      </c>
      <c r="E12" s="93"/>
      <c r="F12" s="90" t="s">
        <v>8</v>
      </c>
      <c r="G12" s="94"/>
      <c r="H12" s="94"/>
      <c r="I12" s="96"/>
      <c r="J12" s="96"/>
    </row>
    <row r="13" spans="1:10" s="30" customFormat="1" ht="16.5" customHeight="1">
      <c r="A13" s="93">
        <v>4</v>
      </c>
      <c r="B13" s="93"/>
      <c r="C13" s="81" t="s">
        <v>987</v>
      </c>
      <c r="D13" s="330" t="s">
        <v>988</v>
      </c>
      <c r="E13" s="93"/>
      <c r="F13" s="89" t="s">
        <v>1</v>
      </c>
      <c r="G13" s="94"/>
      <c r="H13" s="94"/>
      <c r="I13" s="95" t="s">
        <v>1975</v>
      </c>
      <c r="J13" s="95"/>
    </row>
    <row r="14" spans="1:10" s="30" customFormat="1" ht="16.5" customHeight="1">
      <c r="A14" s="93">
        <v>5</v>
      </c>
      <c r="B14" s="93"/>
      <c r="C14" s="81" t="s">
        <v>987</v>
      </c>
      <c r="D14" s="330" t="s">
        <v>990</v>
      </c>
      <c r="E14" s="93"/>
      <c r="F14" s="90" t="s">
        <v>8</v>
      </c>
      <c r="G14" s="94"/>
      <c r="H14" s="93" t="s">
        <v>182</v>
      </c>
      <c r="I14" s="95" t="s">
        <v>1760</v>
      </c>
      <c r="J14" s="95"/>
    </row>
    <row r="15" spans="1:10" s="30" customFormat="1" ht="16.5" customHeight="1">
      <c r="A15" s="93">
        <v>6</v>
      </c>
      <c r="B15" s="93"/>
      <c r="C15" s="81" t="s">
        <v>987</v>
      </c>
      <c r="D15" s="330" t="s">
        <v>991</v>
      </c>
      <c r="E15" s="93"/>
      <c r="F15" s="90" t="s">
        <v>8</v>
      </c>
      <c r="G15" s="94"/>
      <c r="H15" s="93"/>
      <c r="I15" s="96"/>
      <c r="J15" s="96"/>
    </row>
    <row r="16" spans="1:10" s="36" customFormat="1" ht="16.5" customHeight="1">
      <c r="A16" s="93">
        <v>7</v>
      </c>
      <c r="B16" s="93"/>
      <c r="C16" s="81" t="s">
        <v>987</v>
      </c>
      <c r="D16" s="330" t="s">
        <v>995</v>
      </c>
      <c r="E16" s="62"/>
      <c r="F16" s="90" t="s">
        <v>8</v>
      </c>
      <c r="G16" s="61"/>
      <c r="H16" s="62"/>
      <c r="I16" s="97" t="s">
        <v>1761</v>
      </c>
      <c r="J16" s="144"/>
    </row>
    <row r="17" spans="1:10" s="30" customFormat="1" ht="16.5" customHeight="1">
      <c r="A17" s="93">
        <v>8</v>
      </c>
      <c r="B17" s="93"/>
      <c r="C17" s="81" t="s">
        <v>992</v>
      </c>
      <c r="D17" s="330" t="s">
        <v>1204</v>
      </c>
      <c r="E17" s="93" t="s">
        <v>48</v>
      </c>
      <c r="F17" s="90" t="s">
        <v>8</v>
      </c>
      <c r="G17" s="94"/>
      <c r="H17" s="93"/>
      <c r="I17" s="95" t="s">
        <v>332</v>
      </c>
      <c r="J17" s="95"/>
    </row>
    <row r="18" spans="1:10" s="30" customFormat="1" ht="16.5" customHeight="1">
      <c r="A18" s="93">
        <v>9</v>
      </c>
      <c r="B18" s="93"/>
      <c r="C18" s="81" t="s">
        <v>992</v>
      </c>
      <c r="D18" s="330" t="s">
        <v>1205</v>
      </c>
      <c r="E18" s="93" t="s">
        <v>11</v>
      </c>
      <c r="F18" s="90" t="s">
        <v>8</v>
      </c>
      <c r="G18" s="94"/>
      <c r="H18" s="93"/>
      <c r="I18" s="95" t="s">
        <v>183</v>
      </c>
      <c r="J18" s="95"/>
    </row>
    <row r="19" spans="1:10" s="30" customFormat="1" ht="16.5" customHeight="1">
      <c r="A19" s="93">
        <v>10</v>
      </c>
      <c r="B19" s="93"/>
      <c r="C19" s="108" t="s">
        <v>992</v>
      </c>
      <c r="D19" s="108" t="s">
        <v>1270</v>
      </c>
      <c r="E19" s="93"/>
      <c r="F19" s="90" t="s">
        <v>8</v>
      </c>
      <c r="G19" s="94"/>
      <c r="H19" s="93"/>
      <c r="I19" s="273" t="s">
        <v>947</v>
      </c>
      <c r="J19" s="95"/>
    </row>
    <row r="20" spans="1:10" s="30" customFormat="1" ht="16.5" customHeight="1">
      <c r="A20" s="93">
        <v>11</v>
      </c>
      <c r="B20" s="93"/>
      <c r="C20" s="81" t="s">
        <v>992</v>
      </c>
      <c r="D20" s="330" t="s">
        <v>1271</v>
      </c>
      <c r="E20" s="98" t="s">
        <v>184</v>
      </c>
      <c r="F20" s="90" t="s">
        <v>8</v>
      </c>
      <c r="G20" s="94"/>
      <c r="H20" s="93"/>
      <c r="I20" s="95" t="s">
        <v>1762</v>
      </c>
      <c r="J20" s="95"/>
    </row>
    <row r="21" spans="1:10" s="30" customFormat="1" ht="16.5" customHeight="1">
      <c r="A21" s="93">
        <v>12</v>
      </c>
      <c r="B21" s="93"/>
      <c r="C21" s="81" t="s">
        <v>992</v>
      </c>
      <c r="D21" s="330" t="s">
        <v>999</v>
      </c>
      <c r="E21" s="93"/>
      <c r="F21" s="90" t="s">
        <v>8</v>
      </c>
      <c r="G21" s="94"/>
      <c r="H21" s="93"/>
      <c r="I21" s="438" t="s">
        <v>387</v>
      </c>
      <c r="J21" s="95"/>
    </row>
    <row r="22" spans="1:10" s="30" customFormat="1" ht="16.5" customHeight="1">
      <c r="A22" s="93">
        <v>13</v>
      </c>
      <c r="B22" s="93"/>
      <c r="C22" s="81" t="s">
        <v>992</v>
      </c>
      <c r="D22" s="330" t="s">
        <v>1000</v>
      </c>
      <c r="E22" s="93"/>
      <c r="F22" s="90" t="s">
        <v>8</v>
      </c>
      <c r="G22" s="94"/>
      <c r="H22" s="93"/>
      <c r="I22" s="439"/>
      <c r="J22" s="95"/>
    </row>
    <row r="23" spans="1:10" s="30" customFormat="1" ht="16.5" customHeight="1">
      <c r="A23" s="93">
        <v>14</v>
      </c>
      <c r="B23" s="93"/>
      <c r="C23" s="81" t="s">
        <v>992</v>
      </c>
      <c r="D23" s="330" t="s">
        <v>1001</v>
      </c>
      <c r="E23" s="93"/>
      <c r="F23" s="90" t="s">
        <v>8</v>
      </c>
      <c r="G23" s="94"/>
      <c r="H23" s="93"/>
      <c r="I23" s="439"/>
      <c r="J23" s="95"/>
    </row>
    <row r="24" spans="1:10" s="30" customFormat="1" ht="16.5" customHeight="1">
      <c r="A24" s="93">
        <v>15</v>
      </c>
      <c r="B24" s="93"/>
      <c r="C24" s="81" t="s">
        <v>992</v>
      </c>
      <c r="D24" s="330" t="s">
        <v>1272</v>
      </c>
      <c r="E24" s="93"/>
      <c r="F24" s="90" t="s">
        <v>8</v>
      </c>
      <c r="G24" s="94"/>
      <c r="H24" s="93"/>
      <c r="I24" s="439"/>
      <c r="J24" s="95"/>
    </row>
    <row r="25" spans="1:10" s="30" customFormat="1" ht="16.5" customHeight="1">
      <c r="A25" s="93">
        <v>16</v>
      </c>
      <c r="B25" s="93"/>
      <c r="C25" s="81" t="s">
        <v>992</v>
      </c>
      <c r="D25" s="330" t="s">
        <v>1003</v>
      </c>
      <c r="E25" s="93"/>
      <c r="F25" s="90" t="s">
        <v>8</v>
      </c>
      <c r="G25" s="94"/>
      <c r="H25" s="93"/>
      <c r="I25" s="440"/>
      <c r="J25" s="95"/>
    </row>
    <row r="26" spans="1:10" s="30" customFormat="1" ht="16.5" customHeight="1">
      <c r="A26" s="93">
        <v>17</v>
      </c>
      <c r="B26" s="93"/>
      <c r="C26" s="81" t="s">
        <v>951</v>
      </c>
      <c r="D26" s="330" t="s">
        <v>1273</v>
      </c>
      <c r="E26" s="93"/>
      <c r="F26" s="90" t="s">
        <v>8</v>
      </c>
      <c r="G26" s="94"/>
      <c r="H26" s="93"/>
      <c r="I26" s="96"/>
      <c r="J26" s="145"/>
    </row>
    <row r="27" spans="1:10" s="30" customFormat="1" ht="16.5" customHeight="1">
      <c r="A27" s="93">
        <v>18</v>
      </c>
      <c r="B27" s="93"/>
      <c r="C27" s="81" t="s">
        <v>951</v>
      </c>
      <c r="D27" s="330" t="s">
        <v>1274</v>
      </c>
      <c r="E27" s="93"/>
      <c r="F27" s="90" t="s">
        <v>8</v>
      </c>
      <c r="G27" s="99" t="s">
        <v>31</v>
      </c>
      <c r="H27" s="93"/>
      <c r="I27" s="96" t="s">
        <v>185</v>
      </c>
      <c r="J27" s="145"/>
    </row>
    <row r="28" spans="1:10" s="30" customFormat="1" ht="16.5" customHeight="1">
      <c r="A28" s="93">
        <v>19</v>
      </c>
      <c r="B28" s="93"/>
      <c r="C28" s="81" t="s">
        <v>951</v>
      </c>
      <c r="D28" s="341" t="s">
        <v>1605</v>
      </c>
      <c r="E28" s="93"/>
      <c r="F28" s="90" t="s">
        <v>8</v>
      </c>
      <c r="G28" s="99" t="s">
        <v>32</v>
      </c>
      <c r="H28" s="93"/>
      <c r="I28" s="96" t="s">
        <v>34</v>
      </c>
      <c r="J28" s="145"/>
    </row>
    <row r="29" spans="1:10" s="30" customFormat="1" ht="16.5" customHeight="1">
      <c r="A29" s="93">
        <v>20</v>
      </c>
      <c r="B29" s="93"/>
      <c r="C29" s="81" t="s">
        <v>1603</v>
      </c>
      <c r="D29" s="386" t="s">
        <v>1965</v>
      </c>
      <c r="E29" s="93"/>
      <c r="F29" s="84" t="s">
        <v>0</v>
      </c>
      <c r="G29" s="99"/>
      <c r="H29" s="93"/>
      <c r="I29" s="95" t="s">
        <v>1699</v>
      </c>
      <c r="J29" s="145"/>
    </row>
    <row r="30" spans="1:10" s="30" customFormat="1" ht="16.5" customHeight="1">
      <c r="A30" s="93">
        <v>21</v>
      </c>
      <c r="B30" s="93"/>
      <c r="C30" s="81" t="s">
        <v>1275</v>
      </c>
      <c r="D30" s="330" t="s">
        <v>1276</v>
      </c>
      <c r="E30" s="93"/>
      <c r="F30" s="90" t="s">
        <v>8</v>
      </c>
      <c r="G30" s="99"/>
      <c r="H30" s="93"/>
      <c r="I30" s="96" t="s">
        <v>441</v>
      </c>
      <c r="J30" s="145" t="s">
        <v>442</v>
      </c>
    </row>
    <row r="31" spans="1:10" s="30" customFormat="1" ht="16.5" customHeight="1">
      <c r="A31" s="93">
        <v>22</v>
      </c>
      <c r="B31" s="93"/>
      <c r="C31" s="81" t="s">
        <v>1275</v>
      </c>
      <c r="D31" s="330" t="s">
        <v>1277</v>
      </c>
      <c r="E31" s="93"/>
      <c r="F31" s="90" t="s">
        <v>8</v>
      </c>
      <c r="G31" s="99"/>
      <c r="H31" s="93"/>
      <c r="I31" s="96"/>
      <c r="J31" s="145"/>
    </row>
    <row r="32" spans="1:10" s="30" customFormat="1" ht="16.5" customHeight="1">
      <c r="A32" s="93">
        <v>23</v>
      </c>
      <c r="B32" s="93"/>
      <c r="C32" s="81" t="s">
        <v>1275</v>
      </c>
      <c r="D32" s="330" t="s">
        <v>1278</v>
      </c>
      <c r="E32" s="93" t="s">
        <v>473</v>
      </c>
      <c r="F32" s="90" t="s">
        <v>8</v>
      </c>
      <c r="G32" s="93"/>
      <c r="H32" s="93"/>
      <c r="I32" s="438" t="s">
        <v>1900</v>
      </c>
      <c r="J32" s="145"/>
    </row>
    <row r="33" spans="1:10" s="30" customFormat="1" ht="16.5" customHeight="1">
      <c r="A33" s="93">
        <v>24</v>
      </c>
      <c r="B33" s="93"/>
      <c r="C33" s="81" t="s">
        <v>1275</v>
      </c>
      <c r="D33" s="330" t="s">
        <v>1279</v>
      </c>
      <c r="E33" s="93" t="s">
        <v>474</v>
      </c>
      <c r="F33" s="90" t="s">
        <v>8</v>
      </c>
      <c r="G33" s="93"/>
      <c r="H33" s="93"/>
      <c r="I33" s="439"/>
      <c r="J33" s="145"/>
    </row>
    <row r="34" spans="1:10" s="30" customFormat="1" ht="16.5" customHeight="1">
      <c r="A34" s="93">
        <v>25</v>
      </c>
      <c r="B34" s="93"/>
      <c r="C34" s="81" t="s">
        <v>1275</v>
      </c>
      <c r="D34" s="330" t="s">
        <v>1280</v>
      </c>
      <c r="E34" s="93" t="s">
        <v>475</v>
      </c>
      <c r="F34" s="90" t="s">
        <v>8</v>
      </c>
      <c r="G34" s="93"/>
      <c r="H34" s="93"/>
      <c r="I34" s="439"/>
      <c r="J34" s="145"/>
    </row>
    <row r="35" spans="1:10" s="30" customFormat="1" ht="16.5" customHeight="1">
      <c r="A35" s="93">
        <v>26</v>
      </c>
      <c r="B35" s="93"/>
      <c r="C35" s="81" t="s">
        <v>1275</v>
      </c>
      <c r="D35" s="330" t="s">
        <v>1281</v>
      </c>
      <c r="E35" s="93" t="s">
        <v>476</v>
      </c>
      <c r="F35" s="90" t="s">
        <v>8</v>
      </c>
      <c r="G35" s="93"/>
      <c r="H35" s="93"/>
      <c r="I35" s="439"/>
      <c r="J35" s="145"/>
    </row>
    <row r="36" spans="1:10" s="30" customFormat="1" ht="16.5" customHeight="1">
      <c r="A36" s="93">
        <v>27</v>
      </c>
      <c r="B36" s="93"/>
      <c r="C36" s="81" t="s">
        <v>1275</v>
      </c>
      <c r="D36" s="330" t="s">
        <v>1282</v>
      </c>
      <c r="E36" s="93" t="s">
        <v>477</v>
      </c>
      <c r="F36" s="90" t="s">
        <v>8</v>
      </c>
      <c r="G36" s="93"/>
      <c r="H36" s="93"/>
      <c r="I36" s="439"/>
      <c r="J36" s="145"/>
    </row>
    <row r="37" spans="1:10" s="30" customFormat="1" ht="16.5" customHeight="1">
      <c r="A37" s="93">
        <v>28</v>
      </c>
      <c r="B37" s="93"/>
      <c r="C37" s="81" t="s">
        <v>1275</v>
      </c>
      <c r="D37" s="330" t="s">
        <v>1283</v>
      </c>
      <c r="E37" s="93" t="s">
        <v>478</v>
      </c>
      <c r="F37" s="90" t="s">
        <v>8</v>
      </c>
      <c r="G37" s="93"/>
      <c r="H37" s="93"/>
      <c r="I37" s="439"/>
      <c r="J37" s="145"/>
    </row>
    <row r="38" spans="1:10" s="30" customFormat="1" ht="16.5" customHeight="1">
      <c r="A38" s="93">
        <v>29</v>
      </c>
      <c r="B38" s="93"/>
      <c r="C38" s="81" t="s">
        <v>1275</v>
      </c>
      <c r="D38" s="330" t="s">
        <v>1284</v>
      </c>
      <c r="E38" s="93" t="s">
        <v>479</v>
      </c>
      <c r="F38" s="90" t="s">
        <v>8</v>
      </c>
      <c r="G38" s="93"/>
      <c r="H38" s="93"/>
      <c r="I38" s="439"/>
      <c r="J38" s="145"/>
    </row>
    <row r="39" spans="1:10" s="30" customFormat="1" ht="16.5" customHeight="1">
      <c r="A39" s="93">
        <v>30</v>
      </c>
      <c r="B39" s="93"/>
      <c r="C39" s="81" t="s">
        <v>1275</v>
      </c>
      <c r="D39" s="330" t="s">
        <v>1285</v>
      </c>
      <c r="E39" s="93" t="s">
        <v>478</v>
      </c>
      <c r="F39" s="90" t="s">
        <v>8</v>
      </c>
      <c r="G39" s="93"/>
      <c r="H39" s="93"/>
      <c r="I39" s="439"/>
      <c r="J39" s="145"/>
    </row>
    <row r="40" spans="1:10" s="30" customFormat="1" ht="16.5" customHeight="1">
      <c r="A40" s="93">
        <v>31</v>
      </c>
      <c r="B40" s="93"/>
      <c r="C40" s="81" t="s">
        <v>1275</v>
      </c>
      <c r="D40" s="330" t="s">
        <v>1286</v>
      </c>
      <c r="E40" s="93" t="s">
        <v>480</v>
      </c>
      <c r="F40" s="90" t="s">
        <v>8</v>
      </c>
      <c r="G40" s="93"/>
      <c r="H40" s="93"/>
      <c r="I40" s="439"/>
      <c r="J40" s="145"/>
    </row>
    <row r="41" spans="1:10" s="30" customFormat="1" ht="16.5" customHeight="1">
      <c r="A41" s="93">
        <v>32</v>
      </c>
      <c r="B41" s="93"/>
      <c r="C41" s="81" t="s">
        <v>1275</v>
      </c>
      <c r="D41" s="330" t="s">
        <v>1287</v>
      </c>
      <c r="E41" s="93" t="s">
        <v>481</v>
      </c>
      <c r="F41" s="90" t="s">
        <v>8</v>
      </c>
      <c r="G41" s="93"/>
      <c r="H41" s="93"/>
      <c r="I41" s="439"/>
      <c r="J41" s="145"/>
    </row>
    <row r="42" spans="1:10" s="30" customFormat="1" ht="16.5" customHeight="1">
      <c r="A42" s="93">
        <v>33</v>
      </c>
      <c r="B42" s="93"/>
      <c r="C42" s="81" t="s">
        <v>1275</v>
      </c>
      <c r="D42" s="330" t="s">
        <v>1288</v>
      </c>
      <c r="E42" s="93" t="s">
        <v>480</v>
      </c>
      <c r="F42" s="90" t="s">
        <v>8</v>
      </c>
      <c r="G42" s="93"/>
      <c r="H42" s="93"/>
      <c r="I42" s="439"/>
      <c r="J42" s="145"/>
    </row>
    <row r="43" spans="1:10" s="30" customFormat="1" ht="16.5" customHeight="1">
      <c r="A43" s="93">
        <v>34</v>
      </c>
      <c r="B43" s="93"/>
      <c r="C43" s="81" t="s">
        <v>1275</v>
      </c>
      <c r="D43" s="330" t="s">
        <v>1289</v>
      </c>
      <c r="E43" s="93" t="s">
        <v>482</v>
      </c>
      <c r="F43" s="90" t="s">
        <v>8</v>
      </c>
      <c r="G43" s="93"/>
      <c r="H43" s="93"/>
      <c r="I43" s="439"/>
      <c r="J43" s="145"/>
    </row>
    <row r="44" spans="1:10" s="30" customFormat="1" ht="16.5" customHeight="1">
      <c r="A44" s="93">
        <v>35</v>
      </c>
      <c r="B44" s="93"/>
      <c r="C44" s="81" t="s">
        <v>1275</v>
      </c>
      <c r="D44" s="330" t="s">
        <v>1290</v>
      </c>
      <c r="E44" s="93" t="s">
        <v>483</v>
      </c>
      <c r="F44" s="90" t="s">
        <v>8</v>
      </c>
      <c r="G44" s="93"/>
      <c r="H44" s="93"/>
      <c r="I44" s="439"/>
      <c r="J44" s="145"/>
    </row>
    <row r="45" spans="1:10" s="30" customFormat="1" ht="16.5" customHeight="1">
      <c r="A45" s="93">
        <v>36</v>
      </c>
      <c r="B45" s="93"/>
      <c r="C45" s="81" t="s">
        <v>1275</v>
      </c>
      <c r="D45" s="330" t="s">
        <v>1291</v>
      </c>
      <c r="E45" s="93" t="s">
        <v>480</v>
      </c>
      <c r="F45" s="90" t="s">
        <v>8</v>
      </c>
      <c r="G45" s="93"/>
      <c r="H45" s="93"/>
      <c r="I45" s="439"/>
      <c r="J45" s="145"/>
    </row>
    <row r="46" spans="1:10" s="30" customFormat="1" ht="16.5" customHeight="1">
      <c r="A46" s="93">
        <v>37</v>
      </c>
      <c r="B46" s="93"/>
      <c r="C46" s="81" t="s">
        <v>1275</v>
      </c>
      <c r="D46" s="330" t="s">
        <v>1292</v>
      </c>
      <c r="E46" s="93" t="s">
        <v>480</v>
      </c>
      <c r="F46" s="90" t="s">
        <v>8</v>
      </c>
      <c r="G46" s="93"/>
      <c r="H46" s="93"/>
      <c r="I46" s="439"/>
      <c r="J46" s="145"/>
    </row>
    <row r="47" spans="1:10" s="30" customFormat="1" ht="16.5" customHeight="1">
      <c r="A47" s="93">
        <v>38</v>
      </c>
      <c r="B47" s="93"/>
      <c r="C47" s="81" t="s">
        <v>1275</v>
      </c>
      <c r="D47" s="330" t="s">
        <v>1293</v>
      </c>
      <c r="E47" s="93" t="s">
        <v>484</v>
      </c>
      <c r="F47" s="90" t="s">
        <v>8</v>
      </c>
      <c r="G47" s="93"/>
      <c r="H47" s="93"/>
      <c r="I47" s="439"/>
      <c r="J47" s="145"/>
    </row>
    <row r="48" spans="1:10" s="30" customFormat="1" ht="16.5" customHeight="1">
      <c r="A48" s="93">
        <v>39</v>
      </c>
      <c r="B48" s="93"/>
      <c r="C48" s="81" t="s">
        <v>1275</v>
      </c>
      <c r="D48" s="330" t="s">
        <v>1294</v>
      </c>
      <c r="E48" s="93" t="s">
        <v>485</v>
      </c>
      <c r="F48" s="90" t="s">
        <v>8</v>
      </c>
      <c r="G48" s="93"/>
      <c r="H48" s="93"/>
      <c r="I48" s="439"/>
      <c r="J48" s="145"/>
    </row>
    <row r="49" spans="1:10" s="30" customFormat="1" ht="16.5" customHeight="1">
      <c r="A49" s="93">
        <v>40</v>
      </c>
      <c r="B49" s="93"/>
      <c r="C49" s="81" t="s">
        <v>1275</v>
      </c>
      <c r="D49" s="330" t="s">
        <v>1295</v>
      </c>
      <c r="E49" s="93" t="s">
        <v>486</v>
      </c>
      <c r="F49" s="90" t="s">
        <v>8</v>
      </c>
      <c r="G49" s="93"/>
      <c r="H49" s="93"/>
      <c r="I49" s="439"/>
      <c r="J49" s="145"/>
    </row>
    <row r="50" spans="1:10" s="30" customFormat="1" ht="16.5" customHeight="1">
      <c r="A50" s="93">
        <v>41</v>
      </c>
      <c r="B50" s="93"/>
      <c r="C50" s="81" t="s">
        <v>1275</v>
      </c>
      <c r="D50" s="330" t="s">
        <v>1296</v>
      </c>
      <c r="E50" s="107" t="s">
        <v>487</v>
      </c>
      <c r="F50" s="90" t="s">
        <v>8</v>
      </c>
      <c r="G50" s="107"/>
      <c r="H50" s="93"/>
      <c r="I50" s="439"/>
      <c r="J50" s="145"/>
    </row>
    <row r="51" spans="1:10" s="30" customFormat="1" ht="16.5" customHeight="1">
      <c r="A51" s="93">
        <v>42</v>
      </c>
      <c r="B51" s="93"/>
      <c r="C51" s="81" t="s">
        <v>1275</v>
      </c>
      <c r="D51" s="330" t="s">
        <v>1297</v>
      </c>
      <c r="E51" s="107" t="s">
        <v>1719</v>
      </c>
      <c r="F51" s="90" t="s">
        <v>8</v>
      </c>
      <c r="G51" s="107"/>
      <c r="H51" s="93"/>
      <c r="I51" s="439"/>
      <c r="J51" s="145"/>
    </row>
    <row r="52" spans="1:10" s="30" customFormat="1" ht="16.5" customHeight="1">
      <c r="A52" s="93">
        <v>43</v>
      </c>
      <c r="B52" s="93"/>
      <c r="C52" s="81" t="s">
        <v>1275</v>
      </c>
      <c r="D52" s="330" t="s">
        <v>1298</v>
      </c>
      <c r="E52" s="93" t="s">
        <v>488</v>
      </c>
      <c r="F52" s="90" t="s">
        <v>8</v>
      </c>
      <c r="G52" s="93"/>
      <c r="H52" s="93"/>
      <c r="I52" s="439"/>
      <c r="J52" s="145"/>
    </row>
    <row r="53" spans="1:10" s="30" customFormat="1" ht="16.5" customHeight="1">
      <c r="A53" s="93">
        <v>44</v>
      </c>
      <c r="B53" s="93"/>
      <c r="C53" s="81" t="s">
        <v>1275</v>
      </c>
      <c r="D53" s="330" t="s">
        <v>1299</v>
      </c>
      <c r="E53" s="93" t="s">
        <v>478</v>
      </c>
      <c r="F53" s="90" t="s">
        <v>8</v>
      </c>
      <c r="G53" s="93"/>
      <c r="H53" s="93"/>
      <c r="I53" s="439"/>
      <c r="J53" s="145"/>
    </row>
    <row r="54" spans="1:10" s="30" customFormat="1" ht="16.5" customHeight="1">
      <c r="A54" s="93">
        <v>45</v>
      </c>
      <c r="B54" s="93"/>
      <c r="C54" s="81" t="s">
        <v>1275</v>
      </c>
      <c r="D54" s="330" t="s">
        <v>1300</v>
      </c>
      <c r="E54" s="62" t="s">
        <v>489</v>
      </c>
      <c r="F54" s="90" t="s">
        <v>8</v>
      </c>
      <c r="G54" s="62"/>
      <c r="H54" s="93"/>
      <c r="I54" s="439"/>
      <c r="J54" s="145"/>
    </row>
    <row r="55" spans="1:10" s="30" customFormat="1" ht="16.5" customHeight="1">
      <c r="A55" s="93">
        <v>46</v>
      </c>
      <c r="B55" s="93"/>
      <c r="C55" s="81" t="s">
        <v>1275</v>
      </c>
      <c r="D55" s="330" t="s">
        <v>1301</v>
      </c>
      <c r="E55" s="62" t="s">
        <v>1539</v>
      </c>
      <c r="F55" s="90" t="s">
        <v>8</v>
      </c>
      <c r="G55" s="62"/>
      <c r="H55" s="93"/>
      <c r="I55" s="439"/>
      <c r="J55" s="145"/>
    </row>
    <row r="56" spans="1:10" s="30" customFormat="1" ht="16.5" customHeight="1">
      <c r="A56" s="93">
        <v>47</v>
      </c>
      <c r="B56" s="93"/>
      <c r="C56" s="81" t="s">
        <v>1275</v>
      </c>
      <c r="D56" s="330" t="s">
        <v>1302</v>
      </c>
      <c r="E56" s="62" t="s">
        <v>1539</v>
      </c>
      <c r="F56" s="90" t="s">
        <v>8</v>
      </c>
      <c r="G56" s="62"/>
      <c r="H56" s="93"/>
      <c r="I56" s="439"/>
      <c r="J56" s="145"/>
    </row>
    <row r="57" spans="1:10" s="30" customFormat="1" ht="16.5" customHeight="1">
      <c r="A57" s="93">
        <v>48</v>
      </c>
      <c r="B57" s="93"/>
      <c r="C57" s="81" t="s">
        <v>1275</v>
      </c>
      <c r="D57" s="330" t="s">
        <v>1303</v>
      </c>
      <c r="E57" s="62" t="s">
        <v>1539</v>
      </c>
      <c r="F57" s="90" t="s">
        <v>8</v>
      </c>
      <c r="G57" s="62"/>
      <c r="H57" s="93"/>
      <c r="I57" s="439"/>
      <c r="J57" s="145"/>
    </row>
    <row r="58" spans="1:10" s="30" customFormat="1" ht="16.5" customHeight="1">
      <c r="A58" s="93">
        <v>49</v>
      </c>
      <c r="B58" s="93"/>
      <c r="C58" s="81" t="s">
        <v>1275</v>
      </c>
      <c r="D58" s="330" t="s">
        <v>1304</v>
      </c>
      <c r="E58" s="93" t="s">
        <v>490</v>
      </c>
      <c r="F58" s="90" t="s">
        <v>8</v>
      </c>
      <c r="G58" s="93"/>
      <c r="H58" s="93"/>
      <c r="I58" s="439"/>
      <c r="J58" s="145"/>
    </row>
    <row r="59" spans="1:10" s="30" customFormat="1" ht="16.5" customHeight="1">
      <c r="A59" s="93">
        <v>50</v>
      </c>
      <c r="B59" s="93"/>
      <c r="C59" s="81" t="s">
        <v>1275</v>
      </c>
      <c r="D59" s="330" t="s">
        <v>1305</v>
      </c>
      <c r="E59" s="93" t="s">
        <v>491</v>
      </c>
      <c r="F59" s="90" t="s">
        <v>8</v>
      </c>
      <c r="G59" s="93"/>
      <c r="H59" s="93"/>
      <c r="I59" s="439"/>
      <c r="J59" s="145"/>
    </row>
    <row r="60" spans="1:10" s="30" customFormat="1" ht="16.5" customHeight="1">
      <c r="A60" s="93">
        <v>51</v>
      </c>
      <c r="B60" s="93"/>
      <c r="C60" s="81" t="s">
        <v>1275</v>
      </c>
      <c r="D60" s="330" t="s">
        <v>1306</v>
      </c>
      <c r="E60" s="93" t="s">
        <v>492</v>
      </c>
      <c r="F60" s="90" t="s">
        <v>8</v>
      </c>
      <c r="G60" s="93"/>
      <c r="H60" s="93"/>
      <c r="I60" s="439"/>
      <c r="J60" s="145"/>
    </row>
    <row r="61" spans="1:10" s="30" customFormat="1" ht="16.5" customHeight="1">
      <c r="A61" s="93">
        <v>52</v>
      </c>
      <c r="B61" s="93"/>
      <c r="C61" s="81" t="s">
        <v>1275</v>
      </c>
      <c r="D61" s="330" t="s">
        <v>1307</v>
      </c>
      <c r="E61" s="93" t="s">
        <v>493</v>
      </c>
      <c r="F61" s="90" t="s">
        <v>8</v>
      </c>
      <c r="G61" s="93"/>
      <c r="H61" s="93"/>
      <c r="I61" s="439"/>
      <c r="J61" s="145"/>
    </row>
    <row r="62" spans="1:10" s="30" customFormat="1" ht="16.5" customHeight="1">
      <c r="A62" s="93">
        <v>53</v>
      </c>
      <c r="B62" s="93"/>
      <c r="C62" s="81" t="s">
        <v>1275</v>
      </c>
      <c r="D62" s="330" t="s">
        <v>1308</v>
      </c>
      <c r="E62" s="93"/>
      <c r="F62" s="90" t="s">
        <v>8</v>
      </c>
      <c r="G62" s="99"/>
      <c r="H62" s="93"/>
      <c r="I62" s="439"/>
      <c r="J62" s="145"/>
    </row>
    <row r="63" spans="1:10" s="30" customFormat="1" ht="16.5" customHeight="1">
      <c r="A63" s="93">
        <v>54</v>
      </c>
      <c r="B63" s="93"/>
      <c r="C63" s="81" t="s">
        <v>1275</v>
      </c>
      <c r="D63" s="330" t="s">
        <v>1309</v>
      </c>
      <c r="E63" s="93"/>
      <c r="F63" s="90" t="s">
        <v>8</v>
      </c>
      <c r="G63" s="99"/>
      <c r="H63" s="93"/>
      <c r="I63" s="439"/>
      <c r="J63" s="145"/>
    </row>
    <row r="64" spans="1:10" s="30" customFormat="1" ht="16.5" customHeight="1">
      <c r="A64" s="93">
        <v>55</v>
      </c>
      <c r="B64" s="93"/>
      <c r="C64" s="81" t="s">
        <v>1275</v>
      </c>
      <c r="D64" s="330" t="s">
        <v>1310</v>
      </c>
      <c r="E64" s="161"/>
      <c r="F64" s="90" t="s">
        <v>8</v>
      </c>
      <c r="G64" s="99"/>
      <c r="H64" s="93"/>
      <c r="I64" s="439"/>
      <c r="J64" s="145"/>
    </row>
    <row r="65" spans="1:10" s="30" customFormat="1" ht="16.5" customHeight="1">
      <c r="A65" s="93">
        <v>56</v>
      </c>
      <c r="B65" s="93"/>
      <c r="C65" s="81" t="s">
        <v>1275</v>
      </c>
      <c r="D65" s="330" t="s">
        <v>1311</v>
      </c>
      <c r="E65" s="93"/>
      <c r="F65" s="90" t="s">
        <v>8</v>
      </c>
      <c r="G65" s="99"/>
      <c r="H65" s="93"/>
      <c r="I65" s="439"/>
      <c r="J65" s="145"/>
    </row>
    <row r="66" spans="1:10" s="30" customFormat="1" ht="16.5" customHeight="1">
      <c r="A66" s="93">
        <v>57</v>
      </c>
      <c r="B66" s="93"/>
      <c r="C66" s="81" t="s">
        <v>1275</v>
      </c>
      <c r="D66" s="330" t="s">
        <v>1312</v>
      </c>
      <c r="E66" s="161"/>
      <c r="F66" s="90" t="s">
        <v>8</v>
      </c>
      <c r="G66" s="99"/>
      <c r="H66" s="93"/>
      <c r="I66" s="439"/>
      <c r="J66" s="145"/>
    </row>
    <row r="67" spans="1:10" s="30" customFormat="1" ht="16.5" customHeight="1">
      <c r="A67" s="93">
        <v>58</v>
      </c>
      <c r="B67" s="93"/>
      <c r="C67" s="81" t="s">
        <v>1275</v>
      </c>
      <c r="D67" s="330" t="s">
        <v>1313</v>
      </c>
      <c r="E67" s="93"/>
      <c r="F67" s="90" t="s">
        <v>8</v>
      </c>
      <c r="G67" s="99"/>
      <c r="H67" s="93"/>
      <c r="I67" s="439"/>
      <c r="J67" s="145"/>
    </row>
    <row r="68" spans="1:10" s="30" customFormat="1" ht="16.5" customHeight="1">
      <c r="A68" s="93">
        <v>59</v>
      </c>
      <c r="B68" s="93"/>
      <c r="C68" s="81" t="s">
        <v>1314</v>
      </c>
      <c r="D68" s="330" t="s">
        <v>1315</v>
      </c>
      <c r="E68" s="93"/>
      <c r="F68" s="90" t="s">
        <v>8</v>
      </c>
      <c r="G68" s="99"/>
      <c r="H68" s="93" t="s">
        <v>502</v>
      </c>
      <c r="I68" s="439"/>
      <c r="J68" s="145"/>
    </row>
    <row r="69" spans="1:10" s="30" customFormat="1" ht="16.5" customHeight="1">
      <c r="A69" s="93">
        <v>60</v>
      </c>
      <c r="B69" s="93"/>
      <c r="C69" s="81" t="s">
        <v>1314</v>
      </c>
      <c r="D69" s="330" t="s">
        <v>1316</v>
      </c>
      <c r="E69" s="93"/>
      <c r="F69" s="90" t="s">
        <v>8</v>
      </c>
      <c r="G69" s="99"/>
      <c r="H69" s="93"/>
      <c r="I69" s="440"/>
      <c r="J69" s="145"/>
    </row>
    <row r="70" spans="1:10" s="30" customFormat="1" ht="18" customHeight="1">
      <c r="A70" s="93">
        <v>63</v>
      </c>
      <c r="B70" s="93"/>
      <c r="C70" s="81" t="s">
        <v>1275</v>
      </c>
      <c r="D70" s="385" t="s">
        <v>1903</v>
      </c>
      <c r="E70" s="161"/>
      <c r="F70" s="90" t="s">
        <v>8</v>
      </c>
      <c r="G70" s="94"/>
      <c r="H70" s="93"/>
      <c r="I70" s="95" t="s">
        <v>1906</v>
      </c>
      <c r="J70" s="95"/>
    </row>
    <row r="71" spans="1:10" s="30" customFormat="1" ht="16.5" customHeight="1">
      <c r="A71" s="93">
        <v>62</v>
      </c>
      <c r="B71" s="93"/>
      <c r="C71" s="81" t="s">
        <v>1314</v>
      </c>
      <c r="D71" s="330" t="s">
        <v>1317</v>
      </c>
      <c r="E71" s="93" t="s">
        <v>1465</v>
      </c>
      <c r="F71" s="90" t="s">
        <v>8</v>
      </c>
      <c r="G71" s="93"/>
      <c r="H71" s="93"/>
      <c r="I71" s="435" t="s">
        <v>1901</v>
      </c>
      <c r="J71" s="145"/>
    </row>
    <row r="72" spans="1:10" s="30" customFormat="1" ht="16.5" customHeight="1">
      <c r="A72" s="93">
        <v>63</v>
      </c>
      <c r="B72" s="93"/>
      <c r="C72" s="81" t="s">
        <v>1318</v>
      </c>
      <c r="D72" s="330" t="s">
        <v>1319</v>
      </c>
      <c r="E72" s="93" t="s">
        <v>495</v>
      </c>
      <c r="F72" s="90" t="s">
        <v>8</v>
      </c>
      <c r="G72" s="93"/>
      <c r="H72" s="93"/>
      <c r="I72" s="443"/>
      <c r="J72" s="145"/>
    </row>
    <row r="73" spans="1:10" s="30" customFormat="1" ht="16.5" customHeight="1">
      <c r="A73" s="93">
        <v>64</v>
      </c>
      <c r="B73" s="93"/>
      <c r="C73" s="81" t="s">
        <v>1318</v>
      </c>
      <c r="D73" s="330" t="s">
        <v>1320</v>
      </c>
      <c r="E73" s="93" t="s">
        <v>1461</v>
      </c>
      <c r="F73" s="90" t="s">
        <v>8</v>
      </c>
      <c r="G73" s="93"/>
      <c r="H73" s="93"/>
      <c r="I73" s="443"/>
      <c r="J73" s="145"/>
    </row>
    <row r="74" spans="1:10" s="30" customFormat="1" ht="16.5" customHeight="1">
      <c r="A74" s="93">
        <v>65</v>
      </c>
      <c r="B74" s="93"/>
      <c r="C74" s="81" t="s">
        <v>1314</v>
      </c>
      <c r="D74" s="330" t="s">
        <v>1321</v>
      </c>
      <c r="E74" s="93" t="s">
        <v>1462</v>
      </c>
      <c r="F74" s="90" t="s">
        <v>8</v>
      </c>
      <c r="G74" s="93"/>
      <c r="H74" s="93"/>
      <c r="I74" s="443"/>
      <c r="J74" s="145"/>
    </row>
    <row r="75" spans="1:10" s="30" customFormat="1" ht="16.5" customHeight="1">
      <c r="A75" s="93">
        <v>66</v>
      </c>
      <c r="B75" s="93"/>
      <c r="C75" s="81" t="s">
        <v>1314</v>
      </c>
      <c r="D75" s="330" t="s">
        <v>1322</v>
      </c>
      <c r="E75" s="80" t="s">
        <v>1469</v>
      </c>
      <c r="F75" s="90" t="s">
        <v>8</v>
      </c>
      <c r="G75" s="80"/>
      <c r="H75" s="93"/>
      <c r="I75" s="443"/>
      <c r="J75" s="145"/>
    </row>
    <row r="76" spans="1:10" s="30" customFormat="1" ht="16.5" customHeight="1">
      <c r="A76" s="93">
        <v>67</v>
      </c>
      <c r="B76" s="93"/>
      <c r="C76" s="81" t="s">
        <v>1314</v>
      </c>
      <c r="D76" s="330" t="s">
        <v>1323</v>
      </c>
      <c r="E76" s="93" t="s">
        <v>1466</v>
      </c>
      <c r="F76" s="90" t="s">
        <v>8</v>
      </c>
      <c r="G76" s="93"/>
      <c r="H76" s="93"/>
      <c r="I76" s="443"/>
      <c r="J76" s="145"/>
    </row>
    <row r="77" spans="1:10" s="30" customFormat="1" ht="16.5" customHeight="1">
      <c r="A77" s="93">
        <v>68</v>
      </c>
      <c r="B77" s="93"/>
      <c r="C77" s="81" t="s">
        <v>1314</v>
      </c>
      <c r="D77" s="330" t="s">
        <v>1324</v>
      </c>
      <c r="E77" s="93" t="s">
        <v>495</v>
      </c>
      <c r="F77" s="90" t="s">
        <v>8</v>
      </c>
      <c r="G77" s="93"/>
      <c r="H77" s="93"/>
      <c r="I77" s="443"/>
      <c r="J77" s="145"/>
    </row>
    <row r="78" spans="1:10" s="30" customFormat="1" ht="16.5" customHeight="1">
      <c r="A78" s="93">
        <v>69</v>
      </c>
      <c r="B78" s="93"/>
      <c r="C78" s="81" t="s">
        <v>1314</v>
      </c>
      <c r="D78" s="330" t="s">
        <v>1325</v>
      </c>
      <c r="E78" s="93" t="s">
        <v>495</v>
      </c>
      <c r="F78" s="90" t="s">
        <v>8</v>
      </c>
      <c r="G78" s="93"/>
      <c r="H78" s="93"/>
      <c r="I78" s="443"/>
      <c r="J78" s="145"/>
    </row>
    <row r="79" spans="1:10" s="30" customFormat="1" ht="16.5" customHeight="1">
      <c r="A79" s="93">
        <v>70</v>
      </c>
      <c r="B79" s="93"/>
      <c r="C79" s="81" t="s">
        <v>1314</v>
      </c>
      <c r="D79" s="330" t="s">
        <v>1326</v>
      </c>
      <c r="E79" s="93" t="s">
        <v>494</v>
      </c>
      <c r="F79" s="90" t="s">
        <v>8</v>
      </c>
      <c r="G79" s="93"/>
      <c r="H79" s="93"/>
      <c r="I79" s="443"/>
      <c r="J79" s="145"/>
    </row>
    <row r="80" spans="1:10" s="30" customFormat="1" ht="16.5" customHeight="1">
      <c r="A80" s="93">
        <v>71</v>
      </c>
      <c r="B80" s="93"/>
      <c r="C80" s="81" t="s">
        <v>1314</v>
      </c>
      <c r="D80" s="330" t="s">
        <v>1327</v>
      </c>
      <c r="E80" s="93" t="s">
        <v>495</v>
      </c>
      <c r="F80" s="90" t="s">
        <v>8</v>
      </c>
      <c r="G80" s="93"/>
      <c r="H80" s="93"/>
      <c r="I80" s="443"/>
      <c r="J80" s="145"/>
    </row>
    <row r="81" spans="1:10" s="30" customFormat="1" ht="16.5" customHeight="1">
      <c r="A81" s="93">
        <v>72</v>
      </c>
      <c r="B81" s="93"/>
      <c r="C81" s="81" t="s">
        <v>1314</v>
      </c>
      <c r="D81" s="330" t="s">
        <v>1328</v>
      </c>
      <c r="E81" s="93" t="s">
        <v>495</v>
      </c>
      <c r="F81" s="90" t="s">
        <v>8</v>
      </c>
      <c r="G81" s="93"/>
      <c r="H81" s="93"/>
      <c r="I81" s="443"/>
      <c r="J81" s="145"/>
    </row>
    <row r="82" spans="1:10" s="30" customFormat="1" ht="16.5" customHeight="1">
      <c r="A82" s="93">
        <v>73</v>
      </c>
      <c r="B82" s="93"/>
      <c r="C82" s="81" t="s">
        <v>1314</v>
      </c>
      <c r="D82" s="330" t="s">
        <v>1329</v>
      </c>
      <c r="E82" s="93" t="s">
        <v>494</v>
      </c>
      <c r="F82" s="90" t="s">
        <v>8</v>
      </c>
      <c r="G82" s="93"/>
      <c r="H82" s="93"/>
      <c r="I82" s="443"/>
      <c r="J82" s="145"/>
    </row>
    <row r="83" spans="1:10" s="30" customFormat="1" ht="16.5" customHeight="1">
      <c r="A83" s="93">
        <v>74</v>
      </c>
      <c r="B83" s="93"/>
      <c r="C83" s="81" t="s">
        <v>1314</v>
      </c>
      <c r="D83" s="330" t="s">
        <v>1330</v>
      </c>
      <c r="E83" s="93" t="s">
        <v>495</v>
      </c>
      <c r="F83" s="90" t="s">
        <v>8</v>
      </c>
      <c r="G83" s="93"/>
      <c r="H83" s="93"/>
      <c r="I83" s="443"/>
      <c r="J83" s="145"/>
    </row>
    <row r="84" spans="1:10" s="30" customFormat="1" ht="16.5" customHeight="1">
      <c r="A84" s="93">
        <v>75</v>
      </c>
      <c r="B84" s="93"/>
      <c r="C84" s="81" t="s">
        <v>1314</v>
      </c>
      <c r="D84" s="330" t="s">
        <v>1331</v>
      </c>
      <c r="E84" s="93" t="s">
        <v>495</v>
      </c>
      <c r="F84" s="90" t="s">
        <v>8</v>
      </c>
      <c r="G84" s="93"/>
      <c r="H84" s="93"/>
      <c r="I84" s="443"/>
      <c r="J84" s="145"/>
    </row>
    <row r="85" spans="1:10" s="30" customFormat="1" ht="16.5" customHeight="1">
      <c r="A85" s="93">
        <v>76</v>
      </c>
      <c r="B85" s="93"/>
      <c r="C85" s="81" t="s">
        <v>1314</v>
      </c>
      <c r="D85" s="330" t="s">
        <v>1332</v>
      </c>
      <c r="E85" s="93" t="s">
        <v>494</v>
      </c>
      <c r="F85" s="90" t="s">
        <v>8</v>
      </c>
      <c r="G85" s="93"/>
      <c r="H85" s="93"/>
      <c r="I85" s="443"/>
      <c r="J85" s="145"/>
    </row>
    <row r="86" spans="1:10" s="30" customFormat="1" ht="16.5" customHeight="1">
      <c r="A86" s="93">
        <v>77</v>
      </c>
      <c r="B86" s="93"/>
      <c r="C86" s="81" t="s">
        <v>1314</v>
      </c>
      <c r="D86" s="330" t="s">
        <v>1333</v>
      </c>
      <c r="E86" s="107" t="s">
        <v>1470</v>
      </c>
      <c r="F86" s="90" t="s">
        <v>8</v>
      </c>
      <c r="G86" s="93"/>
      <c r="H86" s="93"/>
      <c r="I86" s="443"/>
      <c r="J86" s="145"/>
    </row>
    <row r="87" spans="1:10" s="30" customFormat="1" ht="16.5" customHeight="1">
      <c r="A87" s="93">
        <v>78</v>
      </c>
      <c r="B87" s="93"/>
      <c r="C87" s="81" t="s">
        <v>1314</v>
      </c>
      <c r="D87" s="330" t="s">
        <v>1334</v>
      </c>
      <c r="E87" s="93" t="s">
        <v>495</v>
      </c>
      <c r="F87" s="90" t="s">
        <v>8</v>
      </c>
      <c r="G87" s="93"/>
      <c r="H87" s="93"/>
      <c r="I87" s="443"/>
      <c r="J87" s="145"/>
    </row>
    <row r="88" spans="1:10" s="30" customFormat="1" ht="16.5" customHeight="1">
      <c r="A88" s="93">
        <v>79</v>
      </c>
      <c r="B88" s="93"/>
      <c r="C88" s="81" t="s">
        <v>1314</v>
      </c>
      <c r="D88" s="330" t="s">
        <v>1335</v>
      </c>
      <c r="E88" s="107" t="s">
        <v>1720</v>
      </c>
      <c r="F88" s="90" t="s">
        <v>8</v>
      </c>
      <c r="G88" s="107"/>
      <c r="H88" s="93"/>
      <c r="I88" s="443"/>
      <c r="J88" s="145"/>
    </row>
    <row r="89" spans="1:10" s="30" customFormat="1" ht="16.5" customHeight="1">
      <c r="A89" s="93">
        <v>80</v>
      </c>
      <c r="B89" s="93"/>
      <c r="C89" s="81" t="s">
        <v>1314</v>
      </c>
      <c r="D89" s="330" t="s">
        <v>1336</v>
      </c>
      <c r="E89" s="107" t="s">
        <v>1468</v>
      </c>
      <c r="F89" s="90" t="s">
        <v>8</v>
      </c>
      <c r="G89" s="107"/>
      <c r="H89" s="93"/>
      <c r="I89" s="443"/>
      <c r="J89" s="145"/>
    </row>
    <row r="90" spans="1:10" s="30" customFormat="1" ht="16.5" customHeight="1">
      <c r="A90" s="93">
        <v>81</v>
      </c>
      <c r="B90" s="93"/>
      <c r="C90" s="81" t="s">
        <v>1314</v>
      </c>
      <c r="D90" s="330" t="s">
        <v>1337</v>
      </c>
      <c r="E90" s="107" t="s">
        <v>495</v>
      </c>
      <c r="F90" s="90" t="s">
        <v>8</v>
      </c>
      <c r="G90" s="107"/>
      <c r="H90" s="93"/>
      <c r="I90" s="443"/>
      <c r="J90" s="145"/>
    </row>
    <row r="91" spans="1:10" s="30" customFormat="1" ht="16.5" customHeight="1">
      <c r="A91" s="93">
        <v>82</v>
      </c>
      <c r="B91" s="93"/>
      <c r="C91" s="81" t="s">
        <v>1314</v>
      </c>
      <c r="D91" s="330" t="s">
        <v>1338</v>
      </c>
      <c r="E91" s="107" t="s">
        <v>494</v>
      </c>
      <c r="F91" s="90" t="s">
        <v>8</v>
      </c>
      <c r="G91" s="107"/>
      <c r="H91" s="93"/>
      <c r="I91" s="443"/>
      <c r="J91" s="145"/>
    </row>
    <row r="92" spans="1:10" s="30" customFormat="1" ht="16.5" customHeight="1">
      <c r="A92" s="93">
        <v>83</v>
      </c>
      <c r="B92" s="93"/>
      <c r="C92" s="81" t="s">
        <v>1314</v>
      </c>
      <c r="D92" s="330" t="s">
        <v>1339</v>
      </c>
      <c r="E92" s="107" t="s">
        <v>1470</v>
      </c>
      <c r="F92" s="90" t="s">
        <v>8</v>
      </c>
      <c r="G92" s="107"/>
      <c r="H92" s="93"/>
      <c r="I92" s="443"/>
      <c r="J92" s="145"/>
    </row>
    <row r="93" spans="1:10" s="30" customFormat="1" ht="16.5" customHeight="1">
      <c r="A93" s="93">
        <v>84</v>
      </c>
      <c r="B93" s="93"/>
      <c r="C93" s="81" t="s">
        <v>1314</v>
      </c>
      <c r="D93" s="330" t="s">
        <v>1340</v>
      </c>
      <c r="E93" s="107" t="s">
        <v>495</v>
      </c>
      <c r="F93" s="90" t="s">
        <v>8</v>
      </c>
      <c r="G93" s="107"/>
      <c r="H93" s="93"/>
      <c r="I93" s="443"/>
      <c r="J93" s="145"/>
    </row>
    <row r="94" spans="1:10" s="30" customFormat="1" ht="16.5" customHeight="1">
      <c r="A94" s="93">
        <v>85</v>
      </c>
      <c r="B94" s="93"/>
      <c r="C94" s="81" t="s">
        <v>1314</v>
      </c>
      <c r="D94" s="330" t="s">
        <v>1341</v>
      </c>
      <c r="E94" s="107" t="s">
        <v>494</v>
      </c>
      <c r="F94" s="90" t="s">
        <v>8</v>
      </c>
      <c r="G94" s="107"/>
      <c r="H94" s="93"/>
      <c r="I94" s="443"/>
      <c r="J94" s="145"/>
    </row>
    <row r="95" spans="1:10" s="30" customFormat="1" ht="16.5" customHeight="1">
      <c r="A95" s="93">
        <v>86</v>
      </c>
      <c r="B95" s="93"/>
      <c r="C95" s="81" t="s">
        <v>1314</v>
      </c>
      <c r="D95" s="330" t="s">
        <v>1342</v>
      </c>
      <c r="E95" s="107" t="s">
        <v>494</v>
      </c>
      <c r="F95" s="90" t="s">
        <v>8</v>
      </c>
      <c r="G95" s="107"/>
      <c r="H95" s="93"/>
      <c r="I95" s="443"/>
      <c r="J95" s="145"/>
    </row>
    <row r="96" spans="1:10" s="30" customFormat="1" ht="16.5" customHeight="1">
      <c r="A96" s="93">
        <v>87</v>
      </c>
      <c r="B96" s="93"/>
      <c r="C96" s="81" t="s">
        <v>1314</v>
      </c>
      <c r="D96" s="330" t="s">
        <v>1343</v>
      </c>
      <c r="E96" s="107" t="s">
        <v>494</v>
      </c>
      <c r="F96" s="90" t="s">
        <v>8</v>
      </c>
      <c r="G96" s="107"/>
      <c r="H96" s="93"/>
      <c r="I96" s="443"/>
      <c r="J96" s="145"/>
    </row>
    <row r="97" spans="1:10" s="30" customFormat="1" ht="16.5" customHeight="1">
      <c r="A97" s="93">
        <v>88</v>
      </c>
      <c r="B97" s="93"/>
      <c r="C97" s="81" t="s">
        <v>1314</v>
      </c>
      <c r="D97" s="330" t="s">
        <v>1344</v>
      </c>
      <c r="E97" s="107" t="s">
        <v>1464</v>
      </c>
      <c r="F97" s="90" t="s">
        <v>8</v>
      </c>
      <c r="G97" s="107"/>
      <c r="H97" s="93"/>
      <c r="I97" s="443"/>
      <c r="J97" s="145"/>
    </row>
    <row r="98" spans="1:10" s="30" customFormat="1" ht="16.5" customHeight="1">
      <c r="A98" s="93">
        <v>89</v>
      </c>
      <c r="B98" s="93"/>
      <c r="C98" s="81" t="s">
        <v>1314</v>
      </c>
      <c r="D98" s="330" t="s">
        <v>1345</v>
      </c>
      <c r="E98" s="107" t="s">
        <v>495</v>
      </c>
      <c r="F98" s="90" t="s">
        <v>8</v>
      </c>
      <c r="G98" s="107"/>
      <c r="H98" s="93"/>
      <c r="I98" s="443"/>
      <c r="J98" s="145"/>
    </row>
    <row r="99" spans="1:10" s="30" customFormat="1" ht="16.5" customHeight="1">
      <c r="A99" s="93">
        <v>90</v>
      </c>
      <c r="B99" s="93"/>
      <c r="C99" s="81" t="s">
        <v>1314</v>
      </c>
      <c r="D99" s="330" t="s">
        <v>1346</v>
      </c>
      <c r="E99" s="107" t="s">
        <v>1467</v>
      </c>
      <c r="F99" s="90" t="s">
        <v>8</v>
      </c>
      <c r="G99" s="107"/>
      <c r="H99" s="93"/>
      <c r="I99" s="443"/>
      <c r="J99" s="145"/>
    </row>
    <row r="100" spans="1:10" s="30" customFormat="1" ht="16.5" customHeight="1">
      <c r="A100" s="93">
        <v>91</v>
      </c>
      <c r="B100" s="93"/>
      <c r="C100" s="81" t="s">
        <v>1314</v>
      </c>
      <c r="D100" s="330" t="s">
        <v>1347</v>
      </c>
      <c r="E100" s="107" t="s">
        <v>1463</v>
      </c>
      <c r="F100" s="90" t="s">
        <v>8</v>
      </c>
      <c r="G100" s="107"/>
      <c r="H100" s="93"/>
      <c r="I100" s="443"/>
      <c r="J100" s="145"/>
    </row>
    <row r="101" spans="1:10" s="30" customFormat="1" ht="16.5" customHeight="1">
      <c r="A101" s="93">
        <v>92</v>
      </c>
      <c r="B101" s="93"/>
      <c r="C101" s="81" t="s">
        <v>1314</v>
      </c>
      <c r="D101" s="330" t="s">
        <v>1348</v>
      </c>
      <c r="E101" s="107" t="s">
        <v>494</v>
      </c>
      <c r="F101" s="90" t="s">
        <v>8</v>
      </c>
      <c r="G101" s="107"/>
      <c r="H101" s="93"/>
      <c r="I101" s="443"/>
      <c r="J101" s="145"/>
    </row>
    <row r="102" spans="1:10" s="30" customFormat="1" ht="16.5" customHeight="1">
      <c r="A102" s="93">
        <v>93</v>
      </c>
      <c r="B102" s="93"/>
      <c r="C102" s="81" t="s">
        <v>1314</v>
      </c>
      <c r="D102" s="330" t="s">
        <v>1349</v>
      </c>
      <c r="E102" s="93"/>
      <c r="F102" s="90" t="s">
        <v>8</v>
      </c>
      <c r="G102" s="99"/>
      <c r="H102" s="93"/>
      <c r="I102" s="443"/>
      <c r="J102" s="145"/>
    </row>
    <row r="103" spans="1:10" s="30" customFormat="1" ht="16.5" customHeight="1">
      <c r="A103" s="93">
        <v>94</v>
      </c>
      <c r="B103" s="93"/>
      <c r="C103" s="81" t="s">
        <v>1314</v>
      </c>
      <c r="D103" s="330" t="s">
        <v>1350</v>
      </c>
      <c r="E103" s="93"/>
      <c r="F103" s="90" t="s">
        <v>8</v>
      </c>
      <c r="G103" s="99"/>
      <c r="H103" s="93"/>
      <c r="I103" s="443"/>
      <c r="J103" s="145"/>
    </row>
    <row r="104" spans="1:10" s="30" customFormat="1" ht="16.5" customHeight="1">
      <c r="A104" s="93">
        <v>95</v>
      </c>
      <c r="B104" s="93"/>
      <c r="C104" s="81" t="s">
        <v>1314</v>
      </c>
      <c r="D104" s="330" t="s">
        <v>1351</v>
      </c>
      <c r="E104" s="93"/>
      <c r="F104" s="90" t="s">
        <v>8</v>
      </c>
      <c r="G104" s="99"/>
      <c r="H104" s="93"/>
      <c r="I104" s="443"/>
      <c r="J104" s="145"/>
    </row>
    <row r="105" spans="1:10" s="30" customFormat="1" ht="16.5" customHeight="1">
      <c r="A105" s="93">
        <v>96</v>
      </c>
      <c r="B105" s="93"/>
      <c r="C105" s="81" t="s">
        <v>1314</v>
      </c>
      <c r="D105" s="330" t="s">
        <v>1352</v>
      </c>
      <c r="E105" s="93"/>
      <c r="F105" s="90" t="s">
        <v>8</v>
      </c>
      <c r="G105" s="99"/>
      <c r="H105" s="93"/>
      <c r="I105" s="443"/>
      <c r="J105" s="145"/>
    </row>
    <row r="106" spans="1:10" s="30" customFormat="1" ht="16.5" customHeight="1">
      <c r="A106" s="93">
        <v>97</v>
      </c>
      <c r="B106" s="93"/>
      <c r="C106" s="81" t="s">
        <v>1314</v>
      </c>
      <c r="D106" s="330" t="s">
        <v>1353</v>
      </c>
      <c r="E106" s="93"/>
      <c r="F106" s="90" t="s">
        <v>8</v>
      </c>
      <c r="G106" s="99"/>
      <c r="H106" s="93"/>
      <c r="I106" s="443"/>
      <c r="J106" s="145"/>
    </row>
    <row r="107" spans="1:10" s="30" customFormat="1" ht="16.5" customHeight="1">
      <c r="A107" s="93">
        <v>98</v>
      </c>
      <c r="B107" s="93"/>
      <c r="C107" s="81" t="s">
        <v>1314</v>
      </c>
      <c r="D107" s="330" t="s">
        <v>1354</v>
      </c>
      <c r="E107" s="93"/>
      <c r="F107" s="90" t="s">
        <v>8</v>
      </c>
      <c r="G107" s="99"/>
      <c r="H107" s="93"/>
      <c r="I107" s="443"/>
      <c r="J107" s="145"/>
    </row>
    <row r="108" spans="1:10" s="30" customFormat="1" ht="16.5" customHeight="1">
      <c r="A108" s="93">
        <v>99</v>
      </c>
      <c r="B108" s="93"/>
      <c r="C108" s="81" t="s">
        <v>1355</v>
      </c>
      <c r="D108" s="330" t="s">
        <v>1356</v>
      </c>
      <c r="E108" s="93"/>
      <c r="F108" s="90" t="s">
        <v>8</v>
      </c>
      <c r="G108" s="99"/>
      <c r="H108" s="93" t="s">
        <v>501</v>
      </c>
      <c r="I108" s="442"/>
      <c r="J108" s="145"/>
    </row>
    <row r="109" spans="1:10" s="30" customFormat="1" ht="18" customHeight="1">
      <c r="A109" s="93">
        <v>100</v>
      </c>
      <c r="B109" s="93"/>
      <c r="C109" s="81" t="s">
        <v>1275</v>
      </c>
      <c r="D109" s="385" t="s">
        <v>1904</v>
      </c>
      <c r="E109" s="93"/>
      <c r="F109" s="90" t="s">
        <v>8</v>
      </c>
      <c r="G109" s="94"/>
      <c r="H109" s="93"/>
      <c r="I109" s="95" t="s">
        <v>1899</v>
      </c>
      <c r="J109" s="95"/>
    </row>
    <row r="110" spans="1:10" s="30" customFormat="1" ht="20.25" customHeight="1">
      <c r="A110" s="93">
        <v>101</v>
      </c>
      <c r="B110" s="93"/>
      <c r="C110" s="81" t="s">
        <v>1357</v>
      </c>
      <c r="D110" s="360" t="s">
        <v>1862</v>
      </c>
      <c r="E110" s="93"/>
      <c r="F110" s="90" t="s">
        <v>8</v>
      </c>
      <c r="G110" s="101" t="s">
        <v>1776</v>
      </c>
      <c r="H110" s="93"/>
      <c r="I110" s="100" t="s">
        <v>1867</v>
      </c>
      <c r="J110" s="100" t="s">
        <v>458</v>
      </c>
    </row>
    <row r="111" spans="1:10" s="30" customFormat="1" ht="20.25" customHeight="1">
      <c r="A111" s="93">
        <v>102</v>
      </c>
      <c r="B111" s="93"/>
      <c r="C111" s="81" t="s">
        <v>1358</v>
      </c>
      <c r="D111" s="330" t="s">
        <v>1359</v>
      </c>
      <c r="E111" s="93"/>
      <c r="F111" s="43" t="s">
        <v>8</v>
      </c>
      <c r="G111" s="161"/>
      <c r="H111" s="93"/>
      <c r="I111" s="162" t="s">
        <v>1856</v>
      </c>
      <c r="J111" s="100"/>
    </row>
    <row r="112" spans="1:10" s="30" customFormat="1" ht="20.25" customHeight="1">
      <c r="A112" s="93">
        <v>103</v>
      </c>
      <c r="B112" s="93"/>
      <c r="C112" s="81" t="s">
        <v>1358</v>
      </c>
      <c r="D112" s="330" t="s">
        <v>1360</v>
      </c>
      <c r="E112" s="93"/>
      <c r="F112" s="90" t="s">
        <v>8</v>
      </c>
      <c r="G112" s="101"/>
      <c r="H112" s="93"/>
      <c r="I112" s="95" t="s">
        <v>1703</v>
      </c>
      <c r="J112" s="100"/>
    </row>
    <row r="113" spans="1:10" s="30" customFormat="1" ht="20.25" customHeight="1">
      <c r="A113" s="93">
        <v>104</v>
      </c>
      <c r="B113" s="93"/>
      <c r="C113" s="108" t="s">
        <v>1358</v>
      </c>
      <c r="D113" s="333" t="s">
        <v>1361</v>
      </c>
      <c r="E113" s="93"/>
      <c r="F113" s="90" t="s">
        <v>8</v>
      </c>
      <c r="G113" s="101"/>
      <c r="H113" s="93" t="s">
        <v>496</v>
      </c>
      <c r="I113" s="96" t="s">
        <v>1704</v>
      </c>
      <c r="J113" s="100"/>
    </row>
    <row r="114" spans="1:10" s="30" customFormat="1" ht="20.25" customHeight="1">
      <c r="A114" s="93">
        <v>105</v>
      </c>
      <c r="B114" s="93"/>
      <c r="C114" s="108" t="s">
        <v>1358</v>
      </c>
      <c r="D114" s="333" t="s">
        <v>1362</v>
      </c>
      <c r="E114" s="93"/>
      <c r="F114" s="90" t="s">
        <v>8</v>
      </c>
      <c r="G114" s="101"/>
      <c r="H114" s="93"/>
      <c r="I114" s="95" t="s">
        <v>1705</v>
      </c>
      <c r="J114" s="100"/>
    </row>
    <row r="115" spans="1:10" s="30" customFormat="1" ht="20.25" customHeight="1">
      <c r="A115" s="93">
        <v>106</v>
      </c>
      <c r="B115" s="93"/>
      <c r="C115" s="108" t="s">
        <v>1358</v>
      </c>
      <c r="D115" s="333" t="s">
        <v>1363</v>
      </c>
      <c r="E115" s="93"/>
      <c r="F115" s="90" t="s">
        <v>8</v>
      </c>
      <c r="G115" s="101"/>
      <c r="H115" s="93"/>
      <c r="I115" s="97" t="s">
        <v>595</v>
      </c>
      <c r="J115" s="100"/>
    </row>
    <row r="116" spans="1:10" s="30" customFormat="1" ht="20.25" customHeight="1">
      <c r="A116" s="93">
        <v>107</v>
      </c>
      <c r="B116" s="93"/>
      <c r="C116" s="108" t="s">
        <v>1358</v>
      </c>
      <c r="D116" s="333" t="s">
        <v>1364</v>
      </c>
      <c r="E116" s="93"/>
      <c r="F116" s="90" t="s">
        <v>8</v>
      </c>
      <c r="G116" s="101"/>
      <c r="H116" s="93"/>
      <c r="I116" s="163" t="s">
        <v>1706</v>
      </c>
      <c r="J116" s="100"/>
    </row>
    <row r="117" spans="1:10" s="30" customFormat="1" ht="16.5" customHeight="1">
      <c r="A117" s="93">
        <v>108</v>
      </c>
      <c r="B117" s="93"/>
      <c r="C117" s="81" t="s">
        <v>1048</v>
      </c>
      <c r="D117" s="330" t="s">
        <v>1366</v>
      </c>
      <c r="E117" s="93"/>
      <c r="F117" s="90" t="s">
        <v>8</v>
      </c>
      <c r="G117" s="94"/>
      <c r="H117" s="93"/>
      <c r="I117" s="97" t="s">
        <v>1845</v>
      </c>
      <c r="J117" s="97"/>
    </row>
    <row r="118" spans="1:10" s="30" customFormat="1" ht="16.5" customHeight="1">
      <c r="A118" s="93">
        <v>109</v>
      </c>
      <c r="B118" s="93"/>
      <c r="C118" s="81" t="s">
        <v>1048</v>
      </c>
      <c r="D118" s="330" t="s">
        <v>1367</v>
      </c>
      <c r="E118" s="93"/>
      <c r="F118" s="90" t="s">
        <v>8</v>
      </c>
      <c r="G118" s="94"/>
      <c r="H118" s="93"/>
      <c r="I118" s="97" t="s">
        <v>1846</v>
      </c>
      <c r="J118" s="97"/>
    </row>
    <row r="119" spans="1:10" s="30" customFormat="1" ht="16.5" customHeight="1">
      <c r="A119" s="93">
        <v>110</v>
      </c>
      <c r="B119" s="93"/>
      <c r="C119" s="108" t="s">
        <v>1368</v>
      </c>
      <c r="D119" s="338" t="s">
        <v>1508</v>
      </c>
      <c r="E119" s="62" t="s">
        <v>187</v>
      </c>
      <c r="F119" s="90" t="s">
        <v>8</v>
      </c>
      <c r="G119" s="94"/>
      <c r="H119" s="93"/>
      <c r="I119" s="96" t="s">
        <v>188</v>
      </c>
      <c r="J119" s="96"/>
    </row>
    <row r="120" spans="1:10" s="30" customFormat="1" ht="16.5" customHeight="1">
      <c r="A120" s="93">
        <v>111</v>
      </c>
      <c r="B120" s="93"/>
      <c r="C120" s="108" t="s">
        <v>1368</v>
      </c>
      <c r="D120" s="338" t="s">
        <v>1512</v>
      </c>
      <c r="E120" s="93" t="s">
        <v>189</v>
      </c>
      <c r="F120" s="90" t="s">
        <v>8</v>
      </c>
      <c r="G120" s="94"/>
      <c r="H120" s="93"/>
      <c r="I120" s="96" t="s">
        <v>190</v>
      </c>
      <c r="J120" s="96"/>
    </row>
    <row r="121" spans="1:10" s="30" customFormat="1" ht="16.5" customHeight="1">
      <c r="A121" s="93">
        <v>112</v>
      </c>
      <c r="B121" s="93"/>
      <c r="C121" s="108" t="s">
        <v>1368</v>
      </c>
      <c r="D121" s="338" t="s">
        <v>1513</v>
      </c>
      <c r="E121" s="93"/>
      <c r="F121" s="90" t="s">
        <v>8</v>
      </c>
      <c r="G121" s="94"/>
      <c r="H121" s="93"/>
      <c r="I121" s="96" t="s">
        <v>191</v>
      </c>
      <c r="J121" s="96"/>
    </row>
    <row r="122" spans="1:10" s="30" customFormat="1" ht="16.5" customHeight="1">
      <c r="A122" s="93">
        <v>113</v>
      </c>
      <c r="B122" s="93"/>
      <c r="C122" s="108" t="s">
        <v>1368</v>
      </c>
      <c r="D122" s="338" t="s">
        <v>1514</v>
      </c>
      <c r="E122" s="93" t="s">
        <v>186</v>
      </c>
      <c r="F122" s="90" t="s">
        <v>8</v>
      </c>
      <c r="G122" s="94"/>
      <c r="H122" s="93"/>
      <c r="I122" s="96" t="s">
        <v>192</v>
      </c>
      <c r="J122" s="96"/>
    </row>
    <row r="123" spans="1:10" s="30" customFormat="1" ht="16.5" customHeight="1">
      <c r="A123" s="93">
        <v>114</v>
      </c>
      <c r="B123" s="93"/>
      <c r="C123" s="108" t="s">
        <v>1368</v>
      </c>
      <c r="D123" s="337" t="s">
        <v>1494</v>
      </c>
      <c r="E123" s="93"/>
      <c r="F123" s="90" t="s">
        <v>8</v>
      </c>
      <c r="G123" s="94"/>
      <c r="H123" s="93"/>
      <c r="I123" s="95" t="s">
        <v>193</v>
      </c>
      <c r="J123" s="95"/>
    </row>
    <row r="124" spans="1:10" s="30" customFormat="1" ht="16.5" customHeight="1">
      <c r="A124" s="93">
        <v>115</v>
      </c>
      <c r="B124" s="93"/>
      <c r="C124" s="108" t="s">
        <v>1368</v>
      </c>
      <c r="D124" s="330" t="s">
        <v>1369</v>
      </c>
      <c r="E124" s="93"/>
      <c r="F124" s="90" t="s">
        <v>8</v>
      </c>
      <c r="G124" s="94"/>
      <c r="H124" s="93"/>
      <c r="I124" s="95" t="s">
        <v>1643</v>
      </c>
      <c r="J124" s="95"/>
    </row>
    <row r="125" spans="1:10" s="30" customFormat="1" ht="16.5" customHeight="1">
      <c r="A125" s="93">
        <v>116</v>
      </c>
      <c r="B125" s="93"/>
      <c r="C125" s="108" t="s">
        <v>1368</v>
      </c>
      <c r="D125" s="330" t="s">
        <v>1370</v>
      </c>
      <c r="E125" s="93"/>
      <c r="F125" s="90" t="s">
        <v>8</v>
      </c>
      <c r="G125" s="94"/>
      <c r="H125" s="93"/>
      <c r="I125" s="95" t="s">
        <v>1644</v>
      </c>
      <c r="J125" s="95"/>
    </row>
    <row r="126" spans="1:10" s="30" customFormat="1" ht="16.5" customHeight="1">
      <c r="A126" s="93">
        <v>117</v>
      </c>
      <c r="B126" s="93"/>
      <c r="C126" s="108" t="s">
        <v>1368</v>
      </c>
      <c r="D126" s="337" t="s">
        <v>1495</v>
      </c>
      <c r="E126" s="107" t="s">
        <v>281</v>
      </c>
      <c r="F126" s="90" t="s">
        <v>8</v>
      </c>
      <c r="G126" s="94"/>
      <c r="H126" s="93"/>
      <c r="I126" s="441" t="s">
        <v>196</v>
      </c>
      <c r="J126" s="97"/>
    </row>
    <row r="127" spans="1:10" s="30" customFormat="1" ht="16.5" customHeight="1">
      <c r="A127" s="93">
        <v>118</v>
      </c>
      <c r="B127" s="93"/>
      <c r="C127" s="108" t="s">
        <v>1368</v>
      </c>
      <c r="D127" s="337" t="s">
        <v>1496</v>
      </c>
      <c r="E127" s="107" t="s">
        <v>210</v>
      </c>
      <c r="F127" s="90" t="s">
        <v>8</v>
      </c>
      <c r="G127" s="94"/>
      <c r="H127" s="93"/>
      <c r="I127" s="441"/>
      <c r="J127" s="97"/>
    </row>
    <row r="128" spans="1:10" s="30" customFormat="1" ht="16.5" customHeight="1">
      <c r="A128" s="93">
        <v>119</v>
      </c>
      <c r="B128" s="93"/>
      <c r="C128" s="108" t="s">
        <v>1368</v>
      </c>
      <c r="D128" s="337" t="s">
        <v>1497</v>
      </c>
      <c r="E128" s="93" t="s">
        <v>197</v>
      </c>
      <c r="F128" s="90" t="s">
        <v>8</v>
      </c>
      <c r="G128" s="94"/>
      <c r="H128" s="93"/>
      <c r="I128" s="441"/>
      <c r="J128" s="97"/>
    </row>
    <row r="129" spans="1:11" s="30" customFormat="1" ht="16.5" customHeight="1">
      <c r="A129" s="93">
        <v>120</v>
      </c>
      <c r="B129" s="93"/>
      <c r="C129" s="108" t="s">
        <v>1368</v>
      </c>
      <c r="D129" s="337" t="s">
        <v>1498</v>
      </c>
      <c r="E129" s="93" t="s">
        <v>198</v>
      </c>
      <c r="F129" s="90" t="s">
        <v>8</v>
      </c>
      <c r="G129" s="94"/>
      <c r="H129" s="93"/>
      <c r="I129" s="441"/>
      <c r="J129" s="97"/>
    </row>
    <row r="130" spans="1:11" s="30" customFormat="1" ht="16.5" customHeight="1">
      <c r="A130" s="93">
        <v>121</v>
      </c>
      <c r="B130" s="93"/>
      <c r="C130" s="108" t="s">
        <v>1368</v>
      </c>
      <c r="D130" s="337" t="s">
        <v>1499</v>
      </c>
      <c r="E130" s="93" t="s">
        <v>199</v>
      </c>
      <c r="F130" s="90" t="s">
        <v>8</v>
      </c>
      <c r="G130" s="94"/>
      <c r="H130" s="93"/>
      <c r="I130" s="441"/>
      <c r="J130" s="97"/>
    </row>
    <row r="131" spans="1:11" s="30" customFormat="1" ht="16.5" customHeight="1">
      <c r="A131" s="93">
        <v>122</v>
      </c>
      <c r="B131" s="93"/>
      <c r="C131" s="333" t="s">
        <v>1034</v>
      </c>
      <c r="D131" s="337" t="s">
        <v>1035</v>
      </c>
      <c r="E131" s="93"/>
      <c r="F131" s="90" t="s">
        <v>8</v>
      </c>
      <c r="G131" s="94"/>
      <c r="H131" s="93"/>
      <c r="I131" s="97" t="s">
        <v>283</v>
      </c>
      <c r="J131" s="97" t="s">
        <v>1500</v>
      </c>
      <c r="K131" s="328"/>
    </row>
    <row r="132" spans="1:11" s="30" customFormat="1" ht="16.5" customHeight="1">
      <c r="A132" s="93">
        <v>123</v>
      </c>
      <c r="B132" s="93"/>
      <c r="C132" s="333" t="s">
        <v>1034</v>
      </c>
      <c r="D132" s="337" t="s">
        <v>1036</v>
      </c>
      <c r="E132" s="93"/>
      <c r="F132" s="90" t="s">
        <v>8</v>
      </c>
      <c r="G132" s="94"/>
      <c r="H132" s="93"/>
      <c r="I132" s="97" t="s">
        <v>282</v>
      </c>
      <c r="J132" s="97" t="s">
        <v>1623</v>
      </c>
      <c r="K132" s="328"/>
    </row>
    <row r="133" spans="1:11" s="30" customFormat="1" ht="16.5" customHeight="1">
      <c r="A133" s="93">
        <v>124</v>
      </c>
      <c r="B133" s="93"/>
      <c r="C133" s="333" t="s">
        <v>1034</v>
      </c>
      <c r="D133" s="337" t="s">
        <v>1037</v>
      </c>
      <c r="E133" s="93"/>
      <c r="F133" s="90" t="s">
        <v>8</v>
      </c>
      <c r="G133" s="94"/>
      <c r="H133" s="93"/>
      <c r="I133" s="97" t="s">
        <v>919</v>
      </c>
      <c r="J133" s="97" t="s">
        <v>916</v>
      </c>
      <c r="K133" s="328"/>
    </row>
    <row r="134" spans="1:11" s="30" customFormat="1" ht="16.5" customHeight="1">
      <c r="A134" s="93">
        <v>125</v>
      </c>
      <c r="B134" s="93"/>
      <c r="C134" s="333" t="s">
        <v>1034</v>
      </c>
      <c r="D134" s="378" t="s">
        <v>1781</v>
      </c>
      <c r="E134" s="93"/>
      <c r="F134" s="90" t="s">
        <v>8</v>
      </c>
      <c r="G134" s="94"/>
      <c r="H134" s="93"/>
      <c r="I134" s="97" t="s">
        <v>918</v>
      </c>
      <c r="J134" s="97" t="s">
        <v>917</v>
      </c>
      <c r="K134" s="328"/>
    </row>
    <row r="135" spans="1:11" s="30" customFormat="1" ht="16.5" customHeight="1">
      <c r="A135" s="93">
        <v>126</v>
      </c>
      <c r="B135" s="93"/>
      <c r="C135" s="333" t="s">
        <v>1034</v>
      </c>
      <c r="D135" s="378" t="s">
        <v>1789</v>
      </c>
      <c r="E135" s="93"/>
      <c r="F135" s="90" t="s">
        <v>8</v>
      </c>
      <c r="G135" s="94"/>
      <c r="H135" s="93"/>
      <c r="I135" s="97" t="s">
        <v>1782</v>
      </c>
      <c r="J135" s="259" t="s">
        <v>1780</v>
      </c>
      <c r="K135" s="328"/>
    </row>
    <row r="136" spans="1:11" s="30" customFormat="1" ht="16.5" customHeight="1">
      <c r="A136" s="93">
        <v>127</v>
      </c>
      <c r="B136" s="93"/>
      <c r="C136" s="333" t="s">
        <v>1034</v>
      </c>
      <c r="D136" s="337" t="s">
        <v>1488</v>
      </c>
      <c r="E136" s="93"/>
      <c r="F136" s="90" t="s">
        <v>8</v>
      </c>
      <c r="G136" s="94"/>
      <c r="H136" s="93"/>
      <c r="I136" s="97" t="s">
        <v>1489</v>
      </c>
      <c r="J136" s="97" t="s">
        <v>1559</v>
      </c>
      <c r="K136" s="328"/>
    </row>
    <row r="137" spans="1:11" s="30" customFormat="1" ht="16.5" customHeight="1">
      <c r="A137" s="93">
        <v>128</v>
      </c>
      <c r="B137" s="93"/>
      <c r="C137" s="333" t="s">
        <v>1034</v>
      </c>
      <c r="D137" s="337" t="s">
        <v>1039</v>
      </c>
      <c r="E137" s="93"/>
      <c r="F137" s="90" t="s">
        <v>8</v>
      </c>
      <c r="G137" s="94"/>
      <c r="H137" s="93"/>
      <c r="I137" s="97" t="s">
        <v>200</v>
      </c>
      <c r="J137" s="97" t="s">
        <v>1501</v>
      </c>
      <c r="K137" s="328"/>
    </row>
    <row r="138" spans="1:11" s="30" customFormat="1" ht="16.5" customHeight="1">
      <c r="A138" s="93">
        <v>129</v>
      </c>
      <c r="B138" s="93"/>
      <c r="C138" s="333" t="s">
        <v>1034</v>
      </c>
      <c r="D138" s="337" t="s">
        <v>1040</v>
      </c>
      <c r="E138" s="93"/>
      <c r="F138" s="90" t="s">
        <v>8</v>
      </c>
      <c r="G138" s="94"/>
      <c r="H138" s="93"/>
      <c r="I138" s="97" t="s">
        <v>201</v>
      </c>
      <c r="J138" s="97" t="s">
        <v>311</v>
      </c>
      <c r="K138" s="328"/>
    </row>
    <row r="139" spans="1:11" s="30" customFormat="1" ht="16.5" customHeight="1">
      <c r="A139" s="93">
        <v>130</v>
      </c>
      <c r="B139" s="93"/>
      <c r="C139" s="333" t="s">
        <v>1034</v>
      </c>
      <c r="D139" s="337" t="s">
        <v>1042</v>
      </c>
      <c r="E139" s="93"/>
      <c r="F139" s="90" t="s">
        <v>8</v>
      </c>
      <c r="G139" s="94"/>
      <c r="H139" s="93"/>
      <c r="I139" s="97" t="s">
        <v>202</v>
      </c>
      <c r="J139" s="97" t="s">
        <v>406</v>
      </c>
      <c r="K139" s="328"/>
    </row>
    <row r="140" spans="1:11" s="30" customFormat="1" ht="16.5" customHeight="1">
      <c r="A140" s="93">
        <v>131</v>
      </c>
      <c r="B140" s="93"/>
      <c r="C140" s="81" t="s">
        <v>1195</v>
      </c>
      <c r="D140" s="330" t="s">
        <v>1371</v>
      </c>
      <c r="E140" s="102" t="s">
        <v>1586</v>
      </c>
      <c r="F140" s="90" t="s">
        <v>8</v>
      </c>
      <c r="G140" s="94"/>
      <c r="H140" s="93"/>
      <c r="I140" s="95" t="s">
        <v>472</v>
      </c>
      <c r="J140" s="95"/>
    </row>
    <row r="141" spans="1:11" s="30" customFormat="1" ht="16.5" customHeight="1">
      <c r="A141" s="93">
        <v>132</v>
      </c>
      <c r="B141" s="93"/>
      <c r="C141" s="81" t="s">
        <v>1195</v>
      </c>
      <c r="D141" s="330" t="s">
        <v>1372</v>
      </c>
      <c r="E141" s="93" t="s">
        <v>105</v>
      </c>
      <c r="F141" s="90" t="s">
        <v>8</v>
      </c>
      <c r="G141" s="94"/>
      <c r="H141" s="93"/>
      <c r="I141" s="95" t="s">
        <v>915</v>
      </c>
      <c r="J141" s="95"/>
    </row>
    <row r="142" spans="1:11" s="30" customFormat="1" ht="16.5" customHeight="1">
      <c r="A142" s="93">
        <v>133</v>
      </c>
      <c r="B142" s="93"/>
      <c r="C142" s="81" t="s">
        <v>1195</v>
      </c>
      <c r="D142" s="330" t="s">
        <v>1373</v>
      </c>
      <c r="E142" s="107" t="s">
        <v>1587</v>
      </c>
      <c r="F142" s="90" t="s">
        <v>8</v>
      </c>
      <c r="G142" s="94"/>
      <c r="H142" s="93"/>
      <c r="I142" s="95" t="s">
        <v>203</v>
      </c>
      <c r="J142" s="145"/>
    </row>
    <row r="143" spans="1:11" s="30" customFormat="1" ht="16.5" customHeight="1">
      <c r="A143" s="93">
        <v>134</v>
      </c>
      <c r="B143" s="93"/>
      <c r="C143" s="81" t="s">
        <v>1195</v>
      </c>
      <c r="D143" s="330" t="s">
        <v>1374</v>
      </c>
      <c r="E143" s="107" t="s">
        <v>939</v>
      </c>
      <c r="F143" s="90" t="s">
        <v>8</v>
      </c>
      <c r="G143" s="94"/>
      <c r="H143" s="93"/>
      <c r="I143" s="95" t="s">
        <v>204</v>
      </c>
      <c r="J143" s="145"/>
    </row>
    <row r="144" spans="1:11" s="30" customFormat="1" ht="16.5" customHeight="1">
      <c r="A144" s="93">
        <v>135</v>
      </c>
      <c r="B144" s="93"/>
      <c r="C144" s="81" t="s">
        <v>1195</v>
      </c>
      <c r="D144" s="330" t="s">
        <v>1613</v>
      </c>
      <c r="E144" s="107" t="s">
        <v>1612</v>
      </c>
      <c r="F144" s="90" t="s">
        <v>8</v>
      </c>
      <c r="G144" s="94"/>
      <c r="H144" s="93"/>
      <c r="I144" s="95" t="s">
        <v>205</v>
      </c>
      <c r="J144" s="145"/>
    </row>
    <row r="145" spans="1:10" s="30" customFormat="1" ht="16.5" customHeight="1">
      <c r="A145" s="93">
        <v>136</v>
      </c>
      <c r="B145" s="93"/>
      <c r="C145" s="81" t="s">
        <v>1195</v>
      </c>
      <c r="D145" s="330" t="s">
        <v>1375</v>
      </c>
      <c r="E145" s="107" t="s">
        <v>1588</v>
      </c>
      <c r="F145" s="90" t="s">
        <v>8</v>
      </c>
      <c r="G145" s="94"/>
      <c r="H145" s="93"/>
      <c r="I145" s="95" t="s">
        <v>205</v>
      </c>
      <c r="J145" s="145"/>
    </row>
    <row r="146" spans="1:10" s="30" customFormat="1" ht="16.5" customHeight="1">
      <c r="A146" s="93">
        <v>137</v>
      </c>
      <c r="B146" s="93"/>
      <c r="C146" s="81" t="s">
        <v>992</v>
      </c>
      <c r="D146" s="330" t="s">
        <v>1403</v>
      </c>
      <c r="E146" s="93" t="s">
        <v>1589</v>
      </c>
      <c r="F146" s="90" t="s">
        <v>8</v>
      </c>
      <c r="G146" s="94"/>
      <c r="H146" s="93"/>
      <c r="I146" s="95" t="s">
        <v>938</v>
      </c>
      <c r="J146" s="145"/>
    </row>
    <row r="147" spans="1:10" s="30" customFormat="1" ht="16.5" customHeight="1">
      <c r="A147" s="93">
        <v>138</v>
      </c>
      <c r="B147" s="93"/>
      <c r="C147" s="81" t="s">
        <v>1195</v>
      </c>
      <c r="D147" s="330" t="s">
        <v>1376</v>
      </c>
      <c r="E147" s="93" t="s">
        <v>206</v>
      </c>
      <c r="F147" s="90" t="s">
        <v>8</v>
      </c>
      <c r="G147" s="94"/>
      <c r="H147" s="93"/>
      <c r="I147" s="95" t="s">
        <v>207</v>
      </c>
      <c r="J147" s="145"/>
    </row>
    <row r="148" spans="1:10" s="30" customFormat="1" ht="16.5" customHeight="1">
      <c r="A148" s="93">
        <v>139</v>
      </c>
      <c r="B148" s="93"/>
      <c r="C148" s="81" t="s">
        <v>1195</v>
      </c>
      <c r="D148" s="330" t="s">
        <v>1377</v>
      </c>
      <c r="E148" s="93" t="s">
        <v>497</v>
      </c>
      <c r="F148" s="90" t="s">
        <v>8</v>
      </c>
      <c r="G148" s="94"/>
      <c r="H148" s="93"/>
      <c r="I148" s="95" t="s">
        <v>498</v>
      </c>
      <c r="J148" s="145"/>
    </row>
    <row r="149" spans="1:10" s="30" customFormat="1" ht="16.5" customHeight="1">
      <c r="A149" s="93">
        <v>140</v>
      </c>
      <c r="B149" s="93"/>
      <c r="C149" s="81" t="s">
        <v>1195</v>
      </c>
      <c r="D149" s="330" t="s">
        <v>1378</v>
      </c>
      <c r="E149" s="93" t="s">
        <v>940</v>
      </c>
      <c r="F149" s="90" t="s">
        <v>8</v>
      </c>
      <c r="G149" s="94"/>
      <c r="H149" s="93"/>
      <c r="I149" s="135" t="s">
        <v>942</v>
      </c>
      <c r="J149" s="145"/>
    </row>
    <row r="150" spans="1:10" s="30" customFormat="1" ht="16.5" customHeight="1">
      <c r="A150" s="93">
        <v>141</v>
      </c>
      <c r="B150" s="93"/>
      <c r="C150" s="81" t="s">
        <v>1195</v>
      </c>
      <c r="D150" s="330" t="s">
        <v>1379</v>
      </c>
      <c r="E150" s="93"/>
      <c r="F150" s="90" t="s">
        <v>8</v>
      </c>
      <c r="G150" s="94"/>
      <c r="H150" s="93"/>
      <c r="I150" s="136" t="s">
        <v>331</v>
      </c>
      <c r="J150" s="95"/>
    </row>
    <row r="151" spans="1:10" s="30" customFormat="1" ht="16.5" customHeight="1">
      <c r="A151" s="93">
        <v>142</v>
      </c>
      <c r="B151" s="93"/>
      <c r="C151" s="81" t="s">
        <v>1195</v>
      </c>
      <c r="D151" s="330" t="s">
        <v>1380</v>
      </c>
      <c r="E151" s="93"/>
      <c r="F151" s="90" t="s">
        <v>8</v>
      </c>
      <c r="G151" s="94"/>
      <c r="H151" s="93"/>
      <c r="I151" s="95" t="s">
        <v>208</v>
      </c>
      <c r="J151" s="95"/>
    </row>
    <row r="152" spans="1:10" s="30" customFormat="1" ht="16.5" customHeight="1">
      <c r="A152" s="93">
        <v>143</v>
      </c>
      <c r="B152" s="93"/>
      <c r="C152" s="81" t="s">
        <v>1195</v>
      </c>
      <c r="D152" s="330" t="s">
        <v>1381</v>
      </c>
      <c r="E152" s="93"/>
      <c r="F152" s="90" t="s">
        <v>8</v>
      </c>
      <c r="G152" s="94"/>
      <c r="H152" s="93"/>
      <c r="I152" s="95" t="s">
        <v>209</v>
      </c>
      <c r="J152" s="95"/>
    </row>
    <row r="153" spans="1:10" s="30" customFormat="1" ht="16.5" customHeight="1">
      <c r="A153" s="93">
        <v>144</v>
      </c>
      <c r="B153" s="93"/>
      <c r="C153" s="108" t="s">
        <v>1365</v>
      </c>
      <c r="D153" s="333" t="s">
        <v>1861</v>
      </c>
      <c r="E153" s="93"/>
      <c r="F153" s="185" t="s">
        <v>508</v>
      </c>
      <c r="G153" s="94"/>
      <c r="H153" s="93"/>
      <c r="I153" s="387" t="s">
        <v>1863</v>
      </c>
      <c r="J153" s="95"/>
    </row>
    <row r="154" spans="1:10" s="30" customFormat="1" ht="16.5" customHeight="1">
      <c r="A154" s="93">
        <v>145</v>
      </c>
      <c r="B154" s="93"/>
      <c r="C154" s="81" t="s">
        <v>1383</v>
      </c>
      <c r="D154" s="330" t="s">
        <v>1384</v>
      </c>
      <c r="E154" s="93"/>
      <c r="F154" s="90" t="s">
        <v>8</v>
      </c>
      <c r="G154" s="94"/>
      <c r="H154" s="93"/>
      <c r="I154" s="63" t="s">
        <v>1578</v>
      </c>
      <c r="J154" s="63"/>
    </row>
    <row r="155" spans="1:10" s="30" customFormat="1" ht="16.5" customHeight="1">
      <c r="A155" s="93">
        <v>146</v>
      </c>
      <c r="B155" s="93"/>
      <c r="C155" s="81" t="s">
        <v>1385</v>
      </c>
      <c r="D155" s="330" t="s">
        <v>1386</v>
      </c>
      <c r="E155" s="93"/>
      <c r="F155" s="90" t="s">
        <v>8</v>
      </c>
      <c r="G155" s="94"/>
      <c r="H155" s="93"/>
      <c r="I155" s="95" t="s">
        <v>1700</v>
      </c>
      <c r="J155" s="95"/>
    </row>
    <row r="156" spans="1:10" s="30" customFormat="1" ht="16.5" customHeight="1">
      <c r="A156" s="93">
        <v>147</v>
      </c>
      <c r="B156" s="93"/>
      <c r="C156" s="81" t="s">
        <v>1385</v>
      </c>
      <c r="D156" s="330" t="s">
        <v>1387</v>
      </c>
      <c r="E156" s="93"/>
      <c r="F156" s="90" t="s">
        <v>8</v>
      </c>
      <c r="G156" s="94"/>
      <c r="H156" s="93"/>
      <c r="I156" s="435" t="s">
        <v>1576</v>
      </c>
      <c r="J156" s="97"/>
    </row>
    <row r="157" spans="1:10" s="30" customFormat="1" ht="16.5" customHeight="1">
      <c r="A157" s="93">
        <v>148</v>
      </c>
      <c r="B157" s="93"/>
      <c r="C157" s="81" t="s">
        <v>1385</v>
      </c>
      <c r="D157" s="330" t="s">
        <v>1388</v>
      </c>
      <c r="E157" s="93"/>
      <c r="F157" s="90" t="s">
        <v>8</v>
      </c>
      <c r="G157" s="94"/>
      <c r="H157" s="93"/>
      <c r="I157" s="442"/>
      <c r="J157" s="97"/>
    </row>
    <row r="158" spans="1:10" s="30" customFormat="1" ht="16.5" customHeight="1">
      <c r="A158" s="93">
        <v>149</v>
      </c>
      <c r="B158" s="93"/>
      <c r="C158" s="81" t="s">
        <v>1389</v>
      </c>
      <c r="D158" s="330" t="s">
        <v>1390</v>
      </c>
      <c r="E158" s="93" t="s">
        <v>499</v>
      </c>
      <c r="F158" s="90" t="s">
        <v>8</v>
      </c>
      <c r="G158" s="94"/>
      <c r="H158" s="93"/>
      <c r="I158" s="435" t="s">
        <v>1579</v>
      </c>
      <c r="J158" s="97"/>
    </row>
    <row r="159" spans="1:10" s="30" customFormat="1" ht="16.5" customHeight="1">
      <c r="A159" s="93">
        <v>150</v>
      </c>
      <c r="B159" s="93"/>
      <c r="C159" s="81" t="s">
        <v>1389</v>
      </c>
      <c r="D159" s="330" t="s">
        <v>1391</v>
      </c>
      <c r="E159" s="93" t="s">
        <v>499</v>
      </c>
      <c r="F159" s="90" t="s">
        <v>8</v>
      </c>
      <c r="G159" s="94"/>
      <c r="H159" s="93"/>
      <c r="I159" s="436"/>
      <c r="J159" s="97"/>
    </row>
    <row r="160" spans="1:10" s="30" customFormat="1" ht="16.5" customHeight="1">
      <c r="A160" s="93">
        <v>151</v>
      </c>
      <c r="B160" s="93"/>
      <c r="C160" s="81" t="s">
        <v>1389</v>
      </c>
      <c r="D160" s="330" t="s">
        <v>1392</v>
      </c>
      <c r="E160" s="93" t="s">
        <v>499</v>
      </c>
      <c r="F160" s="90" t="s">
        <v>8</v>
      </c>
      <c r="G160" s="94"/>
      <c r="H160" s="93"/>
      <c r="I160" s="436"/>
      <c r="J160" s="97"/>
    </row>
    <row r="161" spans="1:10" s="30" customFormat="1" ht="16.5" customHeight="1">
      <c r="A161" s="93">
        <v>152</v>
      </c>
      <c r="B161" s="93"/>
      <c r="C161" s="81" t="s">
        <v>1389</v>
      </c>
      <c r="D161" s="330" t="s">
        <v>1393</v>
      </c>
      <c r="E161" s="93" t="s">
        <v>499</v>
      </c>
      <c r="F161" s="90" t="s">
        <v>8</v>
      </c>
      <c r="G161" s="94"/>
      <c r="H161" s="93"/>
      <c r="I161" s="436"/>
      <c r="J161" s="97"/>
    </row>
    <row r="162" spans="1:10" s="30" customFormat="1" ht="16.5" customHeight="1">
      <c r="A162" s="93">
        <v>153</v>
      </c>
      <c r="B162" s="93"/>
      <c r="C162" s="81" t="s">
        <v>1389</v>
      </c>
      <c r="D162" s="330" t="s">
        <v>1394</v>
      </c>
      <c r="E162" s="93" t="s">
        <v>499</v>
      </c>
      <c r="F162" s="90" t="s">
        <v>8</v>
      </c>
      <c r="G162" s="94"/>
      <c r="H162" s="93"/>
      <c r="I162" s="436"/>
      <c r="J162" s="97"/>
    </row>
    <row r="163" spans="1:10" s="30" customFormat="1" ht="16.5" customHeight="1">
      <c r="A163" s="93">
        <v>154</v>
      </c>
      <c r="B163" s="93"/>
      <c r="C163" s="81" t="s">
        <v>1389</v>
      </c>
      <c r="D163" s="330" t="s">
        <v>1395</v>
      </c>
      <c r="E163" s="93" t="s">
        <v>499</v>
      </c>
      <c r="F163" s="90" t="s">
        <v>8</v>
      </c>
      <c r="G163" s="94"/>
      <c r="H163" s="93"/>
      <c r="I163" s="436"/>
      <c r="J163" s="97"/>
    </row>
    <row r="164" spans="1:10" s="30" customFormat="1" ht="16.5" customHeight="1">
      <c r="A164" s="93">
        <v>155</v>
      </c>
      <c r="B164" s="93"/>
      <c r="C164" s="81" t="s">
        <v>1389</v>
      </c>
      <c r="D164" s="330" t="s">
        <v>1396</v>
      </c>
      <c r="E164" s="93" t="s">
        <v>499</v>
      </c>
      <c r="F164" s="90" t="s">
        <v>8</v>
      </c>
      <c r="G164" s="94"/>
      <c r="H164" s="93"/>
      <c r="I164" s="436"/>
      <c r="J164" s="97"/>
    </row>
    <row r="165" spans="1:10" s="30" customFormat="1" ht="16.5" customHeight="1">
      <c r="A165" s="93">
        <v>156</v>
      </c>
      <c r="B165" s="93"/>
      <c r="C165" s="81" t="s">
        <v>1389</v>
      </c>
      <c r="D165" s="330" t="s">
        <v>1397</v>
      </c>
      <c r="E165" s="93" t="s">
        <v>499</v>
      </c>
      <c r="F165" s="90" t="s">
        <v>8</v>
      </c>
      <c r="G165" s="94"/>
      <c r="H165" s="93"/>
      <c r="I165" s="436"/>
      <c r="J165" s="97"/>
    </row>
    <row r="166" spans="1:10" s="30" customFormat="1" ht="16.5" customHeight="1">
      <c r="A166" s="93">
        <v>157</v>
      </c>
      <c r="B166" s="93"/>
      <c r="C166" s="81" t="s">
        <v>1389</v>
      </c>
      <c r="D166" s="330" t="s">
        <v>1398</v>
      </c>
      <c r="E166" s="93" t="s">
        <v>500</v>
      </c>
      <c r="F166" s="90" t="s">
        <v>8</v>
      </c>
      <c r="G166" s="94"/>
      <c r="H166" s="93"/>
      <c r="I166" s="437"/>
      <c r="J166" s="97"/>
    </row>
    <row r="167" spans="1:10" s="30" customFormat="1" ht="16.5" customHeight="1">
      <c r="A167" s="93">
        <v>158</v>
      </c>
      <c r="B167" s="93"/>
      <c r="C167" s="81" t="s">
        <v>1389</v>
      </c>
      <c r="D167" s="330" t="s">
        <v>1399</v>
      </c>
      <c r="E167" s="93" t="s">
        <v>499</v>
      </c>
      <c r="F167" s="90" t="s">
        <v>8</v>
      </c>
      <c r="G167" s="94"/>
      <c r="H167" s="93"/>
      <c r="I167" s="203" t="s">
        <v>585</v>
      </c>
      <c r="J167" s="97"/>
    </row>
    <row r="168" spans="1:10" s="30" customFormat="1" ht="16.5" customHeight="1">
      <c r="A168" s="93">
        <v>159</v>
      </c>
      <c r="B168" s="93"/>
      <c r="C168" s="81" t="s">
        <v>1195</v>
      </c>
      <c r="D168" s="330" t="s">
        <v>1400</v>
      </c>
      <c r="E168" s="93" t="s">
        <v>48</v>
      </c>
      <c r="F168" s="90" t="s">
        <v>8</v>
      </c>
      <c r="G168" s="94"/>
      <c r="H168" s="93"/>
      <c r="I168" s="95" t="s">
        <v>1570</v>
      </c>
      <c r="J168" s="97"/>
    </row>
    <row r="169" spans="1:10" s="30" customFormat="1" ht="16.5" customHeight="1">
      <c r="A169" s="93">
        <v>160</v>
      </c>
      <c r="B169" s="93"/>
      <c r="C169" s="81" t="s">
        <v>1195</v>
      </c>
      <c r="D169" s="330" t="s">
        <v>1401</v>
      </c>
      <c r="E169" s="93" t="s">
        <v>49</v>
      </c>
      <c r="F169" s="90" t="s">
        <v>8</v>
      </c>
      <c r="G169" s="94"/>
      <c r="H169" s="93"/>
      <c r="I169" s="95" t="s">
        <v>1569</v>
      </c>
      <c r="J169" s="95"/>
    </row>
    <row r="170" spans="1:10" s="30" customFormat="1" ht="16.5" customHeight="1">
      <c r="A170" s="93">
        <v>161</v>
      </c>
      <c r="B170" s="93"/>
      <c r="C170" s="81" t="s">
        <v>1385</v>
      </c>
      <c r="D170" s="330" t="s">
        <v>1402</v>
      </c>
      <c r="F170" s="90" t="s">
        <v>8</v>
      </c>
      <c r="G170" s="94"/>
      <c r="H170" s="93"/>
      <c r="I170" s="97" t="s">
        <v>1577</v>
      </c>
      <c r="J170" s="95"/>
    </row>
    <row r="171" spans="1:10" s="30" customFormat="1" ht="16.5" customHeight="1">
      <c r="A171" s="93">
        <v>162</v>
      </c>
      <c r="B171" s="93"/>
      <c r="C171" s="81" t="s">
        <v>1198</v>
      </c>
      <c r="D171" s="330" t="s">
        <v>1199</v>
      </c>
      <c r="E171" s="93"/>
      <c r="F171" s="90" t="s">
        <v>8</v>
      </c>
      <c r="G171" s="94"/>
      <c r="H171" s="93"/>
      <c r="I171" s="95" t="s">
        <v>1582</v>
      </c>
      <c r="J171" s="95"/>
    </row>
    <row r="172" spans="1:10" s="30" customFormat="1" ht="16.5" customHeight="1">
      <c r="E172" s="35"/>
    </row>
    <row r="173" spans="1:10" s="30" customFormat="1" ht="16.5" customHeight="1">
      <c r="E173" s="35"/>
    </row>
    <row r="174" spans="1:10" s="30" customFormat="1" ht="16.5" customHeight="1">
      <c r="E174" s="35"/>
    </row>
    <row r="175" spans="1:10" s="30" customFormat="1">
      <c r="E175" s="35"/>
    </row>
    <row r="176" spans="1:10" s="30" customFormat="1">
      <c r="E176" s="35"/>
    </row>
    <row r="177" spans="5:5" s="30" customFormat="1">
      <c r="E177" s="35"/>
    </row>
  </sheetData>
  <mergeCells count="9">
    <mergeCell ref="D1:D8"/>
    <mergeCell ref="J10:J11"/>
    <mergeCell ref="I158:I166"/>
    <mergeCell ref="E1:E8"/>
    <mergeCell ref="I21:I25"/>
    <mergeCell ref="I126:I130"/>
    <mergeCell ref="I156:I157"/>
    <mergeCell ref="I71:I108"/>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61"/>
  <sheetViews>
    <sheetView topLeftCell="C1" workbookViewId="0">
      <selection activeCell="H16" sqref="H16"/>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7" customWidth="1"/>
    <col min="11" max="11" width="56" style="8" customWidth="1"/>
    <col min="12" max="16384" width="8.875" style="8"/>
  </cols>
  <sheetData>
    <row r="1" spans="1:11" ht="15.6" customHeight="1">
      <c r="E1" s="446" t="s">
        <v>1419</v>
      </c>
      <c r="F1" s="444"/>
      <c r="G1" s="165"/>
      <c r="H1" s="134" t="s">
        <v>503</v>
      </c>
      <c r="I1" s="166"/>
    </row>
    <row r="2" spans="1:11" ht="16.5" customHeight="1">
      <c r="E2" s="444"/>
      <c r="F2" s="444"/>
      <c r="G2" s="53" t="s">
        <v>0</v>
      </c>
      <c r="H2" s="168">
        <f>COUNTIF(G10:G311,"Not POR")</f>
        <v>0</v>
      </c>
      <c r="I2" s="166"/>
    </row>
    <row r="3" spans="1:11" ht="17.25" customHeight="1">
      <c r="E3" s="444"/>
      <c r="F3" s="444"/>
      <c r="G3" s="54" t="s">
        <v>50</v>
      </c>
      <c r="H3" s="168">
        <f>COUNTIF(G12:G312,"CHN validation")</f>
        <v>0</v>
      </c>
      <c r="I3" s="166"/>
    </row>
    <row r="4" spans="1:11" ht="19.5" customHeight="1">
      <c r="A4" s="8"/>
      <c r="E4" s="444"/>
      <c r="F4" s="444"/>
      <c r="G4" s="55" t="s">
        <v>52</v>
      </c>
      <c r="H4" s="168">
        <f>COUNTIF(G12:G313,"New Item")</f>
        <v>2</v>
      </c>
      <c r="J4" s="8"/>
    </row>
    <row r="5" spans="1:11" ht="15.6" customHeight="1">
      <c r="E5" s="444"/>
      <c r="F5" s="444"/>
      <c r="G5" s="56" t="s">
        <v>51</v>
      </c>
      <c r="H5" s="168">
        <f>COUNTIF(G13:G314,"Pending update")</f>
        <v>0</v>
      </c>
      <c r="I5" s="166"/>
    </row>
    <row r="6" spans="1:11" ht="15" customHeight="1">
      <c r="E6" s="444"/>
      <c r="F6" s="444"/>
      <c r="G6" s="57" t="s">
        <v>53</v>
      </c>
      <c r="H6" s="168">
        <f>COUNTIF(G15:G315,"Modified")</f>
        <v>31</v>
      </c>
      <c r="I6" s="166"/>
    </row>
    <row r="7" spans="1:11" ht="18" customHeight="1">
      <c r="E7" s="444"/>
      <c r="F7" s="444"/>
      <c r="G7" s="43" t="s">
        <v>8</v>
      </c>
      <c r="H7" s="168">
        <f>COUNTIF(G10:G311,"Ready")</f>
        <v>18</v>
      </c>
      <c r="I7" s="166"/>
    </row>
    <row r="8" spans="1:11" ht="17.25" customHeight="1" thickBot="1">
      <c r="E8" s="445"/>
      <c r="F8" s="445"/>
      <c r="G8" s="58" t="s">
        <v>2</v>
      </c>
      <c r="H8" s="168">
        <f>COUNTIF(G17:G317,"Not ready")</f>
        <v>0</v>
      </c>
      <c r="I8" s="169"/>
    </row>
    <row r="9" spans="1:11" ht="50.1" customHeight="1">
      <c r="A9" s="170" t="s">
        <v>54</v>
      </c>
      <c r="B9" s="19" t="s">
        <v>504</v>
      </c>
      <c r="C9" s="270" t="s">
        <v>634</v>
      </c>
      <c r="D9" s="5" t="s">
        <v>949</v>
      </c>
      <c r="E9" s="5" t="s">
        <v>950</v>
      </c>
      <c r="F9" s="171" t="s">
        <v>55</v>
      </c>
      <c r="G9" s="172" t="s">
        <v>4</v>
      </c>
      <c r="H9" s="173" t="s">
        <v>505</v>
      </c>
      <c r="I9" s="172" t="s">
        <v>5</v>
      </c>
      <c r="J9" s="171" t="s">
        <v>6</v>
      </c>
      <c r="K9" s="171" t="s">
        <v>506</v>
      </c>
    </row>
    <row r="10" spans="1:11" ht="18.75" customHeight="1">
      <c r="A10" s="38">
        <v>1</v>
      </c>
      <c r="B10" s="39"/>
      <c r="C10" s="39"/>
      <c r="D10" s="81" t="s">
        <v>952</v>
      </c>
      <c r="E10" s="330" t="s">
        <v>1450</v>
      </c>
      <c r="F10" s="38"/>
      <c r="G10" s="174" t="s">
        <v>8</v>
      </c>
      <c r="H10" s="39"/>
      <c r="I10" s="175"/>
      <c r="J10" s="41"/>
      <c r="K10" s="411" t="s">
        <v>937</v>
      </c>
    </row>
    <row r="11" spans="1:11" ht="18.75" customHeight="1">
      <c r="A11" s="38">
        <v>2</v>
      </c>
      <c r="B11" s="39"/>
      <c r="C11" s="39"/>
      <c r="D11" s="81" t="s">
        <v>952</v>
      </c>
      <c r="E11" s="330" t="s">
        <v>961</v>
      </c>
      <c r="F11" s="38"/>
      <c r="G11" s="174" t="s">
        <v>8</v>
      </c>
      <c r="H11" s="39"/>
      <c r="I11" s="175"/>
      <c r="J11" s="41"/>
      <c r="K11" s="412"/>
    </row>
    <row r="12" spans="1:11" ht="18.75" customHeight="1">
      <c r="A12" s="38">
        <v>3</v>
      </c>
      <c r="B12" s="39"/>
      <c r="C12" s="39"/>
      <c r="D12" s="81" t="s">
        <v>1408</v>
      </c>
      <c r="E12" s="330" t="s">
        <v>963</v>
      </c>
      <c r="F12" s="38"/>
      <c r="G12" s="174" t="s">
        <v>8</v>
      </c>
      <c r="H12" s="39"/>
      <c r="I12" s="175"/>
      <c r="J12" s="41"/>
      <c r="K12" s="39"/>
    </row>
    <row r="13" spans="1:11" ht="18.75" customHeight="1">
      <c r="A13" s="38">
        <v>4</v>
      </c>
      <c r="B13" s="39"/>
      <c r="C13" s="39"/>
      <c r="D13" s="81" t="s">
        <v>1409</v>
      </c>
      <c r="E13" s="330" t="s">
        <v>1410</v>
      </c>
      <c r="F13" s="38"/>
      <c r="G13" s="57" t="s">
        <v>53</v>
      </c>
      <c r="H13" s="39"/>
      <c r="I13" s="175"/>
      <c r="J13" s="41" t="s">
        <v>1907</v>
      </c>
      <c r="K13" s="39"/>
    </row>
    <row r="14" spans="1:11" ht="18.75" customHeight="1">
      <c r="A14" s="38">
        <v>5</v>
      </c>
      <c r="B14" s="39"/>
      <c r="C14" s="39"/>
      <c r="D14" s="81" t="s">
        <v>1409</v>
      </c>
      <c r="E14" s="44" t="s">
        <v>1411</v>
      </c>
      <c r="F14" s="38"/>
      <c r="G14" s="174" t="s">
        <v>8</v>
      </c>
      <c r="H14" s="39"/>
      <c r="I14" s="175"/>
      <c r="J14" s="41" t="s">
        <v>910</v>
      </c>
      <c r="K14" s="39"/>
    </row>
    <row r="15" spans="1:11" ht="18.75" customHeight="1">
      <c r="A15" s="38">
        <v>6</v>
      </c>
      <c r="B15" s="39"/>
      <c r="C15" s="39"/>
      <c r="D15" s="81" t="s">
        <v>1412</v>
      </c>
      <c r="E15" s="44" t="s">
        <v>990</v>
      </c>
      <c r="F15" s="38"/>
      <c r="G15" s="174" t="s">
        <v>8</v>
      </c>
      <c r="H15" s="39"/>
      <c r="I15" s="176" t="s">
        <v>507</v>
      </c>
      <c r="J15" s="41" t="s">
        <v>1731</v>
      </c>
      <c r="K15" s="39"/>
    </row>
    <row r="16" spans="1:11" ht="18.75" customHeight="1">
      <c r="A16" s="38">
        <v>7</v>
      </c>
      <c r="B16" s="38"/>
      <c r="C16" s="38"/>
      <c r="D16" s="81" t="s">
        <v>992</v>
      </c>
      <c r="E16" s="330" t="s">
        <v>1204</v>
      </c>
      <c r="F16" s="38" t="s">
        <v>48</v>
      </c>
      <c r="G16" s="174" t="s">
        <v>8</v>
      </c>
      <c r="H16" s="39"/>
      <c r="I16" s="176"/>
      <c r="J16" s="41" t="s">
        <v>1732</v>
      </c>
      <c r="K16" s="39"/>
    </row>
    <row r="17" spans="1:11" ht="18.75" customHeight="1">
      <c r="A17" s="38">
        <v>8</v>
      </c>
      <c r="B17" s="39"/>
      <c r="C17" s="39"/>
      <c r="D17" s="81" t="s">
        <v>992</v>
      </c>
      <c r="E17" s="330" t="s">
        <v>1205</v>
      </c>
      <c r="F17" s="38" t="s">
        <v>11</v>
      </c>
      <c r="G17" s="174" t="s">
        <v>8</v>
      </c>
      <c r="H17" s="39"/>
      <c r="I17" s="175"/>
      <c r="J17" s="41" t="s">
        <v>472</v>
      </c>
      <c r="K17" s="47"/>
    </row>
    <row r="18" spans="1:11" ht="18.75" customHeight="1">
      <c r="A18" s="38">
        <v>9</v>
      </c>
      <c r="B18" s="39"/>
      <c r="C18" s="39"/>
      <c r="D18" s="108" t="s">
        <v>992</v>
      </c>
      <c r="E18" s="108" t="s">
        <v>1270</v>
      </c>
      <c r="F18" s="38"/>
      <c r="G18" s="174" t="s">
        <v>8</v>
      </c>
      <c r="H18" s="39"/>
      <c r="I18" s="175"/>
      <c r="J18" s="273" t="s">
        <v>947</v>
      </c>
      <c r="K18" s="47"/>
    </row>
    <row r="19" spans="1:11" ht="18.75" customHeight="1">
      <c r="A19" s="38">
        <v>10</v>
      </c>
      <c r="B19" s="38"/>
      <c r="C19" s="38"/>
      <c r="D19" s="81" t="s">
        <v>992</v>
      </c>
      <c r="E19" s="330" t="s">
        <v>1271</v>
      </c>
      <c r="F19" s="60" t="s">
        <v>14</v>
      </c>
      <c r="G19" s="174" t="s">
        <v>8</v>
      </c>
      <c r="H19" s="39"/>
      <c r="I19" s="175"/>
      <c r="J19" s="41" t="s">
        <v>1733</v>
      </c>
      <c r="K19" s="45"/>
    </row>
    <row r="20" spans="1:11" ht="18.75" customHeight="1">
      <c r="A20" s="38">
        <v>11</v>
      </c>
      <c r="B20" s="38"/>
      <c r="C20" s="38"/>
      <c r="D20" s="81" t="s">
        <v>992</v>
      </c>
      <c r="E20" s="330" t="s">
        <v>999</v>
      </c>
      <c r="F20" s="60" t="s">
        <v>15</v>
      </c>
      <c r="G20" s="174" t="s">
        <v>8</v>
      </c>
      <c r="H20" s="39"/>
      <c r="I20" s="175"/>
      <c r="J20" s="41"/>
      <c r="K20" s="39"/>
    </row>
    <row r="21" spans="1:11" ht="18.75" customHeight="1">
      <c r="A21" s="38">
        <v>12</v>
      </c>
      <c r="B21" s="38"/>
      <c r="C21" s="38"/>
      <c r="D21" s="81" t="s">
        <v>992</v>
      </c>
      <c r="E21" s="330" t="s">
        <v>1000</v>
      </c>
      <c r="F21" s="60" t="s">
        <v>15</v>
      </c>
      <c r="G21" s="174" t="s">
        <v>8</v>
      </c>
      <c r="H21" s="39"/>
      <c r="I21" s="175"/>
      <c r="J21" s="41"/>
      <c r="K21" s="39"/>
    </row>
    <row r="22" spans="1:11" ht="18.75" customHeight="1">
      <c r="A22" s="38">
        <v>13</v>
      </c>
      <c r="B22" s="38"/>
      <c r="C22" s="38"/>
      <c r="D22" s="81" t="s">
        <v>992</v>
      </c>
      <c r="E22" s="330" t="s">
        <v>1001</v>
      </c>
      <c r="F22" s="60" t="s">
        <v>15</v>
      </c>
      <c r="G22" s="174" t="s">
        <v>8</v>
      </c>
      <c r="H22" s="39"/>
      <c r="I22" s="175"/>
      <c r="J22" s="41"/>
      <c r="K22" s="39"/>
    </row>
    <row r="23" spans="1:11" ht="18.75" customHeight="1">
      <c r="A23" s="38">
        <v>14</v>
      </c>
      <c r="B23" s="38"/>
      <c r="C23" s="38"/>
      <c r="D23" s="81" t="s">
        <v>992</v>
      </c>
      <c r="E23" s="330" t="s">
        <v>1272</v>
      </c>
      <c r="F23" s="60" t="s">
        <v>15</v>
      </c>
      <c r="G23" s="174" t="s">
        <v>8</v>
      </c>
      <c r="H23" s="39"/>
      <c r="I23" s="175"/>
      <c r="J23" s="41"/>
      <c r="K23" s="39"/>
    </row>
    <row r="24" spans="1:11" ht="18.75" customHeight="1">
      <c r="A24" s="38">
        <v>15</v>
      </c>
      <c r="B24" s="38"/>
      <c r="C24" s="38"/>
      <c r="D24" s="81" t="s">
        <v>992</v>
      </c>
      <c r="E24" s="330" t="s">
        <v>1003</v>
      </c>
      <c r="F24" s="60" t="s">
        <v>15</v>
      </c>
      <c r="G24" s="174" t="s">
        <v>8</v>
      </c>
      <c r="H24" s="39"/>
      <c r="I24" s="175"/>
      <c r="J24" s="41"/>
      <c r="K24" s="39"/>
    </row>
    <row r="25" spans="1:11" ht="15.75" customHeight="1">
      <c r="A25" s="38">
        <v>16</v>
      </c>
      <c r="B25" s="39"/>
      <c r="C25" s="39"/>
      <c r="D25" s="178" t="s">
        <v>957</v>
      </c>
      <c r="E25" s="178" t="s">
        <v>1413</v>
      </c>
      <c r="F25" s="38"/>
      <c r="G25" s="174" t="s">
        <v>8</v>
      </c>
      <c r="H25" s="39"/>
      <c r="I25" s="175"/>
      <c r="J25" s="179" t="s">
        <v>1698</v>
      </c>
      <c r="K25" s="39"/>
    </row>
    <row r="26" spans="1:11" ht="15.75" customHeight="1">
      <c r="A26" s="38">
        <v>17</v>
      </c>
      <c r="B26" s="39"/>
      <c r="C26" s="39"/>
      <c r="D26" s="178" t="s">
        <v>957</v>
      </c>
      <c r="E26" s="178" t="s">
        <v>1799</v>
      </c>
      <c r="F26" s="38"/>
      <c r="G26" s="57" t="s">
        <v>53</v>
      </c>
      <c r="H26" s="39"/>
      <c r="I26" s="175"/>
      <c r="J26" s="179" t="s">
        <v>1908</v>
      </c>
      <c r="K26" s="39"/>
    </row>
    <row r="27" spans="1:11" ht="15.75" customHeight="1">
      <c r="A27" s="38">
        <v>18</v>
      </c>
      <c r="B27" s="39"/>
      <c r="C27" s="39"/>
      <c r="D27" s="178" t="s">
        <v>957</v>
      </c>
      <c r="E27" s="178" t="s">
        <v>1800</v>
      </c>
      <c r="F27" s="38"/>
      <c r="G27" s="57" t="s">
        <v>53</v>
      </c>
      <c r="H27" s="39"/>
      <c r="I27" s="175"/>
      <c r="J27" s="179" t="s">
        <v>1909</v>
      </c>
      <c r="K27" s="39"/>
    </row>
    <row r="28" spans="1:11" ht="15.75" customHeight="1">
      <c r="A28" s="38">
        <v>19</v>
      </c>
      <c r="B28" s="39"/>
      <c r="C28" s="39"/>
      <c r="D28" s="178" t="s">
        <v>957</v>
      </c>
      <c r="E28" s="178" t="s">
        <v>1801</v>
      </c>
      <c r="F28" s="38"/>
      <c r="G28" s="57" t="s">
        <v>53</v>
      </c>
      <c r="H28" s="39"/>
      <c r="I28" s="175"/>
      <c r="J28" s="179" t="s">
        <v>1910</v>
      </c>
      <c r="K28" s="39"/>
    </row>
    <row r="29" spans="1:11" ht="15.75" customHeight="1">
      <c r="A29" s="38">
        <v>20</v>
      </c>
      <c r="B29" s="39"/>
      <c r="C29" s="39"/>
      <c r="D29" s="178" t="s">
        <v>957</v>
      </c>
      <c r="E29" s="178" t="s">
        <v>1802</v>
      </c>
      <c r="F29" s="38"/>
      <c r="G29" s="57" t="s">
        <v>53</v>
      </c>
      <c r="H29" s="39"/>
      <c r="I29" s="175"/>
      <c r="J29" s="179" t="s">
        <v>1911</v>
      </c>
      <c r="K29" s="39"/>
    </row>
    <row r="30" spans="1:11" ht="15.75" customHeight="1">
      <c r="A30" s="38">
        <v>21</v>
      </c>
      <c r="B30" s="39"/>
      <c r="C30" s="39"/>
      <c r="D30" s="178" t="s">
        <v>957</v>
      </c>
      <c r="E30" s="178" t="s">
        <v>1803</v>
      </c>
      <c r="F30" s="38"/>
      <c r="G30" s="57" t="s">
        <v>53</v>
      </c>
      <c r="H30" s="39"/>
      <c r="I30" s="175"/>
      <c r="J30" s="179" t="s">
        <v>1912</v>
      </c>
      <c r="K30" s="39"/>
    </row>
    <row r="31" spans="1:11" ht="15.75" customHeight="1">
      <c r="A31" s="38">
        <v>22</v>
      </c>
      <c r="B31" s="39"/>
      <c r="C31" s="39"/>
      <c r="D31" s="178" t="s">
        <v>957</v>
      </c>
      <c r="E31" s="178" t="s">
        <v>1804</v>
      </c>
      <c r="F31" s="38"/>
      <c r="G31" s="57" t="s">
        <v>53</v>
      </c>
      <c r="H31" s="39"/>
      <c r="I31" s="175"/>
      <c r="J31" s="179" t="s">
        <v>1913</v>
      </c>
      <c r="K31" s="39"/>
    </row>
    <row r="32" spans="1:11" ht="15.75" customHeight="1">
      <c r="A32" s="38">
        <v>23</v>
      </c>
      <c r="B32" s="39"/>
      <c r="C32" s="39"/>
      <c r="D32" s="178" t="s">
        <v>957</v>
      </c>
      <c r="E32" s="178" t="s">
        <v>1805</v>
      </c>
      <c r="F32" s="38"/>
      <c r="G32" s="57" t="s">
        <v>53</v>
      </c>
      <c r="H32" s="39"/>
      <c r="I32" s="175"/>
      <c r="J32" s="179" t="s">
        <v>1914</v>
      </c>
      <c r="K32" s="39"/>
    </row>
    <row r="33" spans="1:11" ht="15.75" customHeight="1">
      <c r="A33" s="38">
        <v>24</v>
      </c>
      <c r="B33" s="39"/>
      <c r="C33" s="39"/>
      <c r="D33" s="178" t="s">
        <v>957</v>
      </c>
      <c r="E33" s="178" t="s">
        <v>1806</v>
      </c>
      <c r="F33" s="38"/>
      <c r="G33" s="57" t="s">
        <v>53</v>
      </c>
      <c r="H33" s="39"/>
      <c r="I33" s="175"/>
      <c r="J33" s="179" t="s">
        <v>1915</v>
      </c>
      <c r="K33" s="39"/>
    </row>
    <row r="34" spans="1:11" ht="15.75" customHeight="1">
      <c r="A34" s="38">
        <v>25</v>
      </c>
      <c r="B34" s="39"/>
      <c r="C34" s="39"/>
      <c r="D34" s="178" t="s">
        <v>957</v>
      </c>
      <c r="E34" s="178" t="s">
        <v>1807</v>
      </c>
      <c r="F34" s="38"/>
      <c r="G34" s="57" t="s">
        <v>53</v>
      </c>
      <c r="H34" s="39"/>
      <c r="I34" s="175"/>
      <c r="J34" s="179" t="s">
        <v>1916</v>
      </c>
      <c r="K34" s="39"/>
    </row>
    <row r="35" spans="1:11" ht="15.75" customHeight="1">
      <c r="A35" s="38">
        <v>26</v>
      </c>
      <c r="B35" s="39"/>
      <c r="C35" s="39"/>
      <c r="D35" s="178" t="s">
        <v>957</v>
      </c>
      <c r="E35" s="178" t="s">
        <v>1808</v>
      </c>
      <c r="F35" s="38"/>
      <c r="G35" s="57" t="s">
        <v>53</v>
      </c>
      <c r="H35" s="39"/>
      <c r="I35" s="175"/>
      <c r="J35" s="179" t="s">
        <v>1917</v>
      </c>
      <c r="K35" s="39"/>
    </row>
    <row r="36" spans="1:11" ht="15.75" customHeight="1">
      <c r="A36" s="38">
        <v>27</v>
      </c>
      <c r="B36" s="39"/>
      <c r="C36" s="39"/>
      <c r="D36" s="177" t="s">
        <v>1414</v>
      </c>
      <c r="E36" s="157" t="s">
        <v>1918</v>
      </c>
      <c r="F36" s="38"/>
      <c r="G36" s="57" t="s">
        <v>53</v>
      </c>
      <c r="H36" s="39"/>
      <c r="I36" s="175"/>
      <c r="J36" s="336" t="s">
        <v>1948</v>
      </c>
      <c r="K36" s="39"/>
    </row>
    <row r="37" spans="1:11" ht="15.75" customHeight="1">
      <c r="A37" s="38">
        <v>28</v>
      </c>
      <c r="B37" s="39"/>
      <c r="C37" s="39"/>
      <c r="D37" s="177" t="s">
        <v>1414</v>
      </c>
      <c r="E37" s="157" t="s">
        <v>1919</v>
      </c>
      <c r="F37" s="38"/>
      <c r="G37" s="57" t="s">
        <v>53</v>
      </c>
      <c r="H37" s="39"/>
      <c r="I37" s="175"/>
      <c r="J37" s="336" t="s">
        <v>1928</v>
      </c>
      <c r="K37" s="39"/>
    </row>
    <row r="38" spans="1:11" ht="15.75" customHeight="1">
      <c r="A38" s="38">
        <v>29</v>
      </c>
      <c r="B38" s="39"/>
      <c r="C38" s="39"/>
      <c r="D38" s="177" t="s">
        <v>1414</v>
      </c>
      <c r="E38" s="157" t="s">
        <v>1920</v>
      </c>
      <c r="F38" s="38"/>
      <c r="G38" s="57" t="s">
        <v>53</v>
      </c>
      <c r="H38" s="39"/>
      <c r="I38" s="175"/>
      <c r="J38" s="336" t="s">
        <v>1929</v>
      </c>
      <c r="K38" s="39"/>
    </row>
    <row r="39" spans="1:11" ht="15.75" customHeight="1">
      <c r="A39" s="38">
        <v>30</v>
      </c>
      <c r="B39" s="39"/>
      <c r="C39" s="39"/>
      <c r="D39" s="177" t="s">
        <v>1414</v>
      </c>
      <c r="E39" s="157" t="s">
        <v>1921</v>
      </c>
      <c r="F39" s="38"/>
      <c r="G39" s="57" t="s">
        <v>53</v>
      </c>
      <c r="H39" s="39"/>
      <c r="I39" s="175"/>
      <c r="J39" s="336" t="s">
        <v>1930</v>
      </c>
      <c r="K39" s="39"/>
    </row>
    <row r="40" spans="1:11" ht="15.75" customHeight="1">
      <c r="A40" s="38">
        <v>31</v>
      </c>
      <c r="B40" s="39"/>
      <c r="C40" s="39"/>
      <c r="D40" s="177" t="s">
        <v>1414</v>
      </c>
      <c r="E40" s="157" t="s">
        <v>1922</v>
      </c>
      <c r="F40" s="38"/>
      <c r="G40" s="57" t="s">
        <v>53</v>
      </c>
      <c r="H40" s="39"/>
      <c r="I40" s="175"/>
      <c r="J40" s="336" t="s">
        <v>1931</v>
      </c>
      <c r="K40" s="39"/>
    </row>
    <row r="41" spans="1:11" ht="15.75" customHeight="1">
      <c r="A41" s="38">
        <v>32</v>
      </c>
      <c r="B41" s="39"/>
      <c r="C41" s="39"/>
      <c r="D41" s="177" t="s">
        <v>1414</v>
      </c>
      <c r="E41" s="157" t="s">
        <v>1923</v>
      </c>
      <c r="F41" s="38"/>
      <c r="G41" s="57" t="s">
        <v>53</v>
      </c>
      <c r="H41" s="39"/>
      <c r="I41" s="175"/>
      <c r="J41" s="336" t="s">
        <v>1932</v>
      </c>
      <c r="K41" s="39"/>
    </row>
    <row r="42" spans="1:11" ht="15.75" customHeight="1">
      <c r="A42" s="38">
        <v>33</v>
      </c>
      <c r="B42" s="39"/>
      <c r="C42" s="39"/>
      <c r="D42" s="177" t="s">
        <v>1414</v>
      </c>
      <c r="E42" s="157" t="s">
        <v>1924</v>
      </c>
      <c r="F42" s="38"/>
      <c r="G42" s="57" t="s">
        <v>53</v>
      </c>
      <c r="H42" s="39"/>
      <c r="I42" s="175"/>
      <c r="J42" s="336" t="s">
        <v>1933</v>
      </c>
      <c r="K42" s="39"/>
    </row>
    <row r="43" spans="1:11" ht="15.75" customHeight="1">
      <c r="A43" s="38">
        <v>34</v>
      </c>
      <c r="B43" s="39"/>
      <c r="C43" s="39"/>
      <c r="D43" s="177" t="s">
        <v>1414</v>
      </c>
      <c r="E43" s="157" t="s">
        <v>1925</v>
      </c>
      <c r="F43" s="38"/>
      <c r="G43" s="57" t="s">
        <v>53</v>
      </c>
      <c r="H43" s="39"/>
      <c r="I43" s="175"/>
      <c r="J43" s="336" t="s">
        <v>1934</v>
      </c>
      <c r="K43" s="39"/>
    </row>
    <row r="44" spans="1:11" ht="15.75" customHeight="1">
      <c r="A44" s="38">
        <v>35</v>
      </c>
      <c r="B44" s="39"/>
      <c r="C44" s="39"/>
      <c r="D44" s="177" t="s">
        <v>1414</v>
      </c>
      <c r="E44" s="157" t="s">
        <v>1926</v>
      </c>
      <c r="F44" s="38"/>
      <c r="G44" s="57" t="s">
        <v>53</v>
      </c>
      <c r="H44" s="39"/>
      <c r="I44" s="175"/>
      <c r="J44" s="336" t="s">
        <v>1935</v>
      </c>
      <c r="K44" s="39"/>
    </row>
    <row r="45" spans="1:11" ht="15.75" customHeight="1">
      <c r="A45" s="38">
        <v>36</v>
      </c>
      <c r="B45" s="39"/>
      <c r="C45" s="39"/>
      <c r="D45" s="177" t="s">
        <v>1414</v>
      </c>
      <c r="E45" s="157" t="s">
        <v>1958</v>
      </c>
      <c r="F45" s="38"/>
      <c r="G45" s="57" t="s">
        <v>53</v>
      </c>
      <c r="H45" s="39"/>
      <c r="I45" s="175"/>
      <c r="J45" s="336" t="s">
        <v>1936</v>
      </c>
      <c r="K45" s="39"/>
    </row>
    <row r="46" spans="1:11" ht="15.75" customHeight="1">
      <c r="A46" s="38">
        <v>37</v>
      </c>
      <c r="B46" s="39"/>
      <c r="C46" s="39"/>
      <c r="D46" s="177" t="s">
        <v>1414</v>
      </c>
      <c r="E46" s="157" t="s">
        <v>1952</v>
      </c>
      <c r="F46" s="38"/>
      <c r="G46" s="57" t="s">
        <v>53</v>
      </c>
      <c r="H46" s="39"/>
      <c r="I46" s="175"/>
      <c r="J46" s="336" t="s">
        <v>1937</v>
      </c>
      <c r="K46" s="39"/>
    </row>
    <row r="47" spans="1:11" ht="15.75" customHeight="1">
      <c r="A47" s="38">
        <v>38</v>
      </c>
      <c r="B47" s="39"/>
      <c r="C47" s="39"/>
      <c r="D47" s="177" t="s">
        <v>1414</v>
      </c>
      <c r="E47" s="157" t="s">
        <v>1953</v>
      </c>
      <c r="F47" s="38"/>
      <c r="G47" s="57" t="s">
        <v>53</v>
      </c>
      <c r="H47" s="39"/>
      <c r="I47" s="175"/>
      <c r="J47" s="336" t="s">
        <v>1938</v>
      </c>
      <c r="K47" s="39"/>
    </row>
    <row r="48" spans="1:11" ht="15.75" customHeight="1">
      <c r="A48" s="38">
        <v>39</v>
      </c>
      <c r="B48" s="39"/>
      <c r="C48" s="39"/>
      <c r="D48" s="177" t="s">
        <v>1414</v>
      </c>
      <c r="E48" s="157" t="s">
        <v>1954</v>
      </c>
      <c r="F48" s="38"/>
      <c r="G48" s="57" t="s">
        <v>53</v>
      </c>
      <c r="H48" s="39"/>
      <c r="I48" s="175"/>
      <c r="J48" s="336" t="s">
        <v>1939</v>
      </c>
      <c r="K48" s="39"/>
    </row>
    <row r="49" spans="1:11" ht="15.75" customHeight="1">
      <c r="A49" s="38">
        <v>40</v>
      </c>
      <c r="B49" s="39"/>
      <c r="C49" s="39"/>
      <c r="D49" s="177" t="s">
        <v>1414</v>
      </c>
      <c r="E49" s="157" t="s">
        <v>1955</v>
      </c>
      <c r="F49" s="38"/>
      <c r="G49" s="57" t="s">
        <v>53</v>
      </c>
      <c r="H49" s="39"/>
      <c r="I49" s="175"/>
      <c r="J49" s="336" t="s">
        <v>1940</v>
      </c>
      <c r="K49" s="39"/>
    </row>
    <row r="50" spans="1:11" ht="15.75" customHeight="1">
      <c r="A50" s="38">
        <v>41</v>
      </c>
      <c r="B50" s="39"/>
      <c r="C50" s="39"/>
      <c r="D50" s="177" t="s">
        <v>1414</v>
      </c>
      <c r="E50" s="157" t="s">
        <v>1956</v>
      </c>
      <c r="F50" s="38"/>
      <c r="G50" s="57" t="s">
        <v>53</v>
      </c>
      <c r="H50" s="39"/>
      <c r="I50" s="175"/>
      <c r="J50" s="336" t="s">
        <v>1941</v>
      </c>
      <c r="K50" s="39"/>
    </row>
    <row r="51" spans="1:11" ht="15.75" customHeight="1">
      <c r="A51" s="38">
        <v>42</v>
      </c>
      <c r="B51" s="39"/>
      <c r="C51" s="39"/>
      <c r="D51" s="177" t="s">
        <v>1414</v>
      </c>
      <c r="E51" s="157" t="s">
        <v>1957</v>
      </c>
      <c r="F51" s="38"/>
      <c r="G51" s="57" t="s">
        <v>53</v>
      </c>
      <c r="H51" s="39"/>
      <c r="I51" s="175"/>
      <c r="J51" s="336" t="s">
        <v>1942</v>
      </c>
      <c r="K51" s="39"/>
    </row>
    <row r="52" spans="1:11" ht="15.75" customHeight="1">
      <c r="A52" s="38">
        <v>43</v>
      </c>
      <c r="B52" s="39"/>
      <c r="C52" s="39"/>
      <c r="D52" s="177" t="s">
        <v>1414</v>
      </c>
      <c r="E52" s="157" t="s">
        <v>1959</v>
      </c>
      <c r="F52" s="38"/>
      <c r="G52" s="57" t="s">
        <v>53</v>
      </c>
      <c r="H52" s="39"/>
      <c r="I52" s="175"/>
      <c r="J52" s="336" t="s">
        <v>1943</v>
      </c>
      <c r="K52" s="39"/>
    </row>
    <row r="53" spans="1:11" ht="15.75" customHeight="1">
      <c r="A53" s="38">
        <v>44</v>
      </c>
      <c r="B53" s="39"/>
      <c r="C53" s="46"/>
      <c r="D53" s="177" t="s">
        <v>1414</v>
      </c>
      <c r="E53" s="157" t="s">
        <v>1960</v>
      </c>
      <c r="F53" s="38"/>
      <c r="G53" s="57" t="s">
        <v>53</v>
      </c>
      <c r="H53" s="39"/>
      <c r="I53" s="175"/>
      <c r="J53" s="336" t="s">
        <v>1944</v>
      </c>
      <c r="K53" s="39"/>
    </row>
    <row r="54" spans="1:11" ht="15.75" customHeight="1">
      <c r="A54" s="38">
        <v>45</v>
      </c>
      <c r="B54" s="39"/>
      <c r="C54" s="46"/>
      <c r="D54" s="177" t="s">
        <v>1414</v>
      </c>
      <c r="E54" s="157" t="s">
        <v>1927</v>
      </c>
      <c r="F54" s="38"/>
      <c r="G54" s="57" t="s">
        <v>53</v>
      </c>
      <c r="H54" s="39"/>
      <c r="I54" s="175"/>
      <c r="J54" s="336" t="s">
        <v>1945</v>
      </c>
      <c r="K54" s="39"/>
    </row>
    <row r="55" spans="1:11" ht="17.25" customHeight="1">
      <c r="A55" s="38">
        <v>46</v>
      </c>
      <c r="B55" s="39"/>
      <c r="C55" s="39"/>
      <c r="D55" s="177" t="s">
        <v>1414</v>
      </c>
      <c r="E55" s="157" t="s">
        <v>1951</v>
      </c>
      <c r="F55" s="38"/>
      <c r="G55" s="57" t="s">
        <v>53</v>
      </c>
      <c r="H55" s="39"/>
      <c r="I55" s="175"/>
      <c r="J55" s="336" t="s">
        <v>1946</v>
      </c>
      <c r="K55" s="39"/>
    </row>
    <row r="56" spans="1:11" ht="17.25" customHeight="1">
      <c r="A56" s="38">
        <v>47</v>
      </c>
      <c r="B56" s="39"/>
      <c r="C56" s="39"/>
      <c r="D56" s="177" t="s">
        <v>1414</v>
      </c>
      <c r="E56" s="335" t="s">
        <v>1950</v>
      </c>
      <c r="F56" s="38"/>
      <c r="G56" s="57" t="s">
        <v>53</v>
      </c>
      <c r="H56" s="39"/>
      <c r="I56" s="175"/>
      <c r="J56" s="336" t="s">
        <v>1947</v>
      </c>
      <c r="K56" s="39"/>
    </row>
    <row r="57" spans="1:11" customFormat="1" ht="16.5" customHeight="1">
      <c r="A57" s="38">
        <v>48</v>
      </c>
      <c r="B57" s="134"/>
      <c r="C57" s="134"/>
      <c r="D57" s="157" t="s">
        <v>1873</v>
      </c>
      <c r="E57" s="335" t="s">
        <v>1874</v>
      </c>
      <c r="F57" s="38"/>
      <c r="G57" s="56" t="s">
        <v>51</v>
      </c>
      <c r="H57" s="384"/>
      <c r="I57" s="384"/>
      <c r="J57" s="336" t="s">
        <v>1871</v>
      </c>
      <c r="K57" s="39"/>
    </row>
    <row r="58" spans="1:11" customFormat="1" ht="16.5" customHeight="1">
      <c r="A58" s="38">
        <v>49</v>
      </c>
      <c r="B58" s="134"/>
      <c r="C58" s="134"/>
      <c r="D58" s="157" t="s">
        <v>1873</v>
      </c>
      <c r="E58" s="335" t="s">
        <v>1875</v>
      </c>
      <c r="F58" s="38"/>
      <c r="G58" s="56" t="s">
        <v>51</v>
      </c>
      <c r="H58" s="384"/>
      <c r="I58" s="384"/>
      <c r="J58" s="336" t="s">
        <v>1872</v>
      </c>
      <c r="K58" s="39"/>
    </row>
    <row r="59" spans="1:11" ht="16.5" customHeight="1">
      <c r="A59" s="38">
        <v>50</v>
      </c>
      <c r="B59" s="38"/>
      <c r="C59" s="38"/>
      <c r="D59" s="59" t="s">
        <v>1415</v>
      </c>
      <c r="E59" s="330" t="s">
        <v>1416</v>
      </c>
      <c r="F59" s="38" t="s">
        <v>48</v>
      </c>
      <c r="G59" s="174" t="s">
        <v>8</v>
      </c>
      <c r="H59" s="39"/>
      <c r="I59" s="40"/>
      <c r="J59" s="41" t="s">
        <v>1794</v>
      </c>
      <c r="K59" s="39"/>
    </row>
    <row r="60" spans="1:11" ht="16.5" customHeight="1">
      <c r="A60" s="38">
        <v>51</v>
      </c>
      <c r="B60" s="39"/>
      <c r="C60" s="39"/>
      <c r="D60" s="59" t="s">
        <v>1415</v>
      </c>
      <c r="E60" s="330" t="s">
        <v>1417</v>
      </c>
      <c r="F60" s="38" t="s">
        <v>49</v>
      </c>
      <c r="G60" s="174" t="s">
        <v>8</v>
      </c>
      <c r="H60" s="39"/>
      <c r="I60" s="40"/>
      <c r="J60" s="41" t="s">
        <v>472</v>
      </c>
      <c r="K60" s="47"/>
    </row>
    <row r="61" spans="1:11" ht="16.5" customHeight="1">
      <c r="A61" s="38">
        <v>52</v>
      </c>
      <c r="B61" s="39"/>
      <c r="C61" s="39"/>
      <c r="D61" s="39" t="s">
        <v>1418</v>
      </c>
      <c r="E61" s="39" t="s">
        <v>1268</v>
      </c>
      <c r="F61" s="38"/>
      <c r="G61" s="174" t="s">
        <v>8</v>
      </c>
      <c r="H61" s="39"/>
      <c r="I61" s="40"/>
      <c r="J61" s="41" t="s">
        <v>1581</v>
      </c>
      <c r="K61" s="39"/>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P219"/>
  <sheetViews>
    <sheetView tabSelected="1" topLeftCell="D145" zoomScalePageLayoutView="150" workbookViewId="0">
      <selection activeCell="K160" sqref="K160:K164"/>
    </sheetView>
  </sheetViews>
  <sheetFormatPr defaultColWidth="8.875" defaultRowHeight="15.75"/>
  <cols>
    <col min="1" max="1" width="8.875" style="180" customWidth="1"/>
    <col min="2" max="2" width="11" style="181" hidden="1" customWidth="1"/>
    <col min="3" max="3" width="8.625" style="181" customWidth="1"/>
    <col min="4" max="4" width="15.875" style="181" customWidth="1"/>
    <col min="5" max="5" width="46.875" style="181" customWidth="1"/>
    <col min="6" max="6" width="13.625" style="180" bestFit="1" customWidth="1"/>
    <col min="7" max="7" width="13.625" style="181" bestFit="1" customWidth="1"/>
    <col min="8" max="8" width="19.625" style="181" customWidth="1"/>
    <col min="9" max="9" width="23.625" style="181" bestFit="1" customWidth="1"/>
    <col min="10" max="10" width="26.875" style="184" bestFit="1" customWidth="1"/>
    <col min="11" max="11" width="67.5" style="184" customWidth="1"/>
    <col min="12" max="12" width="54.125" style="181" customWidth="1"/>
    <col min="13" max="13" width="25.875" style="181" customWidth="1"/>
    <col min="14" max="14" width="24.875" style="181" hidden="1" customWidth="1"/>
    <col min="15" max="15" width="17.625" style="181" hidden="1" customWidth="1"/>
    <col min="16" max="16384" width="8.875" style="181"/>
  </cols>
  <sheetData>
    <row r="1" spans="1:13" ht="15.6" customHeight="1">
      <c r="E1" s="450" t="s">
        <v>1449</v>
      </c>
      <c r="F1" s="450"/>
      <c r="G1" s="182"/>
      <c r="H1" s="134" t="s">
        <v>240</v>
      </c>
      <c r="I1" s="183"/>
    </row>
    <row r="2" spans="1:13" ht="16.5" customHeight="1">
      <c r="E2" s="450"/>
      <c r="F2" s="450"/>
      <c r="G2" s="185" t="s">
        <v>508</v>
      </c>
      <c r="H2" s="168">
        <f>COUNTIF(G10:G235,"Not POR")</f>
        <v>2</v>
      </c>
      <c r="I2" s="186"/>
    </row>
    <row r="3" spans="1:13" ht="16.5" customHeight="1">
      <c r="E3" s="450"/>
      <c r="F3" s="450"/>
      <c r="G3" s="187" t="s">
        <v>509</v>
      </c>
      <c r="H3" s="168">
        <f>COUNTIF(G12:G236,"CHN validation")</f>
        <v>0</v>
      </c>
      <c r="I3" s="186"/>
    </row>
    <row r="4" spans="1:13" ht="17.100000000000001" customHeight="1">
      <c r="E4" s="450"/>
      <c r="F4" s="450"/>
      <c r="G4" s="188" t="s">
        <v>51</v>
      </c>
      <c r="H4" s="168">
        <f>COUNTIF(G12:G237,"New Item")</f>
        <v>0</v>
      </c>
      <c r="I4" s="186"/>
    </row>
    <row r="5" spans="1:13" ht="19.5" customHeight="1">
      <c r="A5" s="181"/>
      <c r="E5" s="450"/>
      <c r="F5" s="450"/>
      <c r="G5" s="189" t="s">
        <v>510</v>
      </c>
      <c r="H5" s="168">
        <f>COUNTIF(G13:G238,"Pending update")</f>
        <v>0</v>
      </c>
      <c r="J5" s="181"/>
      <c r="K5" s="181"/>
    </row>
    <row r="6" spans="1:13" ht="19.5" customHeight="1">
      <c r="E6" s="450"/>
      <c r="F6" s="450"/>
      <c r="G6" s="190" t="s">
        <v>53</v>
      </c>
      <c r="H6" s="168">
        <f>COUNTIF(G14:G239,"Modified")</f>
        <v>22</v>
      </c>
      <c r="I6" s="186"/>
    </row>
    <row r="7" spans="1:13" ht="18.75" customHeight="1">
      <c r="E7" s="450"/>
      <c r="F7" s="450"/>
      <c r="G7" s="191" t="s">
        <v>511</v>
      </c>
      <c r="H7" s="168">
        <f>COUNTIF(G10:G235,"Ready")</f>
        <v>147</v>
      </c>
      <c r="I7" s="186"/>
    </row>
    <row r="8" spans="1:13" ht="17.25" customHeight="1" thickBot="1">
      <c r="E8" s="450"/>
      <c r="F8" s="450"/>
      <c r="G8" s="192" t="s">
        <v>512</v>
      </c>
      <c r="H8" s="193">
        <f>COUNTIF(G16:G241,"Not ready")</f>
        <v>4</v>
      </c>
      <c r="I8" s="186"/>
    </row>
    <row r="9" spans="1:13" ht="64.5" customHeight="1">
      <c r="A9" s="194" t="s">
        <v>54</v>
      </c>
      <c r="B9" s="195" t="s">
        <v>513</v>
      </c>
      <c r="C9" s="195" t="s">
        <v>633</v>
      </c>
      <c r="D9" s="5" t="s">
        <v>949</v>
      </c>
      <c r="E9" s="5" t="s">
        <v>950</v>
      </c>
      <c r="F9" s="196" t="s">
        <v>514</v>
      </c>
      <c r="G9" s="196" t="s">
        <v>515</v>
      </c>
      <c r="H9" s="196" t="s">
        <v>516</v>
      </c>
      <c r="I9" s="196" t="s">
        <v>517</v>
      </c>
      <c r="J9" s="196" t="s">
        <v>518</v>
      </c>
      <c r="K9" s="196" t="s">
        <v>519</v>
      </c>
      <c r="L9" s="197" t="s">
        <v>7</v>
      </c>
    </row>
    <row r="10" spans="1:13" ht="18.75" customHeight="1">
      <c r="A10" s="198">
        <v>1</v>
      </c>
      <c r="B10" s="199"/>
      <c r="C10" s="199"/>
      <c r="D10" s="108" t="s">
        <v>952</v>
      </c>
      <c r="E10" s="362" t="s">
        <v>1450</v>
      </c>
      <c r="F10" s="200"/>
      <c r="G10" s="155" t="s">
        <v>8</v>
      </c>
      <c r="H10" s="199"/>
      <c r="I10" s="199"/>
      <c r="J10" s="201"/>
      <c r="K10" s="203"/>
      <c r="L10" s="453" t="s">
        <v>937</v>
      </c>
    </row>
    <row r="11" spans="1:13" ht="18.75" customHeight="1">
      <c r="A11" s="198">
        <v>2</v>
      </c>
      <c r="B11" s="199"/>
      <c r="C11" s="199"/>
      <c r="D11" s="81" t="s">
        <v>952</v>
      </c>
      <c r="E11" s="362" t="s">
        <v>961</v>
      </c>
      <c r="F11" s="200"/>
      <c r="G11" s="155" t="s">
        <v>8</v>
      </c>
      <c r="H11" s="199"/>
      <c r="I11" s="199"/>
      <c r="J11" s="201"/>
      <c r="K11" s="203"/>
      <c r="L11" s="454"/>
    </row>
    <row r="12" spans="1:13" s="210" customFormat="1" ht="17.25" customHeight="1">
      <c r="A12" s="198">
        <v>3</v>
      </c>
      <c r="B12" s="205"/>
      <c r="C12" s="205"/>
      <c r="D12" s="108" t="s">
        <v>953</v>
      </c>
      <c r="E12" s="108" t="s">
        <v>1453</v>
      </c>
      <c r="F12" s="206"/>
      <c r="G12" s="155" t="s">
        <v>8</v>
      </c>
      <c r="H12" s="205"/>
      <c r="I12" s="205"/>
      <c r="J12" s="207" t="s">
        <v>520</v>
      </c>
      <c r="K12" s="364"/>
      <c r="L12" s="209"/>
    </row>
    <row r="13" spans="1:13" ht="17.25" customHeight="1">
      <c r="A13" s="198">
        <v>4</v>
      </c>
      <c r="B13" s="199"/>
      <c r="C13" s="199"/>
      <c r="D13" s="108" t="s">
        <v>987</v>
      </c>
      <c r="E13" s="108" t="s">
        <v>988</v>
      </c>
      <c r="F13" s="200"/>
      <c r="G13" s="190" t="s">
        <v>53</v>
      </c>
      <c r="H13" s="199"/>
      <c r="I13" s="199"/>
      <c r="J13" s="211"/>
      <c r="K13" s="202" t="s">
        <v>1976</v>
      </c>
      <c r="L13" s="204"/>
    </row>
    <row r="14" spans="1:13" ht="17.100000000000001" customHeight="1">
      <c r="A14" s="198">
        <v>5</v>
      </c>
      <c r="B14" s="199"/>
      <c r="C14" s="199"/>
      <c r="D14" s="108" t="s">
        <v>987</v>
      </c>
      <c r="E14" s="108" t="s">
        <v>990</v>
      </c>
      <c r="F14" s="200"/>
      <c r="G14" s="155" t="s">
        <v>8</v>
      </c>
      <c r="H14" s="199"/>
      <c r="I14" s="199" t="s">
        <v>521</v>
      </c>
      <c r="J14" s="201"/>
      <c r="K14" s="202" t="s">
        <v>522</v>
      </c>
      <c r="L14" s="204"/>
    </row>
    <row r="15" spans="1:13" ht="17.100000000000001" customHeight="1">
      <c r="A15" s="198">
        <v>6</v>
      </c>
      <c r="B15" s="199"/>
      <c r="C15" s="199"/>
      <c r="D15" s="108" t="s">
        <v>987</v>
      </c>
      <c r="E15" s="108" t="s">
        <v>991</v>
      </c>
      <c r="F15" s="200"/>
      <c r="G15" s="155" t="s">
        <v>8</v>
      </c>
      <c r="H15" s="199"/>
      <c r="I15" s="200"/>
      <c r="J15" s="199"/>
      <c r="K15" s="202"/>
      <c r="L15" s="204"/>
      <c r="M15" s="212"/>
    </row>
    <row r="16" spans="1:13" ht="17.100000000000001" customHeight="1">
      <c r="A16" s="198">
        <v>7</v>
      </c>
      <c r="B16" s="200"/>
      <c r="C16" s="200"/>
      <c r="D16" s="81" t="s">
        <v>992</v>
      </c>
      <c r="E16" s="362" t="s">
        <v>1204</v>
      </c>
      <c r="F16" s="200" t="s">
        <v>523</v>
      </c>
      <c r="G16" s="155" t="s">
        <v>8</v>
      </c>
      <c r="H16" s="199"/>
      <c r="I16" s="199"/>
      <c r="J16" s="201"/>
      <c r="K16" s="202" t="s">
        <v>524</v>
      </c>
      <c r="L16" s="204"/>
      <c r="M16" s="212"/>
    </row>
    <row r="17" spans="1:15" ht="17.100000000000001" customHeight="1">
      <c r="A17" s="198">
        <v>8</v>
      </c>
      <c r="B17" s="199"/>
      <c r="C17" s="199"/>
      <c r="D17" s="81" t="s">
        <v>992</v>
      </c>
      <c r="E17" s="362" t="s">
        <v>1205</v>
      </c>
      <c r="F17" s="200" t="s">
        <v>11</v>
      </c>
      <c r="G17" s="155" t="s">
        <v>8</v>
      </c>
      <c r="H17" s="199"/>
      <c r="I17" s="199"/>
      <c r="J17" s="201"/>
      <c r="K17" s="202" t="s">
        <v>525</v>
      </c>
      <c r="L17" s="204"/>
      <c r="M17" s="212"/>
      <c r="O17" s="213"/>
    </row>
    <row r="18" spans="1:15" ht="17.100000000000001" customHeight="1">
      <c r="A18" s="198">
        <v>9</v>
      </c>
      <c r="B18" s="199"/>
      <c r="C18" s="199"/>
      <c r="D18" s="108" t="s">
        <v>992</v>
      </c>
      <c r="E18" s="108" t="s">
        <v>1270</v>
      </c>
      <c r="F18" s="200"/>
      <c r="G18" s="155" t="s">
        <v>8</v>
      </c>
      <c r="H18" s="199"/>
      <c r="I18" s="199"/>
      <c r="J18" s="201"/>
      <c r="K18" s="273" t="s">
        <v>947</v>
      </c>
      <c r="L18" s="204"/>
      <c r="M18" s="212"/>
      <c r="O18" s="213"/>
    </row>
    <row r="19" spans="1:15" ht="18" customHeight="1">
      <c r="A19" s="198">
        <v>10</v>
      </c>
      <c r="B19" s="200"/>
      <c r="C19" s="200"/>
      <c r="D19" s="81" t="s">
        <v>992</v>
      </c>
      <c r="E19" s="362" t="s">
        <v>1271</v>
      </c>
      <c r="F19" s="214" t="s">
        <v>526</v>
      </c>
      <c r="G19" s="155" t="s">
        <v>8</v>
      </c>
      <c r="H19" s="199"/>
      <c r="I19" s="199"/>
      <c r="J19" s="201"/>
      <c r="K19" s="202" t="s">
        <v>591</v>
      </c>
      <c r="L19" s="204"/>
      <c r="M19" s="212"/>
      <c r="N19" s="212"/>
    </row>
    <row r="20" spans="1:15" ht="18" customHeight="1">
      <c r="A20" s="198">
        <v>11</v>
      </c>
      <c r="B20" s="200"/>
      <c r="C20" s="200"/>
      <c r="D20" s="81" t="s">
        <v>992</v>
      </c>
      <c r="E20" s="362" t="s">
        <v>999</v>
      </c>
      <c r="F20" s="200" t="s">
        <v>527</v>
      </c>
      <c r="G20" s="155" t="s">
        <v>8</v>
      </c>
      <c r="H20" s="199"/>
      <c r="I20" s="199"/>
      <c r="J20" s="201"/>
      <c r="K20" s="202"/>
      <c r="L20" s="204"/>
      <c r="M20" s="212"/>
    </row>
    <row r="21" spans="1:15" ht="18" customHeight="1">
      <c r="A21" s="198">
        <v>12</v>
      </c>
      <c r="B21" s="200"/>
      <c r="C21" s="200"/>
      <c r="D21" s="81" t="s">
        <v>992</v>
      </c>
      <c r="E21" s="362" t="s">
        <v>1000</v>
      </c>
      <c r="F21" s="200" t="s">
        <v>527</v>
      </c>
      <c r="G21" s="155" t="s">
        <v>8</v>
      </c>
      <c r="H21" s="199"/>
      <c r="I21" s="199"/>
      <c r="J21" s="201"/>
      <c r="K21" s="202"/>
      <c r="L21" s="204"/>
      <c r="M21" s="212"/>
    </row>
    <row r="22" spans="1:15" ht="18" customHeight="1">
      <c r="A22" s="198">
        <v>13</v>
      </c>
      <c r="B22" s="200"/>
      <c r="C22" s="200"/>
      <c r="D22" s="81" t="s">
        <v>992</v>
      </c>
      <c r="E22" s="362" t="s">
        <v>1001</v>
      </c>
      <c r="F22" s="200" t="s">
        <v>527</v>
      </c>
      <c r="G22" s="155" t="s">
        <v>8</v>
      </c>
      <c r="H22" s="199"/>
      <c r="I22" s="199"/>
      <c r="J22" s="201"/>
      <c r="K22" s="202"/>
      <c r="L22" s="204"/>
      <c r="M22" s="212"/>
    </row>
    <row r="23" spans="1:15" ht="18" customHeight="1">
      <c r="A23" s="198">
        <v>14</v>
      </c>
      <c r="B23" s="200"/>
      <c r="C23" s="200"/>
      <c r="D23" s="81" t="s">
        <v>992</v>
      </c>
      <c r="E23" s="362" t="s">
        <v>1272</v>
      </c>
      <c r="F23" s="200" t="s">
        <v>527</v>
      </c>
      <c r="G23" s="155" t="s">
        <v>8</v>
      </c>
      <c r="H23" s="199"/>
      <c r="I23" s="199"/>
      <c r="J23" s="201"/>
      <c r="K23" s="202"/>
      <c r="L23" s="204"/>
      <c r="M23" s="212"/>
    </row>
    <row r="24" spans="1:15" ht="18" customHeight="1">
      <c r="A24" s="198">
        <v>15</v>
      </c>
      <c r="B24" s="200"/>
      <c r="C24" s="200"/>
      <c r="D24" s="81" t="s">
        <v>992</v>
      </c>
      <c r="E24" s="362" t="s">
        <v>1003</v>
      </c>
      <c r="F24" s="200" t="s">
        <v>527</v>
      </c>
      <c r="G24" s="155" t="s">
        <v>8</v>
      </c>
      <c r="H24" s="199"/>
      <c r="I24" s="199"/>
      <c r="J24" s="201"/>
      <c r="K24" s="202"/>
      <c r="L24" s="204"/>
      <c r="M24" s="212"/>
    </row>
    <row r="25" spans="1:15" s="210" customFormat="1" ht="18" customHeight="1">
      <c r="A25" s="198">
        <v>16</v>
      </c>
      <c r="B25" s="39"/>
      <c r="C25" s="39"/>
      <c r="D25" s="108" t="s">
        <v>1420</v>
      </c>
      <c r="E25" s="362" t="s">
        <v>1490</v>
      </c>
      <c r="F25" s="206" t="s">
        <v>187</v>
      </c>
      <c r="G25" s="155" t="s">
        <v>8</v>
      </c>
      <c r="H25" s="205"/>
      <c r="I25" s="208"/>
      <c r="J25" s="208"/>
      <c r="K25" s="207" t="s">
        <v>1707</v>
      </c>
      <c r="L25" s="215"/>
    </row>
    <row r="26" spans="1:15" s="210" customFormat="1" ht="18" customHeight="1">
      <c r="A26" s="198">
        <v>17</v>
      </c>
      <c r="B26" s="39"/>
      <c r="C26" s="39"/>
      <c r="D26" s="108" t="s">
        <v>1420</v>
      </c>
      <c r="E26" s="362" t="s">
        <v>1491</v>
      </c>
      <c r="F26" s="206" t="s">
        <v>189</v>
      </c>
      <c r="G26" s="155" t="s">
        <v>8</v>
      </c>
      <c r="H26" s="205"/>
      <c r="I26" s="208"/>
      <c r="J26" s="208"/>
      <c r="K26" s="207" t="s">
        <v>528</v>
      </c>
      <c r="L26" s="215"/>
    </row>
    <row r="27" spans="1:15" s="210" customFormat="1" ht="18" customHeight="1">
      <c r="A27" s="198">
        <v>18</v>
      </c>
      <c r="B27" s="39"/>
      <c r="C27" s="39"/>
      <c r="D27" s="108" t="s">
        <v>1420</v>
      </c>
      <c r="E27" s="362" t="s">
        <v>1492</v>
      </c>
      <c r="F27" s="206"/>
      <c r="G27" s="155" t="s">
        <v>8</v>
      </c>
      <c r="H27" s="205"/>
      <c r="I27" s="208"/>
      <c r="J27" s="208"/>
      <c r="K27" s="207" t="s">
        <v>191</v>
      </c>
      <c r="L27" s="215"/>
    </row>
    <row r="28" spans="1:15" s="210" customFormat="1" ht="18" customHeight="1">
      <c r="A28" s="198">
        <v>19</v>
      </c>
      <c r="B28" s="39"/>
      <c r="C28" s="39"/>
      <c r="D28" s="108" t="s">
        <v>1420</v>
      </c>
      <c r="E28" s="362" t="s">
        <v>1493</v>
      </c>
      <c r="F28" s="206" t="s">
        <v>186</v>
      </c>
      <c r="G28" s="155" t="s">
        <v>8</v>
      </c>
      <c r="H28" s="205"/>
      <c r="I28" s="208"/>
      <c r="J28" s="208"/>
      <c r="K28" s="207" t="s">
        <v>192</v>
      </c>
      <c r="L28" s="215"/>
    </row>
    <row r="29" spans="1:15" s="210" customFormat="1" ht="18" customHeight="1">
      <c r="A29" s="198">
        <v>20</v>
      </c>
      <c r="B29" s="39"/>
      <c r="C29" s="39"/>
      <c r="D29" s="108" t="s">
        <v>1420</v>
      </c>
      <c r="E29" s="362" t="s">
        <v>1494</v>
      </c>
      <c r="F29" s="206"/>
      <c r="G29" s="155" t="s">
        <v>8</v>
      </c>
      <c r="H29" s="205"/>
      <c r="I29" s="208"/>
      <c r="J29" s="208"/>
      <c r="K29" s="207" t="s">
        <v>193</v>
      </c>
      <c r="L29" s="215"/>
    </row>
    <row r="30" spans="1:15" s="210" customFormat="1" ht="18" customHeight="1">
      <c r="A30" s="198">
        <v>21</v>
      </c>
      <c r="B30" s="39"/>
      <c r="C30" s="39"/>
      <c r="D30" s="108" t="s">
        <v>1420</v>
      </c>
      <c r="E30" s="362" t="s">
        <v>1421</v>
      </c>
      <c r="F30" s="206"/>
      <c r="G30" s="155" t="s">
        <v>8</v>
      </c>
      <c r="H30" s="205"/>
      <c r="I30" s="208"/>
      <c r="J30" s="208"/>
      <c r="K30" s="207" t="s">
        <v>194</v>
      </c>
      <c r="L30" s="215"/>
    </row>
    <row r="31" spans="1:15" s="210" customFormat="1" ht="18" customHeight="1">
      <c r="A31" s="198">
        <v>22</v>
      </c>
      <c r="B31" s="39"/>
      <c r="C31" s="39"/>
      <c r="D31" s="108" t="s">
        <v>1420</v>
      </c>
      <c r="E31" s="362" t="s">
        <v>1422</v>
      </c>
      <c r="F31" s="206"/>
      <c r="G31" s="155" t="s">
        <v>8</v>
      </c>
      <c r="H31" s="205"/>
      <c r="I31" s="208"/>
      <c r="J31" s="208"/>
      <c r="K31" s="207" t="s">
        <v>195</v>
      </c>
      <c r="L31" s="215"/>
    </row>
    <row r="32" spans="1:15" s="210" customFormat="1" ht="18" customHeight="1">
      <c r="A32" s="198">
        <v>23</v>
      </c>
      <c r="B32" s="39"/>
      <c r="C32" s="39"/>
      <c r="D32" s="108" t="s">
        <v>1420</v>
      </c>
      <c r="E32" s="362" t="s">
        <v>1495</v>
      </c>
      <c r="F32" s="107" t="s">
        <v>529</v>
      </c>
      <c r="G32" s="155" t="s">
        <v>8</v>
      </c>
      <c r="H32" s="205"/>
      <c r="I32" s="208"/>
      <c r="J32" s="208"/>
      <c r="K32" s="451" t="s">
        <v>592</v>
      </c>
      <c r="L32" s="215"/>
    </row>
    <row r="33" spans="1:12" s="210" customFormat="1" ht="18" customHeight="1">
      <c r="A33" s="198">
        <v>24</v>
      </c>
      <c r="B33" s="39"/>
      <c r="C33" s="39"/>
      <c r="D33" s="108" t="s">
        <v>1420</v>
      </c>
      <c r="E33" s="362" t="s">
        <v>1496</v>
      </c>
      <c r="F33" s="206" t="s">
        <v>530</v>
      </c>
      <c r="G33" s="155" t="s">
        <v>8</v>
      </c>
      <c r="H33" s="205"/>
      <c r="I33" s="208"/>
      <c r="J33" s="208"/>
      <c r="K33" s="451"/>
      <c r="L33" s="215"/>
    </row>
    <row r="34" spans="1:12" s="210" customFormat="1" ht="18" customHeight="1">
      <c r="A34" s="198">
        <v>25</v>
      </c>
      <c r="B34" s="39"/>
      <c r="C34" s="39"/>
      <c r="D34" s="108" t="s">
        <v>1420</v>
      </c>
      <c r="E34" s="362" t="s">
        <v>1497</v>
      </c>
      <c r="F34" s="206" t="s">
        <v>197</v>
      </c>
      <c r="G34" s="155" t="s">
        <v>8</v>
      </c>
      <c r="H34" s="205"/>
      <c r="I34" s="208"/>
      <c r="J34" s="208"/>
      <c r="K34" s="451"/>
      <c r="L34" s="215"/>
    </row>
    <row r="35" spans="1:12" s="210" customFormat="1" ht="18" customHeight="1">
      <c r="A35" s="198">
        <v>26</v>
      </c>
      <c r="B35" s="39"/>
      <c r="C35" s="39"/>
      <c r="D35" s="108" t="s">
        <v>1420</v>
      </c>
      <c r="E35" s="362" t="s">
        <v>1498</v>
      </c>
      <c r="F35" s="206" t="s">
        <v>198</v>
      </c>
      <c r="G35" s="155" t="s">
        <v>8</v>
      </c>
      <c r="H35" s="205"/>
      <c r="I35" s="208"/>
      <c r="J35" s="208"/>
      <c r="K35" s="451"/>
      <c r="L35" s="215"/>
    </row>
    <row r="36" spans="1:12" s="210" customFormat="1" ht="18" customHeight="1">
      <c r="A36" s="198">
        <v>27</v>
      </c>
      <c r="B36" s="39"/>
      <c r="C36" s="39"/>
      <c r="D36" s="108" t="s">
        <v>1420</v>
      </c>
      <c r="E36" s="362" t="s">
        <v>1499</v>
      </c>
      <c r="F36" s="206" t="s">
        <v>199</v>
      </c>
      <c r="G36" s="155" t="s">
        <v>8</v>
      </c>
      <c r="H36" s="205"/>
      <c r="I36" s="208"/>
      <c r="J36" s="208"/>
      <c r="K36" s="451"/>
      <c r="L36" s="215"/>
    </row>
    <row r="37" spans="1:12" s="8" customFormat="1" ht="16.5" customHeight="1">
      <c r="A37" s="198">
        <v>28</v>
      </c>
      <c r="B37" s="39"/>
      <c r="C37" s="39"/>
      <c r="D37" s="39" t="s">
        <v>1423</v>
      </c>
      <c r="E37" s="39" t="s">
        <v>1424</v>
      </c>
      <c r="F37" s="38"/>
      <c r="G37" s="43" t="s">
        <v>8</v>
      </c>
      <c r="H37" s="216"/>
      <c r="I37" s="38"/>
      <c r="J37" s="39"/>
      <c r="K37" s="45" t="s">
        <v>1715</v>
      </c>
      <c r="L37" s="217"/>
    </row>
    <row r="38" spans="1:12" s="8" customFormat="1" ht="16.5" customHeight="1">
      <c r="A38" s="198">
        <v>29</v>
      </c>
      <c r="B38" s="39"/>
      <c r="C38" s="39"/>
      <c r="D38" s="108" t="s">
        <v>1220</v>
      </c>
      <c r="E38" s="108" t="s">
        <v>1221</v>
      </c>
      <c r="F38" s="38" t="s">
        <v>108</v>
      </c>
      <c r="G38" s="43" t="s">
        <v>8</v>
      </c>
      <c r="H38" s="39"/>
      <c r="I38" s="38"/>
      <c r="J38" s="39"/>
      <c r="K38" s="41"/>
      <c r="L38" s="217"/>
    </row>
    <row r="39" spans="1:12" s="8" customFormat="1" ht="16.5" customHeight="1">
      <c r="A39" s="198">
        <v>30</v>
      </c>
      <c r="B39" s="39"/>
      <c r="C39" s="39"/>
      <c r="D39" s="108" t="s">
        <v>1220</v>
      </c>
      <c r="E39" s="108" t="s">
        <v>1222</v>
      </c>
      <c r="F39" s="38" t="s">
        <v>108</v>
      </c>
      <c r="G39" s="43" t="s">
        <v>8</v>
      </c>
      <c r="H39" s="39"/>
      <c r="I39" s="38"/>
      <c r="J39" s="39"/>
      <c r="K39" s="41"/>
      <c r="L39" s="217"/>
    </row>
    <row r="40" spans="1:12" s="8" customFormat="1" ht="16.5" customHeight="1">
      <c r="A40" s="198">
        <v>31</v>
      </c>
      <c r="B40" s="39"/>
      <c r="C40" s="39"/>
      <c r="D40" s="108" t="s">
        <v>1220</v>
      </c>
      <c r="E40" s="108" t="s">
        <v>1223</v>
      </c>
      <c r="F40" s="38" t="s">
        <v>111</v>
      </c>
      <c r="G40" s="43" t="s">
        <v>8</v>
      </c>
      <c r="H40" s="39"/>
      <c r="I40" s="38"/>
      <c r="J40" s="39"/>
      <c r="K40" s="41"/>
      <c r="L40" s="217"/>
    </row>
    <row r="41" spans="1:12" s="8" customFormat="1" ht="16.5" customHeight="1">
      <c r="A41" s="198">
        <v>32</v>
      </c>
      <c r="B41" s="39"/>
      <c r="C41" s="39"/>
      <c r="D41" s="108" t="s">
        <v>1220</v>
      </c>
      <c r="E41" s="108" t="s">
        <v>1224</v>
      </c>
      <c r="F41" s="38" t="s">
        <v>113</v>
      </c>
      <c r="G41" s="43" t="s">
        <v>8</v>
      </c>
      <c r="H41" s="39"/>
      <c r="I41" s="38"/>
      <c r="J41" s="39"/>
      <c r="K41" s="41"/>
      <c r="L41" s="217"/>
    </row>
    <row r="42" spans="1:12" s="8" customFormat="1" ht="16.5" customHeight="1">
      <c r="A42" s="198">
        <v>33</v>
      </c>
      <c r="B42" s="39"/>
      <c r="C42" s="39"/>
      <c r="D42" s="108" t="s">
        <v>1220</v>
      </c>
      <c r="E42" s="108" t="s">
        <v>1225</v>
      </c>
      <c r="F42" s="38" t="s">
        <v>113</v>
      </c>
      <c r="G42" s="43" t="s">
        <v>8</v>
      </c>
      <c r="H42" s="39"/>
      <c r="I42" s="38"/>
      <c r="J42" s="39"/>
      <c r="K42" s="41"/>
      <c r="L42" s="217"/>
    </row>
    <row r="43" spans="1:12" s="8" customFormat="1" ht="16.5" customHeight="1">
      <c r="A43" s="198">
        <v>34</v>
      </c>
      <c r="B43" s="39"/>
      <c r="C43" s="39"/>
      <c r="D43" s="108" t="s">
        <v>1220</v>
      </c>
      <c r="E43" s="108" t="s">
        <v>1226</v>
      </c>
      <c r="F43" s="38" t="s">
        <v>113</v>
      </c>
      <c r="G43" s="43" t="s">
        <v>8</v>
      </c>
      <c r="H43" s="39"/>
      <c r="I43" s="38"/>
      <c r="J43" s="39"/>
      <c r="K43" s="41"/>
      <c r="L43" s="217"/>
    </row>
    <row r="44" spans="1:12" s="8" customFormat="1" ht="16.5" customHeight="1">
      <c r="A44" s="198">
        <v>35</v>
      </c>
      <c r="B44" s="39"/>
      <c r="C44" s="39"/>
      <c r="D44" s="108" t="s">
        <v>1227</v>
      </c>
      <c r="E44" s="108" t="s">
        <v>1228</v>
      </c>
      <c r="F44" s="38" t="s">
        <v>117</v>
      </c>
      <c r="G44" s="43" t="s">
        <v>8</v>
      </c>
      <c r="H44" s="39"/>
      <c r="I44" s="38"/>
      <c r="J44" s="39"/>
      <c r="K44" s="41"/>
      <c r="L44" s="217"/>
    </row>
    <row r="45" spans="1:12" s="8" customFormat="1" ht="16.5" customHeight="1">
      <c r="A45" s="198">
        <v>36</v>
      </c>
      <c r="B45" s="39"/>
      <c r="C45" s="39"/>
      <c r="D45" s="108" t="s">
        <v>1227</v>
      </c>
      <c r="E45" s="108" t="s">
        <v>1229</v>
      </c>
      <c r="F45" s="38" t="s">
        <v>119</v>
      </c>
      <c r="G45" s="43" t="s">
        <v>8</v>
      </c>
      <c r="H45" s="39"/>
      <c r="I45" s="38"/>
      <c r="J45" s="39"/>
      <c r="K45" s="41"/>
      <c r="L45" s="217"/>
    </row>
    <row r="46" spans="1:12" s="8" customFormat="1" ht="16.5" customHeight="1">
      <c r="A46" s="198">
        <v>37</v>
      </c>
      <c r="B46" s="39"/>
      <c r="C46" s="39"/>
      <c r="D46" s="108" t="s">
        <v>1227</v>
      </c>
      <c r="E46" s="108" t="s">
        <v>1230</v>
      </c>
      <c r="F46" s="38" t="s">
        <v>119</v>
      </c>
      <c r="G46" s="43" t="s">
        <v>8</v>
      </c>
      <c r="H46" s="39"/>
      <c r="I46" s="38"/>
      <c r="J46" s="39"/>
      <c r="K46" s="41"/>
      <c r="L46" s="217"/>
    </row>
    <row r="47" spans="1:12" s="8" customFormat="1" ht="16.5" customHeight="1">
      <c r="A47" s="198">
        <v>38</v>
      </c>
      <c r="B47" s="39"/>
      <c r="C47" s="39"/>
      <c r="D47" s="108" t="s">
        <v>1227</v>
      </c>
      <c r="E47" s="108" t="s">
        <v>1231</v>
      </c>
      <c r="F47" s="38" t="s">
        <v>119</v>
      </c>
      <c r="G47" s="43" t="s">
        <v>8</v>
      </c>
      <c r="H47" s="39"/>
      <c r="I47" s="38"/>
      <c r="J47" s="39"/>
      <c r="K47" s="41"/>
      <c r="L47" s="217"/>
    </row>
    <row r="48" spans="1:12" s="8" customFormat="1" ht="16.5" customHeight="1">
      <c r="A48" s="198">
        <v>39</v>
      </c>
      <c r="B48" s="39"/>
      <c r="C48" s="39"/>
      <c r="D48" s="108" t="s">
        <v>1227</v>
      </c>
      <c r="E48" s="108" t="s">
        <v>1232</v>
      </c>
      <c r="F48" s="38" t="s">
        <v>123</v>
      </c>
      <c r="G48" s="43" t="s">
        <v>8</v>
      </c>
      <c r="H48" s="39"/>
      <c r="I48" s="38"/>
      <c r="J48" s="39"/>
      <c r="K48" s="41"/>
      <c r="L48" s="217"/>
    </row>
    <row r="49" spans="1:12" s="8" customFormat="1" ht="16.5" customHeight="1">
      <c r="A49" s="198">
        <v>40</v>
      </c>
      <c r="B49" s="39"/>
      <c r="C49" s="39"/>
      <c r="D49" s="108" t="s">
        <v>1227</v>
      </c>
      <c r="E49" s="108" t="s">
        <v>1233</v>
      </c>
      <c r="F49" s="38" t="s">
        <v>123</v>
      </c>
      <c r="G49" s="43" t="s">
        <v>8</v>
      </c>
      <c r="H49" s="39"/>
      <c r="I49" s="38"/>
      <c r="J49" s="39"/>
      <c r="K49" s="41"/>
      <c r="L49" s="217"/>
    </row>
    <row r="50" spans="1:12" s="8" customFormat="1" ht="16.5" customHeight="1">
      <c r="A50" s="198">
        <v>41</v>
      </c>
      <c r="B50" s="39"/>
      <c r="C50" s="39"/>
      <c r="D50" s="108" t="s">
        <v>1227</v>
      </c>
      <c r="E50" s="108" t="s">
        <v>1226</v>
      </c>
      <c r="F50" s="38" t="s">
        <v>123</v>
      </c>
      <c r="G50" s="43" t="s">
        <v>8</v>
      </c>
      <c r="H50" s="39"/>
      <c r="I50" s="38"/>
      <c r="J50" s="39"/>
      <c r="K50" s="41"/>
      <c r="L50" s="217"/>
    </row>
    <row r="51" spans="1:12" s="8" customFormat="1" ht="16.5" customHeight="1">
      <c r="A51" s="198">
        <v>42</v>
      </c>
      <c r="B51" s="39"/>
      <c r="C51" s="39"/>
      <c r="D51" s="108" t="s">
        <v>1220</v>
      </c>
      <c r="E51" s="108" t="s">
        <v>1234</v>
      </c>
      <c r="F51" s="38"/>
      <c r="G51" s="43" t="s">
        <v>8</v>
      </c>
      <c r="H51" s="216"/>
      <c r="I51" s="38"/>
      <c r="J51" s="39"/>
      <c r="K51" s="45" t="s">
        <v>248</v>
      </c>
      <c r="L51" s="217"/>
    </row>
    <row r="52" spans="1:12" s="8" customFormat="1" ht="16.5" customHeight="1">
      <c r="A52" s="198">
        <v>43</v>
      </c>
      <c r="B52" s="39"/>
      <c r="C52" s="39"/>
      <c r="D52" s="108" t="s">
        <v>1227</v>
      </c>
      <c r="E52" s="108" t="s">
        <v>1234</v>
      </c>
      <c r="F52" s="38"/>
      <c r="G52" s="43" t="s">
        <v>8</v>
      </c>
      <c r="H52" s="216"/>
      <c r="I52" s="38"/>
      <c r="J52" s="39"/>
      <c r="K52" s="45" t="s">
        <v>415</v>
      </c>
      <c r="L52" s="217"/>
    </row>
    <row r="53" spans="1:12" s="210" customFormat="1" ht="18" customHeight="1">
      <c r="A53" s="198">
        <v>44</v>
      </c>
      <c r="B53" s="205"/>
      <c r="C53" s="205"/>
      <c r="D53" s="108" t="s">
        <v>1235</v>
      </c>
      <c r="E53" s="108" t="s">
        <v>1236</v>
      </c>
      <c r="F53" s="206"/>
      <c r="G53" s="43" t="s">
        <v>8</v>
      </c>
      <c r="H53" s="208"/>
      <c r="I53" s="208"/>
      <c r="J53" s="207"/>
      <c r="K53" s="207" t="s">
        <v>249</v>
      </c>
      <c r="L53" s="215"/>
    </row>
    <row r="54" spans="1:12" s="210" customFormat="1" ht="18" customHeight="1">
      <c r="A54" s="198">
        <v>45</v>
      </c>
      <c r="B54" s="205"/>
      <c r="C54" s="205"/>
      <c r="D54" s="108" t="s">
        <v>1235</v>
      </c>
      <c r="E54" s="108" t="s">
        <v>1237</v>
      </c>
      <c r="F54" s="206"/>
      <c r="G54" s="43" t="s">
        <v>8</v>
      </c>
      <c r="H54" s="208"/>
      <c r="I54" s="208"/>
      <c r="J54" s="207"/>
      <c r="K54" s="207" t="s">
        <v>1716</v>
      </c>
      <c r="L54" s="215"/>
    </row>
    <row r="55" spans="1:12" s="210" customFormat="1" ht="18" customHeight="1">
      <c r="A55" s="198">
        <v>46</v>
      </c>
      <c r="B55" s="205"/>
      <c r="C55" s="205"/>
      <c r="D55" s="108" t="s">
        <v>1235</v>
      </c>
      <c r="E55" s="108" t="s">
        <v>1234</v>
      </c>
      <c r="F55" s="206"/>
      <c r="G55" s="43" t="s">
        <v>8</v>
      </c>
      <c r="H55" s="208"/>
      <c r="I55" s="208"/>
      <c r="J55" s="207"/>
      <c r="K55" s="207" t="s">
        <v>531</v>
      </c>
      <c r="L55" s="215"/>
    </row>
    <row r="56" spans="1:12" s="210" customFormat="1" ht="18" customHeight="1">
      <c r="A56" s="198">
        <v>47</v>
      </c>
      <c r="B56" s="205"/>
      <c r="C56" s="205"/>
      <c r="D56" s="108" t="s">
        <v>1235</v>
      </c>
      <c r="E56" s="108" t="s">
        <v>1238</v>
      </c>
      <c r="F56" s="206" t="s">
        <v>532</v>
      </c>
      <c r="G56" s="43" t="s">
        <v>8</v>
      </c>
      <c r="H56" s="208"/>
      <c r="I56" s="208"/>
      <c r="J56" s="207"/>
      <c r="K56" s="207" t="s">
        <v>252</v>
      </c>
      <c r="L56" s="215"/>
    </row>
    <row r="57" spans="1:12" s="210" customFormat="1" ht="18" customHeight="1">
      <c r="A57" s="198">
        <v>48</v>
      </c>
      <c r="B57" s="205"/>
      <c r="C57" s="205"/>
      <c r="D57" s="108" t="s">
        <v>1235</v>
      </c>
      <c r="E57" s="108" t="s">
        <v>1239</v>
      </c>
      <c r="F57" s="206" t="s">
        <v>533</v>
      </c>
      <c r="G57" s="43" t="s">
        <v>8</v>
      </c>
      <c r="H57" s="207"/>
      <c r="I57" s="208"/>
      <c r="J57" s="207"/>
      <c r="K57" s="205" t="s">
        <v>254</v>
      </c>
      <c r="L57" s="215"/>
    </row>
    <row r="58" spans="1:12" s="210" customFormat="1" ht="18" customHeight="1">
      <c r="A58" s="198">
        <v>49</v>
      </c>
      <c r="B58" s="205"/>
      <c r="C58" s="205"/>
      <c r="D58" s="108" t="s">
        <v>1235</v>
      </c>
      <c r="E58" s="108" t="s">
        <v>1240</v>
      </c>
      <c r="F58" s="206"/>
      <c r="G58" s="43" t="s">
        <v>8</v>
      </c>
      <c r="H58" s="208"/>
      <c r="I58" s="208"/>
      <c r="J58" s="207"/>
      <c r="K58" s="218" t="s">
        <v>1717</v>
      </c>
      <c r="L58" s="215"/>
    </row>
    <row r="59" spans="1:12" s="210" customFormat="1" ht="18" customHeight="1">
      <c r="A59" s="198">
        <v>50</v>
      </c>
      <c r="B59" s="205"/>
      <c r="C59" s="205"/>
      <c r="D59" s="108" t="s">
        <v>1235</v>
      </c>
      <c r="E59" s="108" t="s">
        <v>1241</v>
      </c>
      <c r="F59" s="206"/>
      <c r="G59" s="43" t="s">
        <v>8</v>
      </c>
      <c r="H59" s="208"/>
      <c r="I59" s="208"/>
      <c r="J59" s="207"/>
      <c r="K59" s="207" t="s">
        <v>534</v>
      </c>
      <c r="L59" s="215"/>
    </row>
    <row r="60" spans="1:12" s="8" customFormat="1" ht="16.5" customHeight="1">
      <c r="A60" s="198">
        <v>51</v>
      </c>
      <c r="B60" s="39"/>
      <c r="C60" s="39"/>
      <c r="D60" s="108" t="s">
        <v>1235</v>
      </c>
      <c r="E60" s="108" t="s">
        <v>1242</v>
      </c>
      <c r="F60" s="38" t="s">
        <v>136</v>
      </c>
      <c r="G60" s="43" t="s">
        <v>8</v>
      </c>
      <c r="H60" s="39"/>
      <c r="I60" s="38"/>
      <c r="J60" s="39"/>
      <c r="K60" s="427"/>
      <c r="L60" s="217"/>
    </row>
    <row r="61" spans="1:12" s="8" customFormat="1" ht="16.5" customHeight="1">
      <c r="A61" s="198">
        <v>52</v>
      </c>
      <c r="B61" s="39"/>
      <c r="C61" s="39"/>
      <c r="D61" s="108" t="s">
        <v>1235</v>
      </c>
      <c r="E61" s="108" t="s">
        <v>1243</v>
      </c>
      <c r="F61" s="38" t="s">
        <v>136</v>
      </c>
      <c r="G61" s="43" t="s">
        <v>8</v>
      </c>
      <c r="H61" s="39"/>
      <c r="I61" s="38"/>
      <c r="J61" s="39"/>
      <c r="K61" s="427"/>
      <c r="L61" s="217"/>
    </row>
    <row r="62" spans="1:12" s="8" customFormat="1" ht="16.5" customHeight="1">
      <c r="A62" s="198">
        <v>53</v>
      </c>
      <c r="B62" s="39"/>
      <c r="C62" s="39"/>
      <c r="D62" s="108" t="s">
        <v>1235</v>
      </c>
      <c r="E62" s="108" t="s">
        <v>1244</v>
      </c>
      <c r="F62" s="38" t="s">
        <v>136</v>
      </c>
      <c r="G62" s="43" t="s">
        <v>8</v>
      </c>
      <c r="H62" s="39"/>
      <c r="I62" s="38"/>
      <c r="J62" s="39"/>
      <c r="K62" s="427"/>
      <c r="L62" s="217"/>
    </row>
    <row r="63" spans="1:12" s="8" customFormat="1" ht="16.5" customHeight="1">
      <c r="A63" s="198">
        <v>54</v>
      </c>
      <c r="B63" s="39"/>
      <c r="C63" s="39"/>
      <c r="D63" s="108" t="s">
        <v>1235</v>
      </c>
      <c r="E63" s="108" t="s">
        <v>1245</v>
      </c>
      <c r="F63" s="38" t="s">
        <v>140</v>
      </c>
      <c r="G63" s="43" t="s">
        <v>8</v>
      </c>
      <c r="H63" s="39"/>
      <c r="I63" s="38"/>
      <c r="J63" s="39"/>
      <c r="K63" s="427"/>
      <c r="L63" s="217"/>
    </row>
    <row r="64" spans="1:12" s="8" customFormat="1" ht="16.5" customHeight="1">
      <c r="A64" s="198">
        <v>55</v>
      </c>
      <c r="B64" s="39"/>
      <c r="C64" s="39"/>
      <c r="D64" s="108" t="s">
        <v>1235</v>
      </c>
      <c r="E64" s="108" t="s">
        <v>1246</v>
      </c>
      <c r="F64" s="38" t="s">
        <v>140</v>
      </c>
      <c r="G64" s="43" t="s">
        <v>8</v>
      </c>
      <c r="H64" s="39"/>
      <c r="I64" s="38"/>
      <c r="J64" s="39"/>
      <c r="K64" s="427"/>
      <c r="L64" s="217"/>
    </row>
    <row r="65" spans="1:15" s="8" customFormat="1" ht="16.5" customHeight="1">
      <c r="A65" s="198">
        <v>56</v>
      </c>
      <c r="B65" s="39"/>
      <c r="C65" s="39"/>
      <c r="D65" s="108" t="s">
        <v>1235</v>
      </c>
      <c r="E65" s="108" t="s">
        <v>1247</v>
      </c>
      <c r="F65" s="38" t="s">
        <v>140</v>
      </c>
      <c r="G65" s="43" t="s">
        <v>8</v>
      </c>
      <c r="H65" s="39"/>
      <c r="I65" s="38"/>
      <c r="J65" s="39"/>
      <c r="K65" s="427"/>
      <c r="L65" s="217"/>
    </row>
    <row r="66" spans="1:15" s="8" customFormat="1" ht="16.5" customHeight="1">
      <c r="A66" s="198">
        <v>57</v>
      </c>
      <c r="B66" s="39"/>
      <c r="C66" s="39"/>
      <c r="D66" s="108" t="s">
        <v>1235</v>
      </c>
      <c r="E66" s="108" t="s">
        <v>1248</v>
      </c>
      <c r="F66" s="38" t="s">
        <v>144</v>
      </c>
      <c r="G66" s="43" t="s">
        <v>8</v>
      </c>
      <c r="H66" s="39"/>
      <c r="I66" s="38"/>
      <c r="J66" s="39"/>
      <c r="K66" s="427"/>
      <c r="L66" s="217"/>
    </row>
    <row r="67" spans="1:15" ht="18" customHeight="1">
      <c r="A67" s="198">
        <v>58</v>
      </c>
      <c r="B67" s="199"/>
      <c r="C67" s="199"/>
      <c r="D67" s="81" t="s">
        <v>955</v>
      </c>
      <c r="E67" s="362" t="s">
        <v>1425</v>
      </c>
      <c r="F67" s="200"/>
      <c r="G67" s="43" t="s">
        <v>8</v>
      </c>
      <c r="H67" s="199"/>
      <c r="I67" s="199"/>
      <c r="J67" s="201"/>
      <c r="K67" s="219" t="s">
        <v>617</v>
      </c>
      <c r="L67" s="204"/>
      <c r="O67" s="220" t="s">
        <v>535</v>
      </c>
    </row>
    <row r="68" spans="1:15" ht="16.5" customHeight="1">
      <c r="A68" s="198">
        <v>59</v>
      </c>
      <c r="B68" s="199"/>
      <c r="C68" s="199"/>
      <c r="D68" s="108" t="s">
        <v>955</v>
      </c>
      <c r="E68" s="333" t="s">
        <v>1426</v>
      </c>
      <c r="F68" s="200"/>
      <c r="G68" s="43" t="s">
        <v>8</v>
      </c>
      <c r="H68" s="199"/>
      <c r="I68" s="199"/>
      <c r="J68" s="201"/>
      <c r="K68" s="202" t="s">
        <v>594</v>
      </c>
      <c r="L68" s="204"/>
      <c r="M68" s="221"/>
    </row>
    <row r="69" spans="1:15" ht="16.5" customHeight="1">
      <c r="A69" s="198">
        <v>60</v>
      </c>
      <c r="B69" s="199"/>
      <c r="C69" s="199"/>
      <c r="D69" s="108" t="s">
        <v>955</v>
      </c>
      <c r="E69" s="333" t="s">
        <v>1427</v>
      </c>
      <c r="F69" s="200"/>
      <c r="G69" s="43" t="s">
        <v>8</v>
      </c>
      <c r="H69" s="199"/>
      <c r="I69" s="199"/>
      <c r="J69" s="201"/>
      <c r="K69" s="363" t="s">
        <v>596</v>
      </c>
      <c r="L69" s="370"/>
      <c r="M69" s="221"/>
      <c r="O69" s="222" t="s">
        <v>536</v>
      </c>
    </row>
    <row r="70" spans="1:15" ht="16.5" customHeight="1">
      <c r="A70" s="198">
        <v>61</v>
      </c>
      <c r="B70" s="199"/>
      <c r="C70" s="199"/>
      <c r="D70" s="81" t="s">
        <v>955</v>
      </c>
      <c r="E70" s="362" t="s">
        <v>1428</v>
      </c>
      <c r="F70" s="200"/>
      <c r="G70" s="43" t="s">
        <v>8</v>
      </c>
      <c r="H70" s="199"/>
      <c r="I70" s="199"/>
      <c r="J70" s="201"/>
      <c r="K70" s="202" t="s">
        <v>1854</v>
      </c>
      <c r="L70" s="204"/>
      <c r="M70" s="212"/>
      <c r="O70" s="223" t="s">
        <v>535</v>
      </c>
    </row>
    <row r="71" spans="1:15" ht="16.5" customHeight="1">
      <c r="A71" s="198">
        <v>62</v>
      </c>
      <c r="B71" s="199"/>
      <c r="C71" s="199"/>
      <c r="D71" s="108" t="s">
        <v>955</v>
      </c>
      <c r="E71" s="333" t="s">
        <v>1429</v>
      </c>
      <c r="F71" s="200"/>
      <c r="G71" s="43" t="s">
        <v>8</v>
      </c>
      <c r="H71" s="199"/>
      <c r="I71" s="199"/>
      <c r="J71" s="201"/>
      <c r="K71" s="202" t="s">
        <v>597</v>
      </c>
      <c r="L71" s="204"/>
      <c r="M71" s="221"/>
    </row>
    <row r="72" spans="1:15" ht="16.5" customHeight="1">
      <c r="A72" s="198">
        <v>63</v>
      </c>
      <c r="B72" s="199"/>
      <c r="C72" s="199"/>
      <c r="D72" s="108" t="s">
        <v>955</v>
      </c>
      <c r="E72" s="333" t="s">
        <v>1430</v>
      </c>
      <c r="F72" s="200"/>
      <c r="G72" s="43" t="s">
        <v>8</v>
      </c>
      <c r="H72" s="199"/>
      <c r="I72" s="199"/>
      <c r="J72" s="201"/>
      <c r="K72" s="202" t="s">
        <v>1855</v>
      </c>
      <c r="L72" s="204"/>
      <c r="M72" s="212"/>
    </row>
    <row r="73" spans="1:15" ht="16.5" customHeight="1">
      <c r="A73" s="198">
        <v>64</v>
      </c>
      <c r="B73" s="199"/>
      <c r="C73" s="199"/>
      <c r="D73" s="362" t="s">
        <v>1043</v>
      </c>
      <c r="E73" s="333" t="s">
        <v>1734</v>
      </c>
      <c r="F73" s="38"/>
      <c r="G73" s="43" t="s">
        <v>8</v>
      </c>
      <c r="H73" s="199"/>
      <c r="I73" s="199"/>
      <c r="J73" s="41" t="s">
        <v>1594</v>
      </c>
      <c r="K73" s="45" t="s">
        <v>1595</v>
      </c>
      <c r="L73" s="204"/>
      <c r="N73" s="241"/>
      <c r="O73" s="242"/>
    </row>
    <row r="74" spans="1:15" ht="16.5" customHeight="1">
      <c r="A74" s="198">
        <v>65</v>
      </c>
      <c r="B74" s="199"/>
      <c r="C74" s="199"/>
      <c r="D74" s="362" t="s">
        <v>1043</v>
      </c>
      <c r="E74" s="362" t="s">
        <v>1593</v>
      </c>
      <c r="F74" s="38"/>
      <c r="G74" s="43" t="s">
        <v>8</v>
      </c>
      <c r="H74" s="199"/>
      <c r="I74" s="199"/>
      <c r="J74" s="67" t="s">
        <v>1596</v>
      </c>
      <c r="K74" s="45" t="s">
        <v>1597</v>
      </c>
      <c r="L74" s="204"/>
      <c r="N74" s="241"/>
      <c r="O74" s="242"/>
    </row>
    <row r="75" spans="1:15" ht="16.5" customHeight="1">
      <c r="A75" s="198">
        <v>66</v>
      </c>
      <c r="B75" s="199"/>
      <c r="C75" s="199"/>
      <c r="D75" s="362" t="s">
        <v>1043</v>
      </c>
      <c r="E75" s="362" t="s">
        <v>1045</v>
      </c>
      <c r="F75" s="38"/>
      <c r="G75" s="43" t="s">
        <v>8</v>
      </c>
      <c r="H75" s="199"/>
      <c r="I75" s="199"/>
      <c r="J75" s="67" t="s">
        <v>391</v>
      </c>
      <c r="K75" s="45" t="s">
        <v>1598</v>
      </c>
      <c r="L75" s="204"/>
      <c r="N75" s="241"/>
      <c r="O75" s="242"/>
    </row>
    <row r="76" spans="1:15" ht="16.5" customHeight="1">
      <c r="A76" s="198">
        <v>67</v>
      </c>
      <c r="B76" s="199"/>
      <c r="C76" s="199"/>
      <c r="D76" s="362" t="s">
        <v>1043</v>
      </c>
      <c r="E76" s="362" t="s">
        <v>1047</v>
      </c>
      <c r="F76" s="38"/>
      <c r="G76" s="43" t="s">
        <v>8</v>
      </c>
      <c r="H76" s="199"/>
      <c r="I76" s="199"/>
      <c r="J76" s="67" t="s">
        <v>1600</v>
      </c>
      <c r="K76" s="45" t="s">
        <v>1599</v>
      </c>
      <c r="L76" s="204"/>
      <c r="N76" s="241"/>
      <c r="O76" s="242"/>
    </row>
    <row r="77" spans="1:15" ht="16.5" customHeight="1">
      <c r="A77" s="198">
        <v>68</v>
      </c>
      <c r="B77" s="199"/>
      <c r="C77" s="199"/>
      <c r="D77" s="333" t="s">
        <v>1034</v>
      </c>
      <c r="E77" s="362" t="s">
        <v>1035</v>
      </c>
      <c r="F77" s="200"/>
      <c r="G77" s="43" t="s">
        <v>8</v>
      </c>
      <c r="H77" s="199"/>
      <c r="I77" s="199"/>
      <c r="J77" s="211"/>
      <c r="K77" s="97" t="s">
        <v>283</v>
      </c>
      <c r="L77" s="371" t="s">
        <v>1500</v>
      </c>
      <c r="M77" s="30"/>
      <c r="O77" s="211" t="s">
        <v>545</v>
      </c>
    </row>
    <row r="78" spans="1:15" ht="16.5" customHeight="1">
      <c r="A78" s="198">
        <v>69</v>
      </c>
      <c r="B78" s="199"/>
      <c r="C78" s="199"/>
      <c r="D78" s="333" t="s">
        <v>1034</v>
      </c>
      <c r="E78" s="362" t="s">
        <v>1036</v>
      </c>
      <c r="F78" s="200"/>
      <c r="G78" s="43" t="s">
        <v>8</v>
      </c>
      <c r="H78" s="199"/>
      <c r="I78" s="199"/>
      <c r="J78" s="211"/>
      <c r="K78" s="97" t="s">
        <v>282</v>
      </c>
      <c r="L78" s="371" t="s">
        <v>1623</v>
      </c>
      <c r="M78" s="30"/>
      <c r="O78" s="226"/>
    </row>
    <row r="79" spans="1:15" ht="16.5" customHeight="1">
      <c r="A79" s="198">
        <v>70</v>
      </c>
      <c r="B79" s="199"/>
      <c r="C79" s="199"/>
      <c r="D79" s="333" t="s">
        <v>1034</v>
      </c>
      <c r="E79" s="362" t="s">
        <v>1037</v>
      </c>
      <c r="F79" s="200"/>
      <c r="G79" s="43" t="s">
        <v>8</v>
      </c>
      <c r="H79" s="199"/>
      <c r="I79" s="199"/>
      <c r="J79" s="211"/>
      <c r="K79" s="97" t="s">
        <v>919</v>
      </c>
      <c r="L79" s="371" t="s">
        <v>916</v>
      </c>
      <c r="M79" s="30"/>
      <c r="O79" s="226"/>
    </row>
    <row r="80" spans="1:15" ht="16.5" customHeight="1">
      <c r="A80" s="198">
        <v>71</v>
      </c>
      <c r="B80" s="199"/>
      <c r="C80" s="199"/>
      <c r="D80" s="333" t="s">
        <v>1034</v>
      </c>
      <c r="E80" s="362" t="s">
        <v>1038</v>
      </c>
      <c r="F80" s="200"/>
      <c r="G80" s="43" t="s">
        <v>8</v>
      </c>
      <c r="H80" s="199"/>
      <c r="I80" s="199"/>
      <c r="J80" s="211"/>
      <c r="K80" s="97" t="s">
        <v>918</v>
      </c>
      <c r="L80" s="371" t="s">
        <v>1723</v>
      </c>
      <c r="M80" s="30"/>
      <c r="O80" s="226"/>
    </row>
    <row r="81" spans="1:16" ht="16.5" customHeight="1">
      <c r="A81" s="198">
        <v>72</v>
      </c>
      <c r="B81" s="199"/>
      <c r="C81" s="199"/>
      <c r="D81" s="333" t="s">
        <v>1034</v>
      </c>
      <c r="E81" s="378" t="s">
        <v>1783</v>
      </c>
      <c r="F81" s="200"/>
      <c r="G81" s="43" t="s">
        <v>8</v>
      </c>
      <c r="H81" s="199"/>
      <c r="I81" s="199"/>
      <c r="J81" s="211"/>
      <c r="K81" s="97" t="s">
        <v>1853</v>
      </c>
      <c r="L81" s="259" t="s">
        <v>1780</v>
      </c>
      <c r="M81" s="30"/>
      <c r="O81" s="226"/>
    </row>
    <row r="82" spans="1:16" ht="16.5" customHeight="1">
      <c r="A82" s="198">
        <v>73</v>
      </c>
      <c r="B82" s="199"/>
      <c r="C82" s="199"/>
      <c r="D82" s="333" t="s">
        <v>1034</v>
      </c>
      <c r="E82" s="362" t="s">
        <v>1488</v>
      </c>
      <c r="F82" s="200"/>
      <c r="G82" s="43" t="s">
        <v>8</v>
      </c>
      <c r="H82" s="199"/>
      <c r="I82" s="199"/>
      <c r="J82" s="211"/>
      <c r="K82" s="97" t="s">
        <v>1489</v>
      </c>
      <c r="L82" s="371" t="s">
        <v>1559</v>
      </c>
      <c r="M82" s="30"/>
      <c r="O82" s="226"/>
    </row>
    <row r="83" spans="1:16" ht="16.5" customHeight="1">
      <c r="A83" s="198">
        <v>74</v>
      </c>
      <c r="B83" s="199"/>
      <c r="C83" s="199"/>
      <c r="D83" s="333" t="s">
        <v>1034</v>
      </c>
      <c r="E83" s="362" t="s">
        <v>1039</v>
      </c>
      <c r="F83" s="200"/>
      <c r="G83" s="43" t="s">
        <v>8</v>
      </c>
      <c r="H83" s="199"/>
      <c r="I83" s="199"/>
      <c r="J83" s="211"/>
      <c r="K83" s="97" t="s">
        <v>1852</v>
      </c>
      <c r="L83" s="371" t="s">
        <v>1501</v>
      </c>
      <c r="M83" s="30"/>
      <c r="O83" s="226"/>
    </row>
    <row r="84" spans="1:16" ht="16.5" customHeight="1">
      <c r="A84" s="198">
        <v>75</v>
      </c>
      <c r="B84" s="199"/>
      <c r="C84" s="199"/>
      <c r="D84" s="333" t="s">
        <v>1034</v>
      </c>
      <c r="E84" s="362" t="s">
        <v>1040</v>
      </c>
      <c r="F84" s="200"/>
      <c r="G84" s="43" t="s">
        <v>8</v>
      </c>
      <c r="H84" s="199"/>
      <c r="I84" s="199"/>
      <c r="J84" s="211"/>
      <c r="K84" s="97" t="s">
        <v>1851</v>
      </c>
      <c r="L84" s="371" t="s">
        <v>311</v>
      </c>
      <c r="M84" s="30"/>
      <c r="O84" s="226"/>
    </row>
    <row r="85" spans="1:16" ht="16.5" customHeight="1">
      <c r="A85" s="198">
        <v>76</v>
      </c>
      <c r="B85" s="199"/>
      <c r="C85" s="199"/>
      <c r="D85" s="333" t="s">
        <v>1034</v>
      </c>
      <c r="E85" s="362" t="s">
        <v>1042</v>
      </c>
      <c r="F85" s="200"/>
      <c r="G85" s="43" t="s">
        <v>8</v>
      </c>
      <c r="H85" s="199"/>
      <c r="I85" s="199"/>
      <c r="J85" s="211"/>
      <c r="K85" s="97" t="s">
        <v>202</v>
      </c>
      <c r="L85" s="371" t="s">
        <v>406</v>
      </c>
      <c r="M85" s="30"/>
      <c r="O85" s="226"/>
    </row>
    <row r="86" spans="1:16" ht="16.5" customHeight="1">
      <c r="A86" s="198">
        <v>77</v>
      </c>
      <c r="B86" s="199"/>
      <c r="C86" s="199"/>
      <c r="D86" s="108" t="s">
        <v>954</v>
      </c>
      <c r="E86" s="333" t="s">
        <v>1382</v>
      </c>
      <c r="F86" s="200"/>
      <c r="G86" s="185" t="s">
        <v>508</v>
      </c>
      <c r="H86" s="199"/>
      <c r="I86" s="199"/>
      <c r="J86" s="201"/>
      <c r="K86" s="358" t="s">
        <v>1863</v>
      </c>
      <c r="L86" s="204"/>
      <c r="M86" s="212"/>
    </row>
    <row r="87" spans="1:16" ht="16.5" customHeight="1">
      <c r="A87" s="198">
        <v>78</v>
      </c>
      <c r="B87" s="199"/>
      <c r="C87" s="199"/>
      <c r="D87" s="108" t="s">
        <v>1249</v>
      </c>
      <c r="E87" s="108" t="s">
        <v>1250</v>
      </c>
      <c r="F87" s="200"/>
      <c r="G87" s="190" t="s">
        <v>53</v>
      </c>
      <c r="H87" s="199"/>
      <c r="I87" s="199"/>
      <c r="J87" s="211"/>
      <c r="K87" s="45" t="s">
        <v>1977</v>
      </c>
      <c r="L87" s="204"/>
      <c r="M87" s="369"/>
      <c r="N87" s="199"/>
      <c r="O87" s="199"/>
      <c r="P87" s="199"/>
    </row>
    <row r="88" spans="1:16" s="210" customFormat="1" ht="16.5" customHeight="1">
      <c r="A88" s="198">
        <v>79</v>
      </c>
      <c r="B88" s="205"/>
      <c r="C88" s="205"/>
      <c r="D88" s="81" t="s">
        <v>1049</v>
      </c>
      <c r="E88" s="81" t="s">
        <v>1051</v>
      </c>
      <c r="F88" s="354" t="s">
        <v>546</v>
      </c>
      <c r="G88" s="43" t="s">
        <v>8</v>
      </c>
      <c r="H88" s="227"/>
      <c r="I88" s="228"/>
      <c r="J88" s="207" t="s">
        <v>547</v>
      </c>
      <c r="K88" s="364" t="s">
        <v>890</v>
      </c>
      <c r="L88" s="217"/>
      <c r="M88" s="229"/>
    </row>
    <row r="89" spans="1:16" s="210" customFormat="1" ht="16.5" customHeight="1">
      <c r="A89" s="198">
        <v>80</v>
      </c>
      <c r="B89" s="205"/>
      <c r="C89" s="205"/>
      <c r="D89" s="81" t="s">
        <v>1049</v>
      </c>
      <c r="E89" s="81" t="s">
        <v>1053</v>
      </c>
      <c r="F89" s="354" t="s">
        <v>546</v>
      </c>
      <c r="G89" s="43" t="s">
        <v>8</v>
      </c>
      <c r="H89" s="227"/>
      <c r="I89" s="228"/>
      <c r="J89" s="207" t="s">
        <v>548</v>
      </c>
      <c r="K89" s="364" t="s">
        <v>891</v>
      </c>
      <c r="L89" s="217"/>
      <c r="M89" s="229"/>
    </row>
    <row r="90" spans="1:16" s="210" customFormat="1" ht="16.5" customHeight="1">
      <c r="A90" s="198">
        <v>81</v>
      </c>
      <c r="B90" s="205"/>
      <c r="C90" s="205"/>
      <c r="D90" s="81" t="s">
        <v>1049</v>
      </c>
      <c r="E90" s="81" t="s">
        <v>1055</v>
      </c>
      <c r="F90" s="354" t="s">
        <v>546</v>
      </c>
      <c r="G90" s="43" t="s">
        <v>8</v>
      </c>
      <c r="H90" s="227"/>
      <c r="I90" s="228"/>
      <c r="J90" s="207" t="s">
        <v>549</v>
      </c>
      <c r="K90" s="48" t="s">
        <v>550</v>
      </c>
      <c r="L90" s="217"/>
      <c r="M90" s="229"/>
    </row>
    <row r="91" spans="1:16" s="210" customFormat="1" ht="16.5" customHeight="1">
      <c r="A91" s="198">
        <v>82</v>
      </c>
      <c r="B91" s="205"/>
      <c r="C91" s="205"/>
      <c r="D91" s="81" t="s">
        <v>1049</v>
      </c>
      <c r="E91" s="81" t="s">
        <v>1057</v>
      </c>
      <c r="F91" s="354"/>
      <c r="G91" s="43" t="s">
        <v>8</v>
      </c>
      <c r="H91" s="227"/>
      <c r="I91" s="228"/>
      <c r="J91" s="207" t="s">
        <v>551</v>
      </c>
      <c r="K91" s="205"/>
      <c r="L91" s="217"/>
      <c r="M91" s="229"/>
    </row>
    <row r="92" spans="1:16" s="210" customFormat="1" ht="16.5" customHeight="1">
      <c r="A92" s="198">
        <v>83</v>
      </c>
      <c r="B92" s="206"/>
      <c r="C92" s="206"/>
      <c r="D92" s="81" t="s">
        <v>1049</v>
      </c>
      <c r="E92" s="81" t="s">
        <v>1059</v>
      </c>
      <c r="F92" s="354"/>
      <c r="G92" s="43" t="s">
        <v>8</v>
      </c>
      <c r="H92" s="227"/>
      <c r="I92" s="228"/>
      <c r="J92" s="208"/>
      <c r="K92" s="48" t="s">
        <v>1520</v>
      </c>
      <c r="L92" s="217"/>
      <c r="M92" s="229"/>
      <c r="O92" s="230"/>
    </row>
    <row r="93" spans="1:16" s="210" customFormat="1" ht="16.5" customHeight="1">
      <c r="A93" s="198">
        <v>84</v>
      </c>
      <c r="B93" s="206"/>
      <c r="C93" s="206"/>
      <c r="D93" s="81" t="s">
        <v>1049</v>
      </c>
      <c r="E93" s="81" t="s">
        <v>1061</v>
      </c>
      <c r="F93" s="354"/>
      <c r="G93" s="43" t="s">
        <v>8</v>
      </c>
      <c r="H93" s="227"/>
      <c r="I93" s="228"/>
      <c r="J93" s="207" t="s">
        <v>552</v>
      </c>
      <c r="K93" s="48" t="s">
        <v>1535</v>
      </c>
      <c r="L93" s="217"/>
      <c r="M93" s="229"/>
    </row>
    <row r="94" spans="1:16" s="210" customFormat="1" ht="16.5" customHeight="1">
      <c r="A94" s="198">
        <v>85</v>
      </c>
      <c r="B94" s="206"/>
      <c r="C94" s="206"/>
      <c r="D94" s="108" t="s">
        <v>1049</v>
      </c>
      <c r="E94" s="108" t="s">
        <v>1063</v>
      </c>
      <c r="F94" s="354" t="s">
        <v>553</v>
      </c>
      <c r="G94" s="43" t="s">
        <v>8</v>
      </c>
      <c r="H94" s="227"/>
      <c r="I94" s="228"/>
      <c r="J94" s="207" t="s">
        <v>554</v>
      </c>
      <c r="K94" s="48"/>
      <c r="L94" s="217"/>
      <c r="M94" s="229"/>
    </row>
    <row r="95" spans="1:16" s="210" customFormat="1" ht="16.5" customHeight="1">
      <c r="A95" s="198">
        <v>86</v>
      </c>
      <c r="B95" s="205"/>
      <c r="C95" s="205"/>
      <c r="D95" s="81" t="s">
        <v>1049</v>
      </c>
      <c r="E95" s="81" t="s">
        <v>1065</v>
      </c>
      <c r="F95" s="354" t="s">
        <v>39</v>
      </c>
      <c r="G95" s="43" t="s">
        <v>8</v>
      </c>
      <c r="H95" s="227"/>
      <c r="I95" s="228"/>
      <c r="J95" s="207" t="s">
        <v>555</v>
      </c>
      <c r="K95" s="48"/>
      <c r="L95" s="217"/>
      <c r="M95" s="229"/>
    </row>
    <row r="96" spans="1:16" s="210" customFormat="1" ht="16.5" customHeight="1">
      <c r="A96" s="198">
        <v>87</v>
      </c>
      <c r="B96" s="205"/>
      <c r="C96" s="205"/>
      <c r="D96" s="81" t="s">
        <v>1049</v>
      </c>
      <c r="E96" s="81" t="s">
        <v>1067</v>
      </c>
      <c r="F96" s="354" t="s">
        <v>556</v>
      </c>
      <c r="G96" s="43" t="s">
        <v>8</v>
      </c>
      <c r="H96" s="227"/>
      <c r="I96" s="228"/>
      <c r="J96" s="207" t="s">
        <v>554</v>
      </c>
      <c r="K96" s="48"/>
      <c r="L96" s="217"/>
      <c r="M96" s="229"/>
    </row>
    <row r="97" spans="1:13" s="210" customFormat="1" ht="16.5" customHeight="1">
      <c r="A97" s="198">
        <v>88</v>
      </c>
      <c r="B97" s="205"/>
      <c r="C97" s="205"/>
      <c r="D97" s="108" t="s">
        <v>1049</v>
      </c>
      <c r="E97" s="108" t="s">
        <v>1069</v>
      </c>
      <c r="F97" s="354" t="s">
        <v>553</v>
      </c>
      <c r="G97" s="43" t="s">
        <v>8</v>
      </c>
      <c r="H97" s="227"/>
      <c r="I97" s="228"/>
      <c r="J97" s="207" t="s">
        <v>557</v>
      </c>
      <c r="K97" s="48"/>
      <c r="L97" s="217"/>
      <c r="M97" s="229"/>
    </row>
    <row r="98" spans="1:13" s="210" customFormat="1" ht="16.5" customHeight="1">
      <c r="A98" s="198">
        <v>89</v>
      </c>
      <c r="B98" s="206"/>
      <c r="C98" s="206"/>
      <c r="D98" s="81" t="s">
        <v>1049</v>
      </c>
      <c r="E98" s="81" t="s">
        <v>1071</v>
      </c>
      <c r="F98" s="354" t="s">
        <v>40</v>
      </c>
      <c r="G98" s="43" t="s">
        <v>8</v>
      </c>
      <c r="H98" s="227"/>
      <c r="I98" s="228"/>
      <c r="J98" s="207" t="s">
        <v>558</v>
      </c>
      <c r="K98" s="48"/>
      <c r="L98" s="217"/>
      <c r="M98" s="229"/>
    </row>
    <row r="99" spans="1:13" s="210" customFormat="1" ht="16.5" customHeight="1">
      <c r="A99" s="198">
        <v>90</v>
      </c>
      <c r="B99" s="206"/>
      <c r="C99" s="206"/>
      <c r="D99" s="81" t="s">
        <v>1049</v>
      </c>
      <c r="E99" s="81" t="s">
        <v>1073</v>
      </c>
      <c r="F99" s="354" t="s">
        <v>559</v>
      </c>
      <c r="G99" s="43" t="s">
        <v>8</v>
      </c>
      <c r="H99" s="227"/>
      <c r="I99" s="228"/>
      <c r="J99" s="207" t="s">
        <v>554</v>
      </c>
      <c r="K99" s="48"/>
      <c r="L99" s="217"/>
      <c r="M99" s="229"/>
    </row>
    <row r="100" spans="1:13" s="210" customFormat="1" ht="16.5" customHeight="1">
      <c r="A100" s="198">
        <v>91</v>
      </c>
      <c r="B100" s="206"/>
      <c r="C100" s="206"/>
      <c r="D100" s="81" t="s">
        <v>1049</v>
      </c>
      <c r="E100" s="81" t="s">
        <v>1075</v>
      </c>
      <c r="F100" s="354" t="s">
        <v>560</v>
      </c>
      <c r="G100" s="43" t="s">
        <v>8</v>
      </c>
      <c r="H100" s="227"/>
      <c r="I100" s="228"/>
      <c r="J100" s="208" t="s">
        <v>561</v>
      </c>
      <c r="K100" s="48"/>
      <c r="L100" s="217"/>
      <c r="M100" s="229"/>
    </row>
    <row r="101" spans="1:13" s="210" customFormat="1" ht="16.5" customHeight="1">
      <c r="A101" s="198">
        <v>92</v>
      </c>
      <c r="B101" s="205"/>
      <c r="C101" s="205"/>
      <c r="D101" s="81" t="s">
        <v>1049</v>
      </c>
      <c r="E101" s="81" t="s">
        <v>1077</v>
      </c>
      <c r="F101" s="354" t="s">
        <v>562</v>
      </c>
      <c r="G101" s="43" t="s">
        <v>8</v>
      </c>
      <c r="H101" s="227"/>
      <c r="I101" s="228"/>
      <c r="J101" s="207" t="s">
        <v>563</v>
      </c>
      <c r="K101" s="48"/>
      <c r="L101" s="231"/>
      <c r="M101" s="229"/>
    </row>
    <row r="102" spans="1:13" s="210" customFormat="1" ht="16.5" customHeight="1">
      <c r="A102" s="198">
        <v>93</v>
      </c>
      <c r="B102" s="205"/>
      <c r="C102" s="205"/>
      <c r="D102" s="81" t="s">
        <v>1049</v>
      </c>
      <c r="E102" s="81" t="s">
        <v>1079</v>
      </c>
      <c r="F102" s="355"/>
      <c r="G102" s="43" t="s">
        <v>8</v>
      </c>
      <c r="H102" s="227"/>
      <c r="I102" s="228"/>
      <c r="J102" s="208"/>
      <c r="K102" s="48" t="s">
        <v>564</v>
      </c>
      <c r="L102" s="231"/>
      <c r="M102" s="229"/>
    </row>
    <row r="103" spans="1:13" s="210" customFormat="1" ht="16.5" customHeight="1">
      <c r="A103" s="198">
        <v>94</v>
      </c>
      <c r="B103" s="205"/>
      <c r="C103" s="205"/>
      <c r="D103" s="81" t="s">
        <v>1049</v>
      </c>
      <c r="E103" s="81" t="s">
        <v>1081</v>
      </c>
      <c r="F103" s="355"/>
      <c r="G103" s="43" t="s">
        <v>8</v>
      </c>
      <c r="H103" s="227"/>
      <c r="I103" s="228"/>
      <c r="J103" s="207"/>
      <c r="K103" s="48" t="s">
        <v>893</v>
      </c>
      <c r="L103" s="231"/>
      <c r="M103" s="229"/>
    </row>
    <row r="104" spans="1:13" s="210" customFormat="1" ht="16.5" customHeight="1">
      <c r="A104" s="198">
        <v>95</v>
      </c>
      <c r="B104" s="205"/>
      <c r="C104" s="205"/>
      <c r="D104" s="81" t="s">
        <v>1049</v>
      </c>
      <c r="E104" s="81" t="s">
        <v>1083</v>
      </c>
      <c r="F104" s="355"/>
      <c r="G104" s="43" t="s">
        <v>8</v>
      </c>
      <c r="H104" s="227"/>
      <c r="I104" s="228"/>
      <c r="J104" s="208"/>
      <c r="K104" s="48" t="s">
        <v>1521</v>
      </c>
      <c r="L104" s="231"/>
      <c r="M104" s="229"/>
    </row>
    <row r="105" spans="1:13" s="210" customFormat="1" ht="16.5" customHeight="1">
      <c r="A105" s="198">
        <v>96</v>
      </c>
      <c r="B105" s="205"/>
      <c r="C105" s="205"/>
      <c r="D105" s="81" t="s">
        <v>1049</v>
      </c>
      <c r="E105" s="81" t="s">
        <v>1085</v>
      </c>
      <c r="F105" s="355"/>
      <c r="G105" s="192" t="s">
        <v>512</v>
      </c>
      <c r="H105" s="227"/>
      <c r="I105" s="228"/>
      <c r="J105" s="77" t="s">
        <v>565</v>
      </c>
      <c r="K105" s="121" t="s">
        <v>1546</v>
      </c>
      <c r="L105" s="372"/>
      <c r="M105" s="232"/>
    </row>
    <row r="106" spans="1:13" s="210" customFormat="1" ht="16.5" customHeight="1">
      <c r="A106" s="198">
        <v>97</v>
      </c>
      <c r="B106" s="205"/>
      <c r="C106" s="205"/>
      <c r="D106" s="81" t="s">
        <v>1049</v>
      </c>
      <c r="E106" s="81" t="s">
        <v>1087</v>
      </c>
      <c r="F106" s="355"/>
      <c r="G106" s="43" t="s">
        <v>8</v>
      </c>
      <c r="H106" s="227"/>
      <c r="I106" s="228"/>
      <c r="J106" s="77" t="s">
        <v>566</v>
      </c>
      <c r="K106" s="48" t="s">
        <v>568</v>
      </c>
      <c r="L106" s="373"/>
      <c r="M106" s="229"/>
    </row>
    <row r="107" spans="1:13" s="210" customFormat="1" ht="16.5" customHeight="1">
      <c r="A107" s="198">
        <v>98</v>
      </c>
      <c r="B107" s="205"/>
      <c r="C107" s="205"/>
      <c r="D107" s="81" t="s">
        <v>1049</v>
      </c>
      <c r="E107" s="81" t="s">
        <v>1089</v>
      </c>
      <c r="F107" s="355"/>
      <c r="G107" s="43" t="s">
        <v>8</v>
      </c>
      <c r="H107" s="227"/>
      <c r="I107" s="228"/>
      <c r="J107" s="77" t="s">
        <v>567</v>
      </c>
      <c r="K107" s="48" t="s">
        <v>1522</v>
      </c>
      <c r="L107" s="373"/>
      <c r="M107" s="229"/>
    </row>
    <row r="108" spans="1:13" s="210" customFormat="1" ht="16.5" customHeight="1">
      <c r="A108" s="198">
        <v>99</v>
      </c>
      <c r="B108" s="205"/>
      <c r="C108" s="205"/>
      <c r="D108" s="81" t="s">
        <v>1049</v>
      </c>
      <c r="E108" s="81" t="s">
        <v>1091</v>
      </c>
      <c r="F108" s="355"/>
      <c r="G108" s="192" t="s">
        <v>512</v>
      </c>
      <c r="H108" s="227"/>
      <c r="I108" s="228"/>
      <c r="J108" s="77" t="s">
        <v>565</v>
      </c>
      <c r="K108" s="121" t="s">
        <v>1547</v>
      </c>
      <c r="L108" s="374"/>
      <c r="M108" s="232"/>
    </row>
    <row r="109" spans="1:13" s="210" customFormat="1" ht="16.5" customHeight="1">
      <c r="A109" s="198">
        <v>100</v>
      </c>
      <c r="B109" s="205"/>
      <c r="C109" s="205"/>
      <c r="D109" s="81" t="s">
        <v>1049</v>
      </c>
      <c r="E109" s="81" t="s">
        <v>1093</v>
      </c>
      <c r="F109" s="355"/>
      <c r="G109" s="43" t="s">
        <v>8</v>
      </c>
      <c r="H109" s="227"/>
      <c r="I109" s="228"/>
      <c r="J109" s="207" t="s">
        <v>566</v>
      </c>
      <c r="K109" s="48" t="s">
        <v>568</v>
      </c>
      <c r="L109" s="374"/>
      <c r="M109" s="229"/>
    </row>
    <row r="110" spans="1:13" s="210" customFormat="1" ht="16.5" customHeight="1">
      <c r="A110" s="198">
        <v>101</v>
      </c>
      <c r="B110" s="205"/>
      <c r="C110" s="205"/>
      <c r="D110" s="81" t="s">
        <v>1049</v>
      </c>
      <c r="E110" s="81" t="s">
        <v>1095</v>
      </c>
      <c r="F110" s="355"/>
      <c r="G110" s="43" t="s">
        <v>8</v>
      </c>
      <c r="H110" s="227"/>
      <c r="I110" s="228"/>
      <c r="J110" s="207" t="s">
        <v>569</v>
      </c>
      <c r="K110" s="48"/>
      <c r="L110" s="373"/>
      <c r="M110" s="229"/>
    </row>
    <row r="111" spans="1:13" s="210" customFormat="1" ht="16.5" customHeight="1">
      <c r="A111" s="198">
        <v>102</v>
      </c>
      <c r="B111" s="205"/>
      <c r="C111" s="205"/>
      <c r="D111" s="81" t="s">
        <v>1049</v>
      </c>
      <c r="E111" s="81" t="s">
        <v>1097</v>
      </c>
      <c r="F111" s="355"/>
      <c r="G111" s="43" t="s">
        <v>8</v>
      </c>
      <c r="H111" s="227"/>
      <c r="I111" s="228"/>
      <c r="J111" s="207"/>
      <c r="K111" s="48" t="s">
        <v>1521</v>
      </c>
      <c r="L111" s="373"/>
      <c r="M111" s="229"/>
    </row>
    <row r="112" spans="1:13" s="210" customFormat="1" ht="16.5" customHeight="1">
      <c r="A112" s="198">
        <v>103</v>
      </c>
      <c r="B112" s="205"/>
      <c r="C112" s="205"/>
      <c r="D112" s="81" t="s">
        <v>1049</v>
      </c>
      <c r="E112" s="81" t="s">
        <v>1099</v>
      </c>
      <c r="F112" s="355" t="s">
        <v>41</v>
      </c>
      <c r="G112" s="43" t="s">
        <v>8</v>
      </c>
      <c r="H112" s="227"/>
      <c r="I112" s="228"/>
      <c r="J112" s="207" t="s">
        <v>570</v>
      </c>
      <c r="K112" s="48" t="s">
        <v>894</v>
      </c>
      <c r="L112" s="373"/>
      <c r="M112" s="229"/>
    </row>
    <row r="113" spans="1:15" s="210" customFormat="1" ht="16.5" customHeight="1">
      <c r="A113" s="198">
        <v>104</v>
      </c>
      <c r="B113" s="205"/>
      <c r="C113" s="205"/>
      <c r="D113" s="81" t="s">
        <v>1049</v>
      </c>
      <c r="E113" s="81" t="s">
        <v>1101</v>
      </c>
      <c r="F113" s="355"/>
      <c r="G113" s="43" t="s">
        <v>8</v>
      </c>
      <c r="H113" s="227"/>
      <c r="I113" s="228"/>
      <c r="J113" s="208"/>
      <c r="K113" s="48" t="s">
        <v>568</v>
      </c>
      <c r="L113" s="374"/>
      <c r="M113" s="229"/>
    </row>
    <row r="114" spans="1:15" s="210" customFormat="1" ht="16.5" customHeight="1">
      <c r="A114" s="198">
        <v>105</v>
      </c>
      <c r="B114" s="205"/>
      <c r="C114" s="205"/>
      <c r="D114" s="81" t="s">
        <v>1049</v>
      </c>
      <c r="E114" s="81" t="s">
        <v>1103</v>
      </c>
      <c r="F114" s="355" t="s">
        <v>42</v>
      </c>
      <c r="G114" s="43" t="s">
        <v>8</v>
      </c>
      <c r="H114" s="227"/>
      <c r="I114" s="228"/>
      <c r="J114" s="207" t="s">
        <v>571</v>
      </c>
      <c r="K114" s="48" t="s">
        <v>913</v>
      </c>
      <c r="L114" s="373"/>
      <c r="M114" s="229"/>
    </row>
    <row r="115" spans="1:15" s="210" customFormat="1" ht="16.5" customHeight="1">
      <c r="A115" s="198">
        <v>106</v>
      </c>
      <c r="B115" s="205"/>
      <c r="C115" s="205"/>
      <c r="D115" s="81" t="s">
        <v>1049</v>
      </c>
      <c r="E115" s="81" t="s">
        <v>1105</v>
      </c>
      <c r="F115" s="355" t="s">
        <v>43</v>
      </c>
      <c r="G115" s="43" t="s">
        <v>8</v>
      </c>
      <c r="H115" s="227"/>
      <c r="I115" s="228"/>
      <c r="J115" s="207" t="s">
        <v>572</v>
      </c>
      <c r="K115" s="48" t="s">
        <v>573</v>
      </c>
      <c r="L115" s="373"/>
      <c r="M115" s="229"/>
    </row>
    <row r="116" spans="1:15" s="210" customFormat="1" ht="16.5" customHeight="1">
      <c r="A116" s="198">
        <v>107</v>
      </c>
      <c r="B116" s="205"/>
      <c r="C116" s="205"/>
      <c r="D116" s="81" t="s">
        <v>1107</v>
      </c>
      <c r="E116" s="81" t="s">
        <v>1108</v>
      </c>
      <c r="F116" s="355" t="s">
        <v>42</v>
      </c>
      <c r="G116" s="43" t="s">
        <v>8</v>
      </c>
      <c r="H116" s="227"/>
      <c r="I116" s="228"/>
      <c r="J116" s="207" t="s">
        <v>571</v>
      </c>
      <c r="K116" s="48" t="s">
        <v>914</v>
      </c>
      <c r="L116" s="373"/>
      <c r="M116" s="229"/>
    </row>
    <row r="117" spans="1:15" s="210" customFormat="1" ht="16.5" customHeight="1">
      <c r="A117" s="198">
        <v>108</v>
      </c>
      <c r="B117" s="205"/>
      <c r="C117" s="205"/>
      <c r="D117" s="81" t="s">
        <v>1049</v>
      </c>
      <c r="E117" s="81" t="s">
        <v>1110</v>
      </c>
      <c r="F117" s="355"/>
      <c r="G117" s="43" t="s">
        <v>8</v>
      </c>
      <c r="H117" s="227"/>
      <c r="I117" s="228"/>
      <c r="J117" s="207"/>
      <c r="K117" s="48" t="s">
        <v>898</v>
      </c>
      <c r="L117" s="373"/>
      <c r="M117" s="229"/>
    </row>
    <row r="118" spans="1:15" s="210" customFormat="1" ht="16.5" customHeight="1">
      <c r="A118" s="198">
        <v>109</v>
      </c>
      <c r="B118" s="205"/>
      <c r="C118" s="205"/>
      <c r="D118" s="81" t="s">
        <v>1049</v>
      </c>
      <c r="E118" s="81" t="s">
        <v>1252</v>
      </c>
      <c r="F118" s="355"/>
      <c r="G118" s="43" t="s">
        <v>8</v>
      </c>
      <c r="H118" s="227"/>
      <c r="I118" s="228"/>
      <c r="J118" s="207"/>
      <c r="K118" s="48" t="s">
        <v>574</v>
      </c>
      <c r="L118" s="373"/>
      <c r="M118" s="229"/>
    </row>
    <row r="119" spans="1:15" s="210" customFormat="1" ht="16.5" customHeight="1">
      <c r="A119" s="198">
        <v>110</v>
      </c>
      <c r="B119" s="205"/>
      <c r="C119" s="205"/>
      <c r="D119" s="81" t="s">
        <v>1049</v>
      </c>
      <c r="E119" s="81" t="s">
        <v>1113</v>
      </c>
      <c r="F119" s="355"/>
      <c r="G119" s="43" t="s">
        <v>8</v>
      </c>
      <c r="H119" s="227"/>
      <c r="I119" s="228"/>
      <c r="J119" s="207"/>
      <c r="K119" s="48" t="s">
        <v>1523</v>
      </c>
      <c r="L119" s="373"/>
      <c r="M119" s="229"/>
    </row>
    <row r="120" spans="1:15" s="210" customFormat="1" ht="16.5" customHeight="1">
      <c r="A120" s="198">
        <v>111</v>
      </c>
      <c r="B120" s="205"/>
      <c r="C120" s="205"/>
      <c r="D120" s="81" t="s">
        <v>1049</v>
      </c>
      <c r="E120" s="81" t="s">
        <v>1115</v>
      </c>
      <c r="F120" s="355"/>
      <c r="G120" s="192" t="s">
        <v>512</v>
      </c>
      <c r="H120" s="227"/>
      <c r="I120" s="228"/>
      <c r="J120" s="77" t="s">
        <v>565</v>
      </c>
      <c r="K120" s="121" t="s">
        <v>1554</v>
      </c>
      <c r="L120" s="374"/>
      <c r="M120" s="232"/>
    </row>
    <row r="121" spans="1:15" s="210" customFormat="1" ht="16.5" customHeight="1">
      <c r="A121" s="198">
        <v>112</v>
      </c>
      <c r="B121" s="205"/>
      <c r="C121" s="205"/>
      <c r="D121" s="81" t="s">
        <v>1049</v>
      </c>
      <c r="E121" s="81" t="s">
        <v>1117</v>
      </c>
      <c r="F121" s="355"/>
      <c r="G121" s="43" t="s">
        <v>8</v>
      </c>
      <c r="H121" s="227"/>
      <c r="I121" s="228"/>
      <c r="J121" s="77" t="s">
        <v>566</v>
      </c>
      <c r="K121" s="48" t="s">
        <v>1521</v>
      </c>
      <c r="L121" s="373"/>
      <c r="M121" s="229"/>
    </row>
    <row r="122" spans="1:15" s="210" customFormat="1" ht="16.5" customHeight="1">
      <c r="A122" s="198">
        <v>113</v>
      </c>
      <c r="B122" s="205"/>
      <c r="C122" s="205"/>
      <c r="D122" s="81" t="s">
        <v>1049</v>
      </c>
      <c r="E122" s="81" t="s">
        <v>1119</v>
      </c>
      <c r="F122" s="355"/>
      <c r="G122" s="43" t="s">
        <v>8</v>
      </c>
      <c r="H122" s="227"/>
      <c r="I122" s="228"/>
      <c r="J122" s="77" t="s">
        <v>567</v>
      </c>
      <c r="K122" s="48" t="s">
        <v>1524</v>
      </c>
      <c r="L122" s="373"/>
      <c r="M122" s="229"/>
    </row>
    <row r="123" spans="1:15" s="210" customFormat="1" ht="16.5" customHeight="1">
      <c r="A123" s="198">
        <v>114</v>
      </c>
      <c r="B123" s="205"/>
      <c r="C123" s="205"/>
      <c r="D123" s="81" t="s">
        <v>1049</v>
      </c>
      <c r="E123" s="81" t="s">
        <v>1121</v>
      </c>
      <c r="F123" s="355"/>
      <c r="G123" s="192" t="s">
        <v>512</v>
      </c>
      <c r="H123" s="227"/>
      <c r="I123" s="228"/>
      <c r="J123" s="77" t="s">
        <v>565</v>
      </c>
      <c r="K123" s="121" t="s">
        <v>1547</v>
      </c>
      <c r="L123" s="374"/>
      <c r="M123" s="232"/>
    </row>
    <row r="124" spans="1:15" s="210" customFormat="1" ht="16.5" customHeight="1">
      <c r="A124" s="198">
        <v>115</v>
      </c>
      <c r="B124" s="205"/>
      <c r="C124" s="205"/>
      <c r="D124" s="81" t="s">
        <v>1049</v>
      </c>
      <c r="E124" s="81" t="s">
        <v>1123</v>
      </c>
      <c r="F124" s="355"/>
      <c r="G124" s="43" t="s">
        <v>8</v>
      </c>
      <c r="H124" s="227"/>
      <c r="I124" s="228"/>
      <c r="J124" s="207" t="s">
        <v>575</v>
      </c>
      <c r="K124" s="48" t="s">
        <v>576</v>
      </c>
      <c r="L124" s="231"/>
      <c r="M124" s="229"/>
    </row>
    <row r="125" spans="1:15" s="210" customFormat="1" ht="16.5" customHeight="1">
      <c r="A125" s="198">
        <v>116</v>
      </c>
      <c r="B125" s="205"/>
      <c r="C125" s="205"/>
      <c r="D125" s="81" t="s">
        <v>1049</v>
      </c>
      <c r="E125" s="81" t="s">
        <v>1125</v>
      </c>
      <c r="F125" s="355"/>
      <c r="G125" s="43" t="s">
        <v>8</v>
      </c>
      <c r="H125" s="227"/>
      <c r="I125" s="228"/>
      <c r="J125" s="207" t="s">
        <v>577</v>
      </c>
      <c r="K125" s="48"/>
      <c r="L125" s="231"/>
      <c r="M125" s="229"/>
    </row>
    <row r="126" spans="1:15" ht="16.5" customHeight="1">
      <c r="A126" s="198">
        <v>117</v>
      </c>
      <c r="B126" s="199"/>
      <c r="C126" s="199"/>
      <c r="D126" s="108" t="s">
        <v>1048</v>
      </c>
      <c r="E126" s="108" t="s">
        <v>1647</v>
      </c>
      <c r="F126" s="200" t="s">
        <v>537</v>
      </c>
      <c r="G126" s="43" t="s">
        <v>8</v>
      </c>
      <c r="H126" s="199"/>
      <c r="I126" s="199"/>
      <c r="J126" s="201"/>
      <c r="K126" s="383" t="s">
        <v>1841</v>
      </c>
      <c r="L126" s="204"/>
      <c r="M126" s="212"/>
      <c r="N126" s="452" t="s">
        <v>538</v>
      </c>
      <c r="O126" s="224" t="s">
        <v>1688</v>
      </c>
    </row>
    <row r="127" spans="1:15" ht="16.5" customHeight="1">
      <c r="A127" s="198">
        <v>118</v>
      </c>
      <c r="B127" s="199"/>
      <c r="C127" s="199"/>
      <c r="D127" s="108" t="s">
        <v>1048</v>
      </c>
      <c r="E127" s="108" t="s">
        <v>1648</v>
      </c>
      <c r="F127" s="200" t="s">
        <v>539</v>
      </c>
      <c r="G127" s="43" t="s">
        <v>8</v>
      </c>
      <c r="H127" s="199"/>
      <c r="I127" s="199"/>
      <c r="J127" s="201"/>
      <c r="K127" s="363" t="s">
        <v>1637</v>
      </c>
      <c r="L127" s="204"/>
      <c r="M127" s="212"/>
      <c r="N127" s="452"/>
      <c r="O127" s="225"/>
    </row>
    <row r="128" spans="1:15" ht="16.5" customHeight="1">
      <c r="A128" s="198">
        <v>119</v>
      </c>
      <c r="B128" s="199"/>
      <c r="C128" s="199"/>
      <c r="D128" s="108" t="s">
        <v>1048</v>
      </c>
      <c r="E128" s="108" t="s">
        <v>1649</v>
      </c>
      <c r="F128" s="38" t="s">
        <v>540</v>
      </c>
      <c r="G128" s="43" t="s">
        <v>8</v>
      </c>
      <c r="H128" s="199"/>
      <c r="I128" s="199"/>
      <c r="J128" s="352"/>
      <c r="K128" s="363" t="s">
        <v>1638</v>
      </c>
      <c r="L128" s="217" t="s">
        <v>1714</v>
      </c>
    </row>
    <row r="129" spans="1:15" ht="16.5" customHeight="1">
      <c r="A129" s="198">
        <v>120</v>
      </c>
      <c r="B129" s="199"/>
      <c r="C129" s="199"/>
      <c r="D129" s="108" t="s">
        <v>1048</v>
      </c>
      <c r="E129" s="108" t="s">
        <v>1650</v>
      </c>
      <c r="F129" s="200"/>
      <c r="G129" s="43" t="s">
        <v>8</v>
      </c>
      <c r="H129" s="199"/>
      <c r="I129" s="199"/>
      <c r="J129" s="352"/>
      <c r="K129" s="363" t="s">
        <v>1639</v>
      </c>
      <c r="L129" s="204"/>
    </row>
    <row r="130" spans="1:15" ht="16.5" customHeight="1">
      <c r="A130" s="198">
        <v>121</v>
      </c>
      <c r="B130" s="199"/>
      <c r="C130" s="199"/>
      <c r="D130" s="81" t="s">
        <v>1048</v>
      </c>
      <c r="E130" s="362" t="s">
        <v>1431</v>
      </c>
      <c r="F130" s="200"/>
      <c r="G130" s="43" t="s">
        <v>8</v>
      </c>
      <c r="H130" s="199"/>
      <c r="I130" s="199"/>
      <c r="J130" s="352"/>
      <c r="K130" s="363" t="s">
        <v>1713</v>
      </c>
      <c r="L130" s="204"/>
    </row>
    <row r="131" spans="1:15" ht="16.5" customHeight="1">
      <c r="A131" s="198">
        <v>122</v>
      </c>
      <c r="B131" s="199"/>
      <c r="C131" s="199"/>
      <c r="D131" s="108" t="s">
        <v>1048</v>
      </c>
      <c r="E131" s="108" t="s">
        <v>1651</v>
      </c>
      <c r="F131" s="200" t="s">
        <v>542</v>
      </c>
      <c r="G131" s="43" t="s">
        <v>8</v>
      </c>
      <c r="H131" s="199"/>
      <c r="I131" s="199"/>
      <c r="J131" s="353" t="s">
        <v>413</v>
      </c>
      <c r="K131" s="448" t="s">
        <v>1842</v>
      </c>
      <c r="L131" s="204"/>
      <c r="N131" s="447" t="s">
        <v>543</v>
      </c>
      <c r="O131" s="449"/>
    </row>
    <row r="132" spans="1:15" ht="16.5" customHeight="1">
      <c r="A132" s="198">
        <v>123</v>
      </c>
      <c r="B132" s="199"/>
      <c r="C132" s="199"/>
      <c r="D132" s="108" t="s">
        <v>1048</v>
      </c>
      <c r="E132" s="108" t="s">
        <v>1652</v>
      </c>
      <c r="F132" s="200" t="s">
        <v>542</v>
      </c>
      <c r="G132" s="43" t="s">
        <v>8</v>
      </c>
      <c r="H132" s="199"/>
      <c r="I132" s="199"/>
      <c r="J132" s="352"/>
      <c r="K132" s="448"/>
      <c r="L132" s="204"/>
      <c r="N132" s="447"/>
      <c r="O132" s="449"/>
    </row>
    <row r="133" spans="1:15" ht="16.5" customHeight="1">
      <c r="A133" s="198">
        <v>124</v>
      </c>
      <c r="B133" s="199"/>
      <c r="C133" s="199"/>
      <c r="D133" s="108" t="s">
        <v>1048</v>
      </c>
      <c r="E133" s="108" t="s">
        <v>1653</v>
      </c>
      <c r="F133" s="200" t="s">
        <v>542</v>
      </c>
      <c r="G133" s="43" t="s">
        <v>8</v>
      </c>
      <c r="H133" s="199"/>
      <c r="I133" s="199"/>
      <c r="J133" s="352"/>
      <c r="K133" s="448"/>
      <c r="L133" s="204"/>
      <c r="N133" s="447"/>
      <c r="O133" s="449"/>
    </row>
    <row r="134" spans="1:15" ht="16.5" customHeight="1">
      <c r="A134" s="198">
        <v>125</v>
      </c>
      <c r="B134" s="199"/>
      <c r="C134" s="199"/>
      <c r="D134" s="108" t="s">
        <v>1048</v>
      </c>
      <c r="E134" s="108" t="s">
        <v>1654</v>
      </c>
      <c r="F134" s="200" t="s">
        <v>542</v>
      </c>
      <c r="G134" s="43" t="s">
        <v>8</v>
      </c>
      <c r="H134" s="199"/>
      <c r="I134" s="199"/>
      <c r="J134" s="352"/>
      <c r="K134" s="448"/>
      <c r="L134" s="204"/>
      <c r="N134" s="447"/>
      <c r="O134" s="449"/>
    </row>
    <row r="135" spans="1:15" ht="16.5" customHeight="1">
      <c r="A135" s="198">
        <v>126</v>
      </c>
      <c r="B135" s="199"/>
      <c r="C135" s="199"/>
      <c r="D135" s="108" t="s">
        <v>1048</v>
      </c>
      <c r="E135" s="108" t="s">
        <v>1655</v>
      </c>
      <c r="F135" s="200" t="s">
        <v>537</v>
      </c>
      <c r="G135" s="43" t="s">
        <v>8</v>
      </c>
      <c r="H135" s="199"/>
      <c r="I135" s="199"/>
      <c r="J135" s="352"/>
      <c r="K135" s="383" t="s">
        <v>1843</v>
      </c>
      <c r="L135" s="204"/>
      <c r="N135" s="447" t="s">
        <v>538</v>
      </c>
      <c r="O135" s="224" t="s">
        <v>544</v>
      </c>
    </row>
    <row r="136" spans="1:15" ht="16.5" customHeight="1">
      <c r="A136" s="198">
        <v>127</v>
      </c>
      <c r="B136" s="199"/>
      <c r="C136" s="199"/>
      <c r="D136" s="108" t="s">
        <v>1048</v>
      </c>
      <c r="E136" s="108" t="s">
        <v>1656</v>
      </c>
      <c r="F136" s="200" t="s">
        <v>175</v>
      </c>
      <c r="G136" s="43" t="s">
        <v>8</v>
      </c>
      <c r="H136" s="199"/>
      <c r="I136" s="199"/>
      <c r="J136" s="352"/>
      <c r="K136" s="363" t="s">
        <v>1640</v>
      </c>
      <c r="L136" s="204"/>
      <c r="N136" s="447"/>
      <c r="O136" s="225"/>
    </row>
    <row r="137" spans="1:15" ht="16.5" customHeight="1">
      <c r="A137" s="198">
        <v>128</v>
      </c>
      <c r="B137" s="199"/>
      <c r="C137" s="199"/>
      <c r="D137" s="108" t="s">
        <v>1048</v>
      </c>
      <c r="E137" s="108" t="s">
        <v>1657</v>
      </c>
      <c r="F137" s="38" t="s">
        <v>540</v>
      </c>
      <c r="G137" s="43" t="s">
        <v>8</v>
      </c>
      <c r="H137" s="199"/>
      <c r="I137" s="199"/>
      <c r="J137" s="352"/>
      <c r="K137" s="363" t="s">
        <v>1641</v>
      </c>
      <c r="L137" s="217" t="s">
        <v>541</v>
      </c>
    </row>
    <row r="138" spans="1:15" ht="16.5" customHeight="1">
      <c r="A138" s="198">
        <v>129</v>
      </c>
      <c r="B138" s="199"/>
      <c r="C138" s="199"/>
      <c r="D138" s="108" t="s">
        <v>1048</v>
      </c>
      <c r="E138" s="108" t="s">
        <v>1658</v>
      </c>
      <c r="F138" s="200"/>
      <c r="G138" s="43" t="s">
        <v>8</v>
      </c>
      <c r="H138" s="199"/>
      <c r="I138" s="199"/>
      <c r="J138" s="352"/>
      <c r="K138" s="363" t="s">
        <v>1642</v>
      </c>
      <c r="L138" s="204"/>
    </row>
    <row r="139" spans="1:15" ht="16.5" customHeight="1">
      <c r="A139" s="198">
        <v>130</v>
      </c>
      <c r="B139" s="199"/>
      <c r="C139" s="199"/>
      <c r="D139" s="108" t="s">
        <v>1048</v>
      </c>
      <c r="E139" s="362" t="s">
        <v>1432</v>
      </c>
      <c r="F139" s="200"/>
      <c r="G139" s="43" t="s">
        <v>8</v>
      </c>
      <c r="H139" s="199"/>
      <c r="I139" s="199"/>
      <c r="J139" s="352"/>
      <c r="K139" s="363" t="s">
        <v>1712</v>
      </c>
      <c r="L139" s="204"/>
    </row>
    <row r="140" spans="1:15" ht="16.5" customHeight="1">
      <c r="A140" s="198">
        <v>131</v>
      </c>
      <c r="B140" s="199"/>
      <c r="C140" s="199"/>
      <c r="D140" s="108" t="s">
        <v>1048</v>
      </c>
      <c r="E140" s="108" t="s">
        <v>1659</v>
      </c>
      <c r="F140" s="200" t="s">
        <v>542</v>
      </c>
      <c r="G140" s="43" t="s">
        <v>8</v>
      </c>
      <c r="H140" s="199"/>
      <c r="I140" s="199"/>
      <c r="J140" s="353" t="s">
        <v>598</v>
      </c>
      <c r="K140" s="448" t="s">
        <v>1844</v>
      </c>
      <c r="L140" s="204"/>
      <c r="N140" s="447" t="s">
        <v>543</v>
      </c>
      <c r="O140" s="449"/>
    </row>
    <row r="141" spans="1:15" ht="16.5" customHeight="1">
      <c r="A141" s="198">
        <v>132</v>
      </c>
      <c r="B141" s="199"/>
      <c r="C141" s="199"/>
      <c r="D141" s="108" t="s">
        <v>1048</v>
      </c>
      <c r="E141" s="108" t="s">
        <v>1660</v>
      </c>
      <c r="F141" s="200" t="s">
        <v>542</v>
      </c>
      <c r="G141" s="43" t="s">
        <v>8</v>
      </c>
      <c r="H141" s="199"/>
      <c r="I141" s="199"/>
      <c r="J141" s="352"/>
      <c r="K141" s="448"/>
      <c r="L141" s="204"/>
      <c r="N141" s="447"/>
      <c r="O141" s="449"/>
    </row>
    <row r="142" spans="1:15" ht="16.5" customHeight="1">
      <c r="A142" s="198">
        <v>133</v>
      </c>
      <c r="B142" s="199"/>
      <c r="C142" s="199"/>
      <c r="D142" s="108" t="s">
        <v>1048</v>
      </c>
      <c r="E142" s="108" t="s">
        <v>1661</v>
      </c>
      <c r="F142" s="200" t="s">
        <v>542</v>
      </c>
      <c r="G142" s="43" t="s">
        <v>8</v>
      </c>
      <c r="H142" s="199"/>
      <c r="I142" s="199"/>
      <c r="J142" s="352"/>
      <c r="K142" s="448"/>
      <c r="L142" s="204"/>
      <c r="N142" s="447"/>
      <c r="O142" s="449"/>
    </row>
    <row r="143" spans="1:15" ht="16.5" customHeight="1">
      <c r="A143" s="198">
        <v>134</v>
      </c>
      <c r="B143" s="199"/>
      <c r="C143" s="199"/>
      <c r="D143" s="108" t="s">
        <v>1048</v>
      </c>
      <c r="E143" s="108" t="s">
        <v>1662</v>
      </c>
      <c r="F143" s="200" t="s">
        <v>542</v>
      </c>
      <c r="G143" s="43" t="s">
        <v>8</v>
      </c>
      <c r="H143" s="199"/>
      <c r="I143" s="199"/>
      <c r="J143" s="352"/>
      <c r="K143" s="448"/>
      <c r="L143" s="204"/>
      <c r="N143" s="447"/>
      <c r="O143" s="449"/>
    </row>
    <row r="144" spans="1:15" ht="16.5" customHeight="1">
      <c r="A144" s="198">
        <v>135</v>
      </c>
      <c r="B144" s="199"/>
      <c r="C144" s="199"/>
      <c r="D144" s="108" t="s">
        <v>1048</v>
      </c>
      <c r="E144" s="108" t="s">
        <v>1663</v>
      </c>
      <c r="F144" s="38" t="s">
        <v>427</v>
      </c>
      <c r="G144" s="190" t="s">
        <v>53</v>
      </c>
      <c r="H144" s="199"/>
      <c r="I144" s="199"/>
      <c r="J144" s="41" t="s">
        <v>414</v>
      </c>
      <c r="K144" s="428" t="s">
        <v>1978</v>
      </c>
      <c r="L144" s="204"/>
      <c r="N144" s="241"/>
      <c r="O144" s="242"/>
    </row>
    <row r="145" spans="1:15" ht="16.5" customHeight="1">
      <c r="A145" s="198">
        <v>136</v>
      </c>
      <c r="B145" s="199"/>
      <c r="C145" s="199"/>
      <c r="D145" s="108" t="s">
        <v>1048</v>
      </c>
      <c r="E145" s="108" t="s">
        <v>1664</v>
      </c>
      <c r="F145" s="38" t="s">
        <v>427</v>
      </c>
      <c r="G145" s="190" t="s">
        <v>53</v>
      </c>
      <c r="H145" s="199"/>
      <c r="I145" s="199"/>
      <c r="J145" s="40"/>
      <c r="K145" s="428"/>
      <c r="L145" s="204"/>
      <c r="N145" s="241"/>
      <c r="O145" s="242"/>
    </row>
    <row r="146" spans="1:15" ht="16.5" customHeight="1">
      <c r="A146" s="198">
        <v>137</v>
      </c>
      <c r="B146" s="199"/>
      <c r="C146" s="199"/>
      <c r="D146" s="108" t="s">
        <v>1048</v>
      </c>
      <c r="E146" s="108" t="s">
        <v>1665</v>
      </c>
      <c r="F146" s="38" t="s">
        <v>427</v>
      </c>
      <c r="G146" s="190" t="s">
        <v>53</v>
      </c>
      <c r="H146" s="199"/>
      <c r="I146" s="199"/>
      <c r="J146" s="40"/>
      <c r="K146" s="428"/>
      <c r="L146" s="204"/>
      <c r="N146" s="241"/>
      <c r="O146" s="242"/>
    </row>
    <row r="147" spans="1:15" ht="16.5" customHeight="1">
      <c r="A147" s="198">
        <v>138</v>
      </c>
      <c r="B147" s="199"/>
      <c r="C147" s="199"/>
      <c r="D147" s="108" t="s">
        <v>1048</v>
      </c>
      <c r="E147" s="108" t="s">
        <v>1666</v>
      </c>
      <c r="F147" s="38" t="s">
        <v>427</v>
      </c>
      <c r="G147" s="190" t="s">
        <v>53</v>
      </c>
      <c r="H147" s="199"/>
      <c r="I147" s="199"/>
      <c r="J147" s="41"/>
      <c r="K147" s="428"/>
      <c r="L147" s="204"/>
      <c r="N147" s="241"/>
      <c r="O147" s="242"/>
    </row>
    <row r="148" spans="1:15" ht="16.5" customHeight="1">
      <c r="A148" s="198">
        <v>139</v>
      </c>
      <c r="B148" s="199"/>
      <c r="C148" s="199"/>
      <c r="D148" s="108" t="s">
        <v>1048</v>
      </c>
      <c r="E148" s="108" t="s">
        <v>1667</v>
      </c>
      <c r="F148" s="38" t="s">
        <v>427</v>
      </c>
      <c r="G148" s="190" t="s">
        <v>53</v>
      </c>
      <c r="H148" s="199"/>
      <c r="I148" s="199"/>
      <c r="J148" s="41"/>
      <c r="K148" s="428" t="s">
        <v>1844</v>
      </c>
      <c r="L148" s="204"/>
      <c r="N148" s="241"/>
      <c r="O148" s="242"/>
    </row>
    <row r="149" spans="1:15" ht="16.5" customHeight="1">
      <c r="A149" s="198">
        <v>140</v>
      </c>
      <c r="B149" s="199"/>
      <c r="C149" s="199"/>
      <c r="D149" s="108" t="s">
        <v>1048</v>
      </c>
      <c r="E149" s="108" t="s">
        <v>1668</v>
      </c>
      <c r="F149" s="38" t="s">
        <v>427</v>
      </c>
      <c r="G149" s="190" t="s">
        <v>53</v>
      </c>
      <c r="H149" s="199"/>
      <c r="I149" s="199"/>
      <c r="J149" s="41"/>
      <c r="K149" s="428"/>
      <c r="L149" s="204"/>
      <c r="N149" s="241"/>
      <c r="O149" s="242"/>
    </row>
    <row r="150" spans="1:15" ht="16.5" customHeight="1">
      <c r="A150" s="198">
        <v>141</v>
      </c>
      <c r="B150" s="199"/>
      <c r="C150" s="199"/>
      <c r="D150" s="108" t="s">
        <v>1048</v>
      </c>
      <c r="E150" s="108" t="s">
        <v>1669</v>
      </c>
      <c r="F150" s="38" t="s">
        <v>427</v>
      </c>
      <c r="G150" s="190" t="s">
        <v>53</v>
      </c>
      <c r="H150" s="199"/>
      <c r="I150" s="199"/>
      <c r="J150" s="41"/>
      <c r="K150" s="428"/>
      <c r="L150" s="204"/>
      <c r="N150" s="241"/>
      <c r="O150" s="242"/>
    </row>
    <row r="151" spans="1:15" ht="16.5" customHeight="1">
      <c r="A151" s="198">
        <v>142</v>
      </c>
      <c r="B151" s="199"/>
      <c r="C151" s="199"/>
      <c r="D151" s="108" t="s">
        <v>1048</v>
      </c>
      <c r="E151" s="108" t="s">
        <v>1670</v>
      </c>
      <c r="F151" s="38" t="s">
        <v>427</v>
      </c>
      <c r="G151" s="190" t="s">
        <v>53</v>
      </c>
      <c r="H151" s="199"/>
      <c r="I151" s="199"/>
      <c r="J151" s="41"/>
      <c r="K151" s="428"/>
      <c r="L151" s="204"/>
      <c r="N151" s="241"/>
      <c r="O151" s="242"/>
    </row>
    <row r="152" spans="1:15" ht="16.5" customHeight="1">
      <c r="A152" s="198">
        <v>143</v>
      </c>
      <c r="B152" s="199"/>
      <c r="C152" s="199"/>
      <c r="D152" s="108" t="s">
        <v>1048</v>
      </c>
      <c r="E152" s="108" t="s">
        <v>1671</v>
      </c>
      <c r="F152" s="38" t="s">
        <v>427</v>
      </c>
      <c r="G152" s="190" t="s">
        <v>53</v>
      </c>
      <c r="H152" s="199"/>
      <c r="I152" s="199"/>
      <c r="J152" s="41"/>
      <c r="K152" s="428" t="s">
        <v>1979</v>
      </c>
      <c r="L152" s="204"/>
      <c r="N152" s="241"/>
      <c r="O152" s="242"/>
    </row>
    <row r="153" spans="1:15" ht="16.5" customHeight="1">
      <c r="A153" s="198">
        <v>144</v>
      </c>
      <c r="B153" s="199"/>
      <c r="C153" s="199"/>
      <c r="D153" s="108" t="s">
        <v>1048</v>
      </c>
      <c r="E153" s="108" t="s">
        <v>1672</v>
      </c>
      <c r="F153" s="38" t="s">
        <v>427</v>
      </c>
      <c r="G153" s="190" t="s">
        <v>53</v>
      </c>
      <c r="H153" s="199"/>
      <c r="I153" s="199"/>
      <c r="J153" s="41"/>
      <c r="K153" s="428"/>
      <c r="L153" s="204"/>
      <c r="N153" s="241"/>
      <c r="O153" s="242"/>
    </row>
    <row r="154" spans="1:15" ht="16.5" customHeight="1">
      <c r="A154" s="198">
        <v>145</v>
      </c>
      <c r="B154" s="199"/>
      <c r="C154" s="199"/>
      <c r="D154" s="108" t="s">
        <v>1048</v>
      </c>
      <c r="E154" s="108" t="s">
        <v>1673</v>
      </c>
      <c r="F154" s="38" t="s">
        <v>427</v>
      </c>
      <c r="G154" s="190" t="s">
        <v>53</v>
      </c>
      <c r="H154" s="199"/>
      <c r="I154" s="199"/>
      <c r="J154" s="41"/>
      <c r="K154" s="428"/>
      <c r="L154" s="204"/>
      <c r="N154" s="241"/>
      <c r="O154" s="242"/>
    </row>
    <row r="155" spans="1:15" ht="16.5" customHeight="1">
      <c r="A155" s="198">
        <v>146</v>
      </c>
      <c r="B155" s="199"/>
      <c r="C155" s="199"/>
      <c r="D155" s="108" t="s">
        <v>1048</v>
      </c>
      <c r="E155" s="108" t="s">
        <v>1674</v>
      </c>
      <c r="F155" s="38" t="s">
        <v>427</v>
      </c>
      <c r="G155" s="190" t="s">
        <v>53</v>
      </c>
      <c r="H155" s="199"/>
      <c r="I155" s="199"/>
      <c r="J155" s="41"/>
      <c r="K155" s="428"/>
      <c r="L155" s="204"/>
      <c r="N155" s="241"/>
      <c r="O155" s="242"/>
    </row>
    <row r="156" spans="1:15" ht="16.5" customHeight="1">
      <c r="A156" s="198">
        <v>147</v>
      </c>
      <c r="B156" s="199"/>
      <c r="C156" s="199"/>
      <c r="D156" s="108" t="s">
        <v>1048</v>
      </c>
      <c r="E156" s="108" t="s">
        <v>1675</v>
      </c>
      <c r="F156" s="38" t="s">
        <v>427</v>
      </c>
      <c r="G156" s="190" t="s">
        <v>53</v>
      </c>
      <c r="H156" s="199"/>
      <c r="I156" s="199"/>
      <c r="J156" s="41"/>
      <c r="K156" s="428" t="s">
        <v>1980</v>
      </c>
      <c r="L156" s="204"/>
      <c r="N156" s="241"/>
      <c r="O156" s="242"/>
    </row>
    <row r="157" spans="1:15" ht="16.5" customHeight="1">
      <c r="A157" s="198">
        <v>148</v>
      </c>
      <c r="B157" s="199"/>
      <c r="C157" s="199"/>
      <c r="D157" s="108" t="s">
        <v>1048</v>
      </c>
      <c r="E157" s="108" t="s">
        <v>1676</v>
      </c>
      <c r="F157" s="38" t="s">
        <v>427</v>
      </c>
      <c r="G157" s="190" t="s">
        <v>53</v>
      </c>
      <c r="H157" s="199"/>
      <c r="I157" s="199"/>
      <c r="J157" s="41"/>
      <c r="K157" s="428"/>
      <c r="L157" s="204"/>
      <c r="N157" s="241"/>
      <c r="O157" s="242"/>
    </row>
    <row r="158" spans="1:15" ht="16.5" customHeight="1">
      <c r="A158" s="198">
        <v>149</v>
      </c>
      <c r="B158" s="199"/>
      <c r="C158" s="199"/>
      <c r="D158" s="108" t="s">
        <v>1048</v>
      </c>
      <c r="E158" s="108" t="s">
        <v>1677</v>
      </c>
      <c r="F158" s="38" t="s">
        <v>427</v>
      </c>
      <c r="G158" s="190" t="s">
        <v>53</v>
      </c>
      <c r="H158" s="199"/>
      <c r="I158" s="199"/>
      <c r="J158" s="41"/>
      <c r="K158" s="428"/>
      <c r="L158" s="204"/>
      <c r="N158" s="241"/>
      <c r="O158" s="242"/>
    </row>
    <row r="159" spans="1:15" ht="16.5" customHeight="1">
      <c r="A159" s="198">
        <v>150</v>
      </c>
      <c r="B159" s="199"/>
      <c r="C159" s="199"/>
      <c r="D159" s="108" t="s">
        <v>1048</v>
      </c>
      <c r="E159" s="108" t="s">
        <v>1678</v>
      </c>
      <c r="F159" s="38" t="s">
        <v>427</v>
      </c>
      <c r="G159" s="190" t="s">
        <v>53</v>
      </c>
      <c r="H159" s="199"/>
      <c r="I159" s="199"/>
      <c r="J159" s="41" t="s">
        <v>424</v>
      </c>
      <c r="K159" s="428"/>
      <c r="L159" s="204"/>
      <c r="N159" s="241"/>
      <c r="O159" s="242"/>
    </row>
    <row r="160" spans="1:15" s="210" customFormat="1" ht="17.25" customHeight="1">
      <c r="A160" s="198">
        <v>151</v>
      </c>
      <c r="B160" s="205"/>
      <c r="C160" s="205"/>
      <c r="D160" s="233" t="s">
        <v>1689</v>
      </c>
      <c r="E160" s="81" t="s">
        <v>1690</v>
      </c>
      <c r="F160" s="349"/>
      <c r="G160" s="190" t="s">
        <v>53</v>
      </c>
      <c r="H160" s="227"/>
      <c r="I160" s="228"/>
      <c r="J160" s="207"/>
      <c r="K160" s="457" t="s">
        <v>1987</v>
      </c>
      <c r="L160" s="231"/>
      <c r="M160" s="229"/>
    </row>
    <row r="161" spans="1:13" s="210" customFormat="1" ht="17.25" customHeight="1">
      <c r="A161" s="198">
        <v>152</v>
      </c>
      <c r="B161" s="205"/>
      <c r="C161" s="205"/>
      <c r="D161" s="334" t="s">
        <v>1691</v>
      </c>
      <c r="E161" s="81" t="s">
        <v>1187</v>
      </c>
      <c r="F161" s="349" t="s">
        <v>334</v>
      </c>
      <c r="G161" s="190" t="s">
        <v>53</v>
      </c>
      <c r="H161" s="227"/>
      <c r="I161" s="228"/>
      <c r="J161" s="207"/>
      <c r="K161" s="458"/>
      <c r="L161" s="231"/>
      <c r="M161" s="229"/>
    </row>
    <row r="162" spans="1:13" s="210" customFormat="1" ht="17.25" customHeight="1">
      <c r="A162" s="198">
        <v>153</v>
      </c>
      <c r="B162" s="205"/>
      <c r="C162" s="205"/>
      <c r="D162" s="334" t="s">
        <v>1691</v>
      </c>
      <c r="E162" s="81" t="s">
        <v>1189</v>
      </c>
      <c r="F162" s="349" t="s">
        <v>334</v>
      </c>
      <c r="G162" s="190" t="s">
        <v>53</v>
      </c>
      <c r="H162" s="227"/>
      <c r="I162" s="228"/>
      <c r="J162" s="207"/>
      <c r="K162" s="458"/>
      <c r="L162" s="231"/>
      <c r="M162" s="229"/>
    </row>
    <row r="163" spans="1:13" s="210" customFormat="1" ht="17.25" customHeight="1">
      <c r="A163" s="198">
        <v>154</v>
      </c>
      <c r="B163" s="205"/>
      <c r="C163" s="205"/>
      <c r="D163" s="334" t="s">
        <v>1691</v>
      </c>
      <c r="E163" s="81" t="s">
        <v>1692</v>
      </c>
      <c r="F163" s="349" t="s">
        <v>341</v>
      </c>
      <c r="G163" s="190" t="s">
        <v>53</v>
      </c>
      <c r="H163" s="227"/>
      <c r="I163" s="228"/>
      <c r="J163" s="207"/>
      <c r="K163" s="458"/>
      <c r="L163" s="231"/>
      <c r="M163" s="229"/>
    </row>
    <row r="164" spans="1:13" s="210" customFormat="1" ht="17.25" customHeight="1">
      <c r="A164" s="198">
        <v>155</v>
      </c>
      <c r="B164" s="205"/>
      <c r="C164" s="205"/>
      <c r="D164" s="334" t="s">
        <v>1691</v>
      </c>
      <c r="E164" s="108" t="s">
        <v>1193</v>
      </c>
      <c r="F164" s="349" t="s">
        <v>341</v>
      </c>
      <c r="G164" s="190" t="s">
        <v>53</v>
      </c>
      <c r="H164" s="227"/>
      <c r="I164" s="228"/>
      <c r="J164" s="207"/>
      <c r="K164" s="459"/>
      <c r="L164" s="231"/>
      <c r="M164" s="229"/>
    </row>
    <row r="165" spans="1:13" s="210" customFormat="1" ht="17.25" customHeight="1">
      <c r="A165" s="198">
        <v>156</v>
      </c>
      <c r="B165" s="205"/>
      <c r="C165" s="206"/>
      <c r="D165" s="49" t="s">
        <v>1693</v>
      </c>
      <c r="E165" s="81" t="s">
        <v>1772</v>
      </c>
      <c r="F165" s="351"/>
      <c r="G165" s="84" t="s">
        <v>0</v>
      </c>
      <c r="H165" s="227"/>
      <c r="I165" s="228"/>
      <c r="J165" s="207"/>
      <c r="K165" s="158" t="s">
        <v>1750</v>
      </c>
      <c r="L165" s="231"/>
      <c r="M165" s="229"/>
    </row>
    <row r="166" spans="1:13" s="210" customFormat="1" ht="16.5" customHeight="1">
      <c r="A166" s="198">
        <v>157</v>
      </c>
      <c r="B166" s="205"/>
      <c r="C166" s="205"/>
      <c r="D166" s="233" t="s">
        <v>1155</v>
      </c>
      <c r="E166" s="81" t="s">
        <v>1157</v>
      </c>
      <c r="F166" s="355" t="s">
        <v>44</v>
      </c>
      <c r="G166" s="43" t="s">
        <v>8</v>
      </c>
      <c r="H166" s="228"/>
      <c r="I166" s="205"/>
      <c r="J166" s="47" t="s">
        <v>578</v>
      </c>
      <c r="K166" s="364" t="s">
        <v>1590</v>
      </c>
      <c r="L166" s="231"/>
    </row>
    <row r="167" spans="1:13" s="210" customFormat="1" ht="16.5" customHeight="1">
      <c r="A167" s="198">
        <v>158</v>
      </c>
      <c r="B167" s="205"/>
      <c r="C167" s="205"/>
      <c r="D167" s="233" t="s">
        <v>1155</v>
      </c>
      <c r="E167" s="81" t="s">
        <v>1159</v>
      </c>
      <c r="F167" s="355" t="s">
        <v>45</v>
      </c>
      <c r="G167" s="43" t="s">
        <v>8</v>
      </c>
      <c r="H167" s="228"/>
      <c r="I167" s="205"/>
      <c r="J167" s="47" t="s">
        <v>579</v>
      </c>
      <c r="K167" s="48"/>
      <c r="L167" s="231"/>
    </row>
    <row r="168" spans="1:13" s="210" customFormat="1" ht="16.5" customHeight="1">
      <c r="A168" s="198">
        <v>159</v>
      </c>
      <c r="B168" s="205"/>
      <c r="C168" s="205"/>
      <c r="D168" s="233" t="s">
        <v>1155</v>
      </c>
      <c r="E168" s="81" t="s">
        <v>1161</v>
      </c>
      <c r="F168" s="355" t="s">
        <v>45</v>
      </c>
      <c r="G168" s="43" t="s">
        <v>8</v>
      </c>
      <c r="H168" s="228"/>
      <c r="I168" s="205"/>
      <c r="J168" s="47" t="s">
        <v>580</v>
      </c>
      <c r="K168" s="364"/>
      <c r="L168" s="231"/>
    </row>
    <row r="169" spans="1:13" s="210" customFormat="1" ht="16.5" customHeight="1">
      <c r="A169" s="198">
        <v>160</v>
      </c>
      <c r="B169" s="205"/>
      <c r="C169" s="205"/>
      <c r="D169" s="233" t="s">
        <v>1155</v>
      </c>
      <c r="E169" s="81" t="s">
        <v>1433</v>
      </c>
      <c r="F169" s="355"/>
      <c r="G169" s="43" t="s">
        <v>8</v>
      </c>
      <c r="H169" s="228"/>
      <c r="I169" s="205"/>
      <c r="J169" s="207"/>
      <c r="K169" s="364"/>
      <c r="L169" s="231"/>
    </row>
    <row r="170" spans="1:13" s="210" customFormat="1" ht="16.5" customHeight="1">
      <c r="A170" s="198">
        <v>161</v>
      </c>
      <c r="B170" s="205"/>
      <c r="C170" s="205"/>
      <c r="D170" s="233" t="s">
        <v>1155</v>
      </c>
      <c r="E170" s="81" t="s">
        <v>1434</v>
      </c>
      <c r="F170" s="355"/>
      <c r="G170" s="43" t="s">
        <v>8</v>
      </c>
      <c r="H170" s="228"/>
      <c r="I170" s="205"/>
      <c r="J170" s="207"/>
      <c r="K170" s="364"/>
      <c r="L170" s="231"/>
    </row>
    <row r="171" spans="1:13" s="210" customFormat="1" ht="16.5" customHeight="1">
      <c r="A171" s="198">
        <v>162</v>
      </c>
      <c r="B171" s="205"/>
      <c r="C171" s="205"/>
      <c r="D171" s="233" t="s">
        <v>1155</v>
      </c>
      <c r="E171" s="81" t="s">
        <v>1435</v>
      </c>
      <c r="F171" s="355"/>
      <c r="G171" s="43" t="s">
        <v>8</v>
      </c>
      <c r="H171" s="228"/>
      <c r="I171" s="205"/>
      <c r="J171" s="207"/>
      <c r="K171" s="364"/>
      <c r="L171" s="231"/>
    </row>
    <row r="172" spans="1:13" ht="16.5" customHeight="1">
      <c r="A172" s="198">
        <v>163</v>
      </c>
      <c r="B172" s="199"/>
      <c r="C172" s="199"/>
      <c r="D172" s="81" t="s">
        <v>992</v>
      </c>
      <c r="E172" s="362" t="s">
        <v>1436</v>
      </c>
      <c r="F172" s="343" t="s">
        <v>105</v>
      </c>
      <c r="G172" s="43" t="s">
        <v>8</v>
      </c>
      <c r="H172" s="199"/>
      <c r="I172" s="199"/>
      <c r="J172" s="211"/>
      <c r="K172" s="202" t="s">
        <v>581</v>
      </c>
      <c r="L172" s="204"/>
      <c r="M172" s="224"/>
    </row>
    <row r="173" spans="1:13" ht="16.5" customHeight="1">
      <c r="A173" s="198">
        <v>164</v>
      </c>
      <c r="B173" s="199"/>
      <c r="C173" s="199"/>
      <c r="D173" s="81" t="s">
        <v>1437</v>
      </c>
      <c r="E173" s="362" t="s">
        <v>1438</v>
      </c>
      <c r="F173" s="356" t="s">
        <v>582</v>
      </c>
      <c r="G173" s="43" t="s">
        <v>8</v>
      </c>
      <c r="H173" s="199"/>
      <c r="I173" s="199"/>
      <c r="J173" s="211"/>
      <c r="K173" s="455" t="s">
        <v>583</v>
      </c>
      <c r="L173" s="204"/>
      <c r="M173" s="224"/>
    </row>
    <row r="174" spans="1:13" ht="16.5" customHeight="1">
      <c r="A174" s="198">
        <v>165</v>
      </c>
      <c r="B174" s="199"/>
      <c r="C174" s="199"/>
      <c r="D174" s="81" t="s">
        <v>1437</v>
      </c>
      <c r="E174" s="362" t="s">
        <v>1439</v>
      </c>
      <c r="F174" s="356" t="s">
        <v>582</v>
      </c>
      <c r="G174" s="43" t="s">
        <v>8</v>
      </c>
      <c r="H174" s="199"/>
      <c r="I174" s="199"/>
      <c r="J174" s="211"/>
      <c r="K174" s="456"/>
      <c r="L174" s="204"/>
      <c r="M174" s="224"/>
    </row>
    <row r="175" spans="1:13" ht="16.5" customHeight="1">
      <c r="A175" s="198">
        <v>166</v>
      </c>
      <c r="B175" s="199"/>
      <c r="C175" s="199"/>
      <c r="D175" s="81" t="s">
        <v>1437</v>
      </c>
      <c r="E175" s="362" t="s">
        <v>1440</v>
      </c>
      <c r="F175" s="356" t="s">
        <v>582</v>
      </c>
      <c r="G175" s="43" t="s">
        <v>8</v>
      </c>
      <c r="H175" s="199"/>
      <c r="I175" s="199"/>
      <c r="J175" s="211"/>
      <c r="K175" s="456"/>
      <c r="L175" s="204"/>
      <c r="M175" s="224"/>
    </row>
    <row r="176" spans="1:13" ht="16.5" customHeight="1">
      <c r="A176" s="198">
        <v>167</v>
      </c>
      <c r="B176" s="199"/>
      <c r="C176" s="199"/>
      <c r="D176" s="81" t="s">
        <v>1437</v>
      </c>
      <c r="E176" s="362" t="s">
        <v>1441</v>
      </c>
      <c r="F176" s="356" t="s">
        <v>582</v>
      </c>
      <c r="G176" s="43" t="s">
        <v>8</v>
      </c>
      <c r="H176" s="199"/>
      <c r="I176" s="199"/>
      <c r="J176" s="211"/>
      <c r="K176" s="456"/>
      <c r="L176" s="204"/>
      <c r="M176" s="224"/>
    </row>
    <row r="177" spans="1:14" ht="16.5" customHeight="1">
      <c r="A177" s="198">
        <v>168</v>
      </c>
      <c r="B177" s="199"/>
      <c r="C177" s="199"/>
      <c r="D177" s="81" t="s">
        <v>1437</v>
      </c>
      <c r="E177" s="362" t="s">
        <v>1442</v>
      </c>
      <c r="F177" s="356" t="s">
        <v>582</v>
      </c>
      <c r="G177" s="43" t="s">
        <v>8</v>
      </c>
      <c r="H177" s="199"/>
      <c r="I177" s="199"/>
      <c r="J177" s="211"/>
      <c r="K177" s="456"/>
      <c r="L177" s="204"/>
      <c r="M177" s="224"/>
    </row>
    <row r="178" spans="1:14" ht="16.5" customHeight="1">
      <c r="A178" s="198">
        <v>169</v>
      </c>
      <c r="B178" s="199"/>
      <c r="C178" s="199"/>
      <c r="D178" s="81" t="s">
        <v>1437</v>
      </c>
      <c r="E178" s="362" t="s">
        <v>1443</v>
      </c>
      <c r="F178" s="356" t="s">
        <v>582</v>
      </c>
      <c r="G178" s="43" t="s">
        <v>8</v>
      </c>
      <c r="H178" s="199"/>
      <c r="I178" s="199"/>
      <c r="J178" s="211"/>
      <c r="K178" s="456"/>
      <c r="L178" s="204"/>
      <c r="M178" s="224"/>
    </row>
    <row r="179" spans="1:14" ht="16.5" customHeight="1">
      <c r="A179" s="198">
        <v>170</v>
      </c>
      <c r="B179" s="199"/>
      <c r="C179" s="199"/>
      <c r="D179" s="81" t="s">
        <v>1437</v>
      </c>
      <c r="E179" s="362" t="s">
        <v>1444</v>
      </c>
      <c r="F179" s="356" t="s">
        <v>582</v>
      </c>
      <c r="G179" s="43" t="s">
        <v>8</v>
      </c>
      <c r="H179" s="199"/>
      <c r="I179" s="199"/>
      <c r="J179" s="211"/>
      <c r="K179" s="456"/>
      <c r="L179" s="204"/>
      <c r="M179" s="224"/>
    </row>
    <row r="180" spans="1:14" ht="16.5" customHeight="1">
      <c r="A180" s="198">
        <v>171</v>
      </c>
      <c r="B180" s="199"/>
      <c r="C180" s="199"/>
      <c r="D180" s="81" t="s">
        <v>1437</v>
      </c>
      <c r="E180" s="362" t="s">
        <v>1445</v>
      </c>
      <c r="F180" s="356" t="s">
        <v>582</v>
      </c>
      <c r="G180" s="43" t="s">
        <v>8</v>
      </c>
      <c r="H180" s="199"/>
      <c r="I180" s="199"/>
      <c r="J180" s="211"/>
      <c r="K180" s="456"/>
      <c r="L180" s="204"/>
      <c r="M180" s="224"/>
    </row>
    <row r="181" spans="1:14" ht="16.5" customHeight="1">
      <c r="A181" s="198">
        <v>172</v>
      </c>
      <c r="B181" s="199"/>
      <c r="C181" s="199"/>
      <c r="D181" s="81" t="s">
        <v>1437</v>
      </c>
      <c r="E181" s="362" t="s">
        <v>1446</v>
      </c>
      <c r="F181" s="200" t="s">
        <v>500</v>
      </c>
      <c r="G181" s="43" t="s">
        <v>8</v>
      </c>
      <c r="H181" s="199"/>
      <c r="I181" s="199"/>
      <c r="J181" s="211"/>
      <c r="K181" s="456"/>
      <c r="L181" s="204"/>
      <c r="M181" s="224"/>
    </row>
    <row r="182" spans="1:14" ht="16.5" customHeight="1">
      <c r="A182" s="198">
        <v>173</v>
      </c>
      <c r="B182" s="199"/>
      <c r="C182" s="199"/>
      <c r="D182" s="81" t="s">
        <v>1437</v>
      </c>
      <c r="E182" s="362" t="s">
        <v>1447</v>
      </c>
      <c r="F182" s="200" t="s">
        <v>584</v>
      </c>
      <c r="G182" s="43" t="s">
        <v>8</v>
      </c>
      <c r="H182" s="199"/>
      <c r="I182" s="199"/>
      <c r="J182" s="211"/>
      <c r="K182" s="203" t="s">
        <v>585</v>
      </c>
      <c r="L182" s="204"/>
      <c r="M182" s="224"/>
    </row>
    <row r="183" spans="1:14" ht="16.5" customHeight="1">
      <c r="A183" s="198">
        <v>174</v>
      </c>
      <c r="B183" s="200"/>
      <c r="C183" s="200"/>
      <c r="D183" s="59" t="s">
        <v>1415</v>
      </c>
      <c r="E183" s="362" t="s">
        <v>1416</v>
      </c>
      <c r="F183" s="200" t="s">
        <v>586</v>
      </c>
      <c r="G183" s="43" t="s">
        <v>8</v>
      </c>
      <c r="H183" s="199"/>
      <c r="I183" s="199"/>
      <c r="J183" s="211"/>
      <c r="K183" s="202" t="s">
        <v>587</v>
      </c>
      <c r="L183" s="204"/>
      <c r="M183" s="212"/>
    </row>
    <row r="184" spans="1:14" ht="16.5" customHeight="1">
      <c r="A184" s="198">
        <v>175</v>
      </c>
      <c r="B184" s="200"/>
      <c r="C184" s="200"/>
      <c r="D184" s="59" t="s">
        <v>1415</v>
      </c>
      <c r="E184" s="362" t="s">
        <v>1417</v>
      </c>
      <c r="F184" s="200" t="s">
        <v>588</v>
      </c>
      <c r="G184" s="43" t="s">
        <v>8</v>
      </c>
      <c r="H184" s="199"/>
      <c r="I184" s="199"/>
      <c r="J184" s="211"/>
      <c r="K184" s="202" t="s">
        <v>589</v>
      </c>
      <c r="L184" s="204"/>
      <c r="M184" s="234"/>
      <c r="N184" s="181" t="s">
        <v>590</v>
      </c>
    </row>
    <row r="185" spans="1:14" ht="16.5" customHeight="1" thickBot="1">
      <c r="A185" s="198">
        <v>176</v>
      </c>
      <c r="B185" s="235"/>
      <c r="C185" s="235"/>
      <c r="D185" s="375" t="s">
        <v>1418</v>
      </c>
      <c r="E185" s="375" t="s">
        <v>1448</v>
      </c>
      <c r="F185" s="236"/>
      <c r="G185" s="376" t="s">
        <v>8</v>
      </c>
      <c r="H185" s="235"/>
      <c r="I185" s="235"/>
      <c r="J185" s="237"/>
      <c r="K185" s="238"/>
      <c r="L185" s="239"/>
    </row>
    <row r="186" spans="1:14">
      <c r="J186" s="240"/>
      <c r="K186" s="240"/>
    </row>
    <row r="187" spans="1:14">
      <c r="J187" s="240"/>
      <c r="K187" s="240"/>
    </row>
    <row r="188" spans="1:14">
      <c r="J188" s="240"/>
      <c r="K188" s="240"/>
    </row>
    <row r="189" spans="1:14">
      <c r="J189" s="240"/>
      <c r="K189" s="240"/>
    </row>
    <row r="190" spans="1:14">
      <c r="J190" s="240"/>
      <c r="K190" s="240"/>
    </row>
    <row r="191" spans="1:14">
      <c r="J191" s="240"/>
      <c r="K191" s="240"/>
    </row>
    <row r="192" spans="1:14">
      <c r="J192" s="240"/>
      <c r="K192" s="240"/>
    </row>
    <row r="193" spans="10:11">
      <c r="J193" s="240"/>
      <c r="K193" s="240"/>
    </row>
    <row r="194" spans="10:11">
      <c r="J194" s="240"/>
      <c r="K194" s="240"/>
    </row>
    <row r="195" spans="10:11">
      <c r="J195" s="240"/>
      <c r="K195" s="240"/>
    </row>
    <row r="196" spans="10:11">
      <c r="J196" s="240"/>
      <c r="K196" s="240"/>
    </row>
    <row r="197" spans="10:11">
      <c r="J197" s="240"/>
      <c r="K197" s="240"/>
    </row>
    <row r="198" spans="10:11">
      <c r="J198" s="240"/>
      <c r="K198" s="240"/>
    </row>
    <row r="199" spans="10:11">
      <c r="J199" s="240"/>
      <c r="K199" s="240"/>
    </row>
    <row r="200" spans="10:11">
      <c r="J200" s="240"/>
      <c r="K200" s="240"/>
    </row>
    <row r="201" spans="10:11">
      <c r="J201" s="240"/>
      <c r="K201" s="240"/>
    </row>
    <row r="202" spans="10:11">
      <c r="J202" s="240"/>
      <c r="K202" s="240"/>
    </row>
    <row r="203" spans="10:11">
      <c r="J203" s="240"/>
      <c r="K203" s="240"/>
    </row>
    <row r="204" spans="10:11">
      <c r="J204" s="240"/>
      <c r="K204" s="240"/>
    </row>
    <row r="205" spans="10:11">
      <c r="J205" s="240"/>
      <c r="K205" s="240"/>
    </row>
    <row r="206" spans="10:11">
      <c r="J206" s="240"/>
      <c r="K206" s="240"/>
    </row>
    <row r="207" spans="10:11">
      <c r="J207" s="240"/>
      <c r="K207" s="240"/>
    </row>
    <row r="208" spans="10:11" ht="87.75" customHeight="1">
      <c r="J208" s="240"/>
      <c r="K208" s="240"/>
    </row>
    <row r="209" spans="10:11">
      <c r="J209" s="240"/>
      <c r="K209" s="240"/>
    </row>
    <row r="210" spans="10:11">
      <c r="J210" s="240"/>
      <c r="K210" s="240"/>
    </row>
    <row r="211" spans="10:11">
      <c r="J211" s="240"/>
      <c r="K211" s="240"/>
    </row>
    <row r="212" spans="10:11">
      <c r="J212" s="240"/>
      <c r="K212" s="240"/>
    </row>
    <row r="213" spans="10:11">
      <c r="J213" s="240"/>
      <c r="K213" s="240"/>
    </row>
    <row r="214" spans="10:11">
      <c r="J214" s="240"/>
      <c r="K214" s="240"/>
    </row>
    <row r="215" spans="10:11">
      <c r="J215" s="240"/>
      <c r="K215" s="240"/>
    </row>
    <row r="216" spans="10:11">
      <c r="J216" s="240"/>
      <c r="K216" s="240"/>
    </row>
    <row r="217" spans="10:11">
      <c r="J217" s="240"/>
      <c r="K217" s="240"/>
    </row>
    <row r="218" spans="10:11">
      <c r="J218" s="240"/>
      <c r="K218" s="240"/>
    </row>
    <row r="219" spans="10:11">
      <c r="J219" s="240"/>
      <c r="K219" s="240"/>
    </row>
  </sheetData>
  <mergeCells count="19">
    <mergeCell ref="K173:K18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2020-03-07T06:19:23Z</dcterms:modified>
</cp:coreProperties>
</file>