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2"/>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82" i="1"/>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<sst xmlns="http://schemas.openxmlformats.org/spreadsheetml/2006/main" count="9794" uniqueCount="2872">
  <si>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</si>
  <si>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</si>
  <si>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</si>
  <si>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</si>
  <si>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</si>
  <si>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</si>
  <si>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</si>
  <si>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</si>
  <si>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</si>
  <si>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</si>
  <si>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</si>
  <si>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</si>
  <si>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</si>
  <si>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</si>
  <si>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</si>
  <si>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</si>
  <si>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</si>
  <si>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</si>
  <si>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</si>
  <si>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</si>
  <si>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</si>
  <si>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</si>
  <si>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</si>
  <si>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</si>
  <si>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</si>
  <si>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</si>
  <si>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</si>
  <si>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</si>
  <si>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</si>
  <si>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</si>
  <si>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</si>
  <si>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</si>
  <si>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</si>
  <si>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</si>
  <si>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</si>
  <si>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</si>
  <si>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</si>
  <si>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</si>
  <si>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</si>
  <si>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</si>
  <si>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</si>
  <si>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</si>
  <si>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</si>
  <si>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</si>
  <si>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</si>
  <si>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</si>
  <si>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</si>
  <si>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</si>
  <si>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</si>
  <si>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</si>
  <si>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</si>
  <si>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</si>
  <si>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</si>
  <si>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</si>
  <si>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</si>
  <si>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</si>
  <si>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</si>
  <si>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</si>
  <si>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</si>
  <si>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</si>
  <si>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</si>
  <si>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</si>
  <si>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</si>
  <si>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</si>
  <si>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</si>
  <si>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</si>
  <si>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</si>
  <si>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</si>
  <si>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</si>
  <si>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</si>
  <si>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</si>
  <si>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</si>
  <si>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</si>
  <si>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</si>
  <si>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</si>
  <si>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</si>
  <si>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</si>
  <si>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</si>
  <si>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</si>
  <si>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</si>
  <si>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</si>
  <si>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</si>
  <si>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</si>
  <si>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</si>
  <si>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</si>
  <si>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</si>
  <si>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</si>
  <si>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</si>
  <si>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</si>
  <si>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</si>
  <si>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</si>
  <si>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</si>
  <si>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</si>
  <si>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</si>
  <si>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</si>
  <si>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</si>
  <si>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</si>
  <si>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</si>
  <si>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</si>
  <si>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</si>
  <si>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</si>
  <si>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</si>
  <si>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</si>
  <si>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</si>
  <si>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</si>
  <si>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</si>
  <si>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</si>
  <si>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</si>
  <si>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</si>
  <si>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</si>
  <si>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</si>
  <si>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</si>
  <si>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</si>
  <si>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</si>
  <si>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</si>
  <si>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</si>
  <si>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</si>
  <si>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</si>
  <si>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</si>
  <si>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</si>
  <si>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</si>
  <si>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</si>
  <si>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</si>
  <si>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</si>
  <si>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</si>
  <si>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</si>
  <si>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</si>
  <si>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</si>
  <si>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</si>
  <si>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</si>
  <si>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</si>
  <si>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</si>
  <si>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</si>
  <si>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</si>
  <si>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</si>
  <si>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</si>
  <si>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</si>
  <si>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</si>
  <si>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</si>
  <si>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</si>
  <si>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</si>
  <si>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</si>
  <si>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</si>
  <si>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</si>
  <si>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</si>
  <si>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</si>
  <si>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</si>
  <si>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</si>
  <si>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</si>
  <si>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</si>
  <si>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</si>
  <si>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</si>
  <si>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</si>
  <si>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</si>
  <si>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</si>
  <si>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</si>
  <si>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</si>
  <si>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</si>
  <si>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</si>
  <si>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</si>
  <si>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</si>
  <si>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</si>
  <si>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</si>
  <si>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</si>
  <si>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</si>
  <si>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</si>
  <si>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</si>
  <si>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</si>
  <si>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</si>
  <si>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</si>
  <si>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</si>
  <si>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</si>
  <si>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</si>
  <si>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</si>
  <si>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</si>
  <si>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</si>
  <si>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</si>
  <si>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</si>
  <si>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</si>
  <si>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</si>
  <si>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</si>
  <si>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</si>
  <si>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</si>
  <si>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</si>
  <si>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</si>
  <si>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</si>
  <si>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</si>
  <si>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</si>
  <si>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</si>
  <si>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</si>
  <si>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</si>
  <si>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</si>
  <si>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</si>
  <si>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</si>
  <si>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</si>
  <si>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</si>
  <si>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</si>
  <si>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</si>
  <si>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</si>
  <si>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</si>
  <si>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</si>
  <si>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</si>
  <si>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</si>
  <si>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</si>
  <si>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</si>
  <si>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</si>
  <si>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</si>
  <si>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</si>
  <si>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</si>
  <si>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</si>
  <si>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</si>
  <si>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</si>
  <si>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</si>
  <si>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</si>
  <si>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</si>
  <si>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</si>
  <si>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</si>
  <si>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</si>
  <si>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</si>
  <si>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</si>
  <si>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</si>
  <si>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</si>
  <si>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</si>
  <si>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</si>
  <si>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</si>
  <si>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</si>
  <si>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</si>
  <si>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</si>
  <si>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</si>
  <si>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</si>
  <si>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</si>
  <si>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</si>
  <si>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</si>
  <si>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</si>
  <si>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</si>
  <si>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</si>
  <si>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</si>
  <si>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</si>
  <si>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</si>
  <si>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</si>
  <si>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</si>
  <si>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</si>
  <si>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</si>
  <si>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</si>
  <si>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</si>
  <si>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</si>
  <si>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</si>
  <si>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</si>
  <si>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</si>
  <si>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</si>
  <si>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</si>
  <si>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</si>
  <si>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</si>
  <si>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</si>
  <si>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</si>
  <si>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</si>
  <si>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</si>
  <si>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</si>
  <si>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</si>
  <si>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</si>
  <si>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</si>
  <si>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</si>
  <si>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</si>
  <si>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</si>
  <si>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</si>
  <si>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</si>
  <si>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</si>
  <si>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</si>
  <si>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</si>
  <si>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</si>
  <si>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</si>
  <si>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</si>
  <si>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</si>
  <si>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</si>
  <si>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</si>
  <si>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</si>
  <si>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</si>
  <si>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</si>
  <si>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</si>
  <si>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</si>
  <si>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</si>
  <si>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</si>
  <si>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</si>
  <si>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</si>
  <si>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</si>
  <si>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</si>
  <si>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</si>
  <si>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</si>
  <si>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</si>
  <si>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</si>
  <si>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</si>
  <si>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</si>
  <si>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</si>
  <si>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</si>
  <si>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</si>
  <si>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</si>
  <si>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</si>
  <si>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</si>
  <si>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</si>
  <si>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</si>
  <si>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</si>
  <si>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</si>
  <si>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</si>
  <si>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</si>
  <si>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</si>
  <si>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</si>
  <si>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</si>
  <si>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</si>
  <si>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</si>
  <si>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</si>
  <si>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</si>
  <si>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</si>
  <si>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</si>
  <si>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</si>
  <si>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</si>
  <si>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</si>
  <si>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</si>
  <si>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</si>
  <si>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</si>
  <si>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</si>
  <si>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</si>
  <si>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</si>
  <si>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</si>
  <si>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</si>
  <si>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</si>
  <si>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</si>
  <si>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</si>
  <si>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</si>
  <si>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</si>
  <si>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</si>
  <si>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</si>
  <si>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</si>
  <si>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</si>
  <si>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</si>
  <si>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</si>
  <si>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</si>
  <si>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</si>
  <si>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</si>
  <si>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</si>
  <si>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</si>
  <si>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</si>
  <si>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</si>
  <si>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</si>
  <si>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</si>
  <si>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</si>
  <si>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</si>
  <si>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</si>
  <si>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</si>
  <si>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</si>
  <si>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</si>
  <si>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</si>
  <si>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</si>
  <si>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</si>
  <si>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</si>
  <si>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</si>
  <si>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</si>
  <si>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</si>
  <si>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</si>
  <si>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</si>
  <si>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</si>
  <si>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</si>
  <si>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</si>
  <si>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</si>
  <si>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</si>
  <si>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</si>
  <si>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</si>
  <si>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</si>
  <si>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</si>
  <si>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</si>
  <si>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</si>
  <si>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</si>
  <si>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</si>
  <si>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</si>
  <si>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</si>
  <si>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</si>
  <si>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</si>
  <si>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</si>
  <si>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</si>
  <si>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</si>
  <si>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</si>
  <si>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</si>
  <si>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</si>
  <si>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</si>
  <si>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</si>
  <si>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</si>
  <si>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</si>
  <si>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</si>
  <si>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</si>
  <si>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</si>
  <si>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</si>
  <si>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</si>
  <si>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</si>
  <si>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</si>
  <si>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</si>
  <si>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</si>
  <si>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</si>
  <si>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</si>
  <si>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</si>
  <si>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</si>
  <si>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</si>
  <si>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</si>
  <si>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</si>
  <si>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</si>
  <si>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</si>
  <si>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</si>
  <si>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</si>
  <si>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</si>
  <si>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</si>
  <si>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</si>
  <si>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</si>
  <si>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</si>
  <si>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</si>
  <si>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</si>
  <si>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</si>
  <si>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</si>
  <si>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</si>
  <si>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</si>
  <si>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</si>
  <si>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</si>
  <si>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</si>
  <si>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</si>
  <si>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</si>
  <si>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</si>
  <si>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</si>
  <si>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</si>
  <si>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</si>
  <si>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</si>
  <si>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</si>
  <si>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</si>
  <si>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</si>
  <si>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</si>
  <si>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</si>
  <si>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</si>
  <si>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</si>
  <si>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</si>
  <si>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</si>
  <si>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</si>
  <si>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</si>
  <si>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</si>
  <si>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</si>
  <si>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</si>
  <si>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</si>
  <si>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</si>
  <si>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</si>
  <si>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</si>
  <si>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</si>
  <si>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</si>
  <si>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</si>
  <si>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</si>
  <si>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</si>
  <si>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</si>
  <si>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</si>
  <si>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</si>
  <si>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</si>
  <si>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</si>
  <si>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</si>
  <si>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</si>
  <si>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</si>
  <si>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</si>
  <si>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</si>
  <si>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</si>
  <si>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</si>
  <si>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</si>
  <si>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</si>
  <si>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</si>
  <si>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</si>
  <si>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</si>
  <si>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</si>
  <si>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</si>
  <si>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</si>
  <si>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</si>
  <si>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</si>
  <si>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</si>
  <si>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</si>
  <si>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</si>
  <si>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</si>
  <si>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</si>
  <si>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</si>
  <si>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</si>
  <si>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</si>
  <si>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</si>
  <si>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</si>
  <si>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</si>
  <si>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</si>
  <si>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</si>
  <si>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</si>
  <si>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</si>
  <si>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</si>
  <si>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</si>
  <si>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</si>
  <si>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</si>
  <si>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</si>
  <si>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</si>
  <si>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</si>
  <si>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</si>
  <si>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</si>
  <si>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</si>
  <si>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</si>
  <si>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</si>
  <si>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</si>
  <si>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</si>
  <si>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</si>
  <si>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</si>
  <si>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</si>
  <si>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</si>
  <si>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</si>
  <si>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</si>
  <si>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</si>
  <si>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</si>
  <si>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</si>
  <si>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</si>
  <si>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</si>
  <si>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</si>
  <si>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</si>
  <si>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</si>
  <si>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</si>
  <si>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</si>
  <si>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</si>
  <si>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</si>
  <si>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</si>
  <si>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</si>
  <si>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</si>
  <si>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</si>
  <si>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</si>
  <si>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</si>
  <si>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</si>
  <si>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</si>
  <si>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</si>
  <si>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</si>
  <si>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</si>
  <si>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</si>
  <si>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</si>
  <si>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</si>
  <si>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</si>
  <si>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</si>
  <si>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</si>
  <si>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</si>
  <si>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</si>
  <si>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</si>
  <si>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</si>
  <si>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</si>
  <si>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</si>
  <si>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</si>
  <si>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</si>
  <si>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</si>
  <si>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</si>
  <si>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</si>
  <si>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</si>
  <si>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</si>
  <si>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</si>
  <si>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</si>
  <si>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</si>
  <si>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</si>
  <si>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</si>
  <si>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</si>
  <si>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</si>
  <si>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</si>
  <si>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</si>
  <si>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</si>
  <si>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</si>
  <si>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</si>
  <si>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</si>
  <si>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</si>
  <si>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</si>
  <si>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</si>
  <si>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</si>
  <si>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</si>
  <si>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</si>
  <si>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</si>
  <si>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</si>
  <si>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</si>
  <si>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</si>
  <si>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</si>
  <si>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</si>
  <si>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</si>
  <si>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</si>
  <si>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</si>
  <si>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</si>
  <si>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</si>
  <si>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</si>
  <si>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</si>
  <si>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</si>
  <si>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</si>
  <si>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</si>
  <si>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</si>
  <si>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</si>
  <si>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</si>
  <si>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</si>
  <si>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</si>
  <si>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</si>
  <si>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</si>
  <si>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</si>
  <si>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</si>
  <si>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</si>
  <si>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</si>
  <si>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</si>
  <si>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</si>
  <si>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</si>
  <si>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</si>
  <si>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</si>
  <si>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</si>
  <si>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</si>
  <si>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</si>
  <si>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</si>
  <si>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</si>
  <si>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</si>
  <si>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</si>
  <si>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</si>
  <si>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</si>
  <si>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</si>
  <si>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</si>
  <si>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</si>
  <si>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</si>
  <si>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</si>
  <si>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</si>
  <si>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</si>
  <si>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</si>
  <si>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</si>
  <si>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</si>
  <si>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</si>
  <si>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</si>
  <si>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</si>
  <si>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</si>
  <si>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</si>
  <si>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</si>
  <si>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</si>
  <si>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</si>
  <si>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</si>
  <si>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</si>
  <si>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</si>
  <si>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</si>
  <si>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</si>
  <si>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</si>
  <si>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</si>
  <si>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</si>
  <si>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</si>
  <si>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</si>
  <si>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</si>
  <si>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</si>
  <si>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</si>
  <si>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</si>
  <si>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</si>
  <si>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</si>
  <si>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</si>
  <si>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</si>
  <si>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</si>
  <si>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</si>
  <si>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</si>
  <si>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</si>
  <si>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</si>
  <si>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</si>
  <si>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</si>
  <si>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</si>
  <si>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</si>
  <si>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</si>
  <si>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</si>
  <si>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</si>
  <si>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</si>
  <si>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</si>
  <si>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</si>
  <si>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</si>
  <si>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</si>
  <si>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</si>
  <si>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</si>
  <si>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</si>
  <si>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</si>
  <si>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</si>
  <si>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</si>
  <si>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</si>
  <si>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</si>
  <si>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</si>
  <si>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</si>
  <si>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</si>
  <si>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</si>
  <si>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</si>
  <si>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</si>
  <si>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</si>
  <si>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</si>
  <si>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</si>
  <si>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</si>
  <si>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</si>
  <si>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</si>
  <si>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</si>
  <si>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</si>
  <si>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</si>
  <si>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</si>
  <si>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</si>
  <si>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</si>
  <si>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</si>
  <si>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</si>
  <si>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</si>
  <si>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</si>
  <si>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</si>
  <si>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</si>
  <si>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</si>
  <si>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</si>
  <si>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</si>
  <si>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</si>
  <si>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</si>
  <si>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</si>
  <si>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</si>
  <si>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</si>
  <si>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</si>
  <si>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</si>
  <si>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</si>
  <si>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</si>
  <si>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</si>
  <si>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</si>
  <si>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</si>
  <si>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</si>
  <si>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</si>
  <si>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</si>
  <si>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</si>
  <si>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</si>
  <si>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</si>
  <si>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</si>
  <si>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</si>
  <si>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</si>
  <si>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</si>
  <si>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</si>
  <si>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</si>
  <si>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</si>
  <si>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</si>
  <si>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</si>
  <si>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</si>
  <si>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</si>
  <si>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</si>
  <si>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</si>
  <si>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</si>
  <si>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</si>
  <si>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</si>
  <si>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</si>
  <si>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</si>
  <si>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</si>
  <si>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</si>
  <si>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</si>
  <si>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</si>
  <si>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</si>
  <si>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</si>
  <si>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</si>
  <si>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</si>
  <si>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</si>
  <si>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</si>
  <si>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</si>
  <si>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</si>
  <si>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</si>
  <si>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</si>
  <si>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</si>
  <si>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</si>
  <si>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</si>
  <si>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</si>
  <si>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</si>
  <si>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</si>
  <si>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</si>
  <si>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</si>
  <si>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</si>
  <si>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</si>
  <si>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</si>
  <si>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</si>
  <si>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</si>
  <si>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</si>
  <si>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</si>
  <si>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</si>
  <si>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</si>
  <si>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</si>
  <si>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</si>
  <si>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</si>
  <si>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</si>
  <si>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</si>
  <si>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</si>
  <si>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</si>
  <si>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</si>
  <si>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</si>
  <si>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</si>
  <si>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</si>
  <si>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</si>
  <si>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</si>
  <si>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</si>
  <si>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</si>
  <si>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</si>
  <si>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</si>
  <si>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</si>
  <si>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</si>
  <si>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</si>
  <si>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</si>
  <si>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</si>
  <si>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</si>
  <si>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</si>
  <si>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</si>
  <si>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</si>
  <si>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</si>
  <si>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</si>
  <si>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</si>
  <si>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</si>
  <si>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</si>
  <si>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</si>
  <si>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</si>
  <si>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</si>
  <si>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</si>
  <si>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</si>
  <si>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</si>
  <si>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</si>
  <si>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</si>
  <si>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</si>
  <si>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</si>
  <si>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</si>
  <si>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</si>
  <si>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</si>
  <si>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</si>
  <si>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</si>
  <si>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</si>
  <si>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</si>
  <si>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</si>
  <si>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</si>
  <si>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</si>
  <si>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</si>
  <si>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</si>
  <si>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</si>
  <si>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</si>
  <si>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</si>
  <si>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</si>
  <si>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</si>
  <si>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</si>
  <si>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</si>
  <si>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</si>
  <si>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</si>
  <si>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</si>
  <si>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</si>
  <si>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</si>
  <si>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</si>
  <si>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</si>
  <si>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</si>
  <si>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</si>
  <si>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</si>
  <si>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</si>
  <si>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</si>
  <si>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</si>
  <si>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</si>
  <si>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</si>
  <si>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</si>
  <si>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</si>
  <si>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</si>
  <si>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</si>
  <si>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</si>
  <si>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</si>
  <si>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</si>
  <si>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</si>
  <si>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</si>
  <si>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</si>
  <si>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</si>
  <si>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</si>
  <si>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</si>
  <si>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</si>
  <si>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</si>
  <si>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</si>
  <si>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</si>
  <si>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</si>
  <si>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</si>
  <si>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</si>
  <si>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</si>
  <si>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</si>
  <si>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</si>
  <si>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</si>
  <si>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</si>
  <si>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</si>
  <si>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</si>
  <si>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</si>
  <si>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</si>
  <si>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</si>
  <si>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</si>
  <si>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</si>
  <si>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</si>
  <si>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</si>
  <si>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</si>
  <si>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</si>
  <si>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</si>
  <si>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</si>
  <si>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</si>
  <si>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</si>
  <si>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</si>
  <si>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</si>
  <si>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</si>
  <si>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</si>
  <si>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</si>
  <si>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</si>
  <si>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</si>
  <si>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</si>
  <si>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</si>
  <si>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</si>
  <si>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</si>
  <si>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</si>
  <si>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</si>
  <si>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</si>
  <si>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</si>
  <si>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</si>
  <si>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</si>
  <si>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</si>
  <si>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</si>
  <si>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</si>
  <si>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</si>
  <si>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</si>
  <si>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</si>
  <si>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</si>
  <si>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</si>
  <si>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</si>
  <si>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</si>
  <si>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</si>
  <si>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</si>
  <si>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</si>
  <si>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</si>
  <si>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</si>
  <si>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</si>
  <si>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</si>
  <si>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</si>
  <si>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</si>
  <si>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</si>
  <si>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</si>
  <si>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</si>
  <si>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</si>
  <si>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</si>
  <si>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</si>
  <si>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</si>
  <si>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</si>
  <si>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</si>
  <si>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</si>
  <si>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</si>
  <si>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</si>
  <si>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</si>
  <si>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</si>
  <si>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</si>
  <si>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</si>
  <si>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</si>
  <si>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</si>
  <si>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</si>
  <si>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</si>
  <si>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</si>
  <si>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</si>
  <si>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</si>
  <si>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</si>
  <si>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</si>
  <si>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</si>
  <si>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</si>
  <si>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</si>
  <si>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</si>
  <si>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</si>
  <si>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</si>
  <si>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</si>
  <si>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</si>
  <si>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</si>
  <si>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</si>
  <si>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</si>
  <si>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</si>
  <si>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</si>
  <si>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</si>
  <si>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</si>
  <si>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</si>
  <si>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</si>
  <si>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</si>
  <si>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</si>
  <si>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</si>
  <si>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</si>
  <si>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</si>
  <si>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</si>
  <si>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</si>
  <si>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</si>
  <si>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</si>
  <si>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</si>
  <si>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</si>
  <si>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</si>
  <si>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</si>
  <si>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</si>
  <si>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</si>
  <si>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</si>
  <si>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</si>
  <si>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</si>
  <si>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</si>
  <si>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</si>
  <si>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</si>
  <si>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</si>
  <si>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</si>
  <si>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</si>
  <si>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</si>
  <si>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</si>
  <si>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</si>
  <si>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</si>
  <si>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</si>
  <si>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</si>
  <si>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</si>
  <si>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</si>
  <si>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</si>
  <si>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</si>
  <si>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</si>
  <si>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</si>
  <si>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</si>
  <si>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</si>
  <si>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</si>
  <si>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</si>
  <si>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</si>
  <si>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</si>
  <si>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</si>
  <si>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</si>
  <si>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</si>
  <si>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</si>
  <si>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</si>
  <si>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</si>
  <si>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</si>
  <si>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</si>
  <si>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</si>
  <si>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</si>
  <si>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</si>
  <si>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</si>
  <si>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</si>
  <si>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</si>
  <si>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</si>
  <si>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</si>
  <si>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</si>
  <si>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</si>
  <si>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</si>
  <si>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</si>
  <si>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</si>
  <si>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</si>
  <si>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</si>
  <si>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</si>
  <si>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</si>
  <si>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</si>
  <si>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</si>
  <si>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</si>
  <si>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</si>
  <si>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</si>
  <si>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</si>
  <si>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</si>
  <si>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</si>
  <si>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</si>
  <si>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</si>
  <si>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</si>
  <si>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</si>
  <si>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</si>
  <si>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</si>
  <si>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</si>
  <si>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</si>
  <si>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</si>
  <si>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</si>
  <si>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</si>
  <si>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</si>
  <si>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</si>
  <si>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</si>
  <si>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</si>
  <si>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</si>
  <si>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</si>
  <si>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</si>
  <si>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</si>
  <si>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</si>
  <si>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</si>
  <si>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</si>
  <si>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</si>
  <si>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</si>
  <si>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</si>
  <si>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</si>
  <si>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</si>
  <si>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</si>
  <si>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</si>
  <si>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</si>
  <si>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</si>
  <si>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</si>
  <si>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</si>
  <si>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</si>
  <si>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</si>
  <si>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</si>
  <si>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</si>
  <si>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</si>
  <si>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</si>
  <si>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</si>
  <si>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</si>
  <si>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</si>
  <si>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</si>
  <si>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</si>
  <si>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</si>
  <si>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</si>
  <si>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</si>
  <si>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</si>
  <si>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</si>
  <si>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</si>
  <si>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</si>
  <si>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</si>
  <si>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</si>
  <si>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</si>
  <si>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</si>
  <si>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</si>
  <si>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</si>
  <si>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</si>
  <si>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</si>
  <si>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</si>
  <si>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</si>
  <si>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</si>
  <si>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</si>
  <si>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</si>
  <si>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</si>
  <si>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</si>
  <si>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</si>
  <si>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</si>
  <si>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</si>
  <si>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</si>
  <si>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</si>
  <si>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</si>
  <si>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</si>
  <si>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</si>
  <si>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</si>
  <si>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</si>
  <si>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</si>
  <si>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</si>
  <si>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</si>
  <si>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</si>
  <si>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</si>
  <si>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</si>
  <si>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</si>
  <si>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</si>
  <si>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</si>
  <si>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</si>
  <si>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</si>
  <si>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</si>
  <si>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</si>
  <si>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</si>
  <si>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</si>
  <si>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</si>
  <si>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</si>
  <si>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</si>
  <si>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</si>
  <si>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</si>
  <si>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</si>
  <si>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</si>
  <si>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</si>
  <si>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</si>
  <si>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</si>
  <si>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</si>
  <si>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</si>
  <si>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</si>
  <si>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</si>
  <si>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</si>
  <si>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</si>
  <si>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</si>
  <si>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</si>
  <si>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</si>
  <si>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</si>
  <si>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</si>
  <si>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</si>
  <si>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</si>
  <si>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</si>
  <si>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</si>
  <si>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</si>
  <si>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</si>
  <si>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</si>
  <si>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</si>
  <si>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</si>
  <si>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</si>
  <si>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</si>
  <si>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</si>
  <si>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</si>
  <si>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</si>
  <si>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</si>
  <si>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</si>
  <si>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</si>
  <si>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</si>
  <si>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</si>
  <si>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</si>
  <si>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</si>
  <si>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</si>
  <si>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</si>
  <si>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</si>
  <si>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</si>
  <si>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</si>
  <si>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</si>
  <si>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</si>
  <si>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</si>
  <si>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</si>
  <si>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</si>
  <si>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</si>
  <si>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</si>
  <si>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</si>
  <si>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</si>
  <si>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</si>
  <si>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</si>
  <si>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</si>
  <si>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</si>
  <si>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</si>
  <si>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</si>
  <si>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</si>
  <si>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</si>
  <si>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</si>
  <si>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</si>
  <si>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</si>
  <si>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</si>
  <si>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</si>
  <si>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</si>
  <si>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</si>
  <si>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</si>
  <si>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</si>
  <si>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</si>
  <si>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</si>
  <si>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</si>
  <si>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</si>
  <si>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</si>
  <si>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</si>
  <si>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</si>
  <si>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</si>
  <si>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</si>
  <si>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</si>
  <si>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</si>
  <si>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</si>
  <si>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</si>
  <si>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</si>
  <si>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</si>
  <si>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</si>
  <si>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</si>
  <si>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</si>
  <si>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</si>
  <si>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</si>
  <si>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</si>
  <si>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</si>
  <si>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</si>
  <si>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</si>
  <si>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</si>
  <si>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</si>
  <si>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</si>
  <si>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</si>
  <si>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</si>
  <si>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</si>
  <si>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</si>
  <si>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</si>
  <si>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</si>
  <si>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</si>
  <si>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</si>
  <si>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</si>
  <si>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</si>
  <si>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</si>
  <si>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</si>
  <si>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</si>
  <si>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</si>
  <si>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</si>
  <si>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</si>
  <si>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</si>
  <si>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</si>
  <si>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</si>
  <si>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</si>
  <si>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</si>
  <si>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</si>
  <si>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</si>
  <si>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</si>
  <si>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</si>
  <si>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</si>
  <si>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</si>
  <si>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</si>
  <si>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</si>
  <si>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</si>
  <si>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</si>
  <si>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</si>
  <si>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</si>
  <si>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</si>
  <si>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</si>
  <si>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</si>
  <si>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</si>
  <si>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</si>
  <si>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</si>
  <si>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</si>
  <si>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</si>
  <si>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</si>
  <si>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</si>
  <si>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</si>
  <si>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</si>
  <si>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</si>
  <si>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</si>
  <si>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</si>
  <si>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</si>
  <si>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</si>
  <si>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</si>
  <si>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</si>
  <si>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</si>
  <si>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</si>
  <si>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</si>
  <si>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</si>
  <si>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</si>
  <si>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</si>
  <si>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</si>
  <si>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</si>
  <si>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</si>
  <si>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</si>
  <si>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</si>
  <si>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</si>
  <si>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</si>
  <si>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</si>
  <si>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</si>
  <si>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</si>
  <si>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</si>
  <si>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</si>
  <si>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</si>
  <si>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</si>
  <si>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</si>
  <si>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</si>
  <si>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</si>
  <si>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</si>
  <si>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</si>
  <si>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</si>
  <si>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</si>
  <si>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</si>
  <si>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</si>
  <si>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</si>
  <si>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</si>
  <si>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</si>
  <si>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</si>
  <si>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</si>
  <si>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</si>
  <si>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</si>
  <si>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</si>
  <si>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</si>
  <si>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</si>
  <si>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</si>
  <si>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</si>
  <si>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</si>
  <si>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</si>
  <si>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</si>
  <si>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</si>
  <si>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</si>
  <si>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</si>
  <si>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</si>
  <si>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</si>
  <si>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</si>
  <si>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</si>
  <si>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</si>
  <si>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</si>
  <si>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</si>
  <si>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</si>
  <si>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</si>
  <si>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</si>
  <si>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</si>
  <si>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</si>
  <si>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</si>
  <si>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</si>
  <si>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</si>
  <si>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</si>
  <si>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</si>
  <si>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</si>
  <si>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</si>
  <si>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</si>
  <si>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</si>
  <si>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</si>
  <si>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</si>
  <si>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</si>
  <si>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</si>
  <si>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</si>
  <si>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</si>
  <si>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</si>
  <si>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</si>
  <si>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</si>
  <si>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</si>
  <si>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</si>
  <si>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</si>
  <si>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</si>
  <si>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</si>
  <si>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</si>
  <si>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</si>
  <si>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</si>
  <si>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</si>
  <si>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</si>
  <si>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</si>
  <si>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</si>
  <si>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</si>
  <si>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</si>
  <si>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</si>
  <si>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</si>
  <si>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</si>
  <si>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</si>
  <si>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</si>
  <si>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</si>
  <si>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</si>
  <si>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</si>
  <si>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</si>
  <si>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</si>
  <si>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</si>
  <si>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</si>
  <si>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</si>
  <si>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</si>
  <si>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</si>
  <si>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</si>
  <si>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</si>
  <si>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</si>
  <si>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</si>
  <si>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</si>
  <si>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</si>
  <si>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</si>
  <si>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</si>
  <si>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</si>
  <si>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</si>
  <si>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</si>
  <si>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</si>
  <si>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</si>
  <si>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</si>
  <si>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</si>
  <si>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</si>
  <si>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</si>
  <si>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</si>
  <si>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</si>
  <si>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</si>
  <si>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</si>
  <si>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</si>
  <si>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</si>
  <si>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</si>
  <si>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</si>
  <si>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</si>
  <si>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</si>
  <si>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</si>
  <si>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</si>
  <si>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</si>
  <si>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</si>
  <si>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</si>
  <si>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</si>
  <si>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</si>
  <si>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</si>
  <si>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</si>
  <si>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</si>
  <si>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</si>
  <si>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</si>
  <si>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</si>
  <si>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</si>
  <si>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</si>
  <si>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</si>
  <si>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</si>
  <si>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</si>
  <si>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</si>
  <si>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</si>
  <si>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</si>
  <si>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Write_Incomplete_CB</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</si>
  <si>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</si>
  <si>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</si>
  <si>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</si>
  <si>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</si>
  <si>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</si>
  <si>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</si>
  <si>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</si>
  <si>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</si>
  <si>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</si>
  <si>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</si>
  <si>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</si>
  <si>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</si>
  <si>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</si>
  <si>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</si>
  <si>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</si>
  <si>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</si>
  <si>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</si>
  <si>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</si>
  <si>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</si>
  <si>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</si>
  <si>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</si>
  <si>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</si>
  <si>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</si>
  <si>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</si>
  <si>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</si>
  <si>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</si>
  <si>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</si>
  <si>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</si>
  <si>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cbwrite 0x83 incomplete</t>
    <phoneticPr fontId="21" type="noConversion"/>
  </si>
  <si>
    <t>bl -n
bl -l
nvram --set backlight-level 824
nvram --save</t>
    <phoneticPr fontId="21" type="noConversion"/>
  </si>
  <si>
    <t>cbread 0x03 quiet</t>
    <phoneticPr fontId="21" type="noConversion"/>
  </si>
  <si>
    <t>syscfg print WMac
syscfg add WMac 0xBABABABA 0x0000BABA 0x00000000 0x00000000</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</si>
  <si>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</si>
  <si>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</si>
  <si>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</si>
  <si>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</si>
  <si>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</si>
  <si>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</si>
  <si>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</si>
  <si>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</si>
  <si>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</si>
  <si>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</si>
  <si>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</si>
  <si>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</si>
  <si>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</si>
  <si>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</si>
  <si>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</si>
  <si>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</si>
  <si>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</si>
  <si>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</si>
  <si>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</si>
  <si>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</si>
  <si>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</si>
  <si>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</si>
  <si>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</si>
  <si>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</si>
  <si>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</si>
  <si>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</si>
  <si>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</si>
  <si>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</si>
  <si>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</si>
  <si>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</si>
  <si>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</si>
  <si>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</si>
  <si>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</si>
  <si>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</si>
  <si>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</si>
  <si>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</si>
  <si>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</si>
  <si>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</si>
  <si>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</si>
  <si>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</si>
  <si>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</si>
  <si>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</si>
  <si>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</si>
  <si>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</si>
  <si>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</si>
  <si>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</si>
  <si>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</si>
  <si>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</si>
  <si>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</si>
  <si>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</si>
  <si>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</si>
  <si>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</si>
  <si>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</si>
  <si>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</si>
  <si>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</si>
  <si>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</si>
  <si>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</si>
  <si>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</si>
  <si>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</si>
  <si>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</si>
  <si>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</si>
  <si>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</si>
  <si>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</si>
  <si>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</si>
  <si>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</si>
  <si>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</si>
  <si>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</si>
  <si>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</si>
  <si>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</si>
  <si>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</si>
  <si>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</si>
  <si>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</si>
  <si>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</si>
  <si>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</si>
  <si>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</si>
  <si>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</si>
  <si>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</si>
  <si>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</si>
  <si>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</si>
  <si>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</si>
  <si>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</si>
  <si>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</si>
  <si>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</si>
  <si>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</si>
  <si>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</si>
  <si>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</si>
  <si>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</si>
  <si>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</si>
  <si>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</si>
  <si>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</si>
  <si>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</si>
  <si>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</si>
  <si>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</si>
  <si>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</si>
  <si>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</si>
  <si>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</si>
  <si>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</si>
  <si>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</si>
  <si>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</si>
  <si>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</si>
  <si>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</si>
  <si>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</si>
  <si>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</si>
  <si>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</si>
  <si>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</si>
  <si>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</si>
  <si>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</si>
  <si>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</si>
  <si>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</si>
  <si>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</si>
  <si>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</si>
  <si>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</si>
  <si>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</si>
  <si>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</si>
  <si>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</si>
  <si>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</si>
  <si>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</si>
  <si>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</si>
  <si>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</si>
  <si>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</si>
  <si>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</si>
  <si>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</si>
  <si>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</si>
  <si>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</si>
  <si>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</si>
  <si>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</si>
  <si>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</si>
  <si>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</si>
  <si>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</si>
  <si>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</si>
  <si>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</si>
  <si>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</si>
  <si>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</si>
  <si>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</si>
  <si>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</si>
  <si>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</si>
  <si>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</si>
  <si>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</si>
  <si>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</si>
  <si>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</si>
  <si>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</si>
  <si>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</si>
  <si>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</si>
  <si>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</si>
  <si>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</si>
  <si>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</si>
  <si>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</si>
  <si>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</si>
  <si>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</si>
  <si>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</si>
  <si>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</si>
  <si>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</si>
  <si>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</si>
  <si>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</si>
  <si>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</si>
  <si>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</si>
  <si>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</si>
  <si>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</si>
  <si>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</si>
  <si>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</si>
  <si>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</si>
  <si>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</si>
  <si>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</si>
  <si>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</si>
  <si>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</si>
  <si>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</si>
  <si>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</si>
  <si>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</si>
  <si>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</si>
  <si>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</si>
  <si>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</si>
  <si>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</si>
  <si>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</si>
  <si>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</si>
  <si>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</si>
  <si>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</si>
  <si>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</si>
  <si>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</si>
  <si>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</si>
  <si>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</si>
  <si>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</si>
  <si>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</si>
  <si>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</si>
  <si>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</si>
  <si>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</si>
  <si>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</si>
  <si>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</si>
  <si>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</si>
  <si>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</si>
  <si>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</si>
  <si>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</si>
  <si>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</si>
  <si>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</si>
  <si>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</si>
  <si>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</si>
  <si>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</si>
  <si>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</si>
  <si>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</si>
  <si>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</si>
  <si>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</si>
  <si>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</si>
  <si>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</si>
  <si>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</si>
  <si>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</si>
  <si>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</si>
  <si>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</si>
  <si>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</si>
  <si>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</si>
  <si>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</si>
  <si>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</si>
  <si>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</si>
  <si>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</si>
  <si>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</si>
  <si>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</si>
  <si>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</si>
  <si>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</si>
  <si>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</si>
  <si>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</si>
  <si>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</si>
  <si>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</si>
  <si>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</si>
  <si>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</si>
  <si>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</si>
  <si>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</si>
  <si>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</si>
  <si>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</si>
  <si>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</si>
  <si>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</si>
  <si>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</si>
  <si>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</si>
  <si>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</si>
  <si>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</si>
  <si>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</si>
  <si>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</si>
  <si>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</si>
  <si>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</si>
  <si>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</si>
  <si>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</si>
  <si>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</si>
  <si>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</si>
  <si>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</si>
  <si>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</si>
  <si>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</si>
  <si>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</si>
  <si>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</si>
  <si>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</si>
  <si>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</si>
  <si>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</si>
  <si>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</si>
  <si>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</si>
  <si>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</si>
  <si>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</si>
  <si>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</si>
  <si>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</si>
  <si>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</si>
  <si>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</si>
  <si>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</si>
  <si>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</si>
  <si>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</si>
  <si>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</si>
  <si>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</si>
  <si>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</si>
  <si>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</si>
  <si>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</si>
  <si>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</si>
  <si>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</si>
  <si>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</si>
  <si>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</si>
  <si>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</si>
  <si>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</si>
  <si>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</si>
  <si>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</si>
  <si>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</si>
  <si>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</si>
  <si>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</si>
  <si>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</si>
  <si>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</si>
  <si>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</si>
  <si>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</si>
  <si>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</si>
  <si>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</si>
  <si>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</si>
  <si>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</si>
  <si>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</si>
  <si>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</si>
  <si>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</si>
  <si>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</si>
  <si>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</si>
  <si>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</si>
  <si>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</si>
  <si>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</si>
  <si>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</si>
  <si>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</si>
  <si>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</si>
  <si>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</si>
  <si>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</si>
  <si>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</si>
  <si>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</si>
  <si>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</si>
  <si>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</si>
  <si>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</si>
  <si>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</si>
  <si>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</si>
  <si>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</si>
  <si>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</si>
  <si>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</si>
  <si>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</si>
  <si>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</si>
  <si>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</si>
  <si>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</si>
  <si>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</si>
  <si>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</si>
  <si>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</si>
  <si>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</si>
  <si>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</si>
  <si>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</si>
  <si>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</si>
  <si>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</si>
  <si>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</si>
  <si>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</si>
  <si>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</si>
  <si>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</si>
  <si>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</si>
  <si>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</si>
  <si>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</si>
  <si>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</si>
  <si>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</si>
  <si>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</si>
  <si>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</si>
  <si>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</si>
  <si>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</si>
  <si>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</si>
  <si>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</si>
  <si>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</si>
  <si>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</si>
  <si>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</si>
  <si>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</si>
  <si>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</si>
  <si>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</si>
  <si>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</si>
  <si>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</si>
  <si>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</si>
  <si>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</si>
  <si>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</si>
  <si>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</si>
  <si>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</si>
  <si>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</si>
  <si>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</si>
  <si>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</si>
  <si>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</si>
  <si>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</si>
  <si>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</si>
  <si>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</si>
  <si>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</si>
  <si>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</si>
  <si>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</si>
  <si>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</si>
  <si>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</si>
  <si>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</si>
  <si>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</si>
  <si>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</si>
  <si>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</si>
  <si>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</si>
  <si>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</si>
  <si>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</si>
  <si>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</si>
  <si>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</si>
  <si>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</si>
  <si>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</si>
  <si>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</si>
  <si>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</si>
  <si>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</si>
  <si>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</si>
  <si>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</si>
  <si>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</si>
  <si>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</si>
  <si>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</si>
  <si>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</si>
  <si>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</si>
  <si>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</si>
  <si>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</si>
  <si>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</si>
  <si>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</si>
  <si>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</si>
  <si>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</si>
  <si>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</si>
  <si>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</si>
  <si>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</si>
  <si>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</si>
  <si>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</si>
  <si>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</si>
  <si>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</si>
  <si>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</si>
  <si>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</si>
  <si>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</si>
  <si>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</si>
  <si>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</si>
  <si>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</si>
  <si>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</si>
  <si>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</si>
  <si>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</si>
  <si>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</si>
  <si>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</si>
  <si>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</si>
  <si>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</si>
  <si>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</si>
  <si>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</si>
  <si>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</si>
  <si>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</si>
  <si>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</si>
  <si>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</si>
  <si>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</si>
  <si>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</si>
  <si>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</si>
  <si>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</si>
  <si>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</si>
  <si>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</si>
  <si>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</si>
  <si>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</si>
  <si>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</si>
  <si>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</si>
  <si>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</si>
  <si>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</si>
  <si>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</si>
  <si>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</si>
  <si>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</si>
  <si>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</si>
  <si>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</si>
  <si>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</si>
  <si>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</si>
  <si>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</si>
  <si>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</si>
  <si>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</si>
  <si>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</si>
  <si>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</si>
  <si>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</si>
  <si>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</si>
  <si>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</si>
  <si>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</si>
  <si>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</si>
  <si>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</si>
  <si>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</si>
  <si>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</si>
  <si>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</si>
  <si>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</si>
  <si>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</si>
  <si>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</si>
  <si>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</si>
  <si>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</si>
  <si>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</si>
  <si>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</si>
  <si>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</si>
  <si>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</si>
  <si>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</si>
  <si>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</si>
  <si>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</si>
  <si>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</si>
  <si>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</si>
  <si>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</si>
  <si>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</si>
  <si>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</si>
  <si>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</si>
  <si>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</si>
  <si>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</si>
  <si>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</si>
  <si>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</si>
  <si>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</si>
  <si>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</si>
  <si>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</si>
  <si>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</si>
  <si>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</si>
  <si>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</si>
  <si>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</si>
  <si>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</si>
  <si>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</si>
  <si>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</si>
  <si>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</si>
  <si>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</si>
  <si>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</si>
  <si>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</si>
  <si>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</si>
  <si>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</si>
  <si>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</si>
  <si>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</si>
  <si>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</si>
  <si>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</si>
  <si>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</si>
  <si>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</si>
  <si>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</si>
  <si>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</si>
  <si>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</si>
  <si>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</si>
  <si>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</si>
  <si>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</si>
  <si>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</si>
  <si>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</si>
  <si>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</si>
  <si>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</si>
  <si>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</si>
  <si>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</si>
  <si>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</si>
  <si>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</si>
  <si>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</si>
  <si>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</si>
  <si>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</si>
  <si>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</si>
  <si>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</si>
  <si>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</si>
  <si>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</si>
  <si>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</si>
  <si>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</si>
  <si>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</si>
  <si>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</si>
  <si>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</si>
  <si>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</si>
  <si>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</si>
  <si>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</si>
  <si>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</si>
  <si>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</si>
  <si>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</si>
  <si>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</si>
  <si>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</si>
  <si>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</si>
  <si>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</si>
  <si>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</si>
  <si>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</si>
  <si>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</si>
  <si>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</si>
  <si>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</si>
  <si>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</si>
  <si>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</si>
  <si>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</si>
  <si>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</si>
  <si>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</si>
  <si>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</si>
  <si>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</si>
  <si>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</si>
  <si>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</si>
  <si>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</si>
  <si>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</si>
  <si>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</si>
  <si>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</si>
  <si>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</si>
  <si>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</si>
  <si>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</si>
  <si>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</si>
  <si>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</si>
  <si>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</si>
  <si>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</si>
  <si>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</si>
  <si>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</si>
  <si>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</si>
  <si>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</si>
  <si>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</si>
  <si>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</si>
  <si>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</si>
  <si>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</si>
  <si>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</si>
  <si>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</si>
  <si>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</si>
  <si>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</si>
  <si>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</si>
  <si>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</si>
  <si>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</si>
  <si>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</si>
  <si>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</si>
  <si>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</si>
  <si>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</si>
  <si>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</si>
  <si>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</si>
  <si>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</si>
  <si>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</si>
  <si>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</si>
  <si>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</si>
  <si>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</si>
  <si>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</si>
  <si>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</si>
  <si>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</si>
  <si>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</si>
  <si>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</si>
  <si>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</si>
  <si>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</si>
  <si>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</si>
  <si>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</si>
  <si>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</si>
  <si>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</si>
  <si>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</si>
  <si>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</si>
  <si>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</si>
  <si>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</si>
  <si>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</si>
  <si>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</si>
  <si>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</si>
  <si>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</si>
  <si>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</si>
  <si>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</si>
  <si>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</si>
  <si>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</si>
  <si>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</si>
  <si>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</si>
  <si>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</si>
  <si>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</si>
  <si>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</si>
  <si>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</si>
  <si>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</si>
  <si>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</si>
  <si>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</si>
  <si>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</si>
  <si>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</si>
  <si>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</si>
  <si>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</si>
  <si>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</si>
  <si>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</si>
  <si>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</si>
  <si>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</si>
  <si>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</si>
  <si>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</si>
  <si>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</si>
  <si>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</si>
  <si>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</si>
  <si>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</si>
  <si>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</si>
  <si>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</si>
  <si>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</si>
  <si>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</si>
  <si>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</si>
  <si>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</si>
  <si>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</si>
  <si>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</si>
  <si>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</si>
  <si>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</si>
  <si>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</si>
  <si>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</si>
  <si>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</si>
  <si>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</si>
  <si>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</si>
  <si>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</si>
  <si>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</si>
  <si>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</si>
  <si>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</si>
  <si>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</si>
  <si>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</si>
  <si>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</si>
  <si>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</si>
  <si>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</si>
  <si>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</si>
  <si>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</si>
  <si>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</si>
  <si>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</si>
  <si>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</si>
  <si>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</si>
  <si>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</si>
  <si>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</si>
  <si>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</si>
  <si>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</si>
  <si>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</si>
  <si>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</si>
  <si>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</si>
  <si>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</si>
  <si>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</si>
  <si>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</si>
  <si>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</si>
  <si>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</si>
  <si>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</si>
  <si>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</si>
  <si>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</si>
  <si>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</si>
  <si>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</si>
  <si>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</si>
  <si>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</si>
  <si>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</si>
  <si>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</si>
  <si>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</si>
  <si>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</si>
  <si>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</si>
  <si>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</si>
  <si>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</si>
  <si>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</si>
  <si>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</si>
  <si>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</si>
  <si>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</si>
  <si>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</si>
  <si>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</si>
  <si>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</si>
  <si>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</si>
  <si>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</si>
  <si>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</si>
  <si>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</si>
  <si>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</si>
  <si>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</si>
  <si>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</si>
  <si>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</si>
  <si>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</si>
  <si>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</si>
  <si>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</si>
  <si>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</si>
  <si>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</si>
  <si>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</si>
  <si>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</si>
  <si>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</si>
  <si>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</si>
  <si>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</si>
  <si>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</si>
  <si>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</si>
  <si>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</si>
  <si>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</si>
  <si>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</si>
  <si>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</si>
  <si>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</si>
  <si>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</si>
  <si>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</si>
  <si>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</si>
  <si>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</si>
  <si>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</si>
  <si>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</si>
  <si>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</si>
  <si>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</si>
  <si>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</si>
  <si>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</si>
  <si>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</si>
  <si>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</si>
  <si>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</si>
  <si>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</si>
  <si>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</si>
  <si>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</si>
  <si>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</si>
  <si>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</si>
  <si>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</si>
  <si>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</si>
  <si>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</si>
  <si>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</si>
  <si>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</si>
  <si>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</si>
  <si>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</si>
  <si>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</si>
  <si>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</si>
  <si>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</si>
  <si>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</si>
  <si>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</si>
  <si>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</si>
  <si>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</si>
  <si>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</si>
  <si>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</si>
  <si>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</si>
  <si>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</si>
  <si>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</si>
  <si>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</si>
  <si>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</si>
  <si>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</si>
  <si>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</si>
  <si>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</si>
  <si>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</si>
  <si>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</si>
  <si>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</si>
  <si>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</si>
  <si>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</si>
  <si>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</si>
  <si>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</si>
  <si>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</si>
  <si>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</si>
  <si>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</si>
  <si>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</si>
  <si>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</si>
  <si>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</si>
  <si>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</si>
  <si>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</si>
  <si>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</si>
  <si>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</si>
  <si>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</si>
  <si>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</si>
  <si>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</si>
  <si>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</si>
  <si>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</si>
  <si>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</si>
  <si>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</si>
  <si>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</si>
  <si>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</si>
  <si>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</si>
  <si>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</si>
  <si>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</si>
  <si>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</si>
  <si>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</si>
  <si>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</si>
  <si>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</si>
  <si>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</si>
  <si>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</si>
  <si>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</si>
  <si>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</si>
  <si>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</si>
  <si>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</si>
  <si>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</si>
  <si>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</si>
  <si>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</si>
  <si>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</si>
  <si>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</si>
  <si>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</si>
  <si>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</si>
  <si>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</si>
  <si>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</si>
  <si>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</si>
  <si>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</si>
  <si>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</si>
  <si>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</si>
  <si>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</si>
  <si>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</si>
  <si>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</si>
  <si>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</si>
  <si>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</si>
  <si>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</si>
  <si>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</si>
  <si>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camisp --find
pmuadc --read all</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</si>
  <si>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</si>
  <si>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</si>
  <si>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</si>
  <si>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</si>
  <si>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</si>
  <si>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</si>
  <si>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</si>
  <si>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</si>
  <si>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</si>
  <si>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</si>
  <si>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</si>
  <si>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</si>
  <si>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</si>
  <si>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</si>
  <si>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</si>
  <si>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</si>
  <si>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</si>
  <si>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</si>
  <si>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</si>
  <si>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</si>
  <si>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</si>
  <si>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</si>
  <si>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</si>
  <si>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</si>
  <si>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</si>
  <si>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</si>
  <si>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</si>
  <si>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</si>
  <si>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</si>
  <si>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</si>
  <si>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</si>
  <si>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</si>
  <si>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</si>
  <si>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</si>
  <si>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</si>
  <si>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</si>
  <si>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</si>
  <si>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</si>
  <si>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</si>
  <si>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</si>
  <si>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</si>
  <si>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</si>
  <si>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</si>
  <si>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</si>
  <si>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</si>
  <si>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cbwrite 0x84 incomplete</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</si>
  <si>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</si>
  <si>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</si>
  <si>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</si>
  <si>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</si>
  <si>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</si>
  <si>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</si>
  <si>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</si>
  <si>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</si>
  <si>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</si>
  <si>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</si>
  <si>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</si>
  <si>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</si>
  <si>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</si>
  <si>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</si>
  <si>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</si>
  <si>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</si>
  <si>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</si>
  <si>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</si>
  <si>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</si>
  <si>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</si>
  <si>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</si>
  <si>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</si>
  <si>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</si>
  <si>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</si>
  <si>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</si>
  <si>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</si>
  <si>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</si>
  <si>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</si>
  <si>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</si>
  <si>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</si>
  <si>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</si>
  <si>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</si>
  <si>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</si>
  <si>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</si>
  <si>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</si>
  <si>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</si>
  <si>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</si>
  <si>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</si>
  <si>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</si>
  <si>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</si>
  <si>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</si>
  <si>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</si>
  <si>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</si>
  <si>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</si>
  <si>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</si>
  <si>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</si>
  <si>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</si>
  <si>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</si>
  <si>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</si>
  <si>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</si>
  <si>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</si>
  <si>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</si>
  <si>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</si>
  <si>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</si>
  <si>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</si>
  <si>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</si>
  <si>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</si>
  <si>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</si>
  <si>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</si>
  <si>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</si>
  <si>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</si>
  <si>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</si>
  <si>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</si>
  <si>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</si>
  <si>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</si>
  <si>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</si>
  <si>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</si>
  <si>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</si>
  <si>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</si>
  <si>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</si>
  <si>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</si>
  <si>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</si>
  <si>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</si>
  <si>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</si>
  <si>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</si>
  <si>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</si>
  <si>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</si>
  <si>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</si>
  <si>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</si>
  <si>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</si>
  <si>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</si>
  <si>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</si>
  <si>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</si>
  <si>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</si>
  <si>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</si>
  <si>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</si>
  <si>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</si>
  <si>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</si>
  <si>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</si>
  <si>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</si>
  <si>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</si>
  <si>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</si>
  <si>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</si>
  <si>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</si>
  <si>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</si>
  <si>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</si>
  <si>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</si>
  <si>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</si>
  <si>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</si>
  <si>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</si>
  <si>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</si>
  <si>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</si>
  <si>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</si>
  <si>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</si>
  <si>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</si>
  <si>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</si>
  <si>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</si>
  <si>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</si>
  <si>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</si>
  <si>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</si>
  <si>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</si>
  <si>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</si>
  <si>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</si>
  <si>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</si>
  <si>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</si>
  <si>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</si>
  <si>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</si>
  <si>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</si>
  <si>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</si>
  <si>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</si>
  <si>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</si>
  <si>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</si>
  <si>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</si>
  <si>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</si>
  <si>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</si>
  <si>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</si>
  <si>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</si>
  <si>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</si>
  <si>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</si>
  <si>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</si>
  <si>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</si>
  <si>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</si>
  <si>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</si>
  <si>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</si>
  <si>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</si>
  <si>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</si>
  <si>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</si>
  <si>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</si>
  <si>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</si>
  <si>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</si>
  <si>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</si>
  <si>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</si>
  <si>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</si>
  <si>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</si>
  <si>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</si>
  <si>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</si>
  <si>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</si>
  <si>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</si>
  <si>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</si>
  <si>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</si>
  <si>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</si>
  <si>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</si>
  <si>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</si>
  <si>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</si>
  <si>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</si>
  <si>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</si>
  <si>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</si>
  <si>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</si>
  <si>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</si>
  <si>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</si>
  <si>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</si>
  <si>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</si>
  <si>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</si>
  <si>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</si>
  <si>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</si>
  <si>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</si>
  <si>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</si>
  <si>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</si>
  <si>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</si>
  <si>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</si>
  <si>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</si>
  <si>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</si>
  <si>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</si>
  <si>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</si>
  <si>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</si>
  <si>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</si>
  <si>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</si>
  <si>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</si>
  <si>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</si>
  <si>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</si>
  <si>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</si>
  <si>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</si>
  <si>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</si>
  <si>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</si>
  <si>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</si>
  <si>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</si>
  <si>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</si>
  <si>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</si>
  <si>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</si>
  <si>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</si>
  <si>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</si>
  <si>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</si>
  <si>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</si>
  <si>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</si>
  <si>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</si>
  <si>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</si>
  <si>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</si>
  <si>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</si>
  <si>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</si>
  <si>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</si>
  <si>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</si>
  <si>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</si>
  <si>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</si>
  <si>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</si>
  <si>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</si>
  <si>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</si>
  <si>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</si>
  <si>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</si>
  <si>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</si>
  <si>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</si>
  <si>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</si>
  <si>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</si>
  <si>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</si>
  <si>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</si>
  <si>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</si>
  <si>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</si>
  <si>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</si>
  <si>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</si>
  <si>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</si>
  <si>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</si>
  <si>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</si>
  <si>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</si>
  <si>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</si>
  <si>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</si>
  <si>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</si>
  <si>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</si>
  <si>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</si>
  <si>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</si>
  <si>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</si>
  <si>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</si>
  <si>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</si>
  <si>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</si>
  <si>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</si>
  <si>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</si>
  <si>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</si>
  <si>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</si>
  <si>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</si>
  <si>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</si>
  <si>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</si>
  <si>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</si>
  <si>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</si>
  <si>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</si>
  <si>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</si>
  <si>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</si>
  <si>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</si>
  <si>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</si>
  <si>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</si>
  <si>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</si>
  <si>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</si>
  <si>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</si>
  <si>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</si>
  <si>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</si>
  <si>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</si>
  <si>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</si>
  <si>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</si>
  <si>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</si>
  <si>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</si>
  <si>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</si>
  <si>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</si>
  <si>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</si>
  <si>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</si>
  <si>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</si>
  <si>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</si>
  <si>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</si>
  <si>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</si>
  <si>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</si>
  <si>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</si>
  <si>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</si>
  <si>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</si>
  <si>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</si>
  <si>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</si>
  <si>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6" type="noConversion"/>
  </si>
  <si>
    <t>Can't read details diags version, just show the result</t>
    <phoneticPr fontId="21"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</si>
  <si>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</si>
  <si>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</si>
  <si>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</si>
  <si>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</si>
  <si>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</si>
  <si>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</si>
  <si>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</si>
  <si>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</si>
  <si>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</si>
  <si>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</si>
  <si>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</si>
  <si>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</si>
  <si>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</si>
  <si>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</si>
  <si>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</si>
  <si>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</si>
  <si>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</si>
  <si>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</si>
  <si>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</si>
  <si>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</si>
  <si>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</si>
  <si>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</si>
  <si>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</si>
  <si>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</si>
  <si>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</si>
  <si>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</si>
  <si>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</si>
  <si>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</si>
  <si>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</si>
  <si>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</si>
  <si>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</si>
  <si>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</si>
  <si>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</si>
  <si>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</si>
  <si>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</si>
  <si>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</si>
  <si>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</si>
  <si>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</si>
  <si>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</si>
  <si>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</si>
  <si>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</si>
  <si>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</si>
  <si>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</si>
  <si>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</si>
  <si>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</si>
  <si>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</si>
  <si>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</si>
  <si>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</si>
  <si>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</si>
  <si>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</si>
  <si>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</si>
  <si>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</si>
  <si>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</si>
  <si>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</si>
  <si>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</si>
  <si>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</si>
  <si>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</si>
  <si>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</si>
  <si>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</si>
  <si>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</si>
  <si>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</si>
  <si>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</si>
  <si>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</si>
  <si>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</si>
  <si>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</si>
  <si>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</si>
  <si>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</si>
  <si>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</si>
  <si>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</si>
  <si>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</si>
  <si>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</si>
  <si>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</si>
  <si>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</si>
  <si>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</si>
  <si>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</si>
  <si>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</si>
  <si>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</si>
  <si>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</si>
  <si>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</si>
  <si>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</si>
  <si>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</si>
  <si>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</si>
  <si>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</si>
  <si>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</si>
  <si>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</si>
  <si>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</si>
  <si>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</si>
  <si>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</si>
  <si>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</si>
  <si>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</si>
  <si>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</si>
  <si>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</si>
  <si>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</si>
  <si>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</si>
  <si>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</si>
  <si>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</si>
  <si>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</si>
  <si>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</si>
  <si>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</si>
  <si>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</si>
  <si>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</si>
  <si>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</si>
  <si>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</si>
  <si>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</si>
  <si>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</si>
  <si>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</si>
  <si>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</si>
  <si>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</si>
  <si>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</si>
  <si>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</si>
  <si>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</si>
  <si>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</si>
  <si>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</si>
  <si>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</si>
  <si>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</si>
  <si>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</si>
  <si>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</si>
  <si>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</si>
  <si>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</si>
  <si>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</si>
  <si>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</si>
  <si>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</si>
  <si>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</si>
  <si>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</si>
  <si>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</si>
  <si>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</si>
  <si>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</si>
  <si>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</si>
  <si>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</si>
  <si>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</si>
  <si>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</si>
  <si>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</si>
  <si>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</si>
  <si>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</si>
  <si>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</si>
  <si>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</si>
  <si>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</si>
  <si>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</si>
  <si>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</si>
  <si>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</si>
  <si>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</si>
  <si>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</si>
  <si>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</si>
  <si>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</si>
  <si>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</si>
  <si>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</si>
  <si>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</si>
  <si>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</si>
  <si>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</si>
  <si>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</si>
  <si>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</si>
  <si>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</si>
  <si>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</si>
  <si>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</si>
  <si>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</si>
  <si>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</si>
  <si>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</si>
  <si>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</si>
  <si>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</si>
  <si>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</si>
  <si>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</si>
  <si>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</si>
  <si>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</si>
  <si>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</si>
  <si>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</si>
  <si>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</si>
  <si>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</si>
  <si>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</si>
  <si>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</si>
  <si>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</si>
  <si>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</si>
  <si>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</si>
  <si>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</si>
  <si>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</si>
  <si>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</si>
  <si>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</si>
  <si>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</si>
  <si>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</si>
  <si>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</si>
  <si>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</si>
  <si>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</si>
  <si>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</si>
  <si>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</si>
  <si>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</si>
  <si>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</si>
  <si>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</si>
  <si>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</si>
  <si>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</si>
  <si>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</si>
  <si>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</si>
  <si>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</si>
  <si>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</si>
  <si>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</si>
  <si>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</si>
  <si>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</si>
  <si>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</si>
  <si>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</si>
  <si>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</si>
  <si>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</si>
  <si>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</si>
  <si>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</si>
  <si>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</si>
  <si>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</si>
  <si>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</si>
  <si>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</si>
  <si>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</si>
  <si>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</si>
  <si>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</si>
  <si>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Version2.33</t>
    <phoneticPr fontId="21" type="noConversion"/>
  </si>
  <si>
    <t>1. Upload the "MamaBearFaultTestResult" as attibutes and parametric data to insight in test item "Pearl_Status"</t>
    <phoneticPr fontId="21" type="noConversion"/>
  </si>
  <si>
    <t>Pattern_YM_Test</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</si>
  <si>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</si>
  <si>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</si>
  <si>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</si>
  <si>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bl -m</t>
    </r>
    <r>
      <rPr>
        <sz val="12"/>
        <color indexed="8"/>
        <rFont val="Times New Roman"/>
        <family val="1"/>
      </rPr>
      <t xml:space="preserve">
pattern --fatp 1</t>
    </r>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</si>
  <si>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</si>
  <si>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</si>
  <si>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</si>
  <si>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</si>
  <si>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</si>
  <si>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</si>
  <si>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</si>
  <si>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</si>
  <si>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</si>
  <si>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</si>
  <si>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</si>
  <si>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</si>
  <si>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</si>
  <si>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</si>
  <si>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</si>
  <si>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</si>
  <si>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</si>
  <si>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</si>
  <si>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</si>
  <si>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</si>
  <si>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</si>
  <si>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</si>
  <si>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</si>
  <si>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</si>
  <si>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</si>
  <si>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</si>
  <si>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</si>
  <si>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</si>
  <si>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</si>
  <si>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 xml:space="preserve">smokey ScorpiusHid --run --test "Set" --args "ReportID=0x31, ReportPayload='{0x07,0x00,0x8C}'"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</si>
  <si>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</si>
  <si>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</si>
  <si>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smokey ScorpiusHid --run --test "Set" --args "ReportID=0x03, ReportPayload='{0xD4, 0x17, 0x88, 0x13}'"
smokey ScorpiusHid --run --test "Set" --args "ReportID=0x31, ReportPayload='{0x00,0x00,0x0F}'"
wait 2000
smokey ScorpiusHid --run --test "Get" --args "ReportID=0x31, ReportPayload={}"</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</si>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</sst>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0" borderId="106" xfId="5" applyFont="1" applyBorder="1" applyAlignment="1">
      <alignment horizontal="center" vertical="center"/>
    </xf>
    <xf numFmtId="0" fontId="25" fillId="18" borderId="107" xfId="8" applyFont="1" applyFill="1" applyBorder="1" applyAlignment="1">
      <alignment horizontal="center" vertical="center"/>
    </xf>
    <xf numFmtId="49" fontId="7" fillId="4" borderId="107" xfId="4" applyNumberFormat="1" applyFont="1" applyFill="1" applyBorder="1" applyAlignment="1">
      <alignment horizontal="left" vertical="center"/>
    </xf>
    <xf numFmtId="49" fontId="7" fillId="4" borderId="107" xfId="4" applyNumberFormat="1" applyFont="1" applyFill="1" applyBorder="1" applyAlignment="1">
      <alignment vertical="center"/>
    </xf>
    <xf numFmtId="0" fontId="25" fillId="0" borderId="107" xfId="5" applyFont="1" applyBorder="1" applyAlignment="1">
      <alignment horizontal="center" vertical="center"/>
    </xf>
    <xf numFmtId="0" fontId="7" fillId="22" borderId="107" xfId="2" applyNumberFormat="1" applyFont="1" applyFill="1" applyBorder="1" applyAlignment="1">
      <alignment horizontal="center" vertical="center" wrapText="1"/>
    </xf>
    <xf numFmtId="0" fontId="25" fillId="0" borderId="107" xfId="5" applyFont="1" applyBorder="1">
      <alignment vertical="center"/>
    </xf>
    <xf numFmtId="0" fontId="25" fillId="0" borderId="107" xfId="5" applyFont="1" applyBorder="1" applyAlignment="1">
      <alignment vertical="top"/>
    </xf>
    <xf numFmtId="0" fontId="25" fillId="0" borderId="107" xfId="5" applyNumberFormat="1" applyFont="1" applyBorder="1" applyAlignment="1">
      <alignment horizontal="left" vertical="top"/>
    </xf>
    <xf numFmtId="0" fontId="25" fillId="0" borderId="108"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9"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49" fontId="8" fillId="11" borderId="112" xfId="0" applyNumberFormat="1" applyFont="1" applyFill="1" applyBorder="1" applyAlignment="1">
      <alignment horizontal="center" vertical="center" wrapText="1"/>
    </xf>
    <xf numFmtId="0" fontId="7" fillId="4" borderId="113"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9"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9"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9"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9"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wrapText="1"/>
    </xf>
    <xf numFmtId="49" fontId="7" fillId="17" borderId="109"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9"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9"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9" xfId="0" applyFont="1" applyFill="1" applyBorder="1" applyAlignment="1">
      <alignment vertical="center" wrapText="1"/>
    </xf>
    <xf numFmtId="0" fontId="22" fillId="17" borderId="109"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9" xfId="0" applyFont="1" applyFill="1" applyBorder="1" applyAlignment="1">
      <alignment horizontal="left" vertical="center"/>
    </xf>
    <xf numFmtId="49" fontId="7" fillId="17" borderId="109"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49" fontId="7" fillId="4" borderId="109" xfId="0" applyNumberFormat="1" applyFont="1" applyFill="1" applyBorder="1" applyAlignment="1">
      <alignment horizontal="left" vertical="center"/>
    </xf>
    <xf numFmtId="49" fontId="7" fillId="4" borderId="109"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9"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9"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6" xfId="0" applyNumberFormat="1" applyFont="1" applyFill="1" applyBorder="1" applyAlignment="1">
      <alignment horizontal="center" vertical="center"/>
    </xf>
    <xf numFmtId="49" fontId="7" fillId="4" borderId="117" xfId="0" applyNumberFormat="1" applyFont="1" applyFill="1" applyBorder="1" applyAlignment="1">
      <alignment horizontal="center" vertical="center"/>
    </xf>
    <xf numFmtId="49" fontId="7" fillId="4" borderId="117" xfId="0" applyNumberFormat="1" applyFont="1" applyFill="1" applyBorder="1" applyAlignment="1">
      <alignment horizontal="left" vertical="center" wrapText="1"/>
    </xf>
    <xf numFmtId="49" fontId="7" fillId="4" borderId="117" xfId="0" applyNumberFormat="1" applyFont="1" applyFill="1" applyBorder="1" applyAlignment="1">
      <alignment vertical="center"/>
    </xf>
    <xf numFmtId="0" fontId="7" fillId="4" borderId="117" xfId="0" applyFont="1" applyFill="1" applyBorder="1" applyAlignment="1">
      <alignment horizontal="center" vertical="center"/>
    </xf>
    <xf numFmtId="49" fontId="7" fillId="9" borderId="117" xfId="0" applyNumberFormat="1" applyFont="1" applyFill="1" applyBorder="1" applyAlignment="1">
      <alignment horizontal="center" vertical="center" wrapText="1"/>
    </xf>
    <xf numFmtId="0" fontId="7" fillId="4" borderId="117" xfId="0" applyFont="1" applyFill="1" applyBorder="1" applyAlignment="1">
      <alignment horizontal="center" vertical="center" wrapText="1"/>
    </xf>
    <xf numFmtId="0" fontId="7" fillId="4" borderId="117" xfId="0" applyFont="1" applyFill="1" applyBorder="1" applyAlignment="1">
      <alignment vertical="center"/>
    </xf>
    <xf numFmtId="49" fontId="7" fillId="4" borderId="117" xfId="0" applyNumberFormat="1" applyFont="1" applyFill="1" applyBorder="1" applyAlignment="1">
      <alignment vertical="top" wrapText="1"/>
    </xf>
    <xf numFmtId="0" fontId="7" fillId="4" borderId="117" xfId="0" applyFont="1" applyFill="1" applyBorder="1" applyAlignment="1">
      <alignment horizontal="left" vertical="top" wrapText="1"/>
    </xf>
    <xf numFmtId="0" fontId="7" fillId="4" borderId="118"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9" xfId="0" applyFont="1" applyFill="1" applyBorder="1" applyAlignment="1">
      <alignment vertical="top"/>
    </xf>
    <xf numFmtId="0" fontId="7" fillId="4" borderId="109"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7" xfId="0" applyFont="1" applyFill="1" applyBorder="1" applyAlignment="1">
      <alignment vertical="top"/>
    </xf>
    <xf numFmtId="0" fontId="7" fillId="4" borderId="117" xfId="0" applyFont="1" applyFill="1" applyBorder="1" applyAlignment="1">
      <alignment horizontal="left" vertical="top"/>
    </xf>
    <xf numFmtId="0" fontId="7" fillId="4" borderId="118"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2"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7" fillId="4" borderId="79" xfId="0"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75" xfId="0" applyNumberFormat="1" applyFont="1" applyFill="1" applyBorder="1" applyAlignment="1">
      <alignment horizontal="center" vertical="center"/>
    </xf>
    <xf numFmtId="0" fontId="15" fillId="4" borderId="82" xfId="0" applyNumberFormat="1" applyFont="1" applyFill="1" applyBorder="1" applyAlignment="1">
      <alignment horizontal="left" vertical="top" wrapText="1"/>
    </xf>
    <xf numFmtId="0" fontId="7" fillId="17" borderId="82" xfId="0" applyNumberFormat="1" applyFont="1" applyFill="1" applyBorder="1" applyAlignment="1">
      <alignment vertical="center"/>
    </xf>
    <xf numFmtId="49" fontId="7" fillId="4" borderId="82" xfId="0" applyNumberFormat="1" applyFont="1" applyFill="1" applyBorder="1" applyAlignment="1">
      <alignment horizontal="center" vertical="center"/>
    </xf>
    <xf numFmtId="0" fontId="7" fillId="4" borderId="79" xfId="0" applyNumberFormat="1" applyFont="1" applyFill="1" applyBorder="1" applyAlignment="1">
      <alignment horizontal="left" vertical="top" wrapText="1"/>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22" fillId="0" borderId="80" xfId="3" applyNumberFormat="1" applyFont="1" applyFill="1" applyBorder="1" applyAlignment="1">
      <alignment horizontal="left" vertical="top" wrapText="1"/>
    </xf>
    <xf numFmtId="0" fontId="25" fillId="0" borderId="79" xfId="3" applyFont="1" applyFill="1" applyBorder="1" applyAlignment="1">
      <alignment vertical="center" wrapText="1"/>
    </xf>
    <xf numFmtId="0" fontId="25" fillId="0" borderId="17" xfId="0" applyFont="1" applyFill="1" applyBorder="1" applyAlignment="1">
      <alignment horizontal="center" vertical="center"/>
    </xf>
    <xf numFmtId="49" fontId="7" fillId="4" borderId="96" xfId="0" applyNumberFormat="1" applyFont="1" applyFill="1" applyBorder="1" applyAlignment="1">
      <alignment vertical="center"/>
    </xf>
    <xf numFmtId="0" fontId="25" fillId="0" borderId="122" xfId="3" applyFont="1" applyFill="1" applyBorder="1">
      <alignment vertical="center"/>
    </xf>
    <xf numFmtId="0" fontId="25" fillId="0" borderId="79" xfId="0" applyFont="1" applyFill="1" applyBorder="1" applyAlignment="1">
      <alignment horizontal="left" vertical="center"/>
    </xf>
    <xf numFmtId="0" fontId="25" fillId="0" borderId="100" xfId="0" applyFont="1" applyFill="1" applyBorder="1" applyAlignment="1">
      <alignment horizontal="left" vertical="center"/>
    </xf>
    <xf numFmtId="0" fontId="25" fillId="0" borderId="79" xfId="0" applyFont="1" applyFill="1" applyBorder="1" applyAlignment="1">
      <alignment horizontal="left" vertical="center" wrapText="1"/>
    </xf>
    <xf numFmtId="0" fontId="28" fillId="0" borderId="69" xfId="0" applyFont="1" applyFill="1" applyBorder="1" applyAlignment="1">
      <alignment horizontal="center" vertical="center"/>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3" fillId="4" borderId="114" xfId="0" applyFont="1" applyFill="1" applyBorder="1" applyAlignment="1">
      <alignment horizontal="left" vertical="center" wrapText="1"/>
    </xf>
    <xf numFmtId="0" fontId="23" fillId="4" borderId="115" xfId="0" applyFont="1" applyFill="1" applyBorder="1" applyAlignment="1">
      <alignment horizontal="left" vertical="center" wrapText="1"/>
    </xf>
    <xf numFmtId="0" fontId="23" fillId="4" borderId="72"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2" fillId="0" borderId="123" xfId="3" applyNumberFormat="1" applyFont="1" applyFill="1" applyBorder="1" applyAlignment="1">
      <alignment horizontal="left" vertical="top" wrapText="1"/>
    </xf>
    <xf numFmtId="0" fontId="28" fillId="4" borderId="114" xfId="0" applyFont="1" applyFill="1" applyBorder="1" applyAlignment="1">
      <alignment vertical="center" wrapText="1"/>
    </xf>
    <xf numFmtId="0" fontId="7" fillId="4" borderId="115" xfId="0" applyFont="1" applyFill="1" applyBorder="1" applyAlignment="1">
      <alignment vertical="center" wrapText="1"/>
    </xf>
    <xf numFmtId="0" fontId="7" fillId="4" borderId="72" xfId="0" applyFont="1" applyFill="1" applyBorder="1" applyAlignment="1">
      <alignmen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115"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9" xfId="0" applyFont="1" applyFill="1" applyBorder="1" applyAlignment="1">
      <alignment horizontal="left" vertical="center"/>
    </xf>
    <xf numFmtId="0" fontId="23"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49" fontId="28" fillId="4" borderId="109" xfId="0" applyNumberFormat="1" applyFont="1" applyFill="1" applyBorder="1" applyAlignment="1">
      <alignment horizontal="left" vertical="center"/>
    </xf>
    <xf numFmtId="0" fontId="28" fillId="4" borderId="109"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9" xfId="4" applyFont="1" applyFill="1" applyBorder="1" applyAlignment="1">
      <alignment horizontal="center" vertical="center"/>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7" fillId="4" borderId="78" xfId="0" applyFont="1" applyFill="1" applyBorder="1" applyAlignment="1">
      <alignment horizontal="left" vertical="center" wrapText="1"/>
    </xf>
    <xf numFmtId="49" fontId="7" fillId="4" borderId="119" xfId="0" applyNumberFormat="1" applyFont="1" applyFill="1" applyBorder="1" applyAlignment="1">
      <alignment horizontal="left" vertical="center" wrapText="1"/>
    </xf>
    <xf numFmtId="49" fontId="7" fillId="4" borderId="120" xfId="0" applyNumberFormat="1" applyFont="1" applyFill="1" applyBorder="1" applyAlignment="1">
      <alignment horizontal="left" vertical="center"/>
    </xf>
    <xf numFmtId="49" fontId="7" fillId="4" borderId="121" xfId="0" applyNumberFormat="1" applyFont="1" applyFill="1" applyBorder="1" applyAlignment="1">
      <alignment horizontal="left" vertical="center"/>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2" fillId="17" borderId="100" xfId="1" applyNumberFormat="1" applyFont="1" applyFill="1" applyBorder="1" applyAlignment="1">
      <alignment horizontal="left" vertical="center" wrapText="1"/>
    </xf>
    <xf numFmtId="0" fontId="25" fillId="0" borderId="105" xfId="9" applyFont="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84"/>
  <sheetViews>
    <sheetView showGridLines="0" topLeftCell="A277" workbookViewId="0">
      <selection activeCell="A296" sqref="A296"/>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1654</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1540</v>
      </c>
      <c r="B6" s="10"/>
      <c r="C6" s="11">
        <f>DATE(2020,1,6)</f>
        <v>43836</v>
      </c>
      <c r="D6" s="12" t="s">
        <v>1654</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1541</v>
      </c>
      <c r="B7" s="16"/>
      <c r="C7" s="16"/>
      <c r="D7" s="16"/>
    </row>
    <row r="8" spans="1:255" ht="17.100000000000001" customHeight="1">
      <c r="A8" s="122" t="s">
        <v>1544</v>
      </c>
      <c r="B8" s="16"/>
      <c r="C8" s="16"/>
      <c r="D8" s="16"/>
    </row>
    <row r="9" spans="1:255" ht="17.100000000000001" customHeight="1">
      <c r="A9" s="121" t="s">
        <v>1545</v>
      </c>
      <c r="B9" s="16"/>
      <c r="C9" s="16"/>
      <c r="D9" s="16"/>
    </row>
    <row r="10" spans="1:255" ht="16.350000000000001" customHeight="1">
      <c r="A10" s="121" t="s">
        <v>1542</v>
      </c>
      <c r="B10" s="16"/>
      <c r="C10" s="16"/>
      <c r="D10" s="16"/>
    </row>
    <row r="11" spans="1:255" ht="16.350000000000001" customHeight="1">
      <c r="A11" s="121" t="s">
        <v>1543</v>
      </c>
      <c r="B11" s="16"/>
      <c r="C11" s="16"/>
      <c r="D11" s="16"/>
    </row>
    <row r="12" spans="1:255" ht="16.350000000000001" customHeight="1">
      <c r="A12" s="121" t="s">
        <v>1546</v>
      </c>
      <c r="B12" s="16"/>
      <c r="C12" s="16"/>
      <c r="D12" s="16"/>
    </row>
    <row r="13" spans="1:255" ht="16.350000000000001" customHeight="1">
      <c r="A13" s="121" t="s">
        <v>1550</v>
      </c>
      <c r="B13" s="16"/>
      <c r="C13" s="16"/>
      <c r="D13" s="16"/>
    </row>
    <row r="14" spans="1:255" ht="16.350000000000001" customHeight="1">
      <c r="A14" s="121" t="s">
        <v>1548</v>
      </c>
      <c r="B14" s="16"/>
      <c r="C14" s="16"/>
      <c r="D14" s="16"/>
    </row>
    <row r="15" spans="1:255" ht="16.350000000000001" customHeight="1" thickBot="1">
      <c r="A15" s="121" t="s">
        <v>1549</v>
      </c>
      <c r="B15" s="16"/>
      <c r="C15" s="16"/>
      <c r="D15" s="16"/>
    </row>
    <row r="16" spans="1:255" ht="16.350000000000001" customHeight="1" thickBot="1">
      <c r="A16" s="9" t="s">
        <v>1540</v>
      </c>
      <c r="B16" s="10"/>
      <c r="C16" s="11">
        <f>DATE(2020,1,6)</f>
        <v>43836</v>
      </c>
      <c r="D16" s="12" t="s">
        <v>1654</v>
      </c>
    </row>
    <row r="17" spans="1:255" ht="16.350000000000001" customHeight="1">
      <c r="A17" s="121" t="s">
        <v>1541</v>
      </c>
      <c r="B17" s="16"/>
      <c r="C17" s="16"/>
      <c r="D17" s="16"/>
    </row>
    <row r="18" spans="1:255" ht="16.350000000000001" customHeight="1">
      <c r="A18" s="122" t="s">
        <v>1544</v>
      </c>
      <c r="B18" s="16"/>
      <c r="C18" s="16"/>
      <c r="D18" s="16"/>
    </row>
    <row r="19" spans="1:255" ht="16.350000000000001" customHeight="1">
      <c r="A19" s="121" t="s">
        <v>1556</v>
      </c>
      <c r="B19" s="16"/>
      <c r="C19" s="16"/>
      <c r="D19" s="16"/>
    </row>
    <row r="20" spans="1:255" ht="16.350000000000001" customHeight="1">
      <c r="A20" s="121" t="s">
        <v>1557</v>
      </c>
      <c r="B20" s="16"/>
      <c r="C20" s="16"/>
      <c r="D20" s="16"/>
    </row>
    <row r="21" spans="1:255" ht="16.350000000000001" customHeight="1">
      <c r="A21" s="123" t="s">
        <v>1558</v>
      </c>
      <c r="B21" s="16"/>
      <c r="C21" s="16"/>
      <c r="D21" s="16"/>
    </row>
    <row r="22" spans="1:255" ht="16.350000000000001" customHeight="1">
      <c r="A22" s="121" t="s">
        <v>1559</v>
      </c>
      <c r="B22" s="16"/>
      <c r="C22" s="16"/>
      <c r="D22" s="16"/>
    </row>
    <row r="23" spans="1:255" ht="16.350000000000001" customHeight="1">
      <c r="A23" s="124" t="s">
        <v>1564</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1560</v>
      </c>
      <c r="B24" s="16"/>
      <c r="C24" s="16"/>
      <c r="D24" s="16"/>
    </row>
    <row r="25" spans="1:255" ht="16.350000000000001" customHeight="1" thickBot="1">
      <c r="A25" s="121" t="s">
        <v>1561</v>
      </c>
      <c r="B25" s="16"/>
      <c r="C25" s="16"/>
      <c r="D25" s="16"/>
    </row>
    <row r="26" spans="1:255" ht="16.350000000000001" customHeight="1" thickBot="1">
      <c r="A26" s="9" t="s">
        <v>1589</v>
      </c>
      <c r="B26" s="10"/>
      <c r="C26" s="11">
        <f>DATE(2020,1,9)</f>
        <v>43839</v>
      </c>
      <c r="D26" s="12" t="s">
        <v>1654</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1590</v>
      </c>
      <c r="B27" s="16"/>
      <c r="C27" s="16"/>
      <c r="D27" s="16"/>
    </row>
    <row r="28" spans="1:255" ht="16.350000000000001" customHeight="1">
      <c r="A28" s="123" t="s">
        <v>1591</v>
      </c>
    </row>
    <row r="29" spans="1:255" ht="16.350000000000001" customHeight="1">
      <c r="A29" s="123" t="s">
        <v>1592</v>
      </c>
    </row>
    <row r="30" spans="1:255" ht="16.350000000000001" customHeight="1" thickBot="1">
      <c r="A30" s="123" t="s">
        <v>1593</v>
      </c>
    </row>
    <row r="31" spans="1:255" ht="16.350000000000001" customHeight="1" thickBot="1">
      <c r="A31" s="9" t="s">
        <v>1598</v>
      </c>
      <c r="B31" s="10"/>
      <c r="C31" s="11">
        <f>DATE(2020,1,10)</f>
        <v>43840</v>
      </c>
      <c r="D31" s="12" t="s">
        <v>1654</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1599</v>
      </c>
      <c r="B32" s="16"/>
      <c r="C32" s="16"/>
      <c r="D32" s="16"/>
    </row>
    <row r="33" spans="1:255" ht="16.350000000000001" customHeight="1">
      <c r="A33" s="16" t="s">
        <v>1600</v>
      </c>
      <c r="B33" s="16"/>
      <c r="C33" s="16"/>
      <c r="D33" s="16"/>
    </row>
    <row r="34" spans="1:255" ht="16.350000000000001" customHeight="1">
      <c r="A34" s="16" t="s">
        <v>1601</v>
      </c>
      <c r="B34" s="16"/>
      <c r="C34" s="16"/>
      <c r="D34" s="16"/>
    </row>
    <row r="35" spans="1:255" ht="16.350000000000001" customHeight="1">
      <c r="A35" s="121" t="s">
        <v>1548</v>
      </c>
      <c r="B35" s="16"/>
      <c r="C35" s="16"/>
      <c r="D35" s="16"/>
    </row>
    <row r="36" spans="1:255" ht="16.350000000000001" customHeight="1">
      <c r="A36" s="16" t="s">
        <v>1604</v>
      </c>
      <c r="B36" s="16"/>
      <c r="C36" s="16"/>
      <c r="D36" s="16"/>
    </row>
    <row r="37" spans="1:255" ht="16.350000000000001" customHeight="1">
      <c r="A37" s="16" t="s">
        <v>1605</v>
      </c>
      <c r="B37" s="16"/>
      <c r="C37" s="16"/>
      <c r="D37" s="16"/>
    </row>
    <row r="38" spans="1:255" ht="16.350000000000001" customHeight="1">
      <c r="A38" s="16" t="s">
        <v>1606</v>
      </c>
      <c r="B38" s="16"/>
      <c r="C38" s="16"/>
      <c r="D38" s="16"/>
    </row>
    <row r="39" spans="1:255" ht="16.350000000000001" customHeight="1" thickBot="1">
      <c r="A39" s="16" t="s">
        <v>1608</v>
      </c>
      <c r="B39" s="16"/>
      <c r="C39" s="16"/>
      <c r="D39" s="16"/>
    </row>
    <row r="40" spans="1:255" ht="16.350000000000001" customHeight="1" thickBot="1">
      <c r="A40" s="9" t="s">
        <v>1612</v>
      </c>
      <c r="B40" s="10"/>
      <c r="C40" s="11">
        <f>DATE(2020,1,11)</f>
        <v>43841</v>
      </c>
      <c r="D40" s="12" t="s">
        <v>1654</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1546</v>
      </c>
      <c r="B41" s="16"/>
      <c r="C41" s="16"/>
      <c r="D41" s="16"/>
    </row>
    <row r="42" spans="1:255" ht="16.350000000000001" customHeight="1">
      <c r="A42" s="121" t="s">
        <v>1614</v>
      </c>
      <c r="B42" s="16"/>
      <c r="C42" s="16"/>
      <c r="D42" s="16"/>
    </row>
    <row r="43" spans="1:255" ht="16.350000000000001" customHeight="1">
      <c r="A43" s="121" t="s">
        <v>1613</v>
      </c>
      <c r="B43" s="16"/>
      <c r="C43" s="16"/>
      <c r="D43" s="16"/>
    </row>
    <row r="44" spans="1:255" ht="16.350000000000001" customHeight="1">
      <c r="A44" s="121" t="s">
        <v>1615</v>
      </c>
      <c r="B44" s="16"/>
      <c r="C44" s="16"/>
      <c r="D44" s="16"/>
    </row>
    <row r="45" spans="1:255" ht="16.350000000000001" customHeight="1">
      <c r="A45" s="121" t="s">
        <v>1616</v>
      </c>
      <c r="B45" s="16"/>
      <c r="C45" s="16"/>
      <c r="D45" s="16"/>
    </row>
    <row r="46" spans="1:255" ht="16.350000000000001" customHeight="1">
      <c r="A46" s="121" t="s">
        <v>1560</v>
      </c>
      <c r="B46" s="16"/>
      <c r="C46" s="16"/>
      <c r="D46" s="16"/>
    </row>
    <row r="47" spans="1:255" ht="16.5" customHeight="1" thickBot="1">
      <c r="A47" s="121" t="s">
        <v>1617</v>
      </c>
      <c r="B47" s="16"/>
      <c r="C47" s="16"/>
      <c r="D47" s="16"/>
    </row>
    <row r="48" spans="1:255" ht="16.350000000000001" customHeight="1" thickBot="1">
      <c r="A48" s="9" t="s">
        <v>1623</v>
      </c>
      <c r="B48" s="10"/>
      <c r="C48" s="11">
        <f>DATE(2020,1,11)</f>
        <v>43841</v>
      </c>
      <c r="D48" s="12" t="s">
        <v>1654</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1648</v>
      </c>
      <c r="B49" s="16"/>
      <c r="C49" s="16"/>
      <c r="D49" s="16"/>
    </row>
    <row r="50" spans="1:255" ht="16.350000000000001" customHeight="1" thickBot="1">
      <c r="A50" s="121" t="s">
        <v>1657</v>
      </c>
      <c r="B50" s="16"/>
      <c r="C50" s="16"/>
      <c r="D50" s="16"/>
    </row>
    <row r="51" spans="1:255" ht="16.350000000000001" customHeight="1" thickBot="1">
      <c r="A51" s="9" t="s">
        <v>1631</v>
      </c>
      <c r="B51" s="10"/>
      <c r="C51" s="11">
        <f>DATE(2020,1,13)</f>
        <v>43843</v>
      </c>
      <c r="D51" s="12" t="s">
        <v>1654</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1649</v>
      </c>
      <c r="B52" s="16"/>
      <c r="C52" s="16"/>
      <c r="D52" s="16"/>
    </row>
    <row r="53" spans="1:255" ht="16.350000000000001" customHeight="1">
      <c r="A53" s="121" t="s">
        <v>1650</v>
      </c>
      <c r="B53" s="16"/>
      <c r="C53" s="16"/>
      <c r="D53" s="16"/>
    </row>
    <row r="54" spans="1:255" ht="16.350000000000001" customHeight="1">
      <c r="A54" s="121" t="s">
        <v>1651</v>
      </c>
      <c r="B54" s="16"/>
      <c r="C54" s="16"/>
      <c r="D54" s="16"/>
    </row>
    <row r="55" spans="1:255" ht="16.350000000000001" customHeight="1">
      <c r="A55" s="121" t="s">
        <v>1652</v>
      </c>
      <c r="B55" s="16"/>
      <c r="C55" s="16"/>
      <c r="D55" s="16"/>
    </row>
    <row r="56" spans="1:255" ht="16.350000000000001" customHeight="1" thickBot="1">
      <c r="A56" s="121" t="s">
        <v>1653</v>
      </c>
      <c r="B56" s="16"/>
      <c r="C56" s="16"/>
      <c r="D56" s="16"/>
    </row>
    <row r="57" spans="1:255" ht="16.350000000000001" customHeight="1" thickBot="1">
      <c r="A57" s="9" t="s">
        <v>1646</v>
      </c>
      <c r="B57" s="10"/>
      <c r="C57" s="11">
        <f>DATE(2020,1,13)</f>
        <v>43843</v>
      </c>
      <c r="D57" s="12" t="s">
        <v>1654</v>
      </c>
    </row>
    <row r="58" spans="1:255" ht="16.350000000000001" customHeight="1">
      <c r="A58" s="121" t="s">
        <v>1560</v>
      </c>
      <c r="B58" s="16"/>
      <c r="C58" s="16"/>
      <c r="D58" s="16"/>
    </row>
    <row r="59" spans="1:255" ht="16.350000000000001" customHeight="1" thickBot="1">
      <c r="A59" s="121" t="s">
        <v>1647</v>
      </c>
      <c r="B59" s="121" t="s">
        <v>1662</v>
      </c>
      <c r="C59" s="16"/>
      <c r="D59" s="16"/>
    </row>
    <row r="60" spans="1:255" ht="16.350000000000001" customHeight="1" thickBot="1">
      <c r="A60" s="9" t="s">
        <v>1661</v>
      </c>
      <c r="B60" s="10"/>
      <c r="C60" s="11">
        <f>DATE(2020,1,14)</f>
        <v>43844</v>
      </c>
      <c r="D60" s="12" t="s">
        <v>1654</v>
      </c>
    </row>
    <row r="61" spans="1:255" ht="16.350000000000001" customHeight="1">
      <c r="A61" s="121" t="s">
        <v>1546</v>
      </c>
      <c r="B61" s="16"/>
      <c r="C61" s="16"/>
      <c r="D61" s="16"/>
    </row>
    <row r="62" spans="1:255" ht="16.350000000000001" customHeight="1">
      <c r="A62" s="121" t="s">
        <v>1664</v>
      </c>
      <c r="B62" s="121" t="s">
        <v>1667</v>
      </c>
      <c r="C62" s="16"/>
      <c r="D62" s="16"/>
    </row>
    <row r="63" spans="1:255" ht="16.350000000000001" customHeight="1">
      <c r="A63" s="121" t="s">
        <v>1548</v>
      </c>
      <c r="B63" s="16"/>
      <c r="C63" s="16"/>
      <c r="D63" s="16"/>
    </row>
    <row r="64" spans="1:255" ht="16.350000000000001" customHeight="1">
      <c r="A64" s="121" t="s">
        <v>1665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1666</v>
      </c>
      <c r="B65" s="16"/>
      <c r="C65" s="16"/>
      <c r="D65" s="16"/>
    </row>
    <row r="66" spans="1:255" ht="16.350000000000001" customHeight="1" thickBot="1">
      <c r="A66" s="9" t="s">
        <v>1683</v>
      </c>
      <c r="B66" s="10"/>
      <c r="C66" s="11">
        <f>DATE(2020,1,16)</f>
        <v>43846</v>
      </c>
      <c r="D66" s="12" t="s">
        <v>1654</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1858</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1687</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1694</v>
      </c>
      <c r="B69" s="10"/>
      <c r="C69" s="11">
        <f>DATE(2020,1,16)</f>
        <v>43846</v>
      </c>
      <c r="D69" s="12" t="s">
        <v>1654</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1859</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1860</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1702</v>
      </c>
      <c r="B72" s="10"/>
      <c r="C72" s="11">
        <f>DATE(2020,1,18)</f>
        <v>43848</v>
      </c>
      <c r="D72" s="12" t="s">
        <v>1654</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1605</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1704</v>
      </c>
      <c r="B74" s="16" t="s">
        <v>1708</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1613</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1707</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1709</v>
      </c>
      <c r="B77" s="10"/>
      <c r="C77" s="11">
        <f>DATE(2020,1,20)</f>
        <v>43850</v>
      </c>
      <c r="D77" s="12" t="s">
        <v>1654</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1546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1856</v>
      </c>
      <c r="B79" s="16" t="s">
        <v>1710</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1857</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1726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1711</v>
      </c>
      <c r="B82" s="10"/>
      <c r="C82" s="11">
        <f>DATE(2020,3,14)</f>
        <v>43904</v>
      </c>
      <c r="D82" s="12" t="s">
        <v>1654</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1844</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1843</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1845</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1846</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1854</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1855</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1870</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1873</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1871</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1894</v>
      </c>
      <c r="B92" s="10"/>
      <c r="C92" s="11">
        <f>DATE(2020,3,17)</f>
        <v>43907</v>
      </c>
      <c r="D92" s="12" t="s">
        <v>1654</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1881</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1895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1916</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1884</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1917</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1896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1915</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1918</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1921</v>
      </c>
      <c r="B101" s="10"/>
      <c r="C101" s="11">
        <f>DATE(2020,3,18)</f>
        <v>43908</v>
      </c>
      <c r="D101" s="12" t="s">
        <v>1654</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1964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1961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1962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1963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1922</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1972</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1973</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2024</v>
      </c>
      <c r="B109" s="10"/>
      <c r="C109" s="11">
        <f>DATE(2020,3,21)</f>
        <v>43911</v>
      </c>
      <c r="D109" s="12" t="s">
        <v>1654</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2028</v>
      </c>
    </row>
    <row r="111" spans="1:255" ht="16.350000000000001" customHeight="1" thickBot="1">
      <c r="A111" s="123" t="s">
        <v>2025</v>
      </c>
    </row>
    <row r="112" spans="1:255" ht="16.350000000000001" customHeight="1" thickBot="1">
      <c r="A112" s="9" t="s">
        <v>2115</v>
      </c>
      <c r="B112" s="10"/>
      <c r="C112" s="11">
        <f>DATE(2020,3,23)</f>
        <v>43913</v>
      </c>
      <c r="D112" s="12" t="s">
        <v>1654</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2116</v>
      </c>
    </row>
    <row r="114" spans="1:255" ht="16.350000000000001" customHeight="1" thickBot="1">
      <c r="A114" s="123" t="s">
        <v>2117</v>
      </c>
    </row>
    <row r="115" spans="1:255" ht="16.350000000000001" customHeight="1">
      <c r="A115" s="207" t="s">
        <v>2119</v>
      </c>
      <c r="B115" s="208"/>
      <c r="C115" s="209">
        <f>DATE(2020,3,25)</f>
        <v>43915</v>
      </c>
      <c r="D115" s="210" t="s">
        <v>1654</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11" t="s">
        <v>2120</v>
      </c>
      <c r="B116" s="212"/>
      <c r="C116" s="212"/>
      <c r="D116" s="212"/>
    </row>
    <row r="117" spans="1:255" ht="16.350000000000001" customHeight="1">
      <c r="A117" s="211" t="s">
        <v>2122</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11" t="s">
        <v>2129</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13" t="s">
        <v>2130</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15" t="s">
        <v>2134</v>
      </c>
      <c r="B120" s="216"/>
      <c r="C120" s="217">
        <f>DATE(2020,3,26)</f>
        <v>43916</v>
      </c>
      <c r="D120" s="215" t="s">
        <v>1654</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11" t="s">
        <v>1590</v>
      </c>
      <c r="B121" s="212"/>
      <c r="C121" s="212"/>
      <c r="D121" s="212"/>
    </row>
    <row r="122" spans="1:255" ht="16.350000000000001" customHeight="1">
      <c r="A122" s="211" t="s">
        <v>2135</v>
      </c>
      <c r="B122" s="211" t="s">
        <v>2136</v>
      </c>
      <c r="C122" s="212"/>
      <c r="D122" s="212"/>
    </row>
    <row r="123" spans="1:255" ht="16.350000000000001" customHeight="1">
      <c r="A123" s="215" t="s">
        <v>2142</v>
      </c>
      <c r="B123" s="216"/>
      <c r="C123" s="217">
        <f>DATE(2020,3,27)</f>
        <v>43917</v>
      </c>
      <c r="D123" s="215" t="s">
        <v>2141</v>
      </c>
    </row>
    <row r="124" spans="1:255" ht="16.350000000000001" customHeight="1">
      <c r="A124" s="211" t="s">
        <v>2137</v>
      </c>
      <c r="B124" s="212"/>
      <c r="C124" s="212"/>
      <c r="D124" s="212"/>
    </row>
    <row r="125" spans="1:255" ht="16.350000000000001" customHeight="1">
      <c r="A125" s="218" t="s">
        <v>2140</v>
      </c>
      <c r="B125" s="212"/>
      <c r="C125" s="212"/>
      <c r="D125" s="212"/>
    </row>
    <row r="126" spans="1:255" ht="16.350000000000001" customHeight="1">
      <c r="A126" s="215" t="s">
        <v>2146</v>
      </c>
      <c r="B126" s="216"/>
      <c r="C126" s="217">
        <f>DATE(2020,3,27)</f>
        <v>43917</v>
      </c>
      <c r="D126" s="215" t="s">
        <v>2141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11" t="s">
        <v>1964</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18" t="s">
        <v>2156</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11" t="s">
        <v>2159</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18" t="s">
        <v>1896</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11" t="s">
        <v>2157</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18" t="s">
        <v>2158</v>
      </c>
      <c r="B132" s="212" t="s">
        <v>2155</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11" t="s">
        <v>2162</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15" t="s">
        <v>2163</v>
      </c>
      <c r="B134" s="216"/>
      <c r="C134" s="217">
        <f>DATE(2020,3,30)</f>
        <v>43920</v>
      </c>
      <c r="D134" s="215" t="s">
        <v>2166</v>
      </c>
    </row>
    <row r="135" spans="1:255" ht="16.350000000000001" customHeight="1">
      <c r="A135" s="211" t="s">
        <v>2164</v>
      </c>
      <c r="B135" s="212"/>
      <c r="C135" s="212"/>
      <c r="D135" s="212"/>
    </row>
    <row r="136" spans="1:255" ht="16.350000000000001" customHeight="1">
      <c r="A136" s="211" t="s">
        <v>2167</v>
      </c>
      <c r="B136" s="212"/>
      <c r="C136" s="212"/>
      <c r="D136" s="212"/>
    </row>
    <row r="137" spans="1:255" ht="16.350000000000001" customHeight="1">
      <c r="A137" s="211" t="s">
        <v>2165</v>
      </c>
      <c r="B137" s="212"/>
      <c r="C137" s="212"/>
      <c r="D137" s="212"/>
    </row>
    <row r="138" spans="1:255" ht="16.350000000000001" customHeight="1">
      <c r="A138" s="211" t="s">
        <v>2167</v>
      </c>
      <c r="B138" s="212"/>
      <c r="C138" s="212"/>
      <c r="D138" s="212"/>
    </row>
    <row r="139" spans="1:255" ht="16.350000000000001" customHeight="1">
      <c r="A139" s="211" t="s">
        <v>2169</v>
      </c>
      <c r="B139" s="212"/>
      <c r="C139" s="212"/>
      <c r="D139" s="212"/>
    </row>
    <row r="140" spans="1:255" ht="16.350000000000001" customHeight="1">
      <c r="A140" s="215" t="s">
        <v>2170</v>
      </c>
      <c r="B140" s="216"/>
      <c r="C140" s="217">
        <f>DATE(2020,3,30)</f>
        <v>43920</v>
      </c>
      <c r="D140" s="215" t="s">
        <v>1654</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11" t="s">
        <v>1964</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11" t="s">
        <v>2174</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11" t="s">
        <v>2179</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11" t="s">
        <v>1613</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11" t="s">
        <v>2175</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11" t="s">
        <v>2176</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11" t="s">
        <v>1896</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11" t="s">
        <v>2177</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11" t="s">
        <v>2178</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2177</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11" t="s">
        <v>2176</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15" t="s">
        <v>2213</v>
      </c>
      <c r="B152" s="216"/>
      <c r="C152" s="217">
        <f>DATE(2020,3,31)</f>
        <v>43921</v>
      </c>
      <c r="D152" s="215" t="s">
        <v>1654</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2233</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2227</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1896</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2228</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2229</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2230</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2231</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2232</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15" t="s">
        <v>2234</v>
      </c>
      <c r="B161" s="216"/>
      <c r="C161" s="217">
        <f>DATE(2020,3,31)</f>
        <v>43921</v>
      </c>
      <c r="D161" s="215" t="s">
        <v>1654</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1546</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2248</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2249</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2246</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2250</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15" t="s">
        <v>2251</v>
      </c>
      <c r="B167" s="216"/>
      <c r="C167" s="217">
        <f>DATE(2020,4,1)</f>
        <v>43922</v>
      </c>
      <c r="D167" s="215" t="s">
        <v>1654</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2252</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2254</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2116</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2255</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2256</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2258</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2259</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1546</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2262</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15" t="s">
        <v>2263</v>
      </c>
      <c r="B177" s="216"/>
      <c r="C177" s="217">
        <f>DATE(2020,4,1)</f>
        <v>43922</v>
      </c>
      <c r="D177" s="215" t="s">
        <v>1654</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2165</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2265</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15" t="s">
        <v>2268</v>
      </c>
      <c r="B180" s="216"/>
      <c r="C180" s="217">
        <f>DATE(2020,4,1)</f>
        <v>43922</v>
      </c>
      <c r="D180" s="215" t="s">
        <v>2270</v>
      </c>
    </row>
    <row r="181" spans="1:255" ht="15" customHeight="1">
      <c r="A181" s="211" t="s">
        <v>1546</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2310</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15" t="s">
        <v>2307</v>
      </c>
      <c r="B183" s="216"/>
      <c r="C183" s="217">
        <f>DATE(2020,4,2)</f>
        <v>43923</v>
      </c>
      <c r="D183" s="215" t="s">
        <v>1654</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2116</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2582</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2309</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2596</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2581</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2580</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15" t="s">
        <v>2584</v>
      </c>
      <c r="B190" s="216"/>
      <c r="C190" s="217">
        <f>DATE(2020,4,2)</f>
        <v>43923</v>
      </c>
      <c r="D190" s="215" t="s">
        <v>1654</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2585</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2593</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2165</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2594</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15" t="s">
        <v>2599</v>
      </c>
      <c r="B195" s="216"/>
      <c r="C195" s="217">
        <f>DATE(2020,4,3)</f>
        <v>43924</v>
      </c>
      <c r="D195" s="215" t="s">
        <v>1654</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1896</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2620</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2621</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15" t="s">
        <v>2622</v>
      </c>
      <c r="B199" s="216"/>
      <c r="C199" s="217">
        <f>DATE(2020,4,3)</f>
        <v>43924</v>
      </c>
      <c r="D199" s="215" t="s">
        <v>1654</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2624</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2625</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2581</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2626</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2627</v>
      </c>
      <c r="B204" s="216"/>
      <c r="C204" s="217">
        <f>DATE(2020,4,4)</f>
        <v>43925</v>
      </c>
      <c r="D204" s="215" t="s">
        <v>1654</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1613</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2636</v>
      </c>
      <c r="B206" s="211" t="s">
        <v>2635</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2633</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2630</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2631</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2641</v>
      </c>
      <c r="B210" s="216"/>
      <c r="C210" s="217">
        <f>DATE(2020,4,6)</f>
        <v>43927</v>
      </c>
      <c r="D210" s="215" t="s">
        <v>1654</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2252</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2644</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1546</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2645</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2646</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1896</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2654</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2655</v>
      </c>
      <c r="B218" s="216"/>
      <c r="C218" s="217">
        <f>DATE(2020,4,7)</f>
        <v>43928</v>
      </c>
      <c r="D218" s="215" t="s">
        <v>1654</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1896</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2661</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1546</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2668</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2669</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2662</v>
      </c>
      <c r="B224" s="216"/>
      <c r="C224" s="217">
        <f>DATE(2020,4,7)</f>
        <v>43928</v>
      </c>
      <c r="D224" s="215" t="s">
        <v>2663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2664</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2665</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2676</v>
      </c>
      <c r="B227" s="216"/>
      <c r="C227" s="217">
        <f>DATE(2020,4,8)</f>
        <v>43929</v>
      </c>
      <c r="D227" s="215" t="s">
        <v>2663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2677</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2678</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2682</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2681</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2684</v>
      </c>
      <c r="B232" s="216"/>
      <c r="C232" s="217">
        <f>DATE(2020,4,9)</f>
        <v>43930</v>
      </c>
      <c r="D232" s="215" t="s">
        <v>1654</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2690</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2691</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2692</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2693</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2700</v>
      </c>
      <c r="B237" s="216"/>
      <c r="C237" s="217">
        <f>DATE(2020,4,9)</f>
        <v>43930</v>
      </c>
      <c r="D237" s="215" t="s">
        <v>1654</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1599</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2704</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2703</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2706</v>
      </c>
      <c r="B241" s="216"/>
      <c r="C241" s="217">
        <f>DATE(2020,4,10)</f>
        <v>43931</v>
      </c>
      <c r="D241" s="215" t="s">
        <v>2663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1599</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2707</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2708</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2713</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2714</v>
      </c>
      <c r="B246" s="216"/>
      <c r="C246" s="217">
        <f>DATE(2020,4,11)</f>
        <v>43932</v>
      </c>
      <c r="D246" s="215" t="s">
        <v>2715</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1" t="s">
        <v>2729</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1" t="s">
        <v>2730</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2724</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2737</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2738</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2165</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2731</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2732</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2739</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2728</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2731</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2724</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2740</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15" t="s">
        <v>2744</v>
      </c>
      <c r="B260" s="216"/>
      <c r="C260" s="217">
        <f>DATE(2020,4,11)</f>
        <v>43932</v>
      </c>
      <c r="D260" s="215" t="s">
        <v>2715</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12" t="s">
        <v>1896</v>
      </c>
      <c r="B261" s="212"/>
      <c r="C261" s="212"/>
      <c r="D261" s="21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11" t="s">
        <v>2747</v>
      </c>
      <c r="B262" s="212"/>
      <c r="C262" s="212"/>
      <c r="D262" s="21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15" t="s">
        <v>2760</v>
      </c>
      <c r="B263" s="216"/>
      <c r="C263" s="217">
        <f>DATE(2020,4,13)</f>
        <v>43934</v>
      </c>
      <c r="D263" s="215" t="s">
        <v>2715</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12" t="s">
        <v>1613</v>
      </c>
      <c r="B264" s="212"/>
      <c r="C264" s="212"/>
      <c r="D264" s="21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12" t="s">
        <v>2782</v>
      </c>
      <c r="B265" s="212"/>
      <c r="C265" s="212"/>
      <c r="D265" s="21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15" t="s">
        <v>2790</v>
      </c>
      <c r="B266" s="216"/>
      <c r="C266" s="217">
        <f>DATE(2020,4,14)</f>
        <v>43935</v>
      </c>
      <c r="D266" s="215" t="s">
        <v>2715</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11" t="s">
        <v>2792</v>
      </c>
      <c r="B267" s="212"/>
      <c r="C267" s="212"/>
      <c r="D267" s="21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11" t="s">
        <v>2791</v>
      </c>
      <c r="B268" s="212"/>
      <c r="C268" s="212"/>
      <c r="D268" s="21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15" t="s">
        <v>2793</v>
      </c>
      <c r="B269" s="216"/>
      <c r="C269" s="217">
        <f>DATE(2020,4,15)</f>
        <v>43936</v>
      </c>
      <c r="D269" s="215" t="s">
        <v>2715</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11" t="s">
        <v>1896</v>
      </c>
      <c r="B270" s="212"/>
      <c r="C270" s="212"/>
      <c r="D270" s="21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11" t="s">
        <v>2801</v>
      </c>
      <c r="B271" s="212"/>
      <c r="C271" s="212"/>
      <c r="D271" s="21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15" t="s">
        <v>2800</v>
      </c>
      <c r="B272" s="216"/>
      <c r="C272" s="217">
        <f>DATE(2020,4,15)</f>
        <v>43936</v>
      </c>
      <c r="D272" s="215" t="s">
        <v>2715</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11" t="s">
        <v>2116</v>
      </c>
      <c r="B273" s="212"/>
      <c r="C273" s="212"/>
      <c r="D273" s="21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11" t="s">
        <v>2803</v>
      </c>
      <c r="B274" s="212"/>
      <c r="C274" s="212"/>
      <c r="D274" s="21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11" t="s">
        <v>2624</v>
      </c>
      <c r="B275" s="212"/>
      <c r="C275" s="212"/>
      <c r="D275" s="21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11" t="s">
        <v>2804</v>
      </c>
      <c r="B276" s="212"/>
      <c r="C276" s="212"/>
      <c r="D276" s="21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11" t="s">
        <v>2807</v>
      </c>
      <c r="B277" s="212"/>
      <c r="C277" s="212"/>
      <c r="D277" s="21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11" t="s">
        <v>2808</v>
      </c>
      <c r="B278" s="212"/>
      <c r="C278" s="212"/>
      <c r="D278" s="21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15" t="s">
        <v>2814</v>
      </c>
      <c r="B279" s="216"/>
      <c r="C279" s="217">
        <f>DATE(2020,4,16)</f>
        <v>43937</v>
      </c>
      <c r="D279" s="215" t="s">
        <v>2715</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11" t="s">
        <v>1859</v>
      </c>
      <c r="B280" s="212"/>
      <c r="C280" s="212"/>
      <c r="D280" s="21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11" t="s">
        <v>2817</v>
      </c>
      <c r="B281" s="212"/>
      <c r="C281" s="212"/>
      <c r="D281" s="21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15" t="s">
        <v>2818</v>
      </c>
      <c r="B282" s="216"/>
      <c r="C282" s="217">
        <f>DATE(2020,4,17)</f>
        <v>43938</v>
      </c>
      <c r="D282" s="215" t="s">
        <v>2715</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11" t="s">
        <v>1859</v>
      </c>
      <c r="B283" s="212"/>
      <c r="C283" s="212"/>
      <c r="D283" s="21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11" t="s">
        <v>2870</v>
      </c>
      <c r="B284" s="212"/>
      <c r="C284" s="212"/>
      <c r="D284" s="21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4"/>
  <sheetViews>
    <sheetView topLeftCell="A205" zoomScalePageLayoutView="150" workbookViewId="0">
      <selection activeCell="I168" sqref="I168"/>
    </sheetView>
  </sheetViews>
  <sheetFormatPr defaultColWidth="8.625" defaultRowHeight="15.75"/>
  <cols>
    <col min="1" max="1" width="5.375" style="144" bestFit="1" customWidth="1"/>
    <col min="2" max="2" width="9.125" style="156" bestFit="1" customWidth="1"/>
    <col min="3" max="3" width="13.625" style="199" bestFit="1" customWidth="1"/>
    <col min="4" max="4" width="47.625" style="19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9" style="150" customWidth="1"/>
    <col min="12" max="12" width="25.625" style="150" customWidth="1"/>
    <col min="13" max="13" width="24.625" style="150" hidden="1" customWidth="1"/>
    <col min="14" max="14" width="17.625" style="150" hidden="1" customWidth="1"/>
    <col min="15" max="16384" width="8.625" style="150"/>
  </cols>
  <sheetData>
    <row r="1" spans="1:12" ht="15.6" customHeight="1">
      <c r="B1" s="145"/>
      <c r="C1" s="196"/>
      <c r="D1" s="145"/>
      <c r="E1" s="762"/>
      <c r="F1" s="146"/>
      <c r="G1" s="147" t="s">
        <v>1727</v>
      </c>
      <c r="H1" s="148"/>
    </row>
    <row r="2" spans="1:12" ht="16.5" customHeight="1">
      <c r="B2" s="145"/>
      <c r="C2" s="196"/>
      <c r="D2" s="145"/>
      <c r="E2" s="762"/>
      <c r="F2" s="151" t="s">
        <v>1728</v>
      </c>
      <c r="G2" s="152">
        <f>COUNTIF(F10:F310,"Not POR")</f>
        <v>17</v>
      </c>
      <c r="H2" s="153"/>
    </row>
    <row r="3" spans="1:12" ht="16.5" customHeight="1">
      <c r="B3" s="145"/>
      <c r="C3" s="196"/>
      <c r="D3" s="145"/>
      <c r="E3" s="762"/>
      <c r="F3" s="154" t="s">
        <v>1729</v>
      </c>
      <c r="G3" s="152">
        <f>COUNTIF(F11:F311,"CHN validation")</f>
        <v>0</v>
      </c>
      <c r="H3" s="153"/>
    </row>
    <row r="4" spans="1:12" ht="17.100000000000001" customHeight="1">
      <c r="B4" s="145"/>
      <c r="C4" s="196"/>
      <c r="D4" s="145"/>
      <c r="E4" s="762"/>
      <c r="F4" s="155" t="s">
        <v>9</v>
      </c>
      <c r="G4" s="152">
        <f>COUNTIF(F12:F312,"New Item")</f>
        <v>0</v>
      </c>
      <c r="H4" s="153"/>
    </row>
    <row r="5" spans="1:12" ht="19.5" customHeight="1">
      <c r="A5" s="150"/>
      <c r="C5" s="197"/>
      <c r="D5" s="156"/>
      <c r="E5" s="762"/>
      <c r="F5" s="157" t="s">
        <v>1730</v>
      </c>
      <c r="G5" s="152">
        <f>COUNTIF(F13:F313,"Pending update")</f>
        <v>0</v>
      </c>
      <c r="H5" s="158"/>
      <c r="I5" s="150"/>
      <c r="J5" s="150"/>
    </row>
    <row r="6" spans="1:12" ht="19.5" customHeight="1">
      <c r="B6" s="145"/>
      <c r="C6" s="196"/>
      <c r="D6" s="145"/>
      <c r="E6" s="762"/>
      <c r="F6" s="159" t="s">
        <v>10</v>
      </c>
      <c r="G6" s="152">
        <f>COUNTIF(F14:F314,"Modified")</f>
        <v>0</v>
      </c>
      <c r="H6" s="153"/>
    </row>
    <row r="7" spans="1:12" ht="18.75" customHeight="1">
      <c r="B7" s="145"/>
      <c r="C7" s="196"/>
      <c r="D7" s="145"/>
      <c r="E7" s="762"/>
      <c r="F7" s="160" t="s">
        <v>1731</v>
      </c>
      <c r="G7" s="152">
        <f>COUNTIF(F10:F310,"Ready")</f>
        <v>233</v>
      </c>
      <c r="H7" s="153"/>
    </row>
    <row r="8" spans="1:12" ht="17.25" customHeight="1" thickBot="1">
      <c r="B8" s="145"/>
      <c r="C8" s="196"/>
      <c r="D8" s="145"/>
      <c r="E8" s="762"/>
      <c r="F8" s="192" t="s">
        <v>1732</v>
      </c>
      <c r="G8" s="161">
        <f>COUNTIF(F16:F316,"Not ready")</f>
        <v>1</v>
      </c>
      <c r="H8" s="153"/>
    </row>
    <row r="9" spans="1:12" ht="31.5">
      <c r="A9" s="426" t="s">
        <v>13</v>
      </c>
      <c r="B9" s="427" t="s">
        <v>14</v>
      </c>
      <c r="C9" s="427" t="s">
        <v>1733</v>
      </c>
      <c r="D9" s="427" t="s">
        <v>1734</v>
      </c>
      <c r="E9" s="427" t="s">
        <v>1849</v>
      </c>
      <c r="F9" s="427" t="s">
        <v>1850</v>
      </c>
      <c r="G9" s="428" t="s">
        <v>1853</v>
      </c>
      <c r="H9" s="427" t="s">
        <v>1851</v>
      </c>
      <c r="I9" s="427" t="s">
        <v>1852</v>
      </c>
      <c r="J9" s="427" t="s">
        <v>1719</v>
      </c>
      <c r="K9" s="429" t="s">
        <v>1842</v>
      </c>
    </row>
    <row r="10" spans="1:12" ht="18.75" customHeight="1">
      <c r="A10" s="430">
        <v>1</v>
      </c>
      <c r="B10" s="348" t="s">
        <v>1735</v>
      </c>
      <c r="C10" s="349" t="s">
        <v>28</v>
      </c>
      <c r="D10" s="349" t="s">
        <v>29</v>
      </c>
      <c r="E10" s="347"/>
      <c r="F10" s="350" t="s">
        <v>11</v>
      </c>
      <c r="G10" s="351"/>
      <c r="H10" s="351"/>
      <c r="I10" s="352"/>
      <c r="J10" s="353"/>
      <c r="K10" s="431"/>
    </row>
    <row r="11" spans="1:12" ht="18" customHeight="1">
      <c r="A11" s="430">
        <v>2</v>
      </c>
      <c r="B11" s="348" t="s">
        <v>1735</v>
      </c>
      <c r="C11" s="349" t="s">
        <v>28</v>
      </c>
      <c r="D11" s="349" t="s">
        <v>31</v>
      </c>
      <c r="E11" s="347"/>
      <c r="F11" s="350" t="s">
        <v>11</v>
      </c>
      <c r="G11" s="351"/>
      <c r="H11" s="351"/>
      <c r="I11" s="352"/>
      <c r="J11" s="353"/>
      <c r="K11" s="431"/>
    </row>
    <row r="12" spans="1:12" s="162" customFormat="1" ht="17.25" customHeight="1">
      <c r="A12" s="430">
        <v>3</v>
      </c>
      <c r="B12" s="348" t="s">
        <v>1735</v>
      </c>
      <c r="C12" s="349" t="s">
        <v>33</v>
      </c>
      <c r="D12" s="354" t="s">
        <v>34</v>
      </c>
      <c r="E12" s="355"/>
      <c r="F12" s="350" t="s">
        <v>11</v>
      </c>
      <c r="G12" s="356"/>
      <c r="H12" s="356"/>
      <c r="I12" s="357" t="s">
        <v>1736</v>
      </c>
      <c r="J12" s="358"/>
      <c r="K12" s="432"/>
    </row>
    <row r="13" spans="1:12" ht="17.25" customHeight="1">
      <c r="A13" s="430">
        <v>4</v>
      </c>
      <c r="B13" s="348" t="s">
        <v>1735</v>
      </c>
      <c r="C13" s="349" t="s">
        <v>26</v>
      </c>
      <c r="D13" s="354" t="s">
        <v>1737</v>
      </c>
      <c r="E13" s="347"/>
      <c r="F13" s="350" t="s">
        <v>11</v>
      </c>
      <c r="G13" s="351"/>
      <c r="H13" s="351"/>
      <c r="I13" s="360"/>
      <c r="J13" s="361" t="s">
        <v>2603</v>
      </c>
      <c r="K13" s="431"/>
    </row>
    <row r="14" spans="1:12" ht="17.100000000000001" customHeight="1">
      <c r="A14" s="430">
        <v>5</v>
      </c>
      <c r="B14" s="348" t="s">
        <v>1735</v>
      </c>
      <c r="C14" s="349" t="s">
        <v>26</v>
      </c>
      <c r="D14" s="354" t="s">
        <v>1455</v>
      </c>
      <c r="E14" s="347"/>
      <c r="F14" s="350" t="s">
        <v>11</v>
      </c>
      <c r="G14" s="351"/>
      <c r="H14" s="351" t="s">
        <v>1738</v>
      </c>
      <c r="I14" s="352"/>
      <c r="J14" s="361" t="s">
        <v>1840</v>
      </c>
      <c r="K14" s="431" t="s">
        <v>2591</v>
      </c>
    </row>
    <row r="15" spans="1:12" ht="17.100000000000001" customHeight="1">
      <c r="A15" s="430">
        <v>6</v>
      </c>
      <c r="B15" s="348" t="s">
        <v>1735</v>
      </c>
      <c r="C15" s="349" t="s">
        <v>26</v>
      </c>
      <c r="D15" s="354" t="s">
        <v>1739</v>
      </c>
      <c r="E15" s="347"/>
      <c r="F15" s="350" t="s">
        <v>11</v>
      </c>
      <c r="G15" s="351"/>
      <c r="H15" s="347"/>
      <c r="I15" s="351"/>
      <c r="J15" s="361"/>
      <c r="K15" s="431"/>
      <c r="L15" s="164"/>
    </row>
    <row r="16" spans="1:12" ht="17.100000000000001" customHeight="1">
      <c r="A16" s="430">
        <v>7</v>
      </c>
      <c r="B16" s="348" t="s">
        <v>1735</v>
      </c>
      <c r="C16" s="349" t="s">
        <v>221</v>
      </c>
      <c r="D16" s="354" t="s">
        <v>222</v>
      </c>
      <c r="E16" s="347" t="s">
        <v>1740</v>
      </c>
      <c r="F16" s="350" t="s">
        <v>11</v>
      </c>
      <c r="G16" s="351"/>
      <c r="H16" s="351"/>
      <c r="I16" s="352"/>
      <c r="J16" s="361" t="s">
        <v>1741</v>
      </c>
      <c r="K16" s="431"/>
      <c r="L16" s="164"/>
    </row>
    <row r="17" spans="1:14" ht="17.100000000000001" customHeight="1">
      <c r="A17" s="430">
        <v>8</v>
      </c>
      <c r="B17" s="348" t="s">
        <v>1735</v>
      </c>
      <c r="C17" s="349" t="s">
        <v>221</v>
      </c>
      <c r="D17" s="354" t="s">
        <v>225</v>
      </c>
      <c r="E17" s="347" t="s">
        <v>226</v>
      </c>
      <c r="F17" s="350" t="s">
        <v>11</v>
      </c>
      <c r="G17" s="351"/>
      <c r="H17" s="351"/>
      <c r="I17" s="352"/>
      <c r="J17" s="361" t="s">
        <v>1742</v>
      </c>
      <c r="K17" s="431"/>
      <c r="L17" s="164"/>
      <c r="N17" s="165"/>
    </row>
    <row r="18" spans="1:14" ht="17.100000000000001" customHeight="1">
      <c r="A18" s="430">
        <v>9</v>
      </c>
      <c r="B18" s="348" t="s">
        <v>1735</v>
      </c>
      <c r="C18" s="349" t="s">
        <v>221</v>
      </c>
      <c r="D18" s="362" t="s">
        <v>1624</v>
      </c>
      <c r="E18" s="347"/>
      <c r="F18" s="350" t="s">
        <v>11</v>
      </c>
      <c r="G18" s="351"/>
      <c r="H18" s="351"/>
      <c r="I18" s="352"/>
      <c r="J18" s="361" t="s">
        <v>2590</v>
      </c>
      <c r="K18" s="431"/>
      <c r="L18" s="164"/>
      <c r="N18" s="165"/>
    </row>
    <row r="19" spans="1:14" ht="18" customHeight="1">
      <c r="A19" s="430">
        <v>10</v>
      </c>
      <c r="B19" s="348" t="s">
        <v>1735</v>
      </c>
      <c r="C19" s="349" t="s">
        <v>221</v>
      </c>
      <c r="D19" s="354" t="s">
        <v>229</v>
      </c>
      <c r="E19" s="363" t="s">
        <v>1743</v>
      </c>
      <c r="F19" s="350" t="s">
        <v>11</v>
      </c>
      <c r="G19" s="351"/>
      <c r="H19" s="351"/>
      <c r="I19" s="352"/>
      <c r="J19" s="361" t="s">
        <v>1744</v>
      </c>
      <c r="K19" s="431"/>
      <c r="L19" s="164"/>
      <c r="M19" s="164"/>
    </row>
    <row r="20" spans="1:14" ht="18" customHeight="1">
      <c r="A20" s="430">
        <v>11</v>
      </c>
      <c r="B20" s="348" t="s">
        <v>1735</v>
      </c>
      <c r="C20" s="349" t="s">
        <v>221</v>
      </c>
      <c r="D20" s="354" t="s">
        <v>231</v>
      </c>
      <c r="E20" s="347" t="s">
        <v>1745</v>
      </c>
      <c r="F20" s="350" t="s">
        <v>11</v>
      </c>
      <c r="G20" s="351"/>
      <c r="H20" s="351"/>
      <c r="I20" s="352"/>
      <c r="J20" s="361"/>
      <c r="K20" s="431"/>
      <c r="L20" s="164"/>
    </row>
    <row r="21" spans="1:14" ht="18" customHeight="1">
      <c r="A21" s="430">
        <v>12</v>
      </c>
      <c r="B21" s="348" t="s">
        <v>1735</v>
      </c>
      <c r="C21" s="349" t="s">
        <v>221</v>
      </c>
      <c r="D21" s="354" t="s">
        <v>232</v>
      </c>
      <c r="E21" s="347" t="s">
        <v>1745</v>
      </c>
      <c r="F21" s="350" t="s">
        <v>11</v>
      </c>
      <c r="G21" s="351"/>
      <c r="H21" s="351"/>
      <c r="I21" s="352"/>
      <c r="J21" s="361"/>
      <c r="K21" s="431"/>
      <c r="L21" s="164"/>
    </row>
    <row r="22" spans="1:14" ht="18" customHeight="1">
      <c r="A22" s="430">
        <v>13</v>
      </c>
      <c r="B22" s="348" t="s">
        <v>1735</v>
      </c>
      <c r="C22" s="349" t="s">
        <v>221</v>
      </c>
      <c r="D22" s="354" t="s">
        <v>233</v>
      </c>
      <c r="E22" s="347" t="s">
        <v>1745</v>
      </c>
      <c r="F22" s="350" t="s">
        <v>11</v>
      </c>
      <c r="G22" s="351"/>
      <c r="H22" s="351"/>
      <c r="I22" s="352"/>
      <c r="J22" s="361"/>
      <c r="K22" s="431"/>
      <c r="L22" s="164"/>
    </row>
    <row r="23" spans="1:14" ht="18" customHeight="1">
      <c r="A23" s="430">
        <v>14</v>
      </c>
      <c r="B23" s="348" t="s">
        <v>1735</v>
      </c>
      <c r="C23" s="349" t="s">
        <v>221</v>
      </c>
      <c r="D23" s="354" t="s">
        <v>234</v>
      </c>
      <c r="E23" s="347" t="s">
        <v>1745</v>
      </c>
      <c r="F23" s="350" t="s">
        <v>11</v>
      </c>
      <c r="G23" s="351"/>
      <c r="H23" s="351"/>
      <c r="I23" s="352"/>
      <c r="J23" s="361"/>
      <c r="K23" s="431"/>
      <c r="L23" s="164"/>
    </row>
    <row r="24" spans="1:14" ht="18" customHeight="1">
      <c r="A24" s="430">
        <v>15</v>
      </c>
      <c r="B24" s="348" t="s">
        <v>1735</v>
      </c>
      <c r="C24" s="349" t="s">
        <v>221</v>
      </c>
      <c r="D24" s="354" t="s">
        <v>235</v>
      </c>
      <c r="E24" s="347" t="s">
        <v>1745</v>
      </c>
      <c r="F24" s="350" t="s">
        <v>11</v>
      </c>
      <c r="G24" s="351"/>
      <c r="H24" s="351"/>
      <c r="I24" s="352"/>
      <c r="J24" s="361"/>
      <c r="K24" s="431"/>
      <c r="L24" s="164"/>
    </row>
    <row r="25" spans="1:14" ht="18" customHeight="1">
      <c r="A25" s="430">
        <v>16</v>
      </c>
      <c r="B25" s="348" t="s">
        <v>1735</v>
      </c>
      <c r="C25" s="349" t="s">
        <v>221</v>
      </c>
      <c r="D25" s="364" t="s">
        <v>2683</v>
      </c>
      <c r="E25" s="365"/>
      <c r="F25" s="350" t="s">
        <v>11</v>
      </c>
      <c r="G25" s="351"/>
      <c r="H25" s="351"/>
      <c r="I25" s="352"/>
      <c r="J25" s="361"/>
      <c r="K25" s="433" t="s">
        <v>2672</v>
      </c>
      <c r="L25" s="164"/>
    </row>
    <row r="26" spans="1:14" s="162" customFormat="1" ht="16.5" customHeight="1">
      <c r="A26" s="430">
        <v>17</v>
      </c>
      <c r="B26" s="348" t="s">
        <v>1735</v>
      </c>
      <c r="C26" s="349" t="s">
        <v>68</v>
      </c>
      <c r="D26" s="349" t="s">
        <v>69</v>
      </c>
      <c r="E26" s="355" t="s">
        <v>70</v>
      </c>
      <c r="F26" s="366" t="s">
        <v>1728</v>
      </c>
      <c r="G26" s="356"/>
      <c r="H26" s="356"/>
      <c r="I26" s="367"/>
      <c r="J26" s="368" t="s">
        <v>1841</v>
      </c>
      <c r="K26" s="770"/>
    </row>
    <row r="27" spans="1:14" s="162" customFormat="1" ht="16.5" customHeight="1">
      <c r="A27" s="430">
        <v>18</v>
      </c>
      <c r="B27" s="348" t="s">
        <v>1735</v>
      </c>
      <c r="C27" s="349" t="s">
        <v>68</v>
      </c>
      <c r="D27" s="349" t="s">
        <v>1090</v>
      </c>
      <c r="E27" s="355" t="s">
        <v>878</v>
      </c>
      <c r="F27" s="366" t="s">
        <v>1728</v>
      </c>
      <c r="G27" s="356"/>
      <c r="H27" s="356"/>
      <c r="I27" s="367"/>
      <c r="J27" s="369" t="s">
        <v>2072</v>
      </c>
      <c r="K27" s="770"/>
    </row>
    <row r="28" spans="1:14" s="162" customFormat="1" ht="16.5" customHeight="1">
      <c r="A28" s="430">
        <v>19</v>
      </c>
      <c r="B28" s="348" t="s">
        <v>1735</v>
      </c>
      <c r="C28" s="349" t="s">
        <v>68</v>
      </c>
      <c r="D28" s="349" t="s">
        <v>1091</v>
      </c>
      <c r="E28" s="355" t="s">
        <v>881</v>
      </c>
      <c r="F28" s="366" t="s">
        <v>1728</v>
      </c>
      <c r="G28" s="356"/>
      <c r="H28" s="356"/>
      <c r="I28" s="367"/>
      <c r="J28" s="368" t="s">
        <v>2071</v>
      </c>
      <c r="K28" s="770"/>
    </row>
    <row r="29" spans="1:14" s="162" customFormat="1" ht="16.5" customHeight="1">
      <c r="A29" s="430">
        <v>20</v>
      </c>
      <c r="B29" s="348" t="s">
        <v>1735</v>
      </c>
      <c r="C29" s="349" t="s">
        <v>68</v>
      </c>
      <c r="D29" s="349" t="s">
        <v>1092</v>
      </c>
      <c r="E29" s="355" t="s">
        <v>72</v>
      </c>
      <c r="F29" s="350" t="s">
        <v>11</v>
      </c>
      <c r="G29" s="356"/>
      <c r="H29" s="356"/>
      <c r="I29" s="367"/>
      <c r="J29" s="370" t="s">
        <v>2757</v>
      </c>
      <c r="K29" s="434"/>
    </row>
    <row r="30" spans="1:14" s="162" customFormat="1" ht="16.5" customHeight="1">
      <c r="A30" s="430">
        <v>21</v>
      </c>
      <c r="B30" s="348" t="s">
        <v>1735</v>
      </c>
      <c r="C30" s="349" t="s">
        <v>68</v>
      </c>
      <c r="D30" s="349" t="s">
        <v>1093</v>
      </c>
      <c r="E30" s="355" t="s">
        <v>74</v>
      </c>
      <c r="F30" s="350" t="s">
        <v>11</v>
      </c>
      <c r="G30" s="356"/>
      <c r="H30" s="356"/>
      <c r="I30" s="367"/>
      <c r="J30" s="371" t="s">
        <v>1943</v>
      </c>
      <c r="K30" s="434"/>
    </row>
    <row r="31" spans="1:14" s="162" customFormat="1" ht="16.5" customHeight="1">
      <c r="A31" s="430">
        <v>22</v>
      </c>
      <c r="B31" s="348" t="s">
        <v>1735</v>
      </c>
      <c r="C31" s="349" t="s">
        <v>68</v>
      </c>
      <c r="D31" s="349" t="s">
        <v>1094</v>
      </c>
      <c r="E31" s="355" t="s">
        <v>75</v>
      </c>
      <c r="F31" s="350" t="s">
        <v>11</v>
      </c>
      <c r="G31" s="356"/>
      <c r="H31" s="356"/>
      <c r="I31" s="367"/>
      <c r="J31" s="372" t="s">
        <v>1974</v>
      </c>
      <c r="K31" s="434"/>
    </row>
    <row r="32" spans="1:14" s="162" customFormat="1" ht="16.5" customHeight="1">
      <c r="A32" s="430">
        <v>23</v>
      </c>
      <c r="B32" s="348" t="s">
        <v>1735</v>
      </c>
      <c r="C32" s="349" t="s">
        <v>68</v>
      </c>
      <c r="D32" s="349" t="s">
        <v>1095</v>
      </c>
      <c r="E32" s="355" t="s">
        <v>77</v>
      </c>
      <c r="F32" s="350" t="s">
        <v>11</v>
      </c>
      <c r="G32" s="356"/>
      <c r="H32" s="356"/>
      <c r="I32" s="367"/>
      <c r="J32" s="371" t="s">
        <v>1944</v>
      </c>
      <c r="K32" s="434"/>
    </row>
    <row r="33" spans="1:11" s="162" customFormat="1" ht="16.5" customHeight="1">
      <c r="A33" s="430">
        <v>24</v>
      </c>
      <c r="B33" s="348" t="s">
        <v>1735</v>
      </c>
      <c r="C33" s="349" t="s">
        <v>68</v>
      </c>
      <c r="D33" s="349" t="s">
        <v>1096</v>
      </c>
      <c r="E33" s="355"/>
      <c r="F33" s="366" t="s">
        <v>1728</v>
      </c>
      <c r="G33" s="356"/>
      <c r="H33" s="356"/>
      <c r="I33" s="367"/>
      <c r="J33" s="371" t="s">
        <v>1945</v>
      </c>
      <c r="K33" s="434"/>
    </row>
    <row r="34" spans="1:11" s="162" customFormat="1" ht="16.5" customHeight="1">
      <c r="A34" s="430">
        <v>25</v>
      </c>
      <c r="B34" s="348" t="s">
        <v>1735</v>
      </c>
      <c r="C34" s="349" t="s">
        <v>68</v>
      </c>
      <c r="D34" s="349" t="s">
        <v>1097</v>
      </c>
      <c r="E34" s="355"/>
      <c r="F34" s="366" t="s">
        <v>1728</v>
      </c>
      <c r="G34" s="356"/>
      <c r="H34" s="356"/>
      <c r="I34" s="367"/>
      <c r="J34" s="371" t="s">
        <v>1946</v>
      </c>
      <c r="K34" s="434"/>
    </row>
    <row r="35" spans="1:11" s="162" customFormat="1" ht="16.5" customHeight="1">
      <c r="A35" s="430">
        <v>26</v>
      </c>
      <c r="B35" s="348" t="s">
        <v>1735</v>
      </c>
      <c r="C35" s="349" t="s">
        <v>68</v>
      </c>
      <c r="D35" s="349" t="s">
        <v>1098</v>
      </c>
      <c r="E35" s="355" t="s">
        <v>81</v>
      </c>
      <c r="F35" s="350" t="s">
        <v>11</v>
      </c>
      <c r="G35" s="356"/>
      <c r="H35" s="356"/>
      <c r="I35" s="367"/>
      <c r="J35" s="371" t="s">
        <v>1947</v>
      </c>
      <c r="K35" s="434"/>
    </row>
    <row r="36" spans="1:11" s="162" customFormat="1" ht="16.5" customHeight="1">
      <c r="A36" s="430">
        <v>27</v>
      </c>
      <c r="B36" s="348" t="s">
        <v>1735</v>
      </c>
      <c r="C36" s="349" t="s">
        <v>68</v>
      </c>
      <c r="D36" s="349" t="s">
        <v>1099</v>
      </c>
      <c r="E36" s="355" t="s">
        <v>83</v>
      </c>
      <c r="F36" s="350" t="s">
        <v>11</v>
      </c>
      <c r="G36" s="356"/>
      <c r="H36" s="356"/>
      <c r="I36" s="367"/>
      <c r="J36" s="372" t="s">
        <v>1948</v>
      </c>
      <c r="K36" s="434"/>
    </row>
    <row r="37" spans="1:11" s="162" customFormat="1" ht="16.5" customHeight="1">
      <c r="A37" s="430">
        <v>28</v>
      </c>
      <c r="B37" s="348" t="s">
        <v>1735</v>
      </c>
      <c r="C37" s="349" t="s">
        <v>68</v>
      </c>
      <c r="D37" s="349" t="s">
        <v>84</v>
      </c>
      <c r="E37" s="355" t="s">
        <v>85</v>
      </c>
      <c r="F37" s="350" t="s">
        <v>11</v>
      </c>
      <c r="G37" s="356"/>
      <c r="H37" s="356"/>
      <c r="I37" s="367"/>
      <c r="J37" s="372" t="s">
        <v>1949</v>
      </c>
      <c r="K37" s="434"/>
    </row>
    <row r="38" spans="1:11" s="162" customFormat="1" ht="16.5" customHeight="1">
      <c r="A38" s="430">
        <v>29</v>
      </c>
      <c r="B38" s="348" t="s">
        <v>1735</v>
      </c>
      <c r="C38" s="349" t="s">
        <v>68</v>
      </c>
      <c r="D38" s="349" t="s">
        <v>86</v>
      </c>
      <c r="E38" s="355" t="s">
        <v>87</v>
      </c>
      <c r="F38" s="350" t="s">
        <v>11</v>
      </c>
      <c r="G38" s="356"/>
      <c r="H38" s="356"/>
      <c r="I38" s="367"/>
      <c r="J38" s="372" t="s">
        <v>1950</v>
      </c>
      <c r="K38" s="434"/>
    </row>
    <row r="39" spans="1:11" s="162" customFormat="1" ht="16.5" customHeight="1">
      <c r="A39" s="430">
        <v>30</v>
      </c>
      <c r="B39" s="348" t="s">
        <v>1735</v>
      </c>
      <c r="C39" s="349" t="s">
        <v>68</v>
      </c>
      <c r="D39" s="349" t="s">
        <v>1100</v>
      </c>
      <c r="E39" s="355" t="s">
        <v>89</v>
      </c>
      <c r="F39" s="350" t="s">
        <v>11</v>
      </c>
      <c r="G39" s="356"/>
      <c r="H39" s="356"/>
      <c r="I39" s="367"/>
      <c r="J39" s="372" t="s">
        <v>1950</v>
      </c>
      <c r="K39" s="434"/>
    </row>
    <row r="40" spans="1:11" s="162" customFormat="1" ht="16.5" customHeight="1">
      <c r="A40" s="430">
        <v>31</v>
      </c>
      <c r="B40" s="348" t="s">
        <v>1735</v>
      </c>
      <c r="C40" s="349" t="s">
        <v>68</v>
      </c>
      <c r="D40" s="349" t="s">
        <v>1101</v>
      </c>
      <c r="E40" s="355" t="s">
        <v>91</v>
      </c>
      <c r="F40" s="350" t="s">
        <v>11</v>
      </c>
      <c r="G40" s="356"/>
      <c r="H40" s="356"/>
      <c r="I40" s="367"/>
      <c r="J40" s="372" t="s">
        <v>1951</v>
      </c>
      <c r="K40" s="434"/>
    </row>
    <row r="41" spans="1:11" s="162" customFormat="1" ht="16.5" customHeight="1">
      <c r="A41" s="430">
        <v>32</v>
      </c>
      <c r="B41" s="348" t="s">
        <v>1735</v>
      </c>
      <c r="C41" s="349" t="s">
        <v>68</v>
      </c>
      <c r="D41" s="349" t="s">
        <v>1102</v>
      </c>
      <c r="E41" s="355" t="s">
        <v>93</v>
      </c>
      <c r="F41" s="350" t="s">
        <v>11</v>
      </c>
      <c r="G41" s="356"/>
      <c r="H41" s="356"/>
      <c r="I41" s="367"/>
      <c r="J41" s="372" t="s">
        <v>1970</v>
      </c>
      <c r="K41" s="434"/>
    </row>
    <row r="42" spans="1:11" s="162" customFormat="1" ht="16.5" customHeight="1">
      <c r="A42" s="430">
        <v>33</v>
      </c>
      <c r="B42" s="348" t="s">
        <v>1735</v>
      </c>
      <c r="C42" s="349" t="s">
        <v>68</v>
      </c>
      <c r="D42" s="349" t="s">
        <v>94</v>
      </c>
      <c r="E42" s="355" t="s">
        <v>95</v>
      </c>
      <c r="F42" s="350" t="s">
        <v>11</v>
      </c>
      <c r="G42" s="356"/>
      <c r="H42" s="356"/>
      <c r="I42" s="367"/>
      <c r="J42" s="372" t="s">
        <v>1952</v>
      </c>
      <c r="K42" s="434"/>
    </row>
    <row r="43" spans="1:11" s="162" customFormat="1" ht="16.5" customHeight="1">
      <c r="A43" s="430">
        <v>34</v>
      </c>
      <c r="B43" s="348" t="s">
        <v>1735</v>
      </c>
      <c r="C43" s="349" t="s">
        <v>68</v>
      </c>
      <c r="D43" s="349" t="s">
        <v>96</v>
      </c>
      <c r="E43" s="355" t="s">
        <v>95</v>
      </c>
      <c r="F43" s="350" t="s">
        <v>11</v>
      </c>
      <c r="G43" s="356"/>
      <c r="H43" s="356"/>
      <c r="I43" s="367"/>
      <c r="J43" s="371" t="s">
        <v>1953</v>
      </c>
      <c r="K43" s="434"/>
    </row>
    <row r="44" spans="1:11" s="162" customFormat="1" ht="16.5" customHeight="1">
      <c r="A44" s="430">
        <v>35</v>
      </c>
      <c r="B44" s="348" t="s">
        <v>1735</v>
      </c>
      <c r="C44" s="349" t="s">
        <v>68</v>
      </c>
      <c r="D44" s="349" t="s">
        <v>1103</v>
      </c>
      <c r="E44" s="355" t="s">
        <v>93</v>
      </c>
      <c r="F44" s="350" t="s">
        <v>11</v>
      </c>
      <c r="G44" s="356"/>
      <c r="H44" s="356"/>
      <c r="I44" s="367"/>
      <c r="J44" s="371" t="s">
        <v>1954</v>
      </c>
      <c r="K44" s="434"/>
    </row>
    <row r="45" spans="1:11" s="162" customFormat="1" ht="16.5" customHeight="1">
      <c r="A45" s="430">
        <v>36</v>
      </c>
      <c r="B45" s="348" t="s">
        <v>1735</v>
      </c>
      <c r="C45" s="349" t="s">
        <v>68</v>
      </c>
      <c r="D45" s="349" t="s">
        <v>98</v>
      </c>
      <c r="E45" s="355" t="s">
        <v>93</v>
      </c>
      <c r="F45" s="350" t="s">
        <v>11</v>
      </c>
      <c r="G45" s="356"/>
      <c r="H45" s="356"/>
      <c r="I45" s="367"/>
      <c r="J45" s="371" t="s">
        <v>1954</v>
      </c>
      <c r="K45" s="434"/>
    </row>
    <row r="46" spans="1:11" s="162" customFormat="1" ht="16.5" customHeight="1">
      <c r="A46" s="430">
        <v>37</v>
      </c>
      <c r="B46" s="348" t="s">
        <v>1735</v>
      </c>
      <c r="C46" s="349" t="s">
        <v>68</v>
      </c>
      <c r="D46" s="349" t="s">
        <v>1104</v>
      </c>
      <c r="E46" s="355" t="s">
        <v>93</v>
      </c>
      <c r="F46" s="350" t="s">
        <v>11</v>
      </c>
      <c r="G46" s="356"/>
      <c r="H46" s="356"/>
      <c r="I46" s="367"/>
      <c r="J46" s="371" t="s">
        <v>1953</v>
      </c>
      <c r="K46" s="434"/>
    </row>
    <row r="47" spans="1:11" s="162" customFormat="1" ht="16.5" customHeight="1">
      <c r="A47" s="430">
        <v>38</v>
      </c>
      <c r="B47" s="348" t="s">
        <v>1735</v>
      </c>
      <c r="C47" s="349" t="s">
        <v>68</v>
      </c>
      <c r="D47" s="349" t="s">
        <v>1105</v>
      </c>
      <c r="E47" s="355" t="s">
        <v>93</v>
      </c>
      <c r="F47" s="350" t="s">
        <v>11</v>
      </c>
      <c r="G47" s="356"/>
      <c r="H47" s="356"/>
      <c r="I47" s="367"/>
      <c r="J47" s="372" t="s">
        <v>1955</v>
      </c>
      <c r="K47" s="434"/>
    </row>
    <row r="48" spans="1:11" s="162" customFormat="1" ht="16.5" customHeight="1">
      <c r="A48" s="430">
        <v>39</v>
      </c>
      <c r="B48" s="348" t="s">
        <v>1735</v>
      </c>
      <c r="C48" s="349" t="s">
        <v>68</v>
      </c>
      <c r="D48" s="349" t="s">
        <v>1106</v>
      </c>
      <c r="E48" s="355" t="s">
        <v>102</v>
      </c>
      <c r="F48" s="350" t="s">
        <v>11</v>
      </c>
      <c r="G48" s="356"/>
      <c r="H48" s="356"/>
      <c r="I48" s="367"/>
      <c r="J48" s="371" t="s">
        <v>1971</v>
      </c>
      <c r="K48" s="434"/>
    </row>
    <row r="49" spans="1:12" s="162" customFormat="1" ht="16.5" customHeight="1">
      <c r="A49" s="430">
        <v>40</v>
      </c>
      <c r="B49" s="348" t="s">
        <v>1735</v>
      </c>
      <c r="C49" s="349" t="s">
        <v>68</v>
      </c>
      <c r="D49" s="349" t="s">
        <v>103</v>
      </c>
      <c r="E49" s="355" t="s">
        <v>104</v>
      </c>
      <c r="F49" s="350" t="s">
        <v>11</v>
      </c>
      <c r="G49" s="356"/>
      <c r="H49" s="356"/>
      <c r="I49" s="367"/>
      <c r="J49" s="371" t="s">
        <v>1971</v>
      </c>
      <c r="K49" s="434"/>
    </row>
    <row r="50" spans="1:12" s="162" customFormat="1" ht="16.5" customHeight="1">
      <c r="A50" s="430">
        <v>41</v>
      </c>
      <c r="B50" s="348" t="s">
        <v>1735</v>
      </c>
      <c r="C50" s="349" t="s">
        <v>68</v>
      </c>
      <c r="D50" s="349" t="s">
        <v>105</v>
      </c>
      <c r="E50" s="355" t="s">
        <v>106</v>
      </c>
      <c r="F50" s="366" t="s">
        <v>1728</v>
      </c>
      <c r="G50" s="356"/>
      <c r="H50" s="356"/>
      <c r="I50" s="367"/>
      <c r="J50" s="771" t="s">
        <v>2273</v>
      </c>
      <c r="K50" s="773" t="s">
        <v>2274</v>
      </c>
    </row>
    <row r="51" spans="1:12" s="162" customFormat="1" ht="16.5" customHeight="1">
      <c r="A51" s="430">
        <v>42</v>
      </c>
      <c r="B51" s="348" t="s">
        <v>1735</v>
      </c>
      <c r="C51" s="349" t="s">
        <v>68</v>
      </c>
      <c r="D51" s="349" t="s">
        <v>1107</v>
      </c>
      <c r="E51" s="355" t="s">
        <v>67</v>
      </c>
      <c r="F51" s="366" t="s">
        <v>1728</v>
      </c>
      <c r="G51" s="356"/>
      <c r="H51" s="356"/>
      <c r="I51" s="367"/>
      <c r="J51" s="771"/>
      <c r="K51" s="773"/>
    </row>
    <row r="52" spans="1:12" s="162" customFormat="1" ht="16.5" customHeight="1">
      <c r="A52" s="430">
        <v>43</v>
      </c>
      <c r="B52" s="348" t="s">
        <v>1735</v>
      </c>
      <c r="C52" s="349" t="s">
        <v>68</v>
      </c>
      <c r="D52" s="349" t="s">
        <v>109</v>
      </c>
      <c r="E52" s="355" t="s">
        <v>110</v>
      </c>
      <c r="F52" s="366" t="s">
        <v>1728</v>
      </c>
      <c r="G52" s="356"/>
      <c r="H52" s="356"/>
      <c r="I52" s="367"/>
      <c r="J52" s="771"/>
      <c r="K52" s="773"/>
    </row>
    <row r="53" spans="1:12" s="162" customFormat="1" ht="16.5" customHeight="1">
      <c r="A53" s="430">
        <v>44</v>
      </c>
      <c r="B53" s="348" t="s">
        <v>1735</v>
      </c>
      <c r="C53" s="349" t="s">
        <v>68</v>
      </c>
      <c r="D53" s="349" t="s">
        <v>1108</v>
      </c>
      <c r="E53" s="355" t="s">
        <v>95</v>
      </c>
      <c r="F53" s="366" t="s">
        <v>1728</v>
      </c>
      <c r="G53" s="356"/>
      <c r="H53" s="356"/>
      <c r="I53" s="367"/>
      <c r="J53" s="771"/>
      <c r="K53" s="773"/>
    </row>
    <row r="54" spans="1:12" s="162" customFormat="1" ht="16.5" customHeight="1">
      <c r="A54" s="430">
        <v>45</v>
      </c>
      <c r="B54" s="348" t="s">
        <v>1735</v>
      </c>
      <c r="C54" s="349" t="s">
        <v>68</v>
      </c>
      <c r="D54" s="349" t="s">
        <v>1109</v>
      </c>
      <c r="E54" s="355" t="s">
        <v>67</v>
      </c>
      <c r="F54" s="366" t="s">
        <v>1728</v>
      </c>
      <c r="G54" s="356"/>
      <c r="H54" s="356"/>
      <c r="I54" s="367"/>
      <c r="J54" s="771"/>
      <c r="K54" s="773"/>
    </row>
    <row r="55" spans="1:12" s="162" customFormat="1" ht="16.5" customHeight="1">
      <c r="A55" s="430">
        <v>46</v>
      </c>
      <c r="B55" s="348" t="s">
        <v>1735</v>
      </c>
      <c r="C55" s="349" t="s">
        <v>68</v>
      </c>
      <c r="D55" s="349" t="s">
        <v>1110</v>
      </c>
      <c r="E55" s="355" t="s">
        <v>77</v>
      </c>
      <c r="F55" s="366" t="s">
        <v>1728</v>
      </c>
      <c r="G55" s="356"/>
      <c r="H55" s="356"/>
      <c r="I55" s="367"/>
      <c r="J55" s="771"/>
      <c r="K55" s="773"/>
    </row>
    <row r="56" spans="1:12" s="162" customFormat="1" ht="16.5" customHeight="1">
      <c r="A56" s="430">
        <v>47</v>
      </c>
      <c r="B56" s="348" t="s">
        <v>1735</v>
      </c>
      <c r="C56" s="349" t="s">
        <v>68</v>
      </c>
      <c r="D56" s="349" t="s">
        <v>114</v>
      </c>
      <c r="E56" s="355" t="s">
        <v>95</v>
      </c>
      <c r="F56" s="366" t="s">
        <v>1728</v>
      </c>
      <c r="G56" s="356"/>
      <c r="H56" s="356"/>
      <c r="I56" s="367"/>
      <c r="J56" s="771"/>
      <c r="K56" s="773"/>
    </row>
    <row r="57" spans="1:12" s="162" customFormat="1" ht="16.5" customHeight="1">
      <c r="A57" s="430">
        <v>48</v>
      </c>
      <c r="B57" s="348" t="s">
        <v>1735</v>
      </c>
      <c r="C57" s="349" t="s">
        <v>68</v>
      </c>
      <c r="D57" s="349" t="s">
        <v>115</v>
      </c>
      <c r="E57" s="355" t="s">
        <v>116</v>
      </c>
      <c r="F57" s="366" t="s">
        <v>1728</v>
      </c>
      <c r="G57" s="356"/>
      <c r="H57" s="356"/>
      <c r="I57" s="367"/>
      <c r="J57" s="771"/>
      <c r="K57" s="773"/>
    </row>
    <row r="58" spans="1:12" s="162" customFormat="1" ht="16.5" customHeight="1">
      <c r="A58" s="430">
        <v>49</v>
      </c>
      <c r="B58" s="348" t="s">
        <v>1735</v>
      </c>
      <c r="C58" s="349" t="s">
        <v>68</v>
      </c>
      <c r="D58" s="349" t="s">
        <v>1111</v>
      </c>
      <c r="E58" s="355"/>
      <c r="F58" s="366" t="s">
        <v>1728</v>
      </c>
      <c r="G58" s="356"/>
      <c r="H58" s="356"/>
      <c r="I58" s="367"/>
      <c r="J58" s="373" t="s">
        <v>1112</v>
      </c>
      <c r="K58" s="773"/>
    </row>
    <row r="59" spans="1:12" s="162" customFormat="1" ht="16.5" customHeight="1">
      <c r="A59" s="430">
        <v>50</v>
      </c>
      <c r="B59" s="348" t="s">
        <v>1735</v>
      </c>
      <c r="C59" s="349" t="s">
        <v>299</v>
      </c>
      <c r="D59" s="349" t="s">
        <v>1332</v>
      </c>
      <c r="E59" s="355"/>
      <c r="F59" s="350" t="s">
        <v>11</v>
      </c>
      <c r="G59" s="356"/>
      <c r="H59" s="356"/>
      <c r="I59" s="367"/>
      <c r="J59" s="370" t="s">
        <v>1985</v>
      </c>
      <c r="K59" s="434"/>
    </row>
    <row r="60" spans="1:12" s="162" customFormat="1" ht="16.5" customHeight="1">
      <c r="A60" s="430">
        <v>51</v>
      </c>
      <c r="B60" s="348" t="s">
        <v>1735</v>
      </c>
      <c r="C60" s="349" t="s">
        <v>299</v>
      </c>
      <c r="D60" s="349" t="s">
        <v>294</v>
      </c>
      <c r="E60" s="355"/>
      <c r="F60" s="350" t="s">
        <v>11</v>
      </c>
      <c r="G60" s="356"/>
      <c r="H60" s="356"/>
      <c r="I60" s="367"/>
      <c r="J60" s="370" t="s">
        <v>1441</v>
      </c>
      <c r="K60" s="434"/>
    </row>
    <row r="61" spans="1:12" s="162" customFormat="1" ht="16.5" customHeight="1">
      <c r="A61" s="430">
        <v>52</v>
      </c>
      <c r="B61" s="348" t="s">
        <v>1735</v>
      </c>
      <c r="C61" s="349" t="s">
        <v>299</v>
      </c>
      <c r="D61" s="349" t="s">
        <v>1038</v>
      </c>
      <c r="E61" s="355"/>
      <c r="F61" s="350" t="s">
        <v>11</v>
      </c>
      <c r="G61" s="356"/>
      <c r="H61" s="356"/>
      <c r="I61" s="367"/>
      <c r="J61" s="370"/>
      <c r="K61" s="434"/>
    </row>
    <row r="62" spans="1:12" s="162" customFormat="1" ht="16.5" customHeight="1">
      <c r="A62" s="430">
        <v>53</v>
      </c>
      <c r="B62" s="348" t="s">
        <v>1735</v>
      </c>
      <c r="C62" s="349" t="s">
        <v>299</v>
      </c>
      <c r="D62" s="349" t="s">
        <v>1039</v>
      </c>
      <c r="E62" s="355"/>
      <c r="F62" s="350" t="s">
        <v>11</v>
      </c>
      <c r="G62" s="356"/>
      <c r="H62" s="356"/>
      <c r="I62" s="367"/>
      <c r="J62" s="370" t="s">
        <v>1986</v>
      </c>
      <c r="K62" s="434"/>
    </row>
    <row r="63" spans="1:12" s="162" customFormat="1" ht="16.5" customHeight="1">
      <c r="A63" s="430">
        <v>54</v>
      </c>
      <c r="B63" s="348" t="s">
        <v>1735</v>
      </c>
      <c r="C63" s="349" t="s">
        <v>299</v>
      </c>
      <c r="D63" s="349" t="s">
        <v>1356</v>
      </c>
      <c r="E63" s="374" t="s">
        <v>1746</v>
      </c>
      <c r="F63" s="350" t="s">
        <v>11</v>
      </c>
      <c r="G63" s="375"/>
      <c r="H63" s="375"/>
      <c r="I63" s="376"/>
      <c r="J63" s="768" t="s">
        <v>2275</v>
      </c>
      <c r="K63" s="763"/>
      <c r="L63" s="166"/>
    </row>
    <row r="64" spans="1:12" s="162" customFormat="1" ht="16.5" customHeight="1">
      <c r="A64" s="430">
        <v>55</v>
      </c>
      <c r="B64" s="348" t="s">
        <v>1735</v>
      </c>
      <c r="C64" s="349" t="s">
        <v>299</v>
      </c>
      <c r="D64" s="349" t="s">
        <v>1357</v>
      </c>
      <c r="E64" s="374" t="s">
        <v>1747</v>
      </c>
      <c r="F64" s="350" t="s">
        <v>11</v>
      </c>
      <c r="G64" s="375"/>
      <c r="H64" s="375"/>
      <c r="I64" s="376"/>
      <c r="J64" s="768"/>
      <c r="K64" s="763"/>
      <c r="L64" s="166"/>
    </row>
    <row r="65" spans="1:12" s="162" customFormat="1" ht="16.5" customHeight="1">
      <c r="A65" s="430">
        <v>56</v>
      </c>
      <c r="B65" s="348" t="s">
        <v>1735</v>
      </c>
      <c r="C65" s="349" t="s">
        <v>299</v>
      </c>
      <c r="D65" s="349" t="s">
        <v>1358</v>
      </c>
      <c r="E65" s="374" t="s">
        <v>1748</v>
      </c>
      <c r="F65" s="350" t="s">
        <v>11</v>
      </c>
      <c r="G65" s="375"/>
      <c r="H65" s="375"/>
      <c r="I65" s="376"/>
      <c r="J65" s="768"/>
      <c r="K65" s="763"/>
      <c r="L65" s="166"/>
    </row>
    <row r="66" spans="1:12" s="162" customFormat="1" ht="16.5" customHeight="1">
      <c r="A66" s="430">
        <v>57</v>
      </c>
      <c r="B66" s="348" t="s">
        <v>1735</v>
      </c>
      <c r="C66" s="349" t="s">
        <v>299</v>
      </c>
      <c r="D66" s="349" t="s">
        <v>1359</v>
      </c>
      <c r="E66" s="374" t="s">
        <v>1746</v>
      </c>
      <c r="F66" s="350" t="s">
        <v>11</v>
      </c>
      <c r="G66" s="375"/>
      <c r="H66" s="375"/>
      <c r="I66" s="376"/>
      <c r="J66" s="768"/>
      <c r="K66" s="763"/>
      <c r="L66" s="166"/>
    </row>
    <row r="67" spans="1:12" s="162" customFormat="1" ht="16.5" customHeight="1">
      <c r="A67" s="430">
        <v>58</v>
      </c>
      <c r="B67" s="348" t="s">
        <v>1735</v>
      </c>
      <c r="C67" s="349" t="s">
        <v>299</v>
      </c>
      <c r="D67" s="349" t="s">
        <v>1360</v>
      </c>
      <c r="E67" s="374" t="s">
        <v>983</v>
      </c>
      <c r="F67" s="350" t="s">
        <v>11</v>
      </c>
      <c r="G67" s="375"/>
      <c r="H67" s="375"/>
      <c r="I67" s="376"/>
      <c r="J67" s="768"/>
      <c r="K67" s="763"/>
      <c r="L67" s="166"/>
    </row>
    <row r="68" spans="1:12" s="162" customFormat="1" ht="16.5" customHeight="1">
      <c r="A68" s="430">
        <v>59</v>
      </c>
      <c r="B68" s="348" t="s">
        <v>1735</v>
      </c>
      <c r="C68" s="349" t="s">
        <v>299</v>
      </c>
      <c r="D68" s="349" t="s">
        <v>1361</v>
      </c>
      <c r="E68" s="374" t="s">
        <v>1042</v>
      </c>
      <c r="F68" s="350" t="s">
        <v>11</v>
      </c>
      <c r="G68" s="375"/>
      <c r="H68" s="375"/>
      <c r="I68" s="376"/>
      <c r="J68" s="768"/>
      <c r="K68" s="763"/>
      <c r="L68" s="166"/>
    </row>
    <row r="69" spans="1:12" s="162" customFormat="1" ht="16.5" customHeight="1">
      <c r="A69" s="430">
        <v>60</v>
      </c>
      <c r="B69" s="348" t="s">
        <v>1735</v>
      </c>
      <c r="C69" s="349" t="s">
        <v>299</v>
      </c>
      <c r="D69" s="349" t="s">
        <v>1362</v>
      </c>
      <c r="E69" s="374" t="s">
        <v>1749</v>
      </c>
      <c r="F69" s="350" t="s">
        <v>11</v>
      </c>
      <c r="G69" s="375"/>
      <c r="H69" s="375"/>
      <c r="I69" s="376"/>
      <c r="J69" s="768"/>
      <c r="K69" s="763"/>
      <c r="L69" s="166"/>
    </row>
    <row r="70" spans="1:12" s="162" customFormat="1" ht="16.5" customHeight="1">
      <c r="A70" s="430">
        <v>61</v>
      </c>
      <c r="B70" s="348" t="s">
        <v>1735</v>
      </c>
      <c r="C70" s="349" t="s">
        <v>299</v>
      </c>
      <c r="D70" s="349" t="s">
        <v>1363</v>
      </c>
      <c r="E70" s="374" t="s">
        <v>984</v>
      </c>
      <c r="F70" s="350" t="s">
        <v>11</v>
      </c>
      <c r="G70" s="375"/>
      <c r="H70" s="375"/>
      <c r="I70" s="376"/>
      <c r="J70" s="768"/>
      <c r="K70" s="763"/>
      <c r="L70" s="166"/>
    </row>
    <row r="71" spans="1:12" s="162" customFormat="1" ht="16.5" customHeight="1">
      <c r="A71" s="430">
        <v>62</v>
      </c>
      <c r="B71" s="348" t="s">
        <v>1735</v>
      </c>
      <c r="C71" s="349" t="s">
        <v>299</v>
      </c>
      <c r="D71" s="349" t="s">
        <v>1364</v>
      </c>
      <c r="E71" s="374" t="s">
        <v>985</v>
      </c>
      <c r="F71" s="350" t="s">
        <v>11</v>
      </c>
      <c r="G71" s="375"/>
      <c r="H71" s="375"/>
      <c r="I71" s="376"/>
      <c r="J71" s="768"/>
      <c r="K71" s="763"/>
      <c r="L71" s="166"/>
    </row>
    <row r="72" spans="1:12" s="162" customFormat="1" ht="16.5" customHeight="1">
      <c r="A72" s="430">
        <v>63</v>
      </c>
      <c r="B72" s="348" t="s">
        <v>1735</v>
      </c>
      <c r="C72" s="349" t="s">
        <v>299</v>
      </c>
      <c r="D72" s="349" t="s">
        <v>1365</v>
      </c>
      <c r="E72" s="374" t="s">
        <v>982</v>
      </c>
      <c r="F72" s="350" t="s">
        <v>11</v>
      </c>
      <c r="G72" s="375"/>
      <c r="H72" s="375"/>
      <c r="I72" s="376"/>
      <c r="J72" s="768"/>
      <c r="K72" s="763"/>
      <c r="L72" s="167"/>
    </row>
    <row r="73" spans="1:12" s="162" customFormat="1" ht="16.5" customHeight="1">
      <c r="A73" s="430">
        <v>64</v>
      </c>
      <c r="B73" s="348" t="s">
        <v>1735</v>
      </c>
      <c r="C73" s="349" t="s">
        <v>299</v>
      </c>
      <c r="D73" s="349" t="s">
        <v>1366</v>
      </c>
      <c r="E73" s="374" t="s">
        <v>1044</v>
      </c>
      <c r="F73" s="350" t="s">
        <v>11</v>
      </c>
      <c r="G73" s="375"/>
      <c r="H73" s="375"/>
      <c r="I73" s="376"/>
      <c r="J73" s="768"/>
      <c r="K73" s="763"/>
      <c r="L73" s="167"/>
    </row>
    <row r="74" spans="1:12" s="162" customFormat="1" ht="16.5" customHeight="1">
      <c r="A74" s="430">
        <v>65</v>
      </c>
      <c r="B74" s="348" t="s">
        <v>1735</v>
      </c>
      <c r="C74" s="349" t="s">
        <v>299</v>
      </c>
      <c r="D74" s="349" t="s">
        <v>1367</v>
      </c>
      <c r="E74" s="374" t="s">
        <v>1045</v>
      </c>
      <c r="F74" s="350" t="s">
        <v>11</v>
      </c>
      <c r="G74" s="375"/>
      <c r="H74" s="375"/>
      <c r="I74" s="376"/>
      <c r="J74" s="768"/>
      <c r="K74" s="763"/>
      <c r="L74" s="167"/>
    </row>
    <row r="75" spans="1:12" s="162" customFormat="1" ht="16.5" customHeight="1">
      <c r="A75" s="430">
        <v>66</v>
      </c>
      <c r="B75" s="348" t="s">
        <v>1735</v>
      </c>
      <c r="C75" s="349" t="s">
        <v>299</v>
      </c>
      <c r="D75" s="349" t="s">
        <v>1368</v>
      </c>
      <c r="E75" s="374" t="s">
        <v>1045</v>
      </c>
      <c r="F75" s="350" t="s">
        <v>11</v>
      </c>
      <c r="G75" s="375"/>
      <c r="H75" s="375"/>
      <c r="I75" s="376"/>
      <c r="J75" s="768"/>
      <c r="K75" s="763"/>
      <c r="L75" s="167"/>
    </row>
    <row r="76" spans="1:12" s="162" customFormat="1" ht="16.5" customHeight="1">
      <c r="A76" s="430">
        <v>67</v>
      </c>
      <c r="B76" s="348" t="s">
        <v>1735</v>
      </c>
      <c r="C76" s="349" t="s">
        <v>299</v>
      </c>
      <c r="D76" s="349" t="s">
        <v>1369</v>
      </c>
      <c r="E76" s="374" t="s">
        <v>981</v>
      </c>
      <c r="F76" s="350" t="s">
        <v>11</v>
      </c>
      <c r="G76" s="375"/>
      <c r="H76" s="375"/>
      <c r="I76" s="376"/>
      <c r="J76" s="768"/>
      <c r="K76" s="763"/>
      <c r="L76" s="167"/>
    </row>
    <row r="77" spans="1:12" s="162" customFormat="1" ht="16.5" customHeight="1">
      <c r="A77" s="430">
        <v>68</v>
      </c>
      <c r="B77" s="348" t="s">
        <v>1735</v>
      </c>
      <c r="C77" s="349" t="s">
        <v>299</v>
      </c>
      <c r="D77" s="349" t="s">
        <v>1370</v>
      </c>
      <c r="E77" s="374" t="s">
        <v>983</v>
      </c>
      <c r="F77" s="350" t="s">
        <v>11</v>
      </c>
      <c r="G77" s="375"/>
      <c r="H77" s="375"/>
      <c r="I77" s="376"/>
      <c r="J77" s="768"/>
      <c r="K77" s="763"/>
      <c r="L77" s="167"/>
    </row>
    <row r="78" spans="1:12" s="162" customFormat="1" ht="16.5" customHeight="1">
      <c r="A78" s="430">
        <v>69</v>
      </c>
      <c r="B78" s="348" t="s">
        <v>1735</v>
      </c>
      <c r="C78" s="349" t="s">
        <v>299</v>
      </c>
      <c r="D78" s="349" t="s">
        <v>1371</v>
      </c>
      <c r="E78" s="374" t="s">
        <v>1044</v>
      </c>
      <c r="F78" s="350" t="s">
        <v>11</v>
      </c>
      <c r="G78" s="375"/>
      <c r="H78" s="375"/>
      <c r="I78" s="376"/>
      <c r="J78" s="768"/>
      <c r="K78" s="763"/>
      <c r="L78" s="167"/>
    </row>
    <row r="79" spans="1:12" s="162" customFormat="1" ht="16.5" customHeight="1">
      <c r="A79" s="430">
        <v>70</v>
      </c>
      <c r="B79" s="348" t="s">
        <v>1735</v>
      </c>
      <c r="C79" s="349" t="s">
        <v>299</v>
      </c>
      <c r="D79" s="349" t="s">
        <v>1372</v>
      </c>
      <c r="E79" s="374" t="s">
        <v>1045</v>
      </c>
      <c r="F79" s="350" t="s">
        <v>11</v>
      </c>
      <c r="G79" s="375"/>
      <c r="H79" s="375"/>
      <c r="I79" s="376"/>
      <c r="J79" s="768"/>
      <c r="K79" s="763"/>
      <c r="L79" s="168"/>
    </row>
    <row r="80" spans="1:12" s="162" customFormat="1" ht="16.5" customHeight="1">
      <c r="A80" s="430">
        <v>71</v>
      </c>
      <c r="B80" s="348" t="s">
        <v>1735</v>
      </c>
      <c r="C80" s="349" t="s">
        <v>299</v>
      </c>
      <c r="D80" s="349" t="s">
        <v>1046</v>
      </c>
      <c r="E80" s="355"/>
      <c r="F80" s="350" t="s">
        <v>11</v>
      </c>
      <c r="G80" s="356"/>
      <c r="H80" s="356"/>
      <c r="I80" s="367"/>
      <c r="J80" s="368" t="s">
        <v>1987</v>
      </c>
      <c r="K80" s="435"/>
    </row>
    <row r="81" spans="1:11" s="162" customFormat="1" ht="18" customHeight="1">
      <c r="A81" s="430">
        <v>72</v>
      </c>
      <c r="B81" s="348" t="s">
        <v>1735</v>
      </c>
      <c r="C81" s="349" t="s">
        <v>1121</v>
      </c>
      <c r="D81" s="349" t="s">
        <v>1122</v>
      </c>
      <c r="E81" s="355" t="s">
        <v>1123</v>
      </c>
      <c r="F81" s="350" t="s">
        <v>11</v>
      </c>
      <c r="G81" s="356"/>
      <c r="H81" s="367"/>
      <c r="I81" s="367"/>
      <c r="J81" s="368" t="s">
        <v>1750</v>
      </c>
      <c r="K81" s="436"/>
    </row>
    <row r="82" spans="1:11" s="162" customFormat="1" ht="18" customHeight="1">
      <c r="A82" s="430">
        <v>73</v>
      </c>
      <c r="B82" s="348" t="s">
        <v>1735</v>
      </c>
      <c r="C82" s="349" t="s">
        <v>1121</v>
      </c>
      <c r="D82" s="349" t="s">
        <v>1124</v>
      </c>
      <c r="E82" s="355" t="s">
        <v>1125</v>
      </c>
      <c r="F82" s="350" t="s">
        <v>11</v>
      </c>
      <c r="G82" s="356"/>
      <c r="H82" s="367"/>
      <c r="I82" s="367"/>
      <c r="J82" s="368" t="s">
        <v>1751</v>
      </c>
      <c r="K82" s="436"/>
    </row>
    <row r="83" spans="1:11" s="162" customFormat="1" ht="18" customHeight="1">
      <c r="A83" s="430">
        <v>74</v>
      </c>
      <c r="B83" s="348" t="s">
        <v>1735</v>
      </c>
      <c r="C83" s="349" t="s">
        <v>1121</v>
      </c>
      <c r="D83" s="349" t="s">
        <v>1126</v>
      </c>
      <c r="E83" s="355"/>
      <c r="F83" s="350" t="s">
        <v>11</v>
      </c>
      <c r="G83" s="356"/>
      <c r="H83" s="367"/>
      <c r="I83" s="367"/>
      <c r="J83" s="368" t="s">
        <v>1752</v>
      </c>
      <c r="K83" s="436"/>
    </row>
    <row r="84" spans="1:11" s="162" customFormat="1" ht="18" customHeight="1">
      <c r="A84" s="430">
        <v>75</v>
      </c>
      <c r="B84" s="348" t="s">
        <v>1735</v>
      </c>
      <c r="C84" s="349" t="s">
        <v>1121</v>
      </c>
      <c r="D84" s="349" t="s">
        <v>1127</v>
      </c>
      <c r="E84" s="355" t="s">
        <v>1063</v>
      </c>
      <c r="F84" s="350" t="s">
        <v>11</v>
      </c>
      <c r="G84" s="356"/>
      <c r="H84" s="367"/>
      <c r="I84" s="367"/>
      <c r="J84" s="368" t="s">
        <v>1753</v>
      </c>
      <c r="K84" s="436"/>
    </row>
    <row r="85" spans="1:11" s="162" customFormat="1" ht="18" customHeight="1">
      <c r="A85" s="430">
        <v>76</v>
      </c>
      <c r="B85" s="348" t="s">
        <v>1735</v>
      </c>
      <c r="C85" s="349" t="s">
        <v>1121</v>
      </c>
      <c r="D85" s="349" t="s">
        <v>1128</v>
      </c>
      <c r="E85" s="355"/>
      <c r="F85" s="350" t="s">
        <v>11</v>
      </c>
      <c r="G85" s="356"/>
      <c r="H85" s="367"/>
      <c r="I85" s="367"/>
      <c r="J85" s="368" t="s">
        <v>1754</v>
      </c>
      <c r="K85" s="436"/>
    </row>
    <row r="86" spans="1:11" s="162" customFormat="1" ht="18" customHeight="1">
      <c r="A86" s="430">
        <v>77</v>
      </c>
      <c r="B86" s="348" t="s">
        <v>1735</v>
      </c>
      <c r="C86" s="349" t="s">
        <v>1121</v>
      </c>
      <c r="D86" s="349" t="s">
        <v>1129</v>
      </c>
      <c r="E86" s="355"/>
      <c r="F86" s="350" t="s">
        <v>11</v>
      </c>
      <c r="G86" s="356"/>
      <c r="H86" s="367"/>
      <c r="I86" s="367"/>
      <c r="J86" s="368" t="s">
        <v>1755</v>
      </c>
      <c r="K86" s="436"/>
    </row>
    <row r="87" spans="1:11" s="162" customFormat="1" ht="18" customHeight="1">
      <c r="A87" s="430">
        <v>78</v>
      </c>
      <c r="B87" s="348" t="s">
        <v>1735</v>
      </c>
      <c r="C87" s="349" t="s">
        <v>1121</v>
      </c>
      <c r="D87" s="349" t="s">
        <v>1130</v>
      </c>
      <c r="E87" s="355"/>
      <c r="F87" s="350" t="s">
        <v>11</v>
      </c>
      <c r="G87" s="356"/>
      <c r="H87" s="367"/>
      <c r="I87" s="367"/>
      <c r="J87" s="368" t="s">
        <v>1756</v>
      </c>
      <c r="K87" s="436"/>
    </row>
    <row r="88" spans="1:11" s="162" customFormat="1" ht="18" customHeight="1">
      <c r="A88" s="430">
        <v>79</v>
      </c>
      <c r="B88" s="348" t="s">
        <v>1735</v>
      </c>
      <c r="C88" s="349" t="s">
        <v>1121</v>
      </c>
      <c r="D88" s="349" t="s">
        <v>1131</v>
      </c>
      <c r="E88" s="377" t="s">
        <v>1757</v>
      </c>
      <c r="F88" s="350" t="s">
        <v>11</v>
      </c>
      <c r="G88" s="356"/>
      <c r="H88" s="367"/>
      <c r="I88" s="367"/>
      <c r="J88" s="764" t="s">
        <v>1758</v>
      </c>
      <c r="K88" s="436"/>
    </row>
    <row r="89" spans="1:11" s="162" customFormat="1" ht="18" customHeight="1">
      <c r="A89" s="430">
        <v>80</v>
      </c>
      <c r="B89" s="348" t="s">
        <v>1735</v>
      </c>
      <c r="C89" s="349" t="s">
        <v>1121</v>
      </c>
      <c r="D89" s="349" t="s">
        <v>1684</v>
      </c>
      <c r="E89" s="355" t="s">
        <v>1759</v>
      </c>
      <c r="F89" s="350" t="s">
        <v>11</v>
      </c>
      <c r="G89" s="356"/>
      <c r="H89" s="367"/>
      <c r="I89" s="367"/>
      <c r="J89" s="764"/>
      <c r="K89" s="436"/>
    </row>
    <row r="90" spans="1:11" s="162" customFormat="1" ht="18" customHeight="1">
      <c r="A90" s="430">
        <v>81</v>
      </c>
      <c r="B90" s="348" t="s">
        <v>1735</v>
      </c>
      <c r="C90" s="349" t="s">
        <v>1121</v>
      </c>
      <c r="D90" s="349" t="s">
        <v>1760</v>
      </c>
      <c r="E90" s="355" t="s">
        <v>1134</v>
      </c>
      <c r="F90" s="350" t="s">
        <v>11</v>
      </c>
      <c r="G90" s="356"/>
      <c r="H90" s="367"/>
      <c r="I90" s="367"/>
      <c r="J90" s="764"/>
      <c r="K90" s="436"/>
    </row>
    <row r="91" spans="1:11" s="162" customFormat="1" ht="18" customHeight="1">
      <c r="A91" s="430">
        <v>82</v>
      </c>
      <c r="B91" s="348" t="s">
        <v>1735</v>
      </c>
      <c r="C91" s="349" t="s">
        <v>1121</v>
      </c>
      <c r="D91" s="349" t="s">
        <v>1685</v>
      </c>
      <c r="E91" s="355" t="s">
        <v>1135</v>
      </c>
      <c r="F91" s="350" t="s">
        <v>11</v>
      </c>
      <c r="G91" s="356"/>
      <c r="H91" s="367"/>
      <c r="I91" s="367"/>
      <c r="J91" s="764"/>
      <c r="K91" s="436"/>
    </row>
    <row r="92" spans="1:11" s="162" customFormat="1" ht="18" customHeight="1">
      <c r="A92" s="430">
        <v>83</v>
      </c>
      <c r="B92" s="348" t="s">
        <v>1735</v>
      </c>
      <c r="C92" s="349" t="s">
        <v>1121</v>
      </c>
      <c r="D92" s="349" t="s">
        <v>1686</v>
      </c>
      <c r="E92" s="355" t="s">
        <v>1136</v>
      </c>
      <c r="F92" s="350" t="s">
        <v>11</v>
      </c>
      <c r="G92" s="356"/>
      <c r="H92" s="367"/>
      <c r="I92" s="367"/>
      <c r="J92" s="764"/>
      <c r="K92" s="436"/>
    </row>
    <row r="93" spans="1:11" s="162" customFormat="1" ht="18" customHeight="1">
      <c r="A93" s="430">
        <v>84</v>
      </c>
      <c r="B93" s="348"/>
      <c r="C93" s="349" t="s">
        <v>808</v>
      </c>
      <c r="D93" s="354" t="s">
        <v>809</v>
      </c>
      <c r="E93" s="355"/>
      <c r="F93" s="350" t="s">
        <v>11</v>
      </c>
      <c r="G93" s="356"/>
      <c r="H93" s="367"/>
      <c r="I93" s="367"/>
      <c r="J93" s="358" t="s">
        <v>1447</v>
      </c>
      <c r="K93" s="436"/>
    </row>
    <row r="94" spans="1:11" s="113" customFormat="1" ht="16.5" customHeight="1">
      <c r="A94" s="430">
        <v>85</v>
      </c>
      <c r="B94" s="348" t="s">
        <v>1735</v>
      </c>
      <c r="C94" s="349" t="s">
        <v>811</v>
      </c>
      <c r="D94" s="354" t="s">
        <v>809</v>
      </c>
      <c r="E94" s="378"/>
      <c r="F94" s="350" t="s">
        <v>11</v>
      </c>
      <c r="G94" s="379"/>
      <c r="H94" s="378"/>
      <c r="I94" s="380"/>
      <c r="J94" s="381" t="s">
        <v>1761</v>
      </c>
      <c r="K94" s="437"/>
    </row>
    <row r="95" spans="1:11" s="113" customFormat="1" ht="16.5" customHeight="1">
      <c r="A95" s="430">
        <v>86</v>
      </c>
      <c r="B95" s="348" t="s">
        <v>1735</v>
      </c>
      <c r="C95" s="349" t="s">
        <v>808</v>
      </c>
      <c r="D95" s="354" t="s">
        <v>813</v>
      </c>
      <c r="E95" s="378" t="s">
        <v>814</v>
      </c>
      <c r="F95" s="350" t="s">
        <v>11</v>
      </c>
      <c r="G95" s="380"/>
      <c r="H95" s="378"/>
      <c r="I95" s="380"/>
      <c r="J95" s="382" t="s">
        <v>1762</v>
      </c>
      <c r="K95" s="437"/>
    </row>
    <row r="96" spans="1:11" s="113" customFormat="1" ht="16.5" customHeight="1">
      <c r="A96" s="430">
        <v>87</v>
      </c>
      <c r="B96" s="348" t="s">
        <v>1735</v>
      </c>
      <c r="C96" s="349" t="s">
        <v>808</v>
      </c>
      <c r="D96" s="354" t="s">
        <v>816</v>
      </c>
      <c r="E96" s="378" t="s">
        <v>814</v>
      </c>
      <c r="F96" s="350" t="s">
        <v>11</v>
      </c>
      <c r="G96" s="380"/>
      <c r="H96" s="378"/>
      <c r="I96" s="380"/>
      <c r="J96" s="382"/>
      <c r="K96" s="437"/>
    </row>
    <row r="97" spans="1:11" s="113" customFormat="1" ht="16.5" customHeight="1">
      <c r="A97" s="430">
        <v>88</v>
      </c>
      <c r="B97" s="348" t="s">
        <v>1735</v>
      </c>
      <c r="C97" s="349" t="s">
        <v>808</v>
      </c>
      <c r="D97" s="354" t="s">
        <v>818</v>
      </c>
      <c r="E97" s="378" t="s">
        <v>444</v>
      </c>
      <c r="F97" s="350" t="s">
        <v>11</v>
      </c>
      <c r="G97" s="380"/>
      <c r="H97" s="378"/>
      <c r="I97" s="380"/>
      <c r="J97" s="382"/>
      <c r="K97" s="437"/>
    </row>
    <row r="98" spans="1:11" s="113" customFormat="1" ht="16.5" customHeight="1">
      <c r="A98" s="430">
        <v>89</v>
      </c>
      <c r="B98" s="348" t="s">
        <v>1735</v>
      </c>
      <c r="C98" s="349" t="s">
        <v>808</v>
      </c>
      <c r="D98" s="354" t="s">
        <v>820</v>
      </c>
      <c r="E98" s="378" t="s">
        <v>821</v>
      </c>
      <c r="F98" s="350" t="s">
        <v>11</v>
      </c>
      <c r="G98" s="380"/>
      <c r="H98" s="378"/>
      <c r="I98" s="380"/>
      <c r="J98" s="382"/>
      <c r="K98" s="437"/>
    </row>
    <row r="99" spans="1:11" s="113" customFormat="1" ht="16.5" customHeight="1">
      <c r="A99" s="430">
        <v>90</v>
      </c>
      <c r="B99" s="348" t="s">
        <v>1735</v>
      </c>
      <c r="C99" s="349" t="s">
        <v>808</v>
      </c>
      <c r="D99" s="354" t="s">
        <v>823</v>
      </c>
      <c r="E99" s="378" t="s">
        <v>821</v>
      </c>
      <c r="F99" s="350" t="s">
        <v>11</v>
      </c>
      <c r="G99" s="380"/>
      <c r="H99" s="378"/>
      <c r="I99" s="380"/>
      <c r="J99" s="382"/>
      <c r="K99" s="437"/>
    </row>
    <row r="100" spans="1:11" s="113" customFormat="1" ht="16.5" customHeight="1">
      <c r="A100" s="430">
        <v>91</v>
      </c>
      <c r="B100" s="348" t="s">
        <v>1735</v>
      </c>
      <c r="C100" s="349" t="s">
        <v>808</v>
      </c>
      <c r="D100" s="354" t="s">
        <v>825</v>
      </c>
      <c r="E100" s="378" t="s">
        <v>821</v>
      </c>
      <c r="F100" s="350" t="s">
        <v>11</v>
      </c>
      <c r="G100" s="380"/>
      <c r="H100" s="378"/>
      <c r="I100" s="380"/>
      <c r="J100" s="382"/>
      <c r="K100" s="437"/>
    </row>
    <row r="101" spans="1:11" s="113" customFormat="1" ht="16.5" customHeight="1">
      <c r="A101" s="430">
        <v>92</v>
      </c>
      <c r="B101" s="348" t="s">
        <v>1735</v>
      </c>
      <c r="C101" s="349" t="s">
        <v>811</v>
      </c>
      <c r="D101" s="354" t="s">
        <v>827</v>
      </c>
      <c r="E101" s="378" t="s">
        <v>828</v>
      </c>
      <c r="F101" s="350" t="s">
        <v>11</v>
      </c>
      <c r="G101" s="380"/>
      <c r="H101" s="378"/>
      <c r="I101" s="380"/>
      <c r="J101" s="382"/>
      <c r="K101" s="437"/>
    </row>
    <row r="102" spans="1:11" s="113" customFormat="1" ht="16.5" customHeight="1">
      <c r="A102" s="430">
        <v>93</v>
      </c>
      <c r="B102" s="348" t="s">
        <v>1735</v>
      </c>
      <c r="C102" s="349" t="s">
        <v>811</v>
      </c>
      <c r="D102" s="354" t="s">
        <v>830</v>
      </c>
      <c r="E102" s="378" t="s">
        <v>831</v>
      </c>
      <c r="F102" s="350" t="s">
        <v>11</v>
      </c>
      <c r="G102" s="380"/>
      <c r="H102" s="378"/>
      <c r="I102" s="380"/>
      <c r="J102" s="382"/>
      <c r="K102" s="437"/>
    </row>
    <row r="103" spans="1:11" s="113" customFormat="1" ht="16.5" customHeight="1">
      <c r="A103" s="430">
        <v>94</v>
      </c>
      <c r="B103" s="348" t="s">
        <v>1735</v>
      </c>
      <c r="C103" s="349" t="s">
        <v>811</v>
      </c>
      <c r="D103" s="354" t="s">
        <v>833</v>
      </c>
      <c r="E103" s="378" t="s">
        <v>831</v>
      </c>
      <c r="F103" s="350" t="s">
        <v>11</v>
      </c>
      <c r="G103" s="380"/>
      <c r="H103" s="378"/>
      <c r="I103" s="380"/>
      <c r="J103" s="382"/>
      <c r="K103" s="437"/>
    </row>
    <row r="104" spans="1:11" s="113" customFormat="1" ht="16.5" customHeight="1">
      <c r="A104" s="430">
        <v>95</v>
      </c>
      <c r="B104" s="348" t="s">
        <v>1735</v>
      </c>
      <c r="C104" s="349" t="s">
        <v>811</v>
      </c>
      <c r="D104" s="354" t="s">
        <v>835</v>
      </c>
      <c r="E104" s="378" t="s">
        <v>831</v>
      </c>
      <c r="F104" s="350" t="s">
        <v>11</v>
      </c>
      <c r="G104" s="380"/>
      <c r="H104" s="378"/>
      <c r="I104" s="380"/>
      <c r="J104" s="382"/>
      <c r="K104" s="437"/>
    </row>
    <row r="105" spans="1:11" s="113" customFormat="1" ht="16.5" customHeight="1">
      <c r="A105" s="430">
        <v>96</v>
      </c>
      <c r="B105" s="348" t="s">
        <v>1735</v>
      </c>
      <c r="C105" s="349" t="s">
        <v>811</v>
      </c>
      <c r="D105" s="354" t="s">
        <v>820</v>
      </c>
      <c r="E105" s="378" t="s">
        <v>837</v>
      </c>
      <c r="F105" s="350" t="s">
        <v>11</v>
      </c>
      <c r="G105" s="380"/>
      <c r="H105" s="378"/>
      <c r="I105" s="380"/>
      <c r="J105" s="382"/>
      <c r="K105" s="437"/>
    </row>
    <row r="106" spans="1:11" s="113" customFormat="1" ht="16.5" customHeight="1">
      <c r="A106" s="430">
        <v>97</v>
      </c>
      <c r="B106" s="348" t="s">
        <v>1735</v>
      </c>
      <c r="C106" s="349" t="s">
        <v>811</v>
      </c>
      <c r="D106" s="354" t="s">
        <v>823</v>
      </c>
      <c r="E106" s="378" t="s">
        <v>837</v>
      </c>
      <c r="F106" s="350" t="s">
        <v>11</v>
      </c>
      <c r="G106" s="380"/>
      <c r="H106" s="378"/>
      <c r="I106" s="380"/>
      <c r="J106" s="382"/>
      <c r="K106" s="437"/>
    </row>
    <row r="107" spans="1:11" s="113" customFormat="1" ht="16.5" customHeight="1">
      <c r="A107" s="430">
        <v>98</v>
      </c>
      <c r="B107" s="348" t="s">
        <v>1735</v>
      </c>
      <c r="C107" s="349" t="s">
        <v>811</v>
      </c>
      <c r="D107" s="354" t="s">
        <v>825</v>
      </c>
      <c r="E107" s="378" t="s">
        <v>837</v>
      </c>
      <c r="F107" s="350" t="s">
        <v>11</v>
      </c>
      <c r="G107" s="380"/>
      <c r="H107" s="378"/>
      <c r="I107" s="380"/>
      <c r="J107" s="382"/>
      <c r="K107" s="437"/>
    </row>
    <row r="108" spans="1:11" s="113" customFormat="1" ht="16.5" customHeight="1">
      <c r="A108" s="430">
        <v>99</v>
      </c>
      <c r="B108" s="348" t="s">
        <v>1735</v>
      </c>
      <c r="C108" s="349" t="s">
        <v>808</v>
      </c>
      <c r="D108" s="354" t="s">
        <v>841</v>
      </c>
      <c r="E108" s="378"/>
      <c r="F108" s="350" t="s">
        <v>11</v>
      </c>
      <c r="G108" s="379"/>
      <c r="H108" s="378"/>
      <c r="I108" s="380"/>
      <c r="J108" s="381" t="s">
        <v>1763</v>
      </c>
      <c r="K108" s="437"/>
    </row>
    <row r="109" spans="1:11" s="113" customFormat="1" ht="16.5" customHeight="1">
      <c r="A109" s="430">
        <v>100</v>
      </c>
      <c r="B109" s="348" t="s">
        <v>1735</v>
      </c>
      <c r="C109" s="349" t="s">
        <v>811</v>
      </c>
      <c r="D109" s="354" t="s">
        <v>841</v>
      </c>
      <c r="E109" s="378"/>
      <c r="F109" s="350" t="s">
        <v>11</v>
      </c>
      <c r="G109" s="379"/>
      <c r="H109" s="378"/>
      <c r="I109" s="380"/>
      <c r="J109" s="381" t="s">
        <v>1764</v>
      </c>
      <c r="K109" s="437"/>
    </row>
    <row r="110" spans="1:11" s="162" customFormat="1" ht="18" customHeight="1">
      <c r="A110" s="430">
        <v>101</v>
      </c>
      <c r="B110" s="348" t="s">
        <v>1735</v>
      </c>
      <c r="C110" s="349" t="s">
        <v>844</v>
      </c>
      <c r="D110" s="354" t="s">
        <v>845</v>
      </c>
      <c r="E110" s="355"/>
      <c r="F110" s="350" t="s">
        <v>11</v>
      </c>
      <c r="G110" s="367"/>
      <c r="H110" s="367"/>
      <c r="I110" s="357"/>
      <c r="J110" s="368" t="s">
        <v>1765</v>
      </c>
      <c r="K110" s="436"/>
    </row>
    <row r="111" spans="1:11" s="162" customFormat="1" ht="18" customHeight="1">
      <c r="A111" s="430">
        <v>102</v>
      </c>
      <c r="B111" s="348" t="s">
        <v>1735</v>
      </c>
      <c r="C111" s="349" t="s">
        <v>844</v>
      </c>
      <c r="D111" s="354" t="s">
        <v>847</v>
      </c>
      <c r="E111" s="355"/>
      <c r="F111" s="350" t="s">
        <v>11</v>
      </c>
      <c r="G111" s="367"/>
      <c r="H111" s="367"/>
      <c r="I111" s="357"/>
      <c r="J111" s="368" t="s">
        <v>1766</v>
      </c>
      <c r="K111" s="436"/>
    </row>
    <row r="112" spans="1:11" s="162" customFormat="1" ht="18" customHeight="1">
      <c r="A112" s="430">
        <v>103</v>
      </c>
      <c r="B112" s="348" t="s">
        <v>1735</v>
      </c>
      <c r="C112" s="349" t="s">
        <v>844</v>
      </c>
      <c r="D112" s="354" t="s">
        <v>841</v>
      </c>
      <c r="E112" s="355"/>
      <c r="F112" s="350" t="s">
        <v>11</v>
      </c>
      <c r="G112" s="367"/>
      <c r="H112" s="367"/>
      <c r="I112" s="357"/>
      <c r="J112" s="368" t="s">
        <v>1767</v>
      </c>
      <c r="K112" s="436"/>
    </row>
    <row r="113" spans="1:14" s="162" customFormat="1" ht="18" customHeight="1">
      <c r="A113" s="430">
        <v>104</v>
      </c>
      <c r="B113" s="348" t="s">
        <v>1735</v>
      </c>
      <c r="C113" s="349" t="s">
        <v>1768</v>
      </c>
      <c r="D113" s="362" t="s">
        <v>850</v>
      </c>
      <c r="E113" s="355" t="s">
        <v>1769</v>
      </c>
      <c r="F113" s="350" t="s">
        <v>11</v>
      </c>
      <c r="G113" s="367"/>
      <c r="H113" s="367"/>
      <c r="I113" s="357"/>
      <c r="J113" s="368" t="s">
        <v>1770</v>
      </c>
      <c r="K113" s="436"/>
    </row>
    <row r="114" spans="1:14" s="162" customFormat="1" ht="18" customHeight="1">
      <c r="A114" s="430">
        <v>105</v>
      </c>
      <c r="B114" s="348" t="s">
        <v>1771</v>
      </c>
      <c r="C114" s="349" t="s">
        <v>1882</v>
      </c>
      <c r="D114" s="362" t="s">
        <v>1883</v>
      </c>
      <c r="E114" s="383" t="s">
        <v>2680</v>
      </c>
      <c r="F114" s="350" t="s">
        <v>11</v>
      </c>
      <c r="G114" s="357"/>
      <c r="H114" s="367"/>
      <c r="I114" s="357"/>
      <c r="J114" s="384" t="s">
        <v>1772</v>
      </c>
      <c r="K114" s="436"/>
    </row>
    <row r="115" spans="1:14" s="162" customFormat="1" ht="18" customHeight="1">
      <c r="A115" s="430">
        <v>106</v>
      </c>
      <c r="B115" s="348" t="s">
        <v>1771</v>
      </c>
      <c r="C115" s="349" t="s">
        <v>844</v>
      </c>
      <c r="D115" s="362" t="s">
        <v>856</v>
      </c>
      <c r="E115" s="365" t="s">
        <v>95</v>
      </c>
      <c r="F115" s="385" t="s">
        <v>11</v>
      </c>
      <c r="G115" s="367"/>
      <c r="H115" s="367"/>
      <c r="I115" s="357"/>
      <c r="J115" s="386" t="s">
        <v>1773</v>
      </c>
      <c r="K115" s="436"/>
    </row>
    <row r="116" spans="1:14" s="162" customFormat="1" ht="18" customHeight="1">
      <c r="A116" s="430">
        <v>107</v>
      </c>
      <c r="B116" s="348" t="s">
        <v>1771</v>
      </c>
      <c r="C116" s="349" t="s">
        <v>844</v>
      </c>
      <c r="D116" s="354" t="s">
        <v>858</v>
      </c>
      <c r="E116" s="365" t="s">
        <v>859</v>
      </c>
      <c r="F116" s="385" t="s">
        <v>11</v>
      </c>
      <c r="G116" s="367"/>
      <c r="H116" s="367"/>
      <c r="I116" s="357"/>
      <c r="J116" s="368" t="s">
        <v>1774</v>
      </c>
      <c r="K116" s="436"/>
    </row>
    <row r="117" spans="1:14" s="113" customFormat="1" ht="16.5" customHeight="1">
      <c r="A117" s="430">
        <v>108</v>
      </c>
      <c r="B117" s="348" t="s">
        <v>1771</v>
      </c>
      <c r="C117" s="349" t="s">
        <v>844</v>
      </c>
      <c r="D117" s="354" t="s">
        <v>861</v>
      </c>
      <c r="E117" s="365" t="s">
        <v>862</v>
      </c>
      <c r="F117" s="385" t="s">
        <v>11</v>
      </c>
      <c r="G117" s="380"/>
      <c r="H117" s="378"/>
      <c r="I117" s="380"/>
      <c r="J117" s="765"/>
      <c r="K117" s="437"/>
    </row>
    <row r="118" spans="1:14" s="113" customFormat="1" ht="16.5" customHeight="1">
      <c r="A118" s="430">
        <v>109</v>
      </c>
      <c r="B118" s="348" t="s">
        <v>1771</v>
      </c>
      <c r="C118" s="349" t="s">
        <v>844</v>
      </c>
      <c r="D118" s="354" t="s">
        <v>864</v>
      </c>
      <c r="E118" s="365" t="s">
        <v>862</v>
      </c>
      <c r="F118" s="385" t="s">
        <v>11</v>
      </c>
      <c r="G118" s="380"/>
      <c r="H118" s="378"/>
      <c r="I118" s="380"/>
      <c r="J118" s="765"/>
      <c r="K118" s="437"/>
    </row>
    <row r="119" spans="1:14" s="113" customFormat="1" ht="16.5" customHeight="1">
      <c r="A119" s="430">
        <v>110</v>
      </c>
      <c r="B119" s="348" t="s">
        <v>1771</v>
      </c>
      <c r="C119" s="349" t="s">
        <v>844</v>
      </c>
      <c r="D119" s="354" t="s">
        <v>866</v>
      </c>
      <c r="E119" s="365" t="s">
        <v>862</v>
      </c>
      <c r="F119" s="385" t="s">
        <v>11</v>
      </c>
      <c r="G119" s="380"/>
      <c r="H119" s="378"/>
      <c r="I119" s="380"/>
      <c r="J119" s="765"/>
      <c r="K119" s="437"/>
    </row>
    <row r="120" spans="1:14" s="113" customFormat="1" ht="16.5" customHeight="1">
      <c r="A120" s="430">
        <v>111</v>
      </c>
      <c r="B120" s="348" t="s">
        <v>1771</v>
      </c>
      <c r="C120" s="349" t="s">
        <v>844</v>
      </c>
      <c r="D120" s="354" t="s">
        <v>868</v>
      </c>
      <c r="E120" s="383" t="s">
        <v>1886</v>
      </c>
      <c r="F120" s="385" t="s">
        <v>11</v>
      </c>
      <c r="G120" s="380"/>
      <c r="H120" s="378"/>
      <c r="I120" s="380"/>
      <c r="J120" s="765"/>
      <c r="K120" s="437"/>
    </row>
    <row r="121" spans="1:14" s="113" customFormat="1" ht="16.5" customHeight="1">
      <c r="A121" s="430">
        <v>112</v>
      </c>
      <c r="B121" s="348" t="s">
        <v>1771</v>
      </c>
      <c r="C121" s="349" t="s">
        <v>844</v>
      </c>
      <c r="D121" s="354" t="s">
        <v>870</v>
      </c>
      <c r="E121" s="383" t="s">
        <v>1880</v>
      </c>
      <c r="F121" s="385" t="s">
        <v>11</v>
      </c>
      <c r="G121" s="380"/>
      <c r="H121" s="378"/>
      <c r="I121" s="380"/>
      <c r="J121" s="765"/>
      <c r="K121" s="437"/>
    </row>
    <row r="122" spans="1:14" s="113" customFormat="1" ht="16.5" customHeight="1">
      <c r="A122" s="430">
        <v>113</v>
      </c>
      <c r="B122" s="348" t="s">
        <v>1771</v>
      </c>
      <c r="C122" s="349" t="s">
        <v>844</v>
      </c>
      <c r="D122" s="354" t="s">
        <v>872</v>
      </c>
      <c r="E122" s="383" t="s">
        <v>1880</v>
      </c>
      <c r="F122" s="385" t="s">
        <v>11</v>
      </c>
      <c r="G122" s="380"/>
      <c r="H122" s="378"/>
      <c r="I122" s="380"/>
      <c r="J122" s="765"/>
      <c r="K122" s="437"/>
    </row>
    <row r="123" spans="1:14" s="113" customFormat="1" ht="16.5" customHeight="1">
      <c r="A123" s="430">
        <v>114</v>
      </c>
      <c r="B123" s="348" t="s">
        <v>1771</v>
      </c>
      <c r="C123" s="349" t="s">
        <v>844</v>
      </c>
      <c r="D123" s="354" t="s">
        <v>874</v>
      </c>
      <c r="E123" s="378" t="s">
        <v>875</v>
      </c>
      <c r="F123" s="350" t="s">
        <v>11</v>
      </c>
      <c r="G123" s="380"/>
      <c r="H123" s="378"/>
      <c r="I123" s="380"/>
      <c r="J123" s="765"/>
      <c r="K123" s="437"/>
    </row>
    <row r="124" spans="1:14" ht="18" customHeight="1">
      <c r="A124" s="430">
        <v>115</v>
      </c>
      <c r="B124" s="348" t="s">
        <v>1771</v>
      </c>
      <c r="C124" s="349" t="s">
        <v>1775</v>
      </c>
      <c r="D124" s="349" t="s">
        <v>57</v>
      </c>
      <c r="E124" s="347"/>
      <c r="F124" s="317" t="s">
        <v>11</v>
      </c>
      <c r="G124" s="351"/>
      <c r="H124" s="351"/>
      <c r="I124" s="352"/>
      <c r="J124" s="372" t="s">
        <v>1776</v>
      </c>
      <c r="K124" s="431"/>
      <c r="N124" s="169" t="s">
        <v>1777</v>
      </c>
    </row>
    <row r="125" spans="1:14" ht="16.5" customHeight="1">
      <c r="A125" s="430">
        <v>116</v>
      </c>
      <c r="B125" s="348" t="s">
        <v>1771</v>
      </c>
      <c r="C125" s="349" t="s">
        <v>56</v>
      </c>
      <c r="D125" s="349" t="s">
        <v>58</v>
      </c>
      <c r="E125" s="347"/>
      <c r="F125" s="350" t="s">
        <v>11</v>
      </c>
      <c r="G125" s="351"/>
      <c r="H125" s="351"/>
      <c r="I125" s="352"/>
      <c r="J125" s="361" t="s">
        <v>1778</v>
      </c>
      <c r="K125" s="431"/>
      <c r="L125" s="170"/>
    </row>
    <row r="126" spans="1:14" ht="16.5" customHeight="1">
      <c r="A126" s="430">
        <v>117</v>
      </c>
      <c r="B126" s="348" t="s">
        <v>1771</v>
      </c>
      <c r="C126" s="349" t="s">
        <v>56</v>
      </c>
      <c r="D126" s="388" t="s">
        <v>65</v>
      </c>
      <c r="E126" s="347"/>
      <c r="F126" s="387" t="s">
        <v>1732</v>
      </c>
      <c r="G126" s="351"/>
      <c r="H126" s="351"/>
      <c r="I126" s="352"/>
      <c r="J126" s="389" t="s">
        <v>1779</v>
      </c>
      <c r="K126" s="438"/>
      <c r="L126" s="170"/>
      <c r="N126" s="171" t="s">
        <v>1780</v>
      </c>
    </row>
    <row r="127" spans="1:14" ht="16.5" customHeight="1">
      <c r="A127" s="430">
        <v>118</v>
      </c>
      <c r="B127" s="348" t="s">
        <v>1771</v>
      </c>
      <c r="C127" s="349" t="s">
        <v>56</v>
      </c>
      <c r="D127" s="349" t="s">
        <v>1119</v>
      </c>
      <c r="E127" s="347"/>
      <c r="F127" s="350" t="s">
        <v>11</v>
      </c>
      <c r="G127" s="351"/>
      <c r="H127" s="351"/>
      <c r="I127" s="352"/>
      <c r="J127" s="361" t="s">
        <v>60</v>
      </c>
      <c r="K127" s="431"/>
      <c r="L127" s="164"/>
      <c r="N127" s="172" t="s">
        <v>1777</v>
      </c>
    </row>
    <row r="128" spans="1:14" ht="16.5" customHeight="1">
      <c r="A128" s="430">
        <v>119</v>
      </c>
      <c r="B128" s="348" t="s">
        <v>1771</v>
      </c>
      <c r="C128" s="349" t="s">
        <v>56</v>
      </c>
      <c r="D128" s="349" t="s">
        <v>61</v>
      </c>
      <c r="E128" s="347"/>
      <c r="F128" s="350" t="s">
        <v>11</v>
      </c>
      <c r="G128" s="351"/>
      <c r="H128" s="351"/>
      <c r="I128" s="352"/>
      <c r="J128" s="361" t="s">
        <v>62</v>
      </c>
      <c r="K128" s="431"/>
      <c r="L128" s="170"/>
    </row>
    <row r="129" spans="1:12" ht="16.5" customHeight="1">
      <c r="A129" s="430">
        <v>120</v>
      </c>
      <c r="B129" s="348" t="s">
        <v>1771</v>
      </c>
      <c r="C129" s="349" t="s">
        <v>56</v>
      </c>
      <c r="D129" s="349" t="s">
        <v>63</v>
      </c>
      <c r="E129" s="347"/>
      <c r="F129" s="350" t="s">
        <v>11</v>
      </c>
      <c r="G129" s="351"/>
      <c r="H129" s="351"/>
      <c r="I129" s="352"/>
      <c r="J129" s="361" t="s">
        <v>1781</v>
      </c>
      <c r="K129" s="431"/>
      <c r="L129" s="164"/>
    </row>
    <row r="130" spans="1:12" s="113" customFormat="1" ht="16.5" customHeight="1">
      <c r="A130" s="430">
        <v>121</v>
      </c>
      <c r="B130" s="348" t="s">
        <v>1735</v>
      </c>
      <c r="C130" s="390" t="s">
        <v>182</v>
      </c>
      <c r="D130" s="349" t="s">
        <v>1481</v>
      </c>
      <c r="E130" s="378" t="s">
        <v>1995</v>
      </c>
      <c r="F130" s="350" t="s">
        <v>11</v>
      </c>
      <c r="G130" s="378"/>
      <c r="H130" s="378"/>
      <c r="I130" s="391"/>
      <c r="J130" s="392" t="s">
        <v>2694</v>
      </c>
      <c r="K130" s="439"/>
      <c r="L130" s="112"/>
    </row>
    <row r="131" spans="1:12" s="113" customFormat="1" ht="16.5" customHeight="1">
      <c r="A131" s="430">
        <v>122</v>
      </c>
      <c r="B131" s="348" t="s">
        <v>1735</v>
      </c>
      <c r="C131" s="390" t="s">
        <v>182</v>
      </c>
      <c r="D131" s="390" t="s">
        <v>1482</v>
      </c>
      <c r="E131" s="378" t="s">
        <v>1996</v>
      </c>
      <c r="F131" s="350" t="s">
        <v>11</v>
      </c>
      <c r="G131" s="378"/>
      <c r="H131" s="378"/>
      <c r="I131" s="391"/>
      <c r="J131" s="392" t="s">
        <v>2002</v>
      </c>
      <c r="K131" s="439"/>
      <c r="L131" s="112"/>
    </row>
    <row r="132" spans="1:12" s="113" customFormat="1" ht="16.5" customHeight="1">
      <c r="A132" s="430">
        <v>123</v>
      </c>
      <c r="B132" s="348" t="s">
        <v>1735</v>
      </c>
      <c r="C132" s="390" t="s">
        <v>182</v>
      </c>
      <c r="D132" s="390" t="s">
        <v>1483</v>
      </c>
      <c r="E132" s="378" t="s">
        <v>1999</v>
      </c>
      <c r="F132" s="350" t="s">
        <v>11</v>
      </c>
      <c r="G132" s="378"/>
      <c r="H132" s="378"/>
      <c r="I132" s="391"/>
      <c r="J132" s="392" t="s">
        <v>2016</v>
      </c>
      <c r="K132" s="439"/>
      <c r="L132" s="112"/>
    </row>
    <row r="133" spans="1:12" s="113" customFormat="1" ht="16.5" customHeight="1">
      <c r="A133" s="430">
        <v>124</v>
      </c>
      <c r="B133" s="348" t="s">
        <v>1735</v>
      </c>
      <c r="C133" s="390" t="s">
        <v>182</v>
      </c>
      <c r="D133" s="390" t="s">
        <v>1997</v>
      </c>
      <c r="E133" s="378" t="s">
        <v>1999</v>
      </c>
      <c r="F133" s="350" t="s">
        <v>11</v>
      </c>
      <c r="G133" s="378"/>
      <c r="H133" s="378"/>
      <c r="I133" s="391"/>
      <c r="J133" s="392" t="s">
        <v>2276</v>
      </c>
      <c r="K133" s="439"/>
      <c r="L133" s="112"/>
    </row>
    <row r="134" spans="1:12" s="113" customFormat="1" ht="16.5" customHeight="1">
      <c r="A134" s="430">
        <v>125</v>
      </c>
      <c r="B134" s="348" t="s">
        <v>1735</v>
      </c>
      <c r="C134" s="390" t="s">
        <v>182</v>
      </c>
      <c r="D134" s="390" t="s">
        <v>1998</v>
      </c>
      <c r="E134" s="378" t="s">
        <v>1999</v>
      </c>
      <c r="F134" s="350" t="s">
        <v>11</v>
      </c>
      <c r="G134" s="378"/>
      <c r="H134" s="378"/>
      <c r="I134" s="391"/>
      <c r="J134" s="392" t="s">
        <v>2277</v>
      </c>
      <c r="K134" s="439"/>
      <c r="L134" s="112"/>
    </row>
    <row r="135" spans="1:12" ht="16.5" customHeight="1">
      <c r="A135" s="430">
        <v>126</v>
      </c>
      <c r="B135" s="348" t="s">
        <v>1735</v>
      </c>
      <c r="C135" s="349" t="s">
        <v>182</v>
      </c>
      <c r="D135" s="349" t="s">
        <v>1397</v>
      </c>
      <c r="E135" s="378" t="s">
        <v>1999</v>
      </c>
      <c r="F135" s="350" t="s">
        <v>11</v>
      </c>
      <c r="G135" s="351"/>
      <c r="H135" s="351"/>
      <c r="I135" s="352"/>
      <c r="J135" s="393" t="s">
        <v>2215</v>
      </c>
      <c r="K135" s="431"/>
    </row>
    <row r="136" spans="1:12" s="113" customFormat="1" ht="16.5" customHeight="1">
      <c r="A136" s="430">
        <v>127</v>
      </c>
      <c r="B136" s="348" t="s">
        <v>1735</v>
      </c>
      <c r="C136" s="390" t="s">
        <v>182</v>
      </c>
      <c r="D136" s="390" t="s">
        <v>2031</v>
      </c>
      <c r="E136" s="378" t="s">
        <v>183</v>
      </c>
      <c r="F136" s="350" t="s">
        <v>11</v>
      </c>
      <c r="G136" s="378"/>
      <c r="H136" s="378"/>
      <c r="I136" s="394" t="s">
        <v>2023</v>
      </c>
      <c r="J136" s="769" t="s">
        <v>2278</v>
      </c>
      <c r="K136" s="439"/>
      <c r="L136" s="112"/>
    </row>
    <row r="137" spans="1:12" s="113" customFormat="1" ht="16.5" customHeight="1">
      <c r="A137" s="430">
        <v>128</v>
      </c>
      <c r="B137" s="348" t="s">
        <v>1735</v>
      </c>
      <c r="C137" s="390" t="s">
        <v>182</v>
      </c>
      <c r="D137" s="390" t="s">
        <v>2032</v>
      </c>
      <c r="E137" s="378" t="s">
        <v>183</v>
      </c>
      <c r="F137" s="350" t="s">
        <v>11</v>
      </c>
      <c r="G137" s="378"/>
      <c r="H137" s="378"/>
      <c r="I137" s="395"/>
      <c r="J137" s="769"/>
      <c r="K137" s="439"/>
      <c r="L137" s="112"/>
    </row>
    <row r="138" spans="1:12" s="113" customFormat="1" ht="16.5" customHeight="1">
      <c r="A138" s="430">
        <v>129</v>
      </c>
      <c r="B138" s="348" t="s">
        <v>1735</v>
      </c>
      <c r="C138" s="390" t="s">
        <v>182</v>
      </c>
      <c r="D138" s="390" t="s">
        <v>2033</v>
      </c>
      <c r="E138" s="378" t="s">
        <v>183</v>
      </c>
      <c r="F138" s="350" t="s">
        <v>11</v>
      </c>
      <c r="G138" s="378"/>
      <c r="H138" s="378"/>
      <c r="I138" s="395"/>
      <c r="J138" s="769"/>
      <c r="K138" s="439"/>
      <c r="L138" s="112"/>
    </row>
    <row r="139" spans="1:12" s="113" customFormat="1" ht="16.5" customHeight="1">
      <c r="A139" s="430">
        <v>130</v>
      </c>
      <c r="B139" s="348" t="s">
        <v>1735</v>
      </c>
      <c r="C139" s="390" t="s">
        <v>182</v>
      </c>
      <c r="D139" s="390" t="s">
        <v>2030</v>
      </c>
      <c r="E139" s="378" t="s">
        <v>183</v>
      </c>
      <c r="F139" s="350" t="s">
        <v>11</v>
      </c>
      <c r="G139" s="378"/>
      <c r="H139" s="378"/>
      <c r="I139" s="395"/>
      <c r="J139" s="769"/>
      <c r="K139" s="439"/>
      <c r="L139" s="112"/>
    </row>
    <row r="140" spans="1:12" s="113" customFormat="1" ht="16.5" customHeight="1">
      <c r="A140" s="430">
        <v>131</v>
      </c>
      <c r="B140" s="348" t="s">
        <v>1735</v>
      </c>
      <c r="C140" s="390" t="s">
        <v>182</v>
      </c>
      <c r="D140" s="390" t="s">
        <v>2034</v>
      </c>
      <c r="E140" s="378" t="s">
        <v>183</v>
      </c>
      <c r="F140" s="350" t="s">
        <v>11</v>
      </c>
      <c r="G140" s="378"/>
      <c r="H140" s="378"/>
      <c r="I140" s="395"/>
      <c r="J140" s="769"/>
      <c r="K140" s="439"/>
      <c r="L140" s="112"/>
    </row>
    <row r="141" spans="1:12" s="113" customFormat="1" ht="16.5" customHeight="1">
      <c r="A141" s="430">
        <v>132</v>
      </c>
      <c r="B141" s="348" t="s">
        <v>1735</v>
      </c>
      <c r="C141" s="390" t="s">
        <v>182</v>
      </c>
      <c r="D141" s="390" t="s">
        <v>2035</v>
      </c>
      <c r="E141" s="378" t="s">
        <v>1999</v>
      </c>
      <c r="F141" s="350" t="s">
        <v>11</v>
      </c>
      <c r="G141" s="378"/>
      <c r="H141" s="378"/>
      <c r="I141" s="395"/>
      <c r="J141" s="769"/>
      <c r="K141" s="439"/>
      <c r="L141" s="112"/>
    </row>
    <row r="142" spans="1:12" s="113" customFormat="1" ht="16.5" customHeight="1">
      <c r="A142" s="430">
        <v>133</v>
      </c>
      <c r="B142" s="348" t="s">
        <v>1735</v>
      </c>
      <c r="C142" s="390" t="s">
        <v>182</v>
      </c>
      <c r="D142" s="390" t="s">
        <v>1485</v>
      </c>
      <c r="E142" s="378" t="s">
        <v>1995</v>
      </c>
      <c r="F142" s="350" t="s">
        <v>11</v>
      </c>
      <c r="G142" s="378"/>
      <c r="H142" s="378"/>
      <c r="I142" s="395"/>
      <c r="J142" s="396" t="s">
        <v>2279</v>
      </c>
      <c r="K142" s="439"/>
      <c r="L142" s="112"/>
    </row>
    <row r="143" spans="1:12" s="113" customFormat="1" ht="16.5" customHeight="1">
      <c r="A143" s="430">
        <v>134</v>
      </c>
      <c r="B143" s="348" t="s">
        <v>1735</v>
      </c>
      <c r="C143" s="390" t="s">
        <v>182</v>
      </c>
      <c r="D143" s="390" t="s">
        <v>1487</v>
      </c>
      <c r="E143" s="378" t="s">
        <v>1996</v>
      </c>
      <c r="F143" s="350" t="s">
        <v>11</v>
      </c>
      <c r="G143" s="378"/>
      <c r="H143" s="378"/>
      <c r="I143" s="395"/>
      <c r="J143" s="392" t="s">
        <v>2280</v>
      </c>
      <c r="K143" s="439"/>
      <c r="L143" s="112"/>
    </row>
    <row r="144" spans="1:12" s="113" customFormat="1" ht="16.5" customHeight="1">
      <c r="A144" s="430">
        <v>135</v>
      </c>
      <c r="B144" s="348" t="s">
        <v>1735</v>
      </c>
      <c r="C144" s="390" t="s">
        <v>182</v>
      </c>
      <c r="D144" s="390" t="s">
        <v>1488</v>
      </c>
      <c r="E144" s="378" t="s">
        <v>1999</v>
      </c>
      <c r="F144" s="350" t="s">
        <v>11</v>
      </c>
      <c r="G144" s="378"/>
      <c r="H144" s="378"/>
      <c r="I144" s="395"/>
      <c r="J144" s="392" t="s">
        <v>2281</v>
      </c>
      <c r="K144" s="439"/>
      <c r="L144" s="112"/>
    </row>
    <row r="145" spans="1:12" s="113" customFormat="1" ht="16.5" customHeight="1">
      <c r="A145" s="430">
        <v>136</v>
      </c>
      <c r="B145" s="348" t="s">
        <v>1735</v>
      </c>
      <c r="C145" s="390" t="s">
        <v>182</v>
      </c>
      <c r="D145" s="390" t="s">
        <v>2000</v>
      </c>
      <c r="E145" s="378" t="s">
        <v>1999</v>
      </c>
      <c r="F145" s="350" t="s">
        <v>11</v>
      </c>
      <c r="G145" s="378"/>
      <c r="H145" s="378"/>
      <c r="I145" s="395"/>
      <c r="J145" s="392" t="s">
        <v>2282</v>
      </c>
      <c r="K145" s="439"/>
      <c r="L145" s="112"/>
    </row>
    <row r="146" spans="1:12" s="113" customFormat="1" ht="16.5" customHeight="1">
      <c r="A146" s="430">
        <v>137</v>
      </c>
      <c r="B146" s="348" t="s">
        <v>1735</v>
      </c>
      <c r="C146" s="390" t="s">
        <v>182</v>
      </c>
      <c r="D146" s="390" t="s">
        <v>2001</v>
      </c>
      <c r="E146" s="378" t="s">
        <v>1999</v>
      </c>
      <c r="F146" s="350" t="s">
        <v>11</v>
      </c>
      <c r="G146" s="378"/>
      <c r="H146" s="378"/>
      <c r="I146" s="395"/>
      <c r="J146" s="392" t="s">
        <v>2283</v>
      </c>
      <c r="K146" s="439"/>
      <c r="L146" s="112"/>
    </row>
    <row r="147" spans="1:12" ht="16.5" customHeight="1">
      <c r="A147" s="430">
        <v>138</v>
      </c>
      <c r="B147" s="348" t="s">
        <v>1735</v>
      </c>
      <c r="C147" s="390" t="s">
        <v>182</v>
      </c>
      <c r="D147" s="349" t="s">
        <v>1398</v>
      </c>
      <c r="E147" s="378" t="s">
        <v>1999</v>
      </c>
      <c r="F147" s="350" t="s">
        <v>11</v>
      </c>
      <c r="G147" s="351"/>
      <c r="H147" s="351"/>
      <c r="I147" s="352"/>
      <c r="J147" s="393" t="s">
        <v>2217</v>
      </c>
      <c r="K147" s="431"/>
    </row>
    <row r="148" spans="1:12" s="113" customFormat="1" ht="16.5" customHeight="1">
      <c r="A148" s="430">
        <v>139</v>
      </c>
      <c r="B148" s="348" t="s">
        <v>1735</v>
      </c>
      <c r="C148" s="390" t="s">
        <v>182</v>
      </c>
      <c r="D148" s="390" t="s">
        <v>2036</v>
      </c>
      <c r="E148" s="378" t="s">
        <v>183</v>
      </c>
      <c r="F148" s="350" t="s">
        <v>11</v>
      </c>
      <c r="G148" s="378"/>
      <c r="H148" s="378"/>
      <c r="I148" s="394" t="s">
        <v>2045</v>
      </c>
      <c r="J148" s="769" t="s">
        <v>2022</v>
      </c>
      <c r="K148" s="439"/>
      <c r="L148" s="112"/>
    </row>
    <row r="149" spans="1:12" s="113" customFormat="1" ht="16.5" customHeight="1">
      <c r="A149" s="430">
        <v>140</v>
      </c>
      <c r="B149" s="348" t="s">
        <v>1735</v>
      </c>
      <c r="C149" s="390" t="s">
        <v>182</v>
      </c>
      <c r="D149" s="390" t="s">
        <v>2037</v>
      </c>
      <c r="E149" s="378" t="s">
        <v>183</v>
      </c>
      <c r="F149" s="350" t="s">
        <v>11</v>
      </c>
      <c r="G149" s="378"/>
      <c r="H149" s="378"/>
      <c r="I149" s="395"/>
      <c r="J149" s="769"/>
      <c r="K149" s="439"/>
      <c r="L149" s="112"/>
    </row>
    <row r="150" spans="1:12" s="113" customFormat="1" ht="16.5" customHeight="1">
      <c r="A150" s="430">
        <v>141</v>
      </c>
      <c r="B150" s="348" t="s">
        <v>1735</v>
      </c>
      <c r="C150" s="390" t="s">
        <v>182</v>
      </c>
      <c r="D150" s="390" t="s">
        <v>2038</v>
      </c>
      <c r="E150" s="378" t="s">
        <v>183</v>
      </c>
      <c r="F150" s="350" t="s">
        <v>11</v>
      </c>
      <c r="G150" s="378"/>
      <c r="H150" s="378"/>
      <c r="I150" s="395"/>
      <c r="J150" s="769"/>
      <c r="K150" s="439"/>
      <c r="L150" s="112"/>
    </row>
    <row r="151" spans="1:12" s="113" customFormat="1" ht="16.5" customHeight="1">
      <c r="A151" s="430">
        <v>142</v>
      </c>
      <c r="B151" s="348" t="s">
        <v>1735</v>
      </c>
      <c r="C151" s="390" t="s">
        <v>182</v>
      </c>
      <c r="D151" s="390" t="s">
        <v>2039</v>
      </c>
      <c r="E151" s="378" t="s">
        <v>183</v>
      </c>
      <c r="F151" s="350" t="s">
        <v>11</v>
      </c>
      <c r="G151" s="378"/>
      <c r="H151" s="378"/>
      <c r="I151" s="394"/>
      <c r="J151" s="769"/>
      <c r="K151" s="439"/>
      <c r="L151" s="112"/>
    </row>
    <row r="152" spans="1:12" s="113" customFormat="1" ht="16.5" customHeight="1">
      <c r="A152" s="430">
        <v>143</v>
      </c>
      <c r="B152" s="348" t="s">
        <v>1735</v>
      </c>
      <c r="C152" s="390" t="s">
        <v>182</v>
      </c>
      <c r="D152" s="390" t="s">
        <v>2040</v>
      </c>
      <c r="E152" s="378" t="s">
        <v>183</v>
      </c>
      <c r="F152" s="350" t="s">
        <v>11</v>
      </c>
      <c r="G152" s="378"/>
      <c r="H152" s="378"/>
      <c r="I152" s="394"/>
      <c r="J152" s="769"/>
      <c r="K152" s="439"/>
      <c r="L152" s="112"/>
    </row>
    <row r="153" spans="1:12" s="113" customFormat="1" ht="16.5" customHeight="1">
      <c r="A153" s="430">
        <v>144</v>
      </c>
      <c r="B153" s="348" t="s">
        <v>1735</v>
      </c>
      <c r="C153" s="390" t="s">
        <v>182</v>
      </c>
      <c r="D153" s="390" t="s">
        <v>2041</v>
      </c>
      <c r="E153" s="378" t="s">
        <v>1999</v>
      </c>
      <c r="F153" s="350" t="s">
        <v>11</v>
      </c>
      <c r="G153" s="378"/>
      <c r="H153" s="378"/>
      <c r="I153" s="394"/>
      <c r="J153" s="769"/>
      <c r="K153" s="439"/>
      <c r="L153" s="112"/>
    </row>
    <row r="154" spans="1:12" s="113" customFormat="1" ht="16.5" customHeight="1">
      <c r="A154" s="430">
        <v>145</v>
      </c>
      <c r="B154" s="348" t="s">
        <v>1735</v>
      </c>
      <c r="C154" s="390" t="s">
        <v>182</v>
      </c>
      <c r="D154" s="390" t="s">
        <v>2052</v>
      </c>
      <c r="E154" s="378" t="s">
        <v>2628</v>
      </c>
      <c r="F154" s="350" t="s">
        <v>11</v>
      </c>
      <c r="G154" s="378"/>
      <c r="H154" s="378"/>
      <c r="I154" s="394" t="s">
        <v>1489</v>
      </c>
      <c r="J154" s="772" t="s">
        <v>2758</v>
      </c>
      <c r="K154" s="439"/>
      <c r="L154" s="112"/>
    </row>
    <row r="155" spans="1:12" s="113" customFormat="1" ht="16.5" customHeight="1">
      <c r="A155" s="430">
        <v>146</v>
      </c>
      <c r="B155" s="348" t="s">
        <v>1735</v>
      </c>
      <c r="C155" s="390" t="s">
        <v>182</v>
      </c>
      <c r="D155" s="390" t="s">
        <v>2053</v>
      </c>
      <c r="E155" s="378" t="s">
        <v>2628</v>
      </c>
      <c r="F155" s="350" t="s">
        <v>11</v>
      </c>
      <c r="G155" s="378"/>
      <c r="H155" s="378"/>
      <c r="I155" s="395"/>
      <c r="J155" s="772"/>
      <c r="K155" s="439"/>
      <c r="L155" s="112"/>
    </row>
    <row r="156" spans="1:12" s="113" customFormat="1" ht="16.5" customHeight="1">
      <c r="A156" s="430">
        <v>147</v>
      </c>
      <c r="B156" s="348" t="s">
        <v>1735</v>
      </c>
      <c r="C156" s="390" t="s">
        <v>182</v>
      </c>
      <c r="D156" s="390" t="s">
        <v>2054</v>
      </c>
      <c r="E156" s="378" t="s">
        <v>2628</v>
      </c>
      <c r="F156" s="350" t="s">
        <v>11</v>
      </c>
      <c r="G156" s="378"/>
      <c r="H156" s="378"/>
      <c r="I156" s="395"/>
      <c r="J156" s="772"/>
      <c r="K156" s="439"/>
      <c r="L156" s="112"/>
    </row>
    <row r="157" spans="1:12" s="113" customFormat="1" ht="16.5" customHeight="1">
      <c r="A157" s="430">
        <v>148</v>
      </c>
      <c r="B157" s="348" t="s">
        <v>1735</v>
      </c>
      <c r="C157" s="390" t="s">
        <v>182</v>
      </c>
      <c r="D157" s="390" t="s">
        <v>2055</v>
      </c>
      <c r="E157" s="378" t="s">
        <v>2628</v>
      </c>
      <c r="F157" s="350" t="s">
        <v>11</v>
      </c>
      <c r="G157" s="378"/>
      <c r="H157" s="378"/>
      <c r="I157" s="394"/>
      <c r="J157" s="772"/>
      <c r="K157" s="439"/>
      <c r="L157" s="112"/>
    </row>
    <row r="158" spans="1:12" s="113" customFormat="1" ht="16.5" customHeight="1">
      <c r="A158" s="430">
        <v>149</v>
      </c>
      <c r="B158" s="348" t="s">
        <v>1735</v>
      </c>
      <c r="C158" s="390" t="s">
        <v>182</v>
      </c>
      <c r="D158" s="390" t="s">
        <v>2056</v>
      </c>
      <c r="E158" s="378" t="s">
        <v>2628</v>
      </c>
      <c r="F158" s="350" t="s">
        <v>11</v>
      </c>
      <c r="G158" s="378"/>
      <c r="H158" s="378"/>
      <c r="I158" s="394"/>
      <c r="J158" s="772"/>
      <c r="K158" s="439"/>
      <c r="L158" s="112"/>
    </row>
    <row r="159" spans="1:12" s="113" customFormat="1" ht="16.5" customHeight="1">
      <c r="A159" s="430">
        <v>150</v>
      </c>
      <c r="B159" s="348" t="s">
        <v>1735</v>
      </c>
      <c r="C159" s="390" t="s">
        <v>182</v>
      </c>
      <c r="D159" s="390" t="s">
        <v>2057</v>
      </c>
      <c r="E159" s="378" t="s">
        <v>2628</v>
      </c>
      <c r="F159" s="350" t="s">
        <v>11</v>
      </c>
      <c r="G159" s="378"/>
      <c r="H159" s="378"/>
      <c r="I159" s="394"/>
      <c r="J159" s="772" t="s">
        <v>2733</v>
      </c>
      <c r="K159" s="440"/>
      <c r="L159" s="112"/>
    </row>
    <row r="160" spans="1:12" s="113" customFormat="1" ht="16.5" customHeight="1">
      <c r="A160" s="430">
        <v>151</v>
      </c>
      <c r="B160" s="348" t="s">
        <v>1735</v>
      </c>
      <c r="C160" s="390" t="s">
        <v>182</v>
      </c>
      <c r="D160" s="390" t="s">
        <v>2058</v>
      </c>
      <c r="E160" s="378" t="s">
        <v>2628</v>
      </c>
      <c r="F160" s="350" t="s">
        <v>11</v>
      </c>
      <c r="G160" s="378"/>
      <c r="H160" s="378"/>
      <c r="I160" s="394"/>
      <c r="J160" s="772"/>
      <c r="K160" s="440"/>
      <c r="L160" s="112"/>
    </row>
    <row r="161" spans="1:12" s="113" customFormat="1" ht="16.5" customHeight="1">
      <c r="A161" s="430">
        <v>152</v>
      </c>
      <c r="B161" s="348" t="s">
        <v>1735</v>
      </c>
      <c r="C161" s="390" t="s">
        <v>182</v>
      </c>
      <c r="D161" s="390" t="s">
        <v>2059</v>
      </c>
      <c r="E161" s="378" t="s">
        <v>2628</v>
      </c>
      <c r="F161" s="350" t="s">
        <v>11</v>
      </c>
      <c r="G161" s="378"/>
      <c r="H161" s="378"/>
      <c r="I161" s="394"/>
      <c r="J161" s="772"/>
      <c r="K161" s="440"/>
      <c r="L161" s="112"/>
    </row>
    <row r="162" spans="1:12" s="113" customFormat="1" ht="16.5" customHeight="1">
      <c r="A162" s="430">
        <v>153</v>
      </c>
      <c r="B162" s="348" t="s">
        <v>1735</v>
      </c>
      <c r="C162" s="390" t="s">
        <v>182</v>
      </c>
      <c r="D162" s="390" t="s">
        <v>2060</v>
      </c>
      <c r="E162" s="378" t="s">
        <v>2628</v>
      </c>
      <c r="F162" s="350" t="s">
        <v>11</v>
      </c>
      <c r="G162" s="378"/>
      <c r="H162" s="378"/>
      <c r="I162" s="394"/>
      <c r="J162" s="772"/>
      <c r="K162" s="440"/>
      <c r="L162" s="112"/>
    </row>
    <row r="163" spans="1:12" s="113" customFormat="1" ht="16.5" customHeight="1">
      <c r="A163" s="430">
        <v>154</v>
      </c>
      <c r="B163" s="348" t="s">
        <v>1735</v>
      </c>
      <c r="C163" s="390" t="s">
        <v>182</v>
      </c>
      <c r="D163" s="390" t="s">
        <v>2736</v>
      </c>
      <c r="E163" s="378" t="s">
        <v>2628</v>
      </c>
      <c r="F163" s="350" t="s">
        <v>11</v>
      </c>
      <c r="G163" s="378"/>
      <c r="H163" s="378"/>
      <c r="I163" s="394"/>
      <c r="J163" s="772"/>
      <c r="K163" s="440"/>
      <c r="L163" s="112"/>
    </row>
    <row r="164" spans="1:12" s="113" customFormat="1" ht="16.5" customHeight="1">
      <c r="A164" s="430">
        <v>155</v>
      </c>
      <c r="B164" s="348" t="s">
        <v>1735</v>
      </c>
      <c r="C164" s="390" t="s">
        <v>182</v>
      </c>
      <c r="D164" s="390" t="s">
        <v>2062</v>
      </c>
      <c r="E164" s="378" t="s">
        <v>2628</v>
      </c>
      <c r="F164" s="350" t="s">
        <v>11</v>
      </c>
      <c r="G164" s="378"/>
      <c r="H164" s="378"/>
      <c r="I164" s="397"/>
      <c r="J164" s="772" t="s">
        <v>2734</v>
      </c>
      <c r="K164" s="440"/>
      <c r="L164" s="112"/>
    </row>
    <row r="165" spans="1:12" s="113" customFormat="1" ht="16.5" customHeight="1">
      <c r="A165" s="430">
        <v>156</v>
      </c>
      <c r="B165" s="348" t="s">
        <v>1735</v>
      </c>
      <c r="C165" s="390" t="s">
        <v>182</v>
      </c>
      <c r="D165" s="390" t="s">
        <v>2063</v>
      </c>
      <c r="E165" s="378" t="s">
        <v>2628</v>
      </c>
      <c r="F165" s="350" t="s">
        <v>11</v>
      </c>
      <c r="G165" s="378"/>
      <c r="H165" s="378"/>
      <c r="I165" s="397"/>
      <c r="J165" s="772"/>
      <c r="K165" s="440"/>
      <c r="L165" s="112"/>
    </row>
    <row r="166" spans="1:12" s="113" customFormat="1" ht="16.5" customHeight="1">
      <c r="A166" s="430">
        <v>157</v>
      </c>
      <c r="B166" s="348" t="s">
        <v>1735</v>
      </c>
      <c r="C166" s="390" t="s">
        <v>182</v>
      </c>
      <c r="D166" s="390" t="s">
        <v>1474</v>
      </c>
      <c r="E166" s="378" t="s">
        <v>2628</v>
      </c>
      <c r="F166" s="350" t="s">
        <v>11</v>
      </c>
      <c r="G166" s="378"/>
      <c r="H166" s="378"/>
      <c r="I166" s="397"/>
      <c r="J166" s="772"/>
      <c r="K166" s="440"/>
      <c r="L166" s="112"/>
    </row>
    <row r="167" spans="1:12" s="113" customFormat="1" ht="16.5" customHeight="1">
      <c r="A167" s="430">
        <v>158</v>
      </c>
      <c r="B167" s="348" t="s">
        <v>1735</v>
      </c>
      <c r="C167" s="390" t="s">
        <v>182</v>
      </c>
      <c r="D167" s="390" t="s">
        <v>2064</v>
      </c>
      <c r="E167" s="378" t="s">
        <v>2628</v>
      </c>
      <c r="F167" s="350" t="s">
        <v>11</v>
      </c>
      <c r="G167" s="378"/>
      <c r="H167" s="378"/>
      <c r="I167" s="397"/>
      <c r="J167" s="772"/>
      <c r="K167" s="440"/>
      <c r="L167" s="112"/>
    </row>
    <row r="168" spans="1:12" s="113" customFormat="1" ht="16.5" customHeight="1">
      <c r="A168" s="430">
        <v>159</v>
      </c>
      <c r="B168" s="348" t="s">
        <v>1735</v>
      </c>
      <c r="C168" s="390" t="s">
        <v>182</v>
      </c>
      <c r="D168" s="390" t="s">
        <v>2065</v>
      </c>
      <c r="E168" s="378" t="s">
        <v>2628</v>
      </c>
      <c r="F168" s="350" t="s">
        <v>11</v>
      </c>
      <c r="G168" s="378"/>
      <c r="H168" s="378"/>
      <c r="I168" s="397"/>
      <c r="J168" s="772"/>
      <c r="K168" s="440"/>
      <c r="L168" s="112"/>
    </row>
    <row r="169" spans="1:12" s="113" customFormat="1" ht="16.5" customHeight="1">
      <c r="A169" s="430">
        <v>160</v>
      </c>
      <c r="B169" s="348" t="s">
        <v>1735</v>
      </c>
      <c r="C169" s="390" t="s">
        <v>182</v>
      </c>
      <c r="D169" s="390" t="s">
        <v>2066</v>
      </c>
      <c r="E169" s="378" t="s">
        <v>2628</v>
      </c>
      <c r="F169" s="350" t="s">
        <v>11</v>
      </c>
      <c r="G169" s="378"/>
      <c r="H169" s="378"/>
      <c r="I169" s="397"/>
      <c r="J169" s="772" t="s">
        <v>2759</v>
      </c>
      <c r="K169" s="440"/>
      <c r="L169" s="112"/>
    </row>
    <row r="170" spans="1:12" s="113" customFormat="1" ht="16.5" customHeight="1">
      <c r="A170" s="430">
        <v>161</v>
      </c>
      <c r="B170" s="348" t="s">
        <v>1735</v>
      </c>
      <c r="C170" s="390" t="s">
        <v>182</v>
      </c>
      <c r="D170" s="390" t="s">
        <v>2067</v>
      </c>
      <c r="E170" s="378" t="s">
        <v>2628</v>
      </c>
      <c r="F170" s="350" t="s">
        <v>11</v>
      </c>
      <c r="G170" s="378"/>
      <c r="H170" s="378"/>
      <c r="I170" s="397"/>
      <c r="J170" s="772"/>
      <c r="K170" s="440"/>
      <c r="L170" s="112"/>
    </row>
    <row r="171" spans="1:12" s="113" customFormat="1" ht="16.5" customHeight="1">
      <c r="A171" s="430">
        <v>162</v>
      </c>
      <c r="B171" s="348" t="s">
        <v>1735</v>
      </c>
      <c r="C171" s="390" t="s">
        <v>182</v>
      </c>
      <c r="D171" s="390" t="s">
        <v>1479</v>
      </c>
      <c r="E171" s="378" t="s">
        <v>2628</v>
      </c>
      <c r="F171" s="350" t="s">
        <v>11</v>
      </c>
      <c r="G171" s="378"/>
      <c r="H171" s="378"/>
      <c r="I171" s="397"/>
      <c r="J171" s="772"/>
      <c r="K171" s="440"/>
      <c r="L171" s="112"/>
    </row>
    <row r="172" spans="1:12" s="113" customFormat="1" ht="16.5" customHeight="1">
      <c r="A172" s="430">
        <v>163</v>
      </c>
      <c r="B172" s="348" t="s">
        <v>1735</v>
      </c>
      <c r="C172" s="390" t="s">
        <v>182</v>
      </c>
      <c r="D172" s="390" t="s">
        <v>2068</v>
      </c>
      <c r="E172" s="378" t="s">
        <v>2628</v>
      </c>
      <c r="F172" s="350" t="s">
        <v>11</v>
      </c>
      <c r="G172" s="378"/>
      <c r="H172" s="378"/>
      <c r="I172" s="397"/>
      <c r="J172" s="772"/>
      <c r="K172" s="440"/>
      <c r="L172" s="112"/>
    </row>
    <row r="173" spans="1:12" s="113" customFormat="1" ht="16.5" customHeight="1">
      <c r="A173" s="430">
        <v>164</v>
      </c>
      <c r="B173" s="348" t="s">
        <v>1735</v>
      </c>
      <c r="C173" s="390" t="s">
        <v>182</v>
      </c>
      <c r="D173" s="390" t="s">
        <v>2069</v>
      </c>
      <c r="E173" s="378" t="s">
        <v>2628</v>
      </c>
      <c r="F173" s="350" t="s">
        <v>11</v>
      </c>
      <c r="G173" s="378"/>
      <c r="H173" s="378"/>
      <c r="I173" s="397" t="s">
        <v>2629</v>
      </c>
      <c r="J173" s="772"/>
      <c r="K173" s="440"/>
      <c r="L173" s="112"/>
    </row>
    <row r="174" spans="1:12" ht="16.5" customHeight="1">
      <c r="A174" s="430">
        <v>165</v>
      </c>
      <c r="B174" s="348" t="s">
        <v>1735</v>
      </c>
      <c r="C174" s="349" t="s">
        <v>929</v>
      </c>
      <c r="D174" s="362" t="s">
        <v>1305</v>
      </c>
      <c r="E174" s="347"/>
      <c r="F174" s="385" t="s">
        <v>11</v>
      </c>
      <c r="G174" s="351"/>
      <c r="H174" s="351"/>
      <c r="I174" s="398" t="s">
        <v>1991</v>
      </c>
      <c r="J174" s="361" t="s">
        <v>1782</v>
      </c>
      <c r="K174" s="431"/>
      <c r="L174" s="173"/>
    </row>
    <row r="175" spans="1:12" ht="16.5" customHeight="1">
      <c r="A175" s="430">
        <v>166</v>
      </c>
      <c r="B175" s="348" t="s">
        <v>1735</v>
      </c>
      <c r="C175" s="349" t="s">
        <v>929</v>
      </c>
      <c r="D175" s="362" t="s">
        <v>1306</v>
      </c>
      <c r="E175" s="347"/>
      <c r="F175" s="385" t="s">
        <v>11</v>
      </c>
      <c r="G175" s="351"/>
      <c r="H175" s="351"/>
      <c r="I175" s="399" t="s">
        <v>1992</v>
      </c>
      <c r="J175" s="361" t="s">
        <v>1782</v>
      </c>
      <c r="K175" s="431"/>
      <c r="L175" s="173"/>
    </row>
    <row r="176" spans="1:12" ht="16.5" customHeight="1">
      <c r="A176" s="430">
        <v>167</v>
      </c>
      <c r="B176" s="348" t="s">
        <v>1735</v>
      </c>
      <c r="C176" s="349" t="s">
        <v>929</v>
      </c>
      <c r="D176" s="362" t="s">
        <v>1307</v>
      </c>
      <c r="E176" s="347"/>
      <c r="F176" s="385" t="s">
        <v>11</v>
      </c>
      <c r="G176" s="351"/>
      <c r="H176" s="351"/>
      <c r="I176" s="398" t="s">
        <v>1993</v>
      </c>
      <c r="J176" s="361" t="s">
        <v>1783</v>
      </c>
      <c r="K176" s="431"/>
      <c r="L176" s="173"/>
    </row>
    <row r="177" spans="1:15" ht="16.5" customHeight="1">
      <c r="A177" s="430">
        <v>168</v>
      </c>
      <c r="B177" s="348" t="s">
        <v>1735</v>
      </c>
      <c r="C177" s="349" t="s">
        <v>929</v>
      </c>
      <c r="D177" s="362" t="s">
        <v>1308</v>
      </c>
      <c r="E177" s="347"/>
      <c r="F177" s="385" t="s">
        <v>11</v>
      </c>
      <c r="G177" s="351"/>
      <c r="H177" s="351"/>
      <c r="I177" s="399" t="s">
        <v>1994</v>
      </c>
      <c r="J177" s="389" t="s">
        <v>1783</v>
      </c>
      <c r="K177" s="431"/>
      <c r="L177" s="173"/>
    </row>
    <row r="178" spans="1:15" ht="16.5" customHeight="1">
      <c r="A178" s="430">
        <v>169</v>
      </c>
      <c r="B178" s="348" t="s">
        <v>1735</v>
      </c>
      <c r="C178" s="349" t="s">
        <v>1594</v>
      </c>
      <c r="D178" s="400" t="s">
        <v>1137</v>
      </c>
      <c r="E178" s="401"/>
      <c r="F178" s="385" t="s">
        <v>11</v>
      </c>
      <c r="G178" s="351"/>
      <c r="H178" s="351"/>
      <c r="I178" s="360"/>
      <c r="J178" s="402" t="s">
        <v>1628</v>
      </c>
      <c r="K178" s="441" t="s">
        <v>1874</v>
      </c>
      <c r="L178" s="174"/>
      <c r="N178" s="163" t="s">
        <v>1784</v>
      </c>
    </row>
    <row r="179" spans="1:15" ht="16.5" customHeight="1">
      <c r="A179" s="430">
        <v>170</v>
      </c>
      <c r="B179" s="348" t="s">
        <v>1735</v>
      </c>
      <c r="C179" s="349" t="s">
        <v>1594</v>
      </c>
      <c r="D179" s="400" t="s">
        <v>1632</v>
      </c>
      <c r="E179" s="401"/>
      <c r="F179" s="385" t="s">
        <v>11</v>
      </c>
      <c r="G179" s="351"/>
      <c r="H179" s="351"/>
      <c r="I179" s="360"/>
      <c r="J179" s="403" t="s">
        <v>1583</v>
      </c>
      <c r="K179" s="442" t="s">
        <v>1875</v>
      </c>
      <c r="L179" s="174"/>
      <c r="N179" s="175"/>
    </row>
    <row r="180" spans="1:15" ht="16.5" customHeight="1">
      <c r="A180" s="430">
        <v>171</v>
      </c>
      <c r="B180" s="348" t="s">
        <v>1735</v>
      </c>
      <c r="C180" s="349" t="s">
        <v>1594</v>
      </c>
      <c r="D180" s="400" t="s">
        <v>1138</v>
      </c>
      <c r="E180" s="401"/>
      <c r="F180" s="385" t="s">
        <v>11</v>
      </c>
      <c r="G180" s="351"/>
      <c r="H180" s="351"/>
      <c r="I180" s="360"/>
      <c r="J180" s="402" t="s">
        <v>1584</v>
      </c>
      <c r="K180" s="441" t="s">
        <v>1690</v>
      </c>
      <c r="L180" s="174"/>
      <c r="N180" s="175"/>
    </row>
    <row r="181" spans="1:15" ht="16.5" customHeight="1">
      <c r="A181" s="430">
        <v>172</v>
      </c>
      <c r="B181" s="348" t="s">
        <v>1735</v>
      </c>
      <c r="C181" s="349" t="s">
        <v>1594</v>
      </c>
      <c r="D181" s="400" t="s">
        <v>1139</v>
      </c>
      <c r="E181" s="401"/>
      <c r="F181" s="385" t="s">
        <v>11</v>
      </c>
      <c r="G181" s="351"/>
      <c r="H181" s="351"/>
      <c r="I181" s="360"/>
      <c r="J181" s="403" t="s">
        <v>1630</v>
      </c>
      <c r="K181" s="442" t="s">
        <v>1876</v>
      </c>
      <c r="L181" s="176"/>
      <c r="N181" s="175"/>
    </row>
    <row r="182" spans="1:15" ht="16.5" customHeight="1">
      <c r="A182" s="430">
        <v>173</v>
      </c>
      <c r="B182" s="348" t="s">
        <v>1735</v>
      </c>
      <c r="C182" s="349" t="s">
        <v>1594</v>
      </c>
      <c r="D182" s="400" t="s">
        <v>2579</v>
      </c>
      <c r="E182" s="401"/>
      <c r="F182" s="385" t="s">
        <v>11</v>
      </c>
      <c r="G182" s="351"/>
      <c r="H182" s="351"/>
      <c r="I182" s="360"/>
      <c r="J182" s="403" t="s">
        <v>1682</v>
      </c>
      <c r="K182" s="443" t="s">
        <v>2577</v>
      </c>
      <c r="L182" s="174"/>
      <c r="N182" s="175"/>
    </row>
    <row r="183" spans="1:15" ht="16.5" customHeight="1">
      <c r="A183" s="430">
        <v>174</v>
      </c>
      <c r="B183" s="348" t="s">
        <v>1735</v>
      </c>
      <c r="C183" s="349" t="s">
        <v>1594</v>
      </c>
      <c r="D183" s="400" t="s">
        <v>1633</v>
      </c>
      <c r="E183" s="401"/>
      <c r="F183" s="385" t="s">
        <v>11</v>
      </c>
      <c r="G183" s="351"/>
      <c r="H183" s="351"/>
      <c r="I183" s="360"/>
      <c r="J183" s="403" t="s">
        <v>1634</v>
      </c>
      <c r="K183" s="442" t="s">
        <v>1877</v>
      </c>
      <c r="L183" s="174"/>
      <c r="N183" s="175"/>
    </row>
    <row r="184" spans="1:15" ht="16.5" customHeight="1">
      <c r="A184" s="430">
        <v>175</v>
      </c>
      <c r="B184" s="348" t="s">
        <v>1735</v>
      </c>
      <c r="C184" s="349" t="s">
        <v>1594</v>
      </c>
      <c r="D184" s="400" t="s">
        <v>1141</v>
      </c>
      <c r="E184" s="401"/>
      <c r="F184" s="385" t="s">
        <v>11</v>
      </c>
      <c r="G184" s="351"/>
      <c r="H184" s="351"/>
      <c r="I184" s="360"/>
      <c r="J184" s="402" t="s">
        <v>1588</v>
      </c>
      <c r="K184" s="441" t="s">
        <v>1878</v>
      </c>
      <c r="L184" s="174"/>
      <c r="N184" s="175"/>
    </row>
    <row r="185" spans="1:15" ht="16.5" customHeight="1">
      <c r="A185" s="430">
        <v>176</v>
      </c>
      <c r="B185" s="348" t="s">
        <v>1735</v>
      </c>
      <c r="C185" s="349" t="s">
        <v>1594</v>
      </c>
      <c r="D185" s="400" t="s">
        <v>1586</v>
      </c>
      <c r="E185" s="401"/>
      <c r="F185" s="385" t="s">
        <v>11</v>
      </c>
      <c r="G185" s="351"/>
      <c r="H185" s="351"/>
      <c r="I185" s="360"/>
      <c r="J185" s="402" t="s">
        <v>1585</v>
      </c>
      <c r="K185" s="441" t="s">
        <v>1691</v>
      </c>
      <c r="L185" s="174"/>
      <c r="N185" s="175"/>
    </row>
    <row r="186" spans="1:15" ht="16.5" customHeight="1">
      <c r="A186" s="430">
        <v>177</v>
      </c>
      <c r="B186" s="348" t="s">
        <v>1735</v>
      </c>
      <c r="C186" s="349" t="s">
        <v>1594</v>
      </c>
      <c r="D186" s="400" t="s">
        <v>1142</v>
      </c>
      <c r="E186" s="401"/>
      <c r="F186" s="385" t="s">
        <v>11</v>
      </c>
      <c r="G186" s="351"/>
      <c r="H186" s="351"/>
      <c r="I186" s="360"/>
      <c r="J186" s="402" t="s">
        <v>1587</v>
      </c>
      <c r="K186" s="441" t="s">
        <v>1879</v>
      </c>
      <c r="L186" s="174"/>
      <c r="N186" s="175"/>
    </row>
    <row r="187" spans="1:15" ht="16.5" customHeight="1">
      <c r="A187" s="430">
        <v>178</v>
      </c>
      <c r="B187" s="348" t="s">
        <v>1735</v>
      </c>
      <c r="C187" s="349" t="s">
        <v>1594</v>
      </c>
      <c r="D187" s="400" t="s">
        <v>1143</v>
      </c>
      <c r="E187" s="401"/>
      <c r="F187" s="385" t="s">
        <v>11</v>
      </c>
      <c r="G187" s="351"/>
      <c r="H187" s="351"/>
      <c r="I187" s="360"/>
      <c r="J187" s="402" t="s">
        <v>1629</v>
      </c>
      <c r="K187" s="441" t="s">
        <v>1692</v>
      </c>
      <c r="L187" s="174"/>
      <c r="N187" s="175"/>
    </row>
    <row r="188" spans="1:15" ht="16.5" customHeight="1">
      <c r="A188" s="430">
        <v>179</v>
      </c>
      <c r="B188" s="348" t="s">
        <v>1735</v>
      </c>
      <c r="C188" s="405" t="s">
        <v>1785</v>
      </c>
      <c r="D188" s="405" t="s">
        <v>1786</v>
      </c>
      <c r="E188" s="347"/>
      <c r="F188" s="366" t="s">
        <v>1728</v>
      </c>
      <c r="G188" s="351"/>
      <c r="H188" s="351"/>
      <c r="I188" s="360"/>
      <c r="J188" s="389" t="s">
        <v>1787</v>
      </c>
      <c r="K188" s="431"/>
      <c r="L188" s="177"/>
      <c r="M188" s="178" t="s">
        <v>1788</v>
      </c>
    </row>
    <row r="189" spans="1:15" ht="16.5" customHeight="1">
      <c r="A189" s="430">
        <v>180</v>
      </c>
      <c r="B189" s="348" t="s">
        <v>1735</v>
      </c>
      <c r="C189" s="349" t="s">
        <v>184</v>
      </c>
      <c r="D189" s="354" t="s">
        <v>908</v>
      </c>
      <c r="E189" s="347"/>
      <c r="F189" s="350" t="s">
        <v>11</v>
      </c>
      <c r="G189" s="351"/>
      <c r="H189" s="351"/>
      <c r="I189" s="360"/>
      <c r="J189" s="361" t="s">
        <v>1789</v>
      </c>
      <c r="K189" s="431"/>
      <c r="L189" s="179"/>
      <c r="M189" s="180"/>
      <c r="N189" s="181"/>
      <c r="O189" s="177"/>
    </row>
    <row r="190" spans="1:15" s="162" customFormat="1" ht="16.5" customHeight="1">
      <c r="A190" s="430">
        <v>181</v>
      </c>
      <c r="B190" s="348" t="s">
        <v>1735</v>
      </c>
      <c r="C190" s="349" t="s">
        <v>364</v>
      </c>
      <c r="D190" s="354" t="s">
        <v>365</v>
      </c>
      <c r="E190" s="406" t="s">
        <v>366</v>
      </c>
      <c r="F190" s="407" t="s">
        <v>11</v>
      </c>
      <c r="G190" s="408"/>
      <c r="H190" s="409"/>
      <c r="I190" s="410" t="s">
        <v>367</v>
      </c>
      <c r="J190" s="411" t="s">
        <v>1790</v>
      </c>
      <c r="K190" s="766"/>
      <c r="L190" s="182"/>
    </row>
    <row r="191" spans="1:15" s="162" customFormat="1" ht="16.5" customHeight="1">
      <c r="A191" s="430">
        <v>182</v>
      </c>
      <c r="B191" s="348" t="s">
        <v>1735</v>
      </c>
      <c r="C191" s="349" t="s">
        <v>364</v>
      </c>
      <c r="D191" s="354" t="s">
        <v>368</v>
      </c>
      <c r="E191" s="406" t="s">
        <v>366</v>
      </c>
      <c r="F191" s="407" t="s">
        <v>11</v>
      </c>
      <c r="G191" s="408"/>
      <c r="H191" s="409"/>
      <c r="I191" s="410" t="s">
        <v>369</v>
      </c>
      <c r="J191" s="411" t="s">
        <v>1791</v>
      </c>
      <c r="K191" s="767"/>
      <c r="L191" s="182"/>
    </row>
    <row r="192" spans="1:15" s="162" customFormat="1" ht="16.5" customHeight="1">
      <c r="A192" s="430">
        <v>183</v>
      </c>
      <c r="B192" s="348" t="s">
        <v>1735</v>
      </c>
      <c r="C192" s="349" t="s">
        <v>364</v>
      </c>
      <c r="D192" s="354" t="s">
        <v>370</v>
      </c>
      <c r="E192" s="406" t="s">
        <v>366</v>
      </c>
      <c r="F192" s="407" t="s">
        <v>11</v>
      </c>
      <c r="G192" s="408"/>
      <c r="H192" s="409"/>
      <c r="I192" s="410" t="s">
        <v>371</v>
      </c>
      <c r="J192" s="411" t="s">
        <v>1792</v>
      </c>
      <c r="K192" s="767"/>
      <c r="L192" s="182"/>
    </row>
    <row r="193" spans="1:14" s="162" customFormat="1" ht="16.5" customHeight="1">
      <c r="A193" s="430">
        <v>184</v>
      </c>
      <c r="B193" s="348" t="s">
        <v>1735</v>
      </c>
      <c r="C193" s="349" t="s">
        <v>364</v>
      </c>
      <c r="D193" s="354" t="s">
        <v>372</v>
      </c>
      <c r="E193" s="412"/>
      <c r="F193" s="407" t="s">
        <v>11</v>
      </c>
      <c r="G193" s="408"/>
      <c r="H193" s="409"/>
      <c r="I193" s="410" t="s">
        <v>1793</v>
      </c>
      <c r="J193" s="413"/>
      <c r="K193" s="767"/>
      <c r="L193" s="182"/>
    </row>
    <row r="194" spans="1:14" s="162" customFormat="1" ht="16.5" customHeight="1">
      <c r="A194" s="430">
        <v>185</v>
      </c>
      <c r="B194" s="348" t="s">
        <v>1735</v>
      </c>
      <c r="C194" s="349" t="s">
        <v>364</v>
      </c>
      <c r="D194" s="354" t="s">
        <v>373</v>
      </c>
      <c r="E194" s="412"/>
      <c r="F194" s="407" t="s">
        <v>11</v>
      </c>
      <c r="G194" s="408"/>
      <c r="H194" s="409"/>
      <c r="I194" s="414"/>
      <c r="J194" s="411" t="s">
        <v>1794</v>
      </c>
      <c r="K194" s="767"/>
      <c r="L194" s="182"/>
      <c r="N194" s="183"/>
    </row>
    <row r="195" spans="1:14" s="162" customFormat="1" ht="16.5" customHeight="1">
      <c r="A195" s="430">
        <v>186</v>
      </c>
      <c r="B195" s="348" t="s">
        <v>1735</v>
      </c>
      <c r="C195" s="349" t="s">
        <v>364</v>
      </c>
      <c r="D195" s="354" t="s">
        <v>374</v>
      </c>
      <c r="E195" s="412"/>
      <c r="F195" s="407" t="s">
        <v>11</v>
      </c>
      <c r="G195" s="408"/>
      <c r="H195" s="409"/>
      <c r="I195" s="410" t="s">
        <v>375</v>
      </c>
      <c r="J195" s="411" t="s">
        <v>1795</v>
      </c>
      <c r="K195" s="767"/>
      <c r="L195" s="182"/>
    </row>
    <row r="196" spans="1:14" s="162" customFormat="1" ht="16.5" customHeight="1">
      <c r="A196" s="430">
        <v>187</v>
      </c>
      <c r="B196" s="348" t="s">
        <v>1735</v>
      </c>
      <c r="C196" s="349" t="s">
        <v>364</v>
      </c>
      <c r="D196" s="354" t="s">
        <v>376</v>
      </c>
      <c r="E196" s="406" t="s">
        <v>377</v>
      </c>
      <c r="F196" s="407" t="s">
        <v>11</v>
      </c>
      <c r="G196" s="408"/>
      <c r="H196" s="409"/>
      <c r="I196" s="410" t="s">
        <v>378</v>
      </c>
      <c r="J196" s="411"/>
      <c r="K196" s="767"/>
      <c r="L196" s="182"/>
    </row>
    <row r="197" spans="1:14" s="162" customFormat="1" ht="16.5" customHeight="1">
      <c r="A197" s="430">
        <v>188</v>
      </c>
      <c r="B197" s="348" t="s">
        <v>1735</v>
      </c>
      <c r="C197" s="349" t="s">
        <v>364</v>
      </c>
      <c r="D197" s="354" t="s">
        <v>379</v>
      </c>
      <c r="E197" s="406" t="s">
        <v>380</v>
      </c>
      <c r="F197" s="407" t="s">
        <v>11</v>
      </c>
      <c r="G197" s="408"/>
      <c r="H197" s="409"/>
      <c r="I197" s="410" t="s">
        <v>381</v>
      </c>
      <c r="J197" s="411"/>
      <c r="K197" s="767"/>
      <c r="L197" s="182"/>
    </row>
    <row r="198" spans="1:14" s="162" customFormat="1" ht="16.5" customHeight="1">
      <c r="A198" s="430">
        <v>189</v>
      </c>
      <c r="B198" s="348" t="s">
        <v>1735</v>
      </c>
      <c r="C198" s="349" t="s">
        <v>364</v>
      </c>
      <c r="D198" s="354" t="s">
        <v>382</v>
      </c>
      <c r="E198" s="406" t="s">
        <v>383</v>
      </c>
      <c r="F198" s="407" t="s">
        <v>11</v>
      </c>
      <c r="G198" s="408"/>
      <c r="H198" s="409"/>
      <c r="I198" s="410" t="s">
        <v>378</v>
      </c>
      <c r="J198" s="411"/>
      <c r="K198" s="767"/>
      <c r="L198" s="182"/>
    </row>
    <row r="199" spans="1:14" s="162" customFormat="1" ht="16.5" customHeight="1">
      <c r="A199" s="430">
        <v>190</v>
      </c>
      <c r="B199" s="348" t="s">
        <v>1735</v>
      </c>
      <c r="C199" s="349" t="s">
        <v>364</v>
      </c>
      <c r="D199" s="354" t="s">
        <v>384</v>
      </c>
      <c r="E199" s="406" t="s">
        <v>377</v>
      </c>
      <c r="F199" s="407" t="s">
        <v>11</v>
      </c>
      <c r="G199" s="408"/>
      <c r="H199" s="409"/>
      <c r="I199" s="410" t="s">
        <v>385</v>
      </c>
      <c r="J199" s="411"/>
      <c r="K199" s="767"/>
      <c r="L199" s="182"/>
    </row>
    <row r="200" spans="1:14" s="162" customFormat="1" ht="16.5" customHeight="1">
      <c r="A200" s="430">
        <v>191</v>
      </c>
      <c r="B200" s="348" t="s">
        <v>1735</v>
      </c>
      <c r="C200" s="349" t="s">
        <v>364</v>
      </c>
      <c r="D200" s="354" t="s">
        <v>386</v>
      </c>
      <c r="E200" s="406" t="s">
        <v>387</v>
      </c>
      <c r="F200" s="407" t="s">
        <v>11</v>
      </c>
      <c r="G200" s="408"/>
      <c r="H200" s="409"/>
      <c r="I200" s="410" t="s">
        <v>388</v>
      </c>
      <c r="J200" s="411"/>
      <c r="K200" s="767"/>
      <c r="L200" s="182"/>
    </row>
    <row r="201" spans="1:14" s="162" customFormat="1" ht="16.5" customHeight="1">
      <c r="A201" s="430">
        <v>192</v>
      </c>
      <c r="B201" s="348" t="s">
        <v>1735</v>
      </c>
      <c r="C201" s="349" t="s">
        <v>364</v>
      </c>
      <c r="D201" s="354" t="s">
        <v>389</v>
      </c>
      <c r="E201" s="406" t="s">
        <v>390</v>
      </c>
      <c r="F201" s="407" t="s">
        <v>11</v>
      </c>
      <c r="G201" s="408"/>
      <c r="H201" s="409"/>
      <c r="I201" s="410" t="s">
        <v>378</v>
      </c>
      <c r="J201" s="411"/>
      <c r="K201" s="767"/>
      <c r="L201" s="182"/>
    </row>
    <row r="202" spans="1:14" s="162" customFormat="1" ht="16.5" customHeight="1">
      <c r="A202" s="430">
        <v>193</v>
      </c>
      <c r="B202" s="348" t="s">
        <v>1735</v>
      </c>
      <c r="C202" s="349" t="s">
        <v>364</v>
      </c>
      <c r="D202" s="354" t="s">
        <v>391</v>
      </c>
      <c r="E202" s="406" t="s">
        <v>392</v>
      </c>
      <c r="F202" s="407" t="s">
        <v>11</v>
      </c>
      <c r="G202" s="408"/>
      <c r="H202" s="409"/>
      <c r="I202" s="415" t="s">
        <v>1796</v>
      </c>
      <c r="J202" s="411"/>
      <c r="K202" s="767"/>
      <c r="L202" s="182"/>
    </row>
    <row r="203" spans="1:14" s="162" customFormat="1" ht="16.5" customHeight="1">
      <c r="A203" s="430">
        <v>194</v>
      </c>
      <c r="B203" s="348" t="s">
        <v>1735</v>
      </c>
      <c r="C203" s="349" t="s">
        <v>364</v>
      </c>
      <c r="D203" s="354" t="s">
        <v>393</v>
      </c>
      <c r="E203" s="406" t="s">
        <v>394</v>
      </c>
      <c r="F203" s="407" t="s">
        <v>11</v>
      </c>
      <c r="G203" s="408"/>
      <c r="H203" s="409"/>
      <c r="I203" s="410" t="s">
        <v>395</v>
      </c>
      <c r="J203" s="411"/>
      <c r="K203" s="767"/>
      <c r="L203" s="182"/>
    </row>
    <row r="204" spans="1:14" s="162" customFormat="1" ht="16.5" customHeight="1">
      <c r="A204" s="430">
        <v>195</v>
      </c>
      <c r="B204" s="348" t="s">
        <v>1735</v>
      </c>
      <c r="C204" s="349" t="s">
        <v>364</v>
      </c>
      <c r="D204" s="354" t="s">
        <v>396</v>
      </c>
      <c r="E204" s="412"/>
      <c r="F204" s="407" t="s">
        <v>11</v>
      </c>
      <c r="G204" s="408"/>
      <c r="H204" s="409"/>
      <c r="I204" s="414"/>
      <c r="J204" s="411" t="s">
        <v>1797</v>
      </c>
      <c r="K204" s="767"/>
      <c r="L204" s="182"/>
    </row>
    <row r="205" spans="1:14" s="162" customFormat="1" ht="16.5" customHeight="1">
      <c r="A205" s="430">
        <v>196</v>
      </c>
      <c r="B205" s="348" t="s">
        <v>1735</v>
      </c>
      <c r="C205" s="349" t="s">
        <v>364</v>
      </c>
      <c r="D205" s="362" t="s">
        <v>397</v>
      </c>
      <c r="E205" s="412"/>
      <c r="F205" s="407" t="s">
        <v>11</v>
      </c>
      <c r="G205" s="408"/>
      <c r="H205" s="409"/>
      <c r="I205" s="416"/>
      <c r="J205" s="411" t="s">
        <v>1798</v>
      </c>
      <c r="K205" s="767"/>
      <c r="L205" s="182"/>
    </row>
    <row r="206" spans="1:14" s="162" customFormat="1" ht="16.5" customHeight="1">
      <c r="A206" s="430">
        <v>197</v>
      </c>
      <c r="B206" s="348" t="s">
        <v>1735</v>
      </c>
      <c r="C206" s="349" t="s">
        <v>364</v>
      </c>
      <c r="D206" s="362" t="s">
        <v>1799</v>
      </c>
      <c r="E206" s="412"/>
      <c r="F206" s="407" t="s">
        <v>11</v>
      </c>
      <c r="G206" s="408"/>
      <c r="H206" s="409"/>
      <c r="I206" s="410" t="s">
        <v>398</v>
      </c>
      <c r="J206" s="411" t="s">
        <v>1800</v>
      </c>
      <c r="K206" s="767"/>
      <c r="L206" s="182"/>
    </row>
    <row r="207" spans="1:14" s="162" customFormat="1" ht="16.5" customHeight="1">
      <c r="A207" s="430">
        <v>198</v>
      </c>
      <c r="B207" s="348" t="s">
        <v>1735</v>
      </c>
      <c r="C207" s="349" t="s">
        <v>364</v>
      </c>
      <c r="D207" s="362" t="s">
        <v>1801</v>
      </c>
      <c r="E207" s="412"/>
      <c r="F207" s="366" t="s">
        <v>1728</v>
      </c>
      <c r="G207" s="408"/>
      <c r="H207" s="409"/>
      <c r="I207" s="410" t="s">
        <v>399</v>
      </c>
      <c r="J207" s="411" t="s">
        <v>1802</v>
      </c>
      <c r="K207" s="767"/>
      <c r="L207" s="184"/>
    </row>
    <row r="208" spans="1:14" s="162" customFormat="1" ht="16.5" customHeight="1">
      <c r="A208" s="430">
        <v>199</v>
      </c>
      <c r="B208" s="348" t="s">
        <v>1735</v>
      </c>
      <c r="C208" s="349" t="s">
        <v>364</v>
      </c>
      <c r="D208" s="362" t="s">
        <v>1803</v>
      </c>
      <c r="E208" s="412"/>
      <c r="F208" s="407" t="s">
        <v>11</v>
      </c>
      <c r="G208" s="408"/>
      <c r="H208" s="409"/>
      <c r="I208" s="410" t="s">
        <v>400</v>
      </c>
      <c r="J208" s="411" t="s">
        <v>1804</v>
      </c>
      <c r="K208" s="767"/>
      <c r="L208" s="182"/>
    </row>
    <row r="209" spans="1:42" s="162" customFormat="1" ht="16.5" customHeight="1">
      <c r="A209" s="430">
        <v>200</v>
      </c>
      <c r="B209" s="348" t="s">
        <v>1735</v>
      </c>
      <c r="C209" s="349" t="s">
        <v>364</v>
      </c>
      <c r="D209" s="362" t="s">
        <v>402</v>
      </c>
      <c r="E209" s="412"/>
      <c r="F209" s="407" t="s">
        <v>11</v>
      </c>
      <c r="G209" s="408"/>
      <c r="H209" s="409"/>
      <c r="I209" s="410" t="s">
        <v>403</v>
      </c>
      <c r="J209" s="411"/>
      <c r="K209" s="767"/>
      <c r="L209" s="182"/>
    </row>
    <row r="210" spans="1:42" s="162" customFormat="1" ht="16.5" customHeight="1">
      <c r="A210" s="430">
        <v>201</v>
      </c>
      <c r="B210" s="348" t="s">
        <v>1735</v>
      </c>
      <c r="C210" s="349" t="s">
        <v>364</v>
      </c>
      <c r="D210" s="362" t="s">
        <v>404</v>
      </c>
      <c r="E210" s="412"/>
      <c r="F210" s="407" t="s">
        <v>11</v>
      </c>
      <c r="G210" s="408"/>
      <c r="H210" s="409"/>
      <c r="I210" s="416"/>
      <c r="J210" s="411" t="s">
        <v>1805</v>
      </c>
      <c r="K210" s="767"/>
      <c r="L210" s="184"/>
    </row>
    <row r="211" spans="1:42" s="162" customFormat="1" ht="16.5" customHeight="1">
      <c r="A211" s="430">
        <v>202</v>
      </c>
      <c r="B211" s="348" t="s">
        <v>1735</v>
      </c>
      <c r="C211" s="349" t="s">
        <v>364</v>
      </c>
      <c r="D211" s="362" t="s">
        <v>405</v>
      </c>
      <c r="E211" s="406" t="s">
        <v>406</v>
      </c>
      <c r="F211" s="407" t="s">
        <v>11</v>
      </c>
      <c r="G211" s="408"/>
      <c r="H211" s="409"/>
      <c r="I211" s="410" t="s">
        <v>407</v>
      </c>
      <c r="J211" s="411" t="s">
        <v>1806</v>
      </c>
      <c r="K211" s="767"/>
      <c r="L211" s="182"/>
    </row>
    <row r="212" spans="1:42" s="162" customFormat="1" ht="16.5" customHeight="1">
      <c r="A212" s="430">
        <v>203</v>
      </c>
      <c r="B212" s="348" t="s">
        <v>1735</v>
      </c>
      <c r="C212" s="349" t="s">
        <v>364</v>
      </c>
      <c r="D212" s="362" t="s">
        <v>408</v>
      </c>
      <c r="E212" s="412"/>
      <c r="F212" s="407" t="s">
        <v>11</v>
      </c>
      <c r="G212" s="408"/>
      <c r="H212" s="409"/>
      <c r="I212" s="414"/>
      <c r="J212" s="411" t="s">
        <v>401</v>
      </c>
      <c r="K212" s="767"/>
      <c r="L212" s="182"/>
    </row>
    <row r="213" spans="1:42" s="162" customFormat="1" ht="16.5" customHeight="1">
      <c r="A213" s="430">
        <v>204</v>
      </c>
      <c r="B213" s="348" t="s">
        <v>1735</v>
      </c>
      <c r="C213" s="349" t="s">
        <v>364</v>
      </c>
      <c r="D213" s="362" t="s">
        <v>409</v>
      </c>
      <c r="E213" s="406" t="s">
        <v>410</v>
      </c>
      <c r="F213" s="407" t="s">
        <v>11</v>
      </c>
      <c r="G213" s="408"/>
      <c r="H213" s="409"/>
      <c r="I213" s="410" t="s">
        <v>411</v>
      </c>
      <c r="J213" s="411" t="s">
        <v>1807</v>
      </c>
      <c r="K213" s="767"/>
      <c r="L213" s="182"/>
    </row>
    <row r="214" spans="1:42" s="162" customFormat="1" ht="16.5" customHeight="1">
      <c r="A214" s="430">
        <v>205</v>
      </c>
      <c r="B214" s="348" t="s">
        <v>1735</v>
      </c>
      <c r="C214" s="349" t="s">
        <v>364</v>
      </c>
      <c r="D214" s="362" t="s">
        <v>412</v>
      </c>
      <c r="E214" s="406" t="s">
        <v>413</v>
      </c>
      <c r="F214" s="407" t="s">
        <v>11</v>
      </c>
      <c r="G214" s="408"/>
      <c r="H214" s="409"/>
      <c r="I214" s="410" t="s">
        <v>414</v>
      </c>
      <c r="J214" s="411" t="s">
        <v>2756</v>
      </c>
      <c r="K214" s="767"/>
      <c r="L214" s="182"/>
    </row>
    <row r="215" spans="1:42" s="162" customFormat="1" ht="16.5" customHeight="1">
      <c r="A215" s="430">
        <v>206</v>
      </c>
      <c r="B215" s="348" t="s">
        <v>1735</v>
      </c>
      <c r="C215" s="349" t="s">
        <v>364</v>
      </c>
      <c r="D215" s="362" t="s">
        <v>415</v>
      </c>
      <c r="E215" s="406" t="s">
        <v>410</v>
      </c>
      <c r="F215" s="407" t="s">
        <v>11</v>
      </c>
      <c r="G215" s="408"/>
      <c r="H215" s="409"/>
      <c r="I215" s="410" t="s">
        <v>411</v>
      </c>
      <c r="J215" s="411" t="s">
        <v>2755</v>
      </c>
      <c r="K215" s="767"/>
      <c r="L215" s="182"/>
    </row>
    <row r="216" spans="1:42" s="162" customFormat="1" ht="16.5" customHeight="1">
      <c r="A216" s="430">
        <v>207</v>
      </c>
      <c r="B216" s="348" t="s">
        <v>1735</v>
      </c>
      <c r="C216" s="349" t="s">
        <v>364</v>
      </c>
      <c r="D216" s="362" t="s">
        <v>416</v>
      </c>
      <c r="E216" s="417"/>
      <c r="F216" s="407" t="s">
        <v>11</v>
      </c>
      <c r="G216" s="418"/>
      <c r="H216" s="409"/>
      <c r="I216" s="416"/>
      <c r="J216" s="419" t="s">
        <v>1808</v>
      </c>
      <c r="K216" s="767"/>
      <c r="L216" s="182"/>
    </row>
    <row r="217" spans="1:42" s="162" customFormat="1" ht="16.5" customHeight="1">
      <c r="A217" s="430">
        <v>208</v>
      </c>
      <c r="B217" s="348" t="s">
        <v>1735</v>
      </c>
      <c r="C217" s="349" t="s">
        <v>364</v>
      </c>
      <c r="D217" s="362" t="s">
        <v>417</v>
      </c>
      <c r="E217" s="412"/>
      <c r="F217" s="407" t="s">
        <v>11</v>
      </c>
      <c r="G217" s="408"/>
      <c r="H217" s="409"/>
      <c r="I217" s="416"/>
      <c r="J217" s="411" t="s">
        <v>1809</v>
      </c>
      <c r="K217" s="767"/>
      <c r="L217" s="182"/>
    </row>
    <row r="218" spans="1:42" s="162" customFormat="1" ht="16.5" customHeight="1">
      <c r="A218" s="430">
        <v>209</v>
      </c>
      <c r="B218" s="348" t="s">
        <v>1735</v>
      </c>
      <c r="C218" s="349" t="s">
        <v>364</v>
      </c>
      <c r="D218" s="362" t="s">
        <v>418</v>
      </c>
      <c r="E218" s="412"/>
      <c r="F218" s="407" t="s">
        <v>11</v>
      </c>
      <c r="G218" s="408"/>
      <c r="H218" s="409"/>
      <c r="I218" s="416"/>
      <c r="J218" s="411" t="s">
        <v>1810</v>
      </c>
      <c r="K218" s="767"/>
      <c r="L218" s="182"/>
    </row>
    <row r="219" spans="1:42" s="162" customFormat="1" ht="16.5" customHeight="1">
      <c r="A219" s="430">
        <v>210</v>
      </c>
      <c r="B219" s="348" t="s">
        <v>1735</v>
      </c>
      <c r="C219" s="349" t="s">
        <v>364</v>
      </c>
      <c r="D219" s="362" t="s">
        <v>419</v>
      </c>
      <c r="E219" s="412"/>
      <c r="F219" s="407" t="s">
        <v>11</v>
      </c>
      <c r="G219" s="408"/>
      <c r="H219" s="409"/>
      <c r="I219" s="410" t="s">
        <v>398</v>
      </c>
      <c r="J219" s="411" t="s">
        <v>1811</v>
      </c>
      <c r="K219" s="767"/>
      <c r="L219" s="182"/>
    </row>
    <row r="220" spans="1:42" s="162" customFormat="1" ht="16.5" customHeight="1">
      <c r="A220" s="430">
        <v>211</v>
      </c>
      <c r="B220" s="348" t="s">
        <v>1735</v>
      </c>
      <c r="C220" s="349" t="s">
        <v>364</v>
      </c>
      <c r="D220" s="362" t="s">
        <v>420</v>
      </c>
      <c r="E220" s="412"/>
      <c r="F220" s="366" t="s">
        <v>1728</v>
      </c>
      <c r="G220" s="408"/>
      <c r="H220" s="409"/>
      <c r="I220" s="410" t="s">
        <v>399</v>
      </c>
      <c r="J220" s="411" t="s">
        <v>1812</v>
      </c>
      <c r="K220" s="767"/>
      <c r="L220" s="182"/>
    </row>
    <row r="221" spans="1:42" s="162" customFormat="1" ht="16.5" customHeight="1">
      <c r="A221" s="430">
        <v>212</v>
      </c>
      <c r="B221" s="348" t="s">
        <v>1735</v>
      </c>
      <c r="C221" s="349" t="s">
        <v>364</v>
      </c>
      <c r="D221" s="354" t="s">
        <v>421</v>
      </c>
      <c r="E221" s="412"/>
      <c r="F221" s="407" t="s">
        <v>11</v>
      </c>
      <c r="G221" s="408"/>
      <c r="H221" s="409"/>
      <c r="I221" s="410" t="s">
        <v>422</v>
      </c>
      <c r="J221" s="411" t="s">
        <v>1813</v>
      </c>
      <c r="K221" s="767"/>
      <c r="L221" s="182"/>
    </row>
    <row r="222" spans="1:42" s="162" customFormat="1" ht="16.5" customHeight="1">
      <c r="A222" s="430">
        <v>213</v>
      </c>
      <c r="B222" s="348" t="s">
        <v>1735</v>
      </c>
      <c r="C222" s="349" t="s">
        <v>364</v>
      </c>
      <c r="D222" s="354" t="s">
        <v>423</v>
      </c>
      <c r="E222" s="412"/>
      <c r="F222" s="407" t="s">
        <v>11</v>
      </c>
      <c r="G222" s="408"/>
      <c r="H222" s="409"/>
      <c r="I222" s="410" t="s">
        <v>424</v>
      </c>
      <c r="J222" s="411"/>
      <c r="K222" s="767"/>
      <c r="L222" s="184"/>
    </row>
    <row r="223" spans="1:42" s="186" customFormat="1" ht="16.5" customHeight="1">
      <c r="A223" s="430">
        <v>214</v>
      </c>
      <c r="B223" s="348" t="s">
        <v>1735</v>
      </c>
      <c r="C223" s="349" t="s">
        <v>451</v>
      </c>
      <c r="D223" s="354" t="s">
        <v>936</v>
      </c>
      <c r="E223" s="420"/>
      <c r="F223" s="407" t="s">
        <v>11</v>
      </c>
      <c r="G223" s="398"/>
      <c r="H223" s="398"/>
      <c r="I223" s="398"/>
      <c r="J223" s="776" t="s">
        <v>2319</v>
      </c>
      <c r="K223" s="444"/>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row>
    <row r="224" spans="1:42" s="186" customFormat="1" ht="16.5" customHeight="1">
      <c r="A224" s="430">
        <v>215</v>
      </c>
      <c r="B224" s="348" t="s">
        <v>1735</v>
      </c>
      <c r="C224" s="349" t="s">
        <v>451</v>
      </c>
      <c r="D224" s="354" t="s">
        <v>1309</v>
      </c>
      <c r="E224" s="420" t="s">
        <v>453</v>
      </c>
      <c r="F224" s="407" t="s">
        <v>11</v>
      </c>
      <c r="G224" s="398"/>
      <c r="H224" s="398"/>
      <c r="I224" s="398"/>
      <c r="J224" s="776"/>
      <c r="K224" s="444"/>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row>
    <row r="225" spans="1:42" s="186" customFormat="1" ht="16.5" customHeight="1">
      <c r="A225" s="430">
        <v>216</v>
      </c>
      <c r="B225" s="348" t="s">
        <v>1735</v>
      </c>
      <c r="C225" s="349" t="s">
        <v>451</v>
      </c>
      <c r="D225" s="354" t="s">
        <v>1310</v>
      </c>
      <c r="E225" s="420" t="s">
        <v>453</v>
      </c>
      <c r="F225" s="407" t="s">
        <v>11</v>
      </c>
      <c r="G225" s="398"/>
      <c r="H225" s="398"/>
      <c r="I225" s="398"/>
      <c r="J225" s="776"/>
      <c r="K225" s="444"/>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row>
    <row r="226" spans="1:42" s="186" customFormat="1" ht="16.5" customHeight="1">
      <c r="A226" s="430">
        <v>217</v>
      </c>
      <c r="B226" s="348" t="s">
        <v>1735</v>
      </c>
      <c r="C226" s="349" t="s">
        <v>451</v>
      </c>
      <c r="D226" s="354" t="s">
        <v>455</v>
      </c>
      <c r="E226" s="420" t="s">
        <v>453</v>
      </c>
      <c r="F226" s="407" t="s">
        <v>11</v>
      </c>
      <c r="G226" s="398"/>
      <c r="H226" s="398"/>
      <c r="I226" s="398"/>
      <c r="J226" s="776"/>
      <c r="K226" s="444"/>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row>
    <row r="227" spans="1:42" s="186" customFormat="1" ht="16.5" customHeight="1">
      <c r="A227" s="430">
        <v>218</v>
      </c>
      <c r="B227" s="348" t="s">
        <v>1735</v>
      </c>
      <c r="C227" s="349" t="s">
        <v>451</v>
      </c>
      <c r="D227" s="354" t="s">
        <v>456</v>
      </c>
      <c r="E227" s="420" t="s">
        <v>1814</v>
      </c>
      <c r="F227" s="407" t="s">
        <v>11</v>
      </c>
      <c r="G227" s="398"/>
      <c r="H227" s="398"/>
      <c r="I227" s="398"/>
      <c r="J227" s="776"/>
      <c r="K227" s="444"/>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row>
    <row r="228" spans="1:42" s="186" customFormat="1" ht="16.5" customHeight="1">
      <c r="A228" s="430">
        <v>219</v>
      </c>
      <c r="B228" s="348" t="s">
        <v>1735</v>
      </c>
      <c r="C228" s="349" t="s">
        <v>451</v>
      </c>
      <c r="D228" s="354" t="s">
        <v>1311</v>
      </c>
      <c r="E228" s="420" t="s">
        <v>1815</v>
      </c>
      <c r="F228" s="407" t="s">
        <v>11</v>
      </c>
      <c r="G228" s="398"/>
      <c r="H228" s="398"/>
      <c r="I228" s="398"/>
      <c r="J228" s="776"/>
      <c r="K228" s="444"/>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row>
    <row r="229" spans="1:42" s="186" customFormat="1" ht="16.5" customHeight="1">
      <c r="A229" s="430">
        <v>220</v>
      </c>
      <c r="B229" s="348" t="s">
        <v>1735</v>
      </c>
      <c r="C229" s="349" t="s">
        <v>451</v>
      </c>
      <c r="D229" s="354" t="s">
        <v>1312</v>
      </c>
      <c r="E229" s="420" t="s">
        <v>1815</v>
      </c>
      <c r="F229" s="407" t="s">
        <v>11</v>
      </c>
      <c r="G229" s="398"/>
      <c r="H229" s="398"/>
      <c r="I229" s="398"/>
      <c r="J229" s="776"/>
      <c r="K229" s="444"/>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row>
    <row r="230" spans="1:42" s="186" customFormat="1" ht="16.5" customHeight="1">
      <c r="A230" s="430">
        <v>221</v>
      </c>
      <c r="B230" s="348" t="s">
        <v>1735</v>
      </c>
      <c r="C230" s="349" t="s">
        <v>451</v>
      </c>
      <c r="D230" s="354" t="s">
        <v>459</v>
      </c>
      <c r="E230" s="420" t="s">
        <v>1815</v>
      </c>
      <c r="F230" s="407" t="s">
        <v>11</v>
      </c>
      <c r="G230" s="398"/>
      <c r="H230" s="398"/>
      <c r="I230" s="398"/>
      <c r="J230" s="776"/>
      <c r="K230" s="444"/>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row>
    <row r="231" spans="1:42" s="186" customFormat="1" ht="16.5" customHeight="1">
      <c r="A231" s="430">
        <v>222</v>
      </c>
      <c r="B231" s="348" t="s">
        <v>1735</v>
      </c>
      <c r="C231" s="349" t="s">
        <v>451</v>
      </c>
      <c r="D231" s="354" t="s">
        <v>460</v>
      </c>
      <c r="E231" s="420" t="s">
        <v>1815</v>
      </c>
      <c r="F231" s="407" t="s">
        <v>11</v>
      </c>
      <c r="G231" s="398"/>
      <c r="H231" s="398"/>
      <c r="I231" s="398"/>
      <c r="J231" s="776"/>
      <c r="K231" s="444"/>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row>
    <row r="232" spans="1:42" s="162" customFormat="1" ht="16.5" customHeight="1">
      <c r="A232" s="430">
        <v>223</v>
      </c>
      <c r="B232" s="348" t="s">
        <v>1735</v>
      </c>
      <c r="C232" s="349" t="s">
        <v>427</v>
      </c>
      <c r="D232" s="354" t="s">
        <v>948</v>
      </c>
      <c r="E232" s="355" t="s">
        <v>429</v>
      </c>
      <c r="F232" s="350" t="s">
        <v>11</v>
      </c>
      <c r="G232" s="359"/>
      <c r="H232" s="356"/>
      <c r="I232" s="421" t="s">
        <v>1816</v>
      </c>
      <c r="J232" s="358" t="s">
        <v>1920</v>
      </c>
      <c r="K232" s="445"/>
    </row>
    <row r="233" spans="1:42" s="162" customFormat="1" ht="16.5" customHeight="1">
      <c r="A233" s="430">
        <v>224</v>
      </c>
      <c r="B233" s="348" t="s">
        <v>1735</v>
      </c>
      <c r="C233" s="349" t="s">
        <v>427</v>
      </c>
      <c r="D233" s="354" t="s">
        <v>1321</v>
      </c>
      <c r="E233" s="355" t="s">
        <v>432</v>
      </c>
      <c r="F233" s="350" t="s">
        <v>11</v>
      </c>
      <c r="G233" s="359"/>
      <c r="H233" s="356"/>
      <c r="I233" s="421" t="s">
        <v>1817</v>
      </c>
      <c r="J233" s="422"/>
      <c r="K233" s="445"/>
    </row>
    <row r="234" spans="1:42" s="162" customFormat="1" ht="16.5" customHeight="1">
      <c r="A234" s="430">
        <v>225</v>
      </c>
      <c r="B234" s="348" t="s">
        <v>1735</v>
      </c>
      <c r="C234" s="349" t="s">
        <v>427</v>
      </c>
      <c r="D234" s="354" t="s">
        <v>1322</v>
      </c>
      <c r="E234" s="355" t="s">
        <v>432</v>
      </c>
      <c r="F234" s="350" t="s">
        <v>11</v>
      </c>
      <c r="G234" s="359"/>
      <c r="H234" s="356"/>
      <c r="I234" s="421" t="s">
        <v>1818</v>
      </c>
      <c r="J234" s="358"/>
      <c r="K234" s="445"/>
    </row>
    <row r="235" spans="1:42" s="162" customFormat="1" ht="16.5" customHeight="1">
      <c r="A235" s="430">
        <v>226</v>
      </c>
      <c r="B235" s="348" t="s">
        <v>1735</v>
      </c>
      <c r="C235" s="349" t="s">
        <v>427</v>
      </c>
      <c r="D235" s="354" t="s">
        <v>963</v>
      </c>
      <c r="E235" s="355"/>
      <c r="F235" s="350" t="s">
        <v>11</v>
      </c>
      <c r="G235" s="359"/>
      <c r="H235" s="356"/>
      <c r="I235" s="357"/>
      <c r="J235" s="358"/>
      <c r="K235" s="445"/>
    </row>
    <row r="236" spans="1:42" s="162" customFormat="1" ht="16.5" customHeight="1">
      <c r="A236" s="430">
        <v>227</v>
      </c>
      <c r="B236" s="348" t="s">
        <v>1735</v>
      </c>
      <c r="C236" s="349" t="s">
        <v>427</v>
      </c>
      <c r="D236" s="354" t="s">
        <v>965</v>
      </c>
      <c r="E236" s="355"/>
      <c r="F236" s="350" t="s">
        <v>11</v>
      </c>
      <c r="G236" s="359"/>
      <c r="H236" s="356"/>
      <c r="I236" s="357"/>
      <c r="J236" s="358"/>
      <c r="K236" s="445"/>
    </row>
    <row r="237" spans="1:42" s="162" customFormat="1" ht="16.5" customHeight="1">
      <c r="A237" s="430">
        <v>228</v>
      </c>
      <c r="B237" s="348" t="s">
        <v>1735</v>
      </c>
      <c r="C237" s="349" t="s">
        <v>427</v>
      </c>
      <c r="D237" s="354" t="s">
        <v>967</v>
      </c>
      <c r="E237" s="355"/>
      <c r="F237" s="350" t="s">
        <v>11</v>
      </c>
      <c r="G237" s="359"/>
      <c r="H237" s="356"/>
      <c r="I237" s="357"/>
      <c r="J237" s="358"/>
      <c r="K237" s="445"/>
    </row>
    <row r="238" spans="1:42" ht="16.5" customHeight="1">
      <c r="A238" s="430">
        <v>229</v>
      </c>
      <c r="B238" s="348" t="s">
        <v>1735</v>
      </c>
      <c r="C238" s="349" t="s">
        <v>221</v>
      </c>
      <c r="D238" s="349" t="s">
        <v>1146</v>
      </c>
      <c r="E238" s="378" t="s">
        <v>805</v>
      </c>
      <c r="F238" s="350" t="s">
        <v>11</v>
      </c>
      <c r="G238" s="351"/>
      <c r="H238" s="351"/>
      <c r="I238" s="360"/>
      <c r="J238" s="361" t="s">
        <v>1819</v>
      </c>
      <c r="K238" s="431"/>
      <c r="L238" s="173"/>
    </row>
    <row r="239" spans="1:42" ht="16.5" customHeight="1">
      <c r="A239" s="430">
        <v>230</v>
      </c>
      <c r="B239" s="348" t="s">
        <v>1735</v>
      </c>
      <c r="C239" s="349" t="s">
        <v>1820</v>
      </c>
      <c r="D239" s="349" t="s">
        <v>1821</v>
      </c>
      <c r="E239" s="406" t="s">
        <v>1178</v>
      </c>
      <c r="F239" s="350" t="s">
        <v>11</v>
      </c>
      <c r="G239" s="351"/>
      <c r="H239" s="351"/>
      <c r="I239" s="360"/>
      <c r="J239" s="777" t="s">
        <v>1822</v>
      </c>
      <c r="K239" s="431"/>
      <c r="L239" s="173"/>
    </row>
    <row r="240" spans="1:42" ht="16.5" customHeight="1">
      <c r="A240" s="430">
        <v>231</v>
      </c>
      <c r="B240" s="348" t="s">
        <v>1735</v>
      </c>
      <c r="C240" s="349" t="s">
        <v>1175</v>
      </c>
      <c r="D240" s="349" t="s">
        <v>1823</v>
      </c>
      <c r="E240" s="406" t="s">
        <v>1176</v>
      </c>
      <c r="F240" s="350" t="s">
        <v>11</v>
      </c>
      <c r="G240" s="351"/>
      <c r="H240" s="351"/>
      <c r="I240" s="360"/>
      <c r="J240" s="777"/>
      <c r="K240" s="431"/>
      <c r="L240" s="173"/>
    </row>
    <row r="241" spans="1:12" ht="16.5" customHeight="1">
      <c r="A241" s="430">
        <v>232</v>
      </c>
      <c r="B241" s="348" t="s">
        <v>1735</v>
      </c>
      <c r="C241" s="349" t="s">
        <v>1175</v>
      </c>
      <c r="D241" s="349" t="s">
        <v>1824</v>
      </c>
      <c r="E241" s="406" t="s">
        <v>1176</v>
      </c>
      <c r="F241" s="350" t="s">
        <v>11</v>
      </c>
      <c r="G241" s="351"/>
      <c r="H241" s="351"/>
      <c r="I241" s="360"/>
      <c r="J241" s="777"/>
      <c r="K241" s="431"/>
      <c r="L241" s="173"/>
    </row>
    <row r="242" spans="1:12" ht="16.5" customHeight="1">
      <c r="A242" s="430">
        <v>233</v>
      </c>
      <c r="B242" s="348" t="s">
        <v>1735</v>
      </c>
      <c r="C242" s="349" t="s">
        <v>1175</v>
      </c>
      <c r="D242" s="349" t="s">
        <v>1636</v>
      </c>
      <c r="E242" s="406" t="s">
        <v>1176</v>
      </c>
      <c r="F242" s="350" t="s">
        <v>11</v>
      </c>
      <c r="G242" s="351"/>
      <c r="H242" s="351"/>
      <c r="I242" s="360"/>
      <c r="J242" s="777"/>
      <c r="K242" s="431"/>
      <c r="L242" s="173"/>
    </row>
    <row r="243" spans="1:12" ht="16.5" customHeight="1">
      <c r="A243" s="430">
        <v>234</v>
      </c>
      <c r="B243" s="348" t="s">
        <v>1735</v>
      </c>
      <c r="C243" s="349" t="s">
        <v>1175</v>
      </c>
      <c r="D243" s="349" t="s">
        <v>1825</v>
      </c>
      <c r="E243" s="406" t="s">
        <v>1176</v>
      </c>
      <c r="F243" s="350" t="s">
        <v>11</v>
      </c>
      <c r="G243" s="351"/>
      <c r="H243" s="351"/>
      <c r="I243" s="360"/>
      <c r="J243" s="777"/>
      <c r="K243" s="431"/>
      <c r="L243" s="173"/>
    </row>
    <row r="244" spans="1:12" ht="16.5" customHeight="1">
      <c r="A244" s="430">
        <v>235</v>
      </c>
      <c r="B244" s="348" t="s">
        <v>1735</v>
      </c>
      <c r="C244" s="349" t="s">
        <v>1175</v>
      </c>
      <c r="D244" s="349" t="s">
        <v>1826</v>
      </c>
      <c r="E244" s="406" t="s">
        <v>1176</v>
      </c>
      <c r="F244" s="350" t="s">
        <v>11</v>
      </c>
      <c r="G244" s="351"/>
      <c r="H244" s="351"/>
      <c r="I244" s="360"/>
      <c r="J244" s="777"/>
      <c r="K244" s="431"/>
      <c r="L244" s="173"/>
    </row>
    <row r="245" spans="1:12" ht="16.5" customHeight="1">
      <c r="A245" s="430">
        <v>236</v>
      </c>
      <c r="B245" s="348" t="s">
        <v>1735</v>
      </c>
      <c r="C245" s="349" t="s">
        <v>1175</v>
      </c>
      <c r="D245" s="349" t="s">
        <v>1827</v>
      </c>
      <c r="E245" s="406" t="s">
        <v>1176</v>
      </c>
      <c r="F245" s="350" t="s">
        <v>11</v>
      </c>
      <c r="G245" s="351"/>
      <c r="H245" s="351"/>
      <c r="I245" s="360"/>
      <c r="J245" s="777"/>
      <c r="K245" s="431"/>
      <c r="L245" s="173"/>
    </row>
    <row r="246" spans="1:12" ht="16.5" customHeight="1">
      <c r="A246" s="430">
        <v>237</v>
      </c>
      <c r="B246" s="348" t="s">
        <v>1735</v>
      </c>
      <c r="C246" s="349" t="s">
        <v>1175</v>
      </c>
      <c r="D246" s="349" t="s">
        <v>1828</v>
      </c>
      <c r="E246" s="406" t="s">
        <v>1176</v>
      </c>
      <c r="F246" s="350" t="s">
        <v>11</v>
      </c>
      <c r="G246" s="351"/>
      <c r="H246" s="351"/>
      <c r="I246" s="360"/>
      <c r="J246" s="777"/>
      <c r="K246" s="431"/>
      <c r="L246" s="173"/>
    </row>
    <row r="247" spans="1:12" ht="16.5" customHeight="1">
      <c r="A247" s="430">
        <v>238</v>
      </c>
      <c r="B247" s="348" t="s">
        <v>1735</v>
      </c>
      <c r="C247" s="349" t="s">
        <v>1175</v>
      </c>
      <c r="D247" s="349" t="s">
        <v>1829</v>
      </c>
      <c r="E247" s="406" t="s">
        <v>1176</v>
      </c>
      <c r="F247" s="350" t="s">
        <v>11</v>
      </c>
      <c r="G247" s="351"/>
      <c r="H247" s="351"/>
      <c r="I247" s="360"/>
      <c r="J247" s="777"/>
      <c r="K247" s="431"/>
      <c r="L247" s="173"/>
    </row>
    <row r="248" spans="1:12" ht="16.5" customHeight="1">
      <c r="A248" s="430">
        <v>239</v>
      </c>
      <c r="B248" s="348" t="s">
        <v>1735</v>
      </c>
      <c r="C248" s="349" t="s">
        <v>1175</v>
      </c>
      <c r="D248" s="349" t="s">
        <v>1830</v>
      </c>
      <c r="E248" s="406" t="s">
        <v>1178</v>
      </c>
      <c r="F248" s="350" t="s">
        <v>11</v>
      </c>
      <c r="G248" s="351"/>
      <c r="H248" s="351"/>
      <c r="I248" s="360"/>
      <c r="J248" s="777"/>
      <c r="K248" s="431"/>
      <c r="L248" s="173"/>
    </row>
    <row r="249" spans="1:12" ht="16.5" customHeight="1">
      <c r="A249" s="430">
        <v>240</v>
      </c>
      <c r="B249" s="348" t="s">
        <v>1735</v>
      </c>
      <c r="C249" s="349" t="s">
        <v>1175</v>
      </c>
      <c r="D249" s="349" t="s">
        <v>1831</v>
      </c>
      <c r="E249" s="406" t="s">
        <v>1176</v>
      </c>
      <c r="F249" s="350" t="s">
        <v>11</v>
      </c>
      <c r="G249" s="351"/>
      <c r="H249" s="351"/>
      <c r="I249" s="360"/>
      <c r="J249" s="777"/>
      <c r="K249" s="431"/>
      <c r="L249" s="173"/>
    </row>
    <row r="250" spans="1:12" ht="16.5" customHeight="1">
      <c r="A250" s="430">
        <v>241</v>
      </c>
      <c r="B250" s="348" t="s">
        <v>1735</v>
      </c>
      <c r="C250" s="349" t="s">
        <v>1175</v>
      </c>
      <c r="D250" s="349" t="s">
        <v>1832</v>
      </c>
      <c r="E250" s="406" t="s">
        <v>1176</v>
      </c>
      <c r="F250" s="350" t="s">
        <v>11</v>
      </c>
      <c r="G250" s="351"/>
      <c r="H250" s="351"/>
      <c r="I250" s="360"/>
      <c r="J250" s="777"/>
      <c r="K250" s="431"/>
      <c r="L250" s="173"/>
    </row>
    <row r="251" spans="1:12" ht="16.5" customHeight="1">
      <c r="A251" s="430">
        <v>242</v>
      </c>
      <c r="B251" s="348" t="s">
        <v>1735</v>
      </c>
      <c r="C251" s="349" t="s">
        <v>1175</v>
      </c>
      <c r="D251" s="349" t="s">
        <v>1833</v>
      </c>
      <c r="E251" s="406" t="s">
        <v>1176</v>
      </c>
      <c r="F251" s="350" t="s">
        <v>11</v>
      </c>
      <c r="G251" s="351"/>
      <c r="H251" s="351"/>
      <c r="I251" s="360"/>
      <c r="J251" s="777"/>
      <c r="K251" s="446"/>
      <c r="L251" s="173"/>
    </row>
    <row r="252" spans="1:12" s="174" customFormat="1" ht="16.5" customHeight="1">
      <c r="A252" s="430">
        <v>243</v>
      </c>
      <c r="B252" s="348" t="s">
        <v>1735</v>
      </c>
      <c r="C252" s="349" t="s">
        <v>1175</v>
      </c>
      <c r="D252" s="349" t="s">
        <v>1834</v>
      </c>
      <c r="E252" s="406" t="s">
        <v>1176</v>
      </c>
      <c r="F252" s="350" t="s">
        <v>11</v>
      </c>
      <c r="G252" s="423"/>
      <c r="H252" s="424"/>
      <c r="I252" s="360"/>
      <c r="J252" s="777"/>
      <c r="K252" s="447"/>
    </row>
    <row r="253" spans="1:12" s="174" customFormat="1" ht="16.5" customHeight="1">
      <c r="A253" s="430">
        <v>244</v>
      </c>
      <c r="B253" s="348" t="s">
        <v>1735</v>
      </c>
      <c r="C253" s="349" t="s">
        <v>1175</v>
      </c>
      <c r="D253" s="349" t="s">
        <v>1835</v>
      </c>
      <c r="E253" s="406" t="s">
        <v>1176</v>
      </c>
      <c r="F253" s="350" t="s">
        <v>11</v>
      </c>
      <c r="G253" s="423"/>
      <c r="H253" s="424"/>
      <c r="I253" s="360"/>
      <c r="J253" s="777"/>
      <c r="K253" s="448"/>
    </row>
    <row r="254" spans="1:12" s="174" customFormat="1" ht="16.5" customHeight="1">
      <c r="A254" s="430">
        <v>245</v>
      </c>
      <c r="B254" s="348" t="s">
        <v>1735</v>
      </c>
      <c r="C254" s="349" t="s">
        <v>1175</v>
      </c>
      <c r="D254" s="349" t="s">
        <v>1863</v>
      </c>
      <c r="E254" s="365" t="s">
        <v>1176</v>
      </c>
      <c r="F254" s="350" t="s">
        <v>11</v>
      </c>
      <c r="G254" s="423"/>
      <c r="H254" s="424"/>
      <c r="I254" s="425"/>
      <c r="J254" s="774" t="s">
        <v>2315</v>
      </c>
      <c r="K254" s="775" t="s">
        <v>1867</v>
      </c>
    </row>
    <row r="255" spans="1:12" s="174" customFormat="1" ht="16.5" customHeight="1">
      <c r="A255" s="430">
        <v>246</v>
      </c>
      <c r="B255" s="348" t="s">
        <v>1735</v>
      </c>
      <c r="C255" s="349" t="s">
        <v>1175</v>
      </c>
      <c r="D255" s="349" t="s">
        <v>1864</v>
      </c>
      <c r="E255" s="365" t="s">
        <v>1178</v>
      </c>
      <c r="F255" s="350" t="s">
        <v>11</v>
      </c>
      <c r="G255" s="423"/>
      <c r="H255" s="424"/>
      <c r="I255" s="425"/>
      <c r="J255" s="774"/>
      <c r="K255" s="775"/>
    </row>
    <row r="256" spans="1:12" s="174" customFormat="1" ht="16.5" customHeight="1">
      <c r="A256" s="430">
        <v>247</v>
      </c>
      <c r="B256" s="348" t="s">
        <v>1735</v>
      </c>
      <c r="C256" s="349" t="s">
        <v>1175</v>
      </c>
      <c r="D256" s="349" t="s">
        <v>1872</v>
      </c>
      <c r="E256" s="365" t="s">
        <v>1176</v>
      </c>
      <c r="F256" s="350" t="s">
        <v>11</v>
      </c>
      <c r="G256" s="423"/>
      <c r="H256" s="424"/>
      <c r="I256" s="425"/>
      <c r="J256" s="774"/>
      <c r="K256" s="775" t="s">
        <v>1868</v>
      </c>
    </row>
    <row r="257" spans="1:13" s="174" customFormat="1" ht="16.5" customHeight="1">
      <c r="A257" s="430">
        <v>248</v>
      </c>
      <c r="B257" s="348" t="s">
        <v>1735</v>
      </c>
      <c r="C257" s="349" t="s">
        <v>1175</v>
      </c>
      <c r="D257" s="349" t="s">
        <v>1866</v>
      </c>
      <c r="E257" s="365" t="s">
        <v>1178</v>
      </c>
      <c r="F257" s="350" t="s">
        <v>11</v>
      </c>
      <c r="G257" s="423"/>
      <c r="H257" s="424"/>
      <c r="I257" s="425"/>
      <c r="J257" s="774"/>
      <c r="K257" s="775"/>
    </row>
    <row r="258" spans="1:13" ht="16.5" customHeight="1">
      <c r="A258" s="430">
        <v>249</v>
      </c>
      <c r="B258" s="348" t="s">
        <v>1735</v>
      </c>
      <c r="C258" s="349" t="s">
        <v>221</v>
      </c>
      <c r="D258" s="349" t="s">
        <v>1180</v>
      </c>
      <c r="E258" s="347" t="s">
        <v>1836</v>
      </c>
      <c r="F258" s="350" t="s">
        <v>11</v>
      </c>
      <c r="G258" s="351"/>
      <c r="H258" s="351"/>
      <c r="I258" s="360"/>
      <c r="J258" s="361" t="s">
        <v>1837</v>
      </c>
      <c r="K258" s="431"/>
      <c r="L258" s="164"/>
    </row>
    <row r="259" spans="1:13" ht="16.5" customHeight="1">
      <c r="A259" s="430">
        <v>250</v>
      </c>
      <c r="B259" s="348" t="s">
        <v>1735</v>
      </c>
      <c r="C259" s="349" t="s">
        <v>221</v>
      </c>
      <c r="D259" s="349" t="s">
        <v>1181</v>
      </c>
      <c r="E259" s="347" t="s">
        <v>1838</v>
      </c>
      <c r="F259" s="350" t="s">
        <v>11</v>
      </c>
      <c r="G259" s="351"/>
      <c r="H259" s="351"/>
      <c r="I259" s="360"/>
      <c r="J259" s="361" t="s">
        <v>2604</v>
      </c>
      <c r="K259" s="431"/>
      <c r="L259" s="187"/>
      <c r="M259" s="150" t="s">
        <v>1839</v>
      </c>
    </row>
    <row r="260" spans="1:13" ht="16.5" customHeight="1" thickBot="1">
      <c r="A260" s="449">
        <v>251</v>
      </c>
      <c r="B260" s="450" t="s">
        <v>1735</v>
      </c>
      <c r="C260" s="451" t="s">
        <v>202</v>
      </c>
      <c r="D260" s="452" t="s">
        <v>203</v>
      </c>
      <c r="E260" s="453"/>
      <c r="F260" s="454" t="s">
        <v>11</v>
      </c>
      <c r="G260" s="455"/>
      <c r="H260" s="455"/>
      <c r="I260" s="456"/>
      <c r="J260" s="457"/>
      <c r="K260" s="458"/>
    </row>
    <row r="261" spans="1:13">
      <c r="B261" s="188"/>
      <c r="C261" s="198"/>
      <c r="D261" s="189"/>
      <c r="I261" s="190"/>
      <c r="J261" s="190"/>
    </row>
    <row r="262" spans="1:13">
      <c r="I262" s="190"/>
      <c r="J262" s="190"/>
    </row>
    <row r="263" spans="1:13">
      <c r="I263" s="190"/>
      <c r="J263" s="190"/>
    </row>
    <row r="264" spans="1:13">
      <c r="I264" s="190"/>
      <c r="J264" s="190"/>
    </row>
    <row r="265" spans="1:13">
      <c r="I265" s="190"/>
      <c r="J265" s="190"/>
    </row>
    <row r="266" spans="1:13">
      <c r="I266" s="190"/>
      <c r="J266" s="190"/>
    </row>
    <row r="267" spans="1:13">
      <c r="I267" s="190"/>
      <c r="J267" s="190"/>
    </row>
    <row r="268" spans="1:13">
      <c r="I268" s="190"/>
      <c r="J268" s="190"/>
    </row>
    <row r="269" spans="1:13">
      <c r="I269" s="190"/>
      <c r="J269" s="190"/>
    </row>
    <row r="270" spans="1:13">
      <c r="I270" s="190"/>
      <c r="J270" s="190"/>
    </row>
    <row r="271" spans="1:13">
      <c r="I271" s="190"/>
      <c r="J271" s="190"/>
    </row>
    <row r="272" spans="1:13">
      <c r="I272" s="190"/>
      <c r="J272" s="190"/>
    </row>
    <row r="273" spans="9:10">
      <c r="I273" s="190"/>
      <c r="J273" s="190"/>
    </row>
    <row r="274" spans="9:10">
      <c r="I274" s="190"/>
      <c r="J274" s="190"/>
    </row>
    <row r="275" spans="9:10">
      <c r="I275" s="190"/>
      <c r="J275" s="190"/>
    </row>
    <row r="276" spans="9:10">
      <c r="I276" s="190"/>
      <c r="J276" s="190"/>
    </row>
    <row r="277" spans="9:10">
      <c r="I277" s="190"/>
      <c r="J277" s="190"/>
    </row>
    <row r="278" spans="9:10">
      <c r="I278" s="190"/>
      <c r="J278" s="190"/>
    </row>
    <row r="279" spans="9:10">
      <c r="I279" s="190"/>
      <c r="J279" s="190"/>
    </row>
    <row r="280" spans="9:10">
      <c r="I280" s="190"/>
      <c r="J280" s="190"/>
    </row>
    <row r="281" spans="9:10">
      <c r="I281" s="190"/>
      <c r="J281" s="190"/>
    </row>
    <row r="282" spans="9:10">
      <c r="I282" s="190"/>
      <c r="J282" s="190"/>
    </row>
    <row r="283" spans="9:10" ht="87.75" customHeight="1">
      <c r="I283" s="190"/>
      <c r="J283" s="190"/>
    </row>
    <row r="284" spans="9:10">
      <c r="I284" s="190"/>
      <c r="J284" s="190"/>
    </row>
    <row r="285" spans="9:10">
      <c r="I285" s="190"/>
      <c r="J285" s="190"/>
    </row>
    <row r="286" spans="9:10">
      <c r="I286" s="190"/>
      <c r="J286" s="190"/>
    </row>
    <row r="287" spans="9:10">
      <c r="I287" s="190"/>
      <c r="J287" s="190"/>
    </row>
    <row r="288" spans="9:10">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7"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A97" workbookViewId="0">
      <selection activeCell="D114" sqref="D11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60" t="s">
        <v>1300</v>
      </c>
      <c r="D1" s="661"/>
      <c r="E1" s="92"/>
      <c r="F1" s="92"/>
      <c r="G1" s="86"/>
      <c r="H1" s="95" t="s">
        <v>5</v>
      </c>
      <c r="I1" s="82"/>
      <c r="J1" s="82"/>
      <c r="K1" s="83"/>
      <c r="L1" s="79"/>
      <c r="M1" s="42"/>
    </row>
    <row r="2" spans="1:13" ht="17.100000000000001" customHeight="1">
      <c r="A2" s="42"/>
      <c r="B2" s="44"/>
      <c r="C2" s="661"/>
      <c r="D2" s="661"/>
      <c r="E2" s="92"/>
      <c r="F2" s="18"/>
      <c r="G2" s="25" t="s">
        <v>6</v>
      </c>
      <c r="H2" s="22">
        <f>COUNTIF(G12:G135,"Not POR")</f>
        <v>34</v>
      </c>
      <c r="I2" s="84"/>
      <c r="J2" s="85"/>
      <c r="K2" s="83"/>
      <c r="L2" s="79"/>
      <c r="M2" s="42"/>
    </row>
    <row r="3" spans="1:13" ht="17.100000000000001" customHeight="1">
      <c r="A3" s="42"/>
      <c r="B3" s="44"/>
      <c r="C3" s="661"/>
      <c r="D3" s="661"/>
      <c r="E3" s="92"/>
      <c r="F3" s="18"/>
      <c r="G3" s="33" t="s">
        <v>7</v>
      </c>
      <c r="H3" s="22">
        <f>COUNTIF(G12:G135,"Pending update")</f>
        <v>0</v>
      </c>
      <c r="I3" s="84"/>
      <c r="J3" s="85"/>
      <c r="K3" s="83"/>
      <c r="L3" s="79"/>
      <c r="M3" s="42"/>
    </row>
    <row r="4" spans="1:13" ht="17.100000000000001" customHeight="1">
      <c r="A4" s="42"/>
      <c r="B4" s="44"/>
      <c r="C4" s="661"/>
      <c r="D4" s="661"/>
      <c r="E4" s="92"/>
      <c r="F4" s="18"/>
      <c r="G4" s="31" t="s">
        <v>8</v>
      </c>
      <c r="H4" s="22">
        <f>COUNTIF(G13:G135,"CHN validation")</f>
        <v>0</v>
      </c>
      <c r="I4" s="84"/>
      <c r="J4" s="85"/>
      <c r="K4" s="83"/>
      <c r="L4" s="79"/>
      <c r="M4" s="42"/>
    </row>
    <row r="5" spans="1:13" ht="17.100000000000001" customHeight="1">
      <c r="A5" s="42"/>
      <c r="B5" s="44"/>
      <c r="C5" s="661"/>
      <c r="D5" s="661"/>
      <c r="E5" s="92"/>
      <c r="F5" s="18"/>
      <c r="G5" s="32" t="s">
        <v>9</v>
      </c>
      <c r="H5" s="22">
        <f>COUNTIF(G12:G135,"New Item")</f>
        <v>0</v>
      </c>
      <c r="I5" s="84"/>
      <c r="J5" s="85"/>
      <c r="K5" s="83"/>
      <c r="L5" s="79"/>
      <c r="M5" s="42"/>
    </row>
    <row r="6" spans="1:13" ht="17.100000000000001" customHeight="1">
      <c r="A6" s="42"/>
      <c r="B6" s="44"/>
      <c r="C6" s="661"/>
      <c r="D6" s="661"/>
      <c r="E6" s="92"/>
      <c r="F6" s="18"/>
      <c r="G6" s="87" t="s">
        <v>10</v>
      </c>
      <c r="H6" s="22">
        <f>COUNTIF(G15:G135,"Modified")</f>
        <v>1</v>
      </c>
      <c r="I6" s="84"/>
      <c r="J6" s="85"/>
      <c r="K6" s="83"/>
      <c r="L6" s="79"/>
      <c r="M6" s="42"/>
    </row>
    <row r="7" spans="1:13" ht="17.100000000000001" customHeight="1">
      <c r="A7" s="42"/>
      <c r="B7" s="44"/>
      <c r="C7" s="661"/>
      <c r="D7" s="661"/>
      <c r="E7" s="92"/>
      <c r="F7" s="18"/>
      <c r="G7" s="36" t="s">
        <v>11</v>
      </c>
      <c r="H7" s="22">
        <f>COUNTIF(G12:G135,"Ready")</f>
        <v>88</v>
      </c>
      <c r="I7" s="84"/>
      <c r="J7" s="85"/>
      <c r="K7" s="83"/>
      <c r="L7" s="79"/>
      <c r="M7" s="42"/>
    </row>
    <row r="8" spans="1:13" ht="17.45" customHeight="1" thickBot="1">
      <c r="A8" s="89"/>
      <c r="B8" s="97"/>
      <c r="C8" s="662"/>
      <c r="D8" s="662"/>
      <c r="E8" s="595"/>
      <c r="F8" s="596"/>
      <c r="G8" s="306" t="s">
        <v>12</v>
      </c>
      <c r="H8" s="307">
        <f>COUNTIF(G12:G135,"Not ready")</f>
        <v>1</v>
      </c>
      <c r="I8" s="597"/>
      <c r="J8" s="85"/>
      <c r="K8" s="107"/>
      <c r="L8" s="108"/>
      <c r="M8" s="89"/>
    </row>
    <row r="9" spans="1:13" ht="31.5">
      <c r="A9" s="520" t="s">
        <v>13</v>
      </c>
      <c r="B9" s="521" t="s">
        <v>14</v>
      </c>
      <c r="C9" s="521" t="s">
        <v>15</v>
      </c>
      <c r="D9" s="521" t="s">
        <v>16</v>
      </c>
      <c r="E9" s="521" t="s">
        <v>17</v>
      </c>
      <c r="F9" s="521" t="s">
        <v>18</v>
      </c>
      <c r="G9" s="521" t="s">
        <v>19</v>
      </c>
      <c r="H9" s="521" t="s">
        <v>1301</v>
      </c>
      <c r="I9" s="521" t="s">
        <v>20</v>
      </c>
      <c r="J9" s="521" t="s">
        <v>21</v>
      </c>
      <c r="K9" s="521" t="s">
        <v>22</v>
      </c>
      <c r="L9" s="521" t="s">
        <v>23</v>
      </c>
      <c r="M9" s="522" t="s">
        <v>24</v>
      </c>
    </row>
    <row r="10" spans="1:13" ht="16.5" customHeight="1">
      <c r="A10" s="523">
        <v>1</v>
      </c>
      <c r="B10" s="336" t="s">
        <v>25</v>
      </c>
      <c r="C10" s="337" t="s">
        <v>28</v>
      </c>
      <c r="D10" s="524" t="s">
        <v>29</v>
      </c>
      <c r="E10" s="525"/>
      <c r="F10" s="525"/>
      <c r="G10" s="526" t="s">
        <v>11</v>
      </c>
      <c r="H10" s="525"/>
      <c r="I10" s="339"/>
      <c r="J10" s="598"/>
      <c r="K10" s="534" t="s">
        <v>30</v>
      </c>
      <c r="L10" s="598"/>
      <c r="M10" s="599"/>
    </row>
    <row r="11" spans="1:13" ht="16.5" customHeight="1">
      <c r="A11" s="523">
        <v>2</v>
      </c>
      <c r="B11" s="336" t="s">
        <v>25</v>
      </c>
      <c r="C11" s="337" t="s">
        <v>28</v>
      </c>
      <c r="D11" s="524" t="s">
        <v>31</v>
      </c>
      <c r="E11" s="525"/>
      <c r="F11" s="525"/>
      <c r="G11" s="526" t="s">
        <v>11</v>
      </c>
      <c r="H11" s="525"/>
      <c r="I11" s="339"/>
      <c r="J11" s="598"/>
      <c r="K11" s="534" t="s">
        <v>32</v>
      </c>
      <c r="L11" s="598"/>
      <c r="M11" s="599"/>
    </row>
    <row r="12" spans="1:13" ht="16.5" customHeight="1">
      <c r="A12" s="523">
        <v>3</v>
      </c>
      <c r="B12" s="336" t="s">
        <v>25</v>
      </c>
      <c r="C12" s="337" t="s">
        <v>26</v>
      </c>
      <c r="D12" s="337" t="s">
        <v>27</v>
      </c>
      <c r="E12" s="525"/>
      <c r="F12" s="525"/>
      <c r="G12" s="526" t="s">
        <v>11</v>
      </c>
      <c r="H12" s="525"/>
      <c r="I12" s="338"/>
      <c r="J12" s="338"/>
      <c r="K12" s="338"/>
      <c r="L12" s="338"/>
      <c r="M12" s="600"/>
    </row>
    <row r="13" spans="1:13" ht="16.5" customHeight="1">
      <c r="A13" s="523">
        <v>4</v>
      </c>
      <c r="B13" s="336" t="s">
        <v>25</v>
      </c>
      <c r="C13" s="337" t="s">
        <v>33</v>
      </c>
      <c r="D13" s="337" t="s">
        <v>34</v>
      </c>
      <c r="E13" s="525"/>
      <c r="F13" s="525"/>
      <c r="G13" s="526" t="s">
        <v>11</v>
      </c>
      <c r="H13" s="525"/>
      <c r="I13" s="339"/>
      <c r="J13" s="534" t="s">
        <v>35</v>
      </c>
      <c r="K13" s="527"/>
      <c r="L13" s="598"/>
      <c r="M13" s="599"/>
    </row>
    <row r="14" spans="1:13" ht="16.5" customHeight="1">
      <c r="A14" s="523">
        <v>5</v>
      </c>
      <c r="B14" s="336" t="s">
        <v>25</v>
      </c>
      <c r="C14" s="337" t="s">
        <v>28</v>
      </c>
      <c r="D14" s="524" t="s">
        <v>36</v>
      </c>
      <c r="E14" s="525"/>
      <c r="F14" s="525"/>
      <c r="G14" s="223" t="s">
        <v>11</v>
      </c>
      <c r="H14" s="525"/>
      <c r="I14" s="339"/>
      <c r="J14" s="527"/>
      <c r="K14" s="527"/>
      <c r="L14" s="221"/>
      <c r="M14" s="599"/>
    </row>
    <row r="15" spans="1:13" ht="16.5" customHeight="1">
      <c r="A15" s="523">
        <v>6</v>
      </c>
      <c r="B15" s="336" t="s">
        <v>25</v>
      </c>
      <c r="C15" s="337" t="s">
        <v>26</v>
      </c>
      <c r="D15" s="337" t="s">
        <v>37</v>
      </c>
      <c r="E15" s="525"/>
      <c r="F15" s="271"/>
      <c r="G15" s="223" t="s">
        <v>11</v>
      </c>
      <c r="H15" s="222"/>
      <c r="I15" s="540" t="s">
        <v>38</v>
      </c>
      <c r="J15" s="598"/>
      <c r="K15" s="527"/>
      <c r="L15" s="601" t="s">
        <v>1717</v>
      </c>
      <c r="M15" s="599"/>
    </row>
    <row r="16" spans="1:13" ht="16.5" customHeight="1">
      <c r="A16" s="523">
        <v>7</v>
      </c>
      <c r="B16" s="336" t="s">
        <v>25</v>
      </c>
      <c r="C16" s="337" t="s">
        <v>26</v>
      </c>
      <c r="D16" s="337" t="s">
        <v>39</v>
      </c>
      <c r="E16" s="525"/>
      <c r="F16" s="525"/>
      <c r="G16" s="272" t="s">
        <v>11</v>
      </c>
      <c r="H16" s="525"/>
      <c r="I16" s="529"/>
      <c r="J16" s="598"/>
      <c r="K16" s="598"/>
      <c r="L16" s="598"/>
      <c r="M16" s="599"/>
    </row>
    <row r="17" spans="1:13" ht="16.5" customHeight="1">
      <c r="A17" s="523">
        <v>8</v>
      </c>
      <c r="B17" s="336" t="s">
        <v>25</v>
      </c>
      <c r="C17" s="337" t="s">
        <v>26</v>
      </c>
      <c r="D17" s="582" t="s">
        <v>40</v>
      </c>
      <c r="E17" s="525"/>
      <c r="F17" s="525"/>
      <c r="G17" s="526" t="s">
        <v>11</v>
      </c>
      <c r="H17" s="525"/>
      <c r="I17" s="540" t="s">
        <v>41</v>
      </c>
      <c r="J17" s="598"/>
      <c r="K17" s="598"/>
      <c r="L17" s="598"/>
      <c r="M17" s="599"/>
    </row>
    <row r="18" spans="1:13" ht="16.5" customHeight="1">
      <c r="A18" s="523">
        <v>9</v>
      </c>
      <c r="B18" s="336" t="s">
        <v>25</v>
      </c>
      <c r="C18" s="337" t="s">
        <v>26</v>
      </c>
      <c r="D18" s="582" t="s">
        <v>42</v>
      </c>
      <c r="E18" s="525"/>
      <c r="F18" s="525"/>
      <c r="G18" s="526" t="s">
        <v>11</v>
      </c>
      <c r="H18" s="525"/>
      <c r="I18" s="540" t="s">
        <v>43</v>
      </c>
      <c r="J18" s="598"/>
      <c r="K18" s="598"/>
      <c r="L18" s="598"/>
      <c r="M18" s="599"/>
    </row>
    <row r="19" spans="1:13" ht="16.5" customHeight="1">
      <c r="A19" s="523">
        <v>10</v>
      </c>
      <c r="B19" s="336" t="s">
        <v>25</v>
      </c>
      <c r="C19" s="337" t="s">
        <v>26</v>
      </c>
      <c r="D19" s="524" t="s">
        <v>44</v>
      </c>
      <c r="E19" s="525"/>
      <c r="F19" s="525"/>
      <c r="G19" s="526" t="s">
        <v>11</v>
      </c>
      <c r="H19" s="525"/>
      <c r="I19" s="540" t="s">
        <v>45</v>
      </c>
      <c r="J19" s="598"/>
      <c r="K19" s="598"/>
      <c r="L19" s="598"/>
      <c r="M19" s="599"/>
    </row>
    <row r="20" spans="1:13" ht="16.5" customHeight="1">
      <c r="A20" s="523">
        <v>11</v>
      </c>
      <c r="B20" s="336" t="s">
        <v>25</v>
      </c>
      <c r="C20" s="337" t="s">
        <v>26</v>
      </c>
      <c r="D20" s="524" t="s">
        <v>46</v>
      </c>
      <c r="E20" s="525"/>
      <c r="F20" s="525"/>
      <c r="G20" s="526" t="s">
        <v>11</v>
      </c>
      <c r="H20" s="525"/>
      <c r="I20" s="540" t="s">
        <v>47</v>
      </c>
      <c r="J20" s="598"/>
      <c r="K20" s="598"/>
      <c r="L20" s="598"/>
      <c r="M20" s="599"/>
    </row>
    <row r="21" spans="1:13" ht="16.5" customHeight="1">
      <c r="A21" s="523">
        <v>12</v>
      </c>
      <c r="B21" s="336" t="s">
        <v>25</v>
      </c>
      <c r="C21" s="337" t="s">
        <v>26</v>
      </c>
      <c r="D21" s="524" t="s">
        <v>48</v>
      </c>
      <c r="E21" s="525"/>
      <c r="F21" s="525"/>
      <c r="G21" s="526" t="s">
        <v>11</v>
      </c>
      <c r="H21" s="525"/>
      <c r="I21" s="540" t="s">
        <v>49</v>
      </c>
      <c r="J21" s="598"/>
      <c r="K21" s="598"/>
      <c r="L21" s="598"/>
      <c r="M21" s="599"/>
    </row>
    <row r="22" spans="1:13" ht="16.5" customHeight="1">
      <c r="A22" s="523">
        <v>13</v>
      </c>
      <c r="B22" s="336" t="s">
        <v>25</v>
      </c>
      <c r="C22" s="337" t="s">
        <v>26</v>
      </c>
      <c r="D22" s="524" t="s">
        <v>50</v>
      </c>
      <c r="E22" s="525"/>
      <c r="F22" s="525"/>
      <c r="G22" s="526" t="s">
        <v>11</v>
      </c>
      <c r="H22" s="525"/>
      <c r="I22" s="540" t="s">
        <v>51</v>
      </c>
      <c r="J22" s="598"/>
      <c r="K22" s="598"/>
      <c r="L22" s="598"/>
      <c r="M22" s="599"/>
    </row>
    <row r="23" spans="1:13" ht="16.5" customHeight="1">
      <c r="A23" s="523">
        <v>14</v>
      </c>
      <c r="B23" s="336" t="s">
        <v>25</v>
      </c>
      <c r="C23" s="337" t="s">
        <v>26</v>
      </c>
      <c r="D23" s="524" t="s">
        <v>52</v>
      </c>
      <c r="E23" s="525"/>
      <c r="F23" s="525"/>
      <c r="G23" s="526" t="s">
        <v>11</v>
      </c>
      <c r="H23" s="525"/>
      <c r="I23" s="540" t="s">
        <v>53</v>
      </c>
      <c r="J23" s="598"/>
      <c r="K23" s="598"/>
      <c r="L23" s="598"/>
      <c r="M23" s="599"/>
    </row>
    <row r="24" spans="1:13" ht="16.5" customHeight="1">
      <c r="A24" s="523">
        <v>15</v>
      </c>
      <c r="B24" s="336" t="s">
        <v>25</v>
      </c>
      <c r="C24" s="337" t="s">
        <v>26</v>
      </c>
      <c r="D24" s="524" t="s">
        <v>2266</v>
      </c>
      <c r="E24" s="525"/>
      <c r="F24" s="525"/>
      <c r="G24" s="526" t="s">
        <v>11</v>
      </c>
      <c r="H24" s="525"/>
      <c r="I24" s="339"/>
      <c r="J24" s="527"/>
      <c r="K24" s="527"/>
      <c r="L24" s="534"/>
      <c r="M24" s="600"/>
    </row>
    <row r="25" spans="1:13" ht="16.5" customHeight="1">
      <c r="A25" s="523">
        <v>16</v>
      </c>
      <c r="B25" s="336" t="s">
        <v>25</v>
      </c>
      <c r="C25" s="337" t="s">
        <v>54</v>
      </c>
      <c r="D25" s="524" t="s">
        <v>55</v>
      </c>
      <c r="E25" s="525"/>
      <c r="F25" s="525"/>
      <c r="G25" s="526" t="s">
        <v>11</v>
      </c>
      <c r="H25" s="525"/>
      <c r="I25" s="339"/>
      <c r="J25" s="598"/>
      <c r="K25" s="598"/>
      <c r="L25" s="534" t="s">
        <v>1682</v>
      </c>
      <c r="M25" s="600" t="s">
        <v>2578</v>
      </c>
    </row>
    <row r="26" spans="1:13" ht="16.5" customHeight="1">
      <c r="A26" s="523">
        <v>17</v>
      </c>
      <c r="B26" s="336" t="s">
        <v>25</v>
      </c>
      <c r="C26" s="582" t="s">
        <v>56</v>
      </c>
      <c r="D26" s="524" t="s">
        <v>2723</v>
      </c>
      <c r="E26" s="525"/>
      <c r="F26" s="525"/>
      <c r="G26" s="526" t="s">
        <v>11</v>
      </c>
      <c r="H26" s="525"/>
      <c r="I26" s="339"/>
      <c r="J26" s="598"/>
      <c r="K26" s="598"/>
      <c r="L26" s="530" t="s">
        <v>2785</v>
      </c>
      <c r="M26" s="600"/>
    </row>
    <row r="27" spans="1:13" ht="16.5" customHeight="1">
      <c r="A27" s="523">
        <v>18</v>
      </c>
      <c r="B27" s="336" t="s">
        <v>25</v>
      </c>
      <c r="C27" s="582" t="s">
        <v>56</v>
      </c>
      <c r="D27" s="524" t="s">
        <v>2623</v>
      </c>
      <c r="E27" s="525"/>
      <c r="F27" s="525"/>
      <c r="G27" s="526" t="s">
        <v>11</v>
      </c>
      <c r="H27" s="525"/>
      <c r="I27" s="339"/>
      <c r="J27" s="598"/>
      <c r="K27" s="598"/>
      <c r="L27" s="530" t="s">
        <v>2784</v>
      </c>
      <c r="M27" s="600"/>
    </row>
    <row r="28" spans="1:13" ht="16.5" customHeight="1">
      <c r="A28" s="523">
        <v>19</v>
      </c>
      <c r="B28" s="336" t="s">
        <v>25</v>
      </c>
      <c r="C28" s="582" t="s">
        <v>56</v>
      </c>
      <c r="D28" s="524" t="s">
        <v>59</v>
      </c>
      <c r="E28" s="525"/>
      <c r="F28" s="525"/>
      <c r="G28" s="526" t="s">
        <v>11</v>
      </c>
      <c r="H28" s="525"/>
      <c r="I28" s="339"/>
      <c r="J28" s="598"/>
      <c r="K28" s="598"/>
      <c r="L28" s="534" t="s">
        <v>60</v>
      </c>
      <c r="M28" s="600"/>
    </row>
    <row r="29" spans="1:13" ht="16.5" customHeight="1">
      <c r="A29" s="523">
        <v>20</v>
      </c>
      <c r="B29" s="336" t="s">
        <v>25</v>
      </c>
      <c r="C29" s="582" t="s">
        <v>56</v>
      </c>
      <c r="D29" s="524" t="s">
        <v>61</v>
      </c>
      <c r="E29" s="525"/>
      <c r="F29" s="525"/>
      <c r="G29" s="526" t="s">
        <v>11</v>
      </c>
      <c r="H29" s="525"/>
      <c r="I29" s="339"/>
      <c r="J29" s="598"/>
      <c r="K29" s="598"/>
      <c r="L29" s="534" t="s">
        <v>62</v>
      </c>
      <c r="M29" s="531"/>
    </row>
    <row r="30" spans="1:13" ht="16.5" customHeight="1">
      <c r="A30" s="523">
        <v>21</v>
      </c>
      <c r="B30" s="336" t="s">
        <v>25</v>
      </c>
      <c r="C30" s="582" t="s">
        <v>56</v>
      </c>
      <c r="D30" s="524" t="s">
        <v>63</v>
      </c>
      <c r="E30" s="525"/>
      <c r="F30" s="525"/>
      <c r="G30" s="526" t="s">
        <v>11</v>
      </c>
      <c r="H30" s="525"/>
      <c r="I30" s="339"/>
      <c r="J30" s="598"/>
      <c r="K30" s="598"/>
      <c r="L30" s="534" t="s">
        <v>64</v>
      </c>
      <c r="M30" s="531"/>
    </row>
    <row r="31" spans="1:13" ht="16.5" customHeight="1">
      <c r="A31" s="523">
        <v>22</v>
      </c>
      <c r="B31" s="336" t="s">
        <v>25</v>
      </c>
      <c r="C31" s="582" t="s">
        <v>56</v>
      </c>
      <c r="D31" s="524" t="s">
        <v>65</v>
      </c>
      <c r="E31" s="525"/>
      <c r="F31" s="525"/>
      <c r="G31" s="602" t="s">
        <v>12</v>
      </c>
      <c r="H31" s="525"/>
      <c r="I31" s="339"/>
      <c r="J31" s="598"/>
      <c r="K31" s="598"/>
      <c r="L31" s="534" t="s">
        <v>66</v>
      </c>
      <c r="M31" s="531"/>
    </row>
    <row r="32" spans="1:13" ht="16.5" customHeight="1">
      <c r="A32" s="523">
        <v>23</v>
      </c>
      <c r="B32" s="336" t="s">
        <v>25</v>
      </c>
      <c r="C32" s="582" t="s">
        <v>68</v>
      </c>
      <c r="D32" s="524" t="s">
        <v>69</v>
      </c>
      <c r="E32" s="336" t="s">
        <v>70</v>
      </c>
      <c r="F32" s="336" t="s">
        <v>70</v>
      </c>
      <c r="G32" s="542" t="s">
        <v>6</v>
      </c>
      <c r="H32" s="525"/>
      <c r="I32" s="339"/>
      <c r="J32" s="598"/>
      <c r="K32" s="527"/>
      <c r="L32" s="534" t="s">
        <v>1841</v>
      </c>
      <c r="M32" s="600"/>
    </row>
    <row r="33" spans="1:13" ht="16.5" customHeight="1">
      <c r="A33" s="523">
        <v>24</v>
      </c>
      <c r="B33" s="336" t="s">
        <v>25</v>
      </c>
      <c r="C33" s="582" t="s">
        <v>68</v>
      </c>
      <c r="D33" s="524" t="s">
        <v>71</v>
      </c>
      <c r="E33" s="336" t="s">
        <v>72</v>
      </c>
      <c r="F33" s="336" t="s">
        <v>72</v>
      </c>
      <c r="G33" s="542" t="s">
        <v>6</v>
      </c>
      <c r="H33" s="525"/>
      <c r="I33" s="339"/>
      <c r="J33" s="598"/>
      <c r="K33" s="598"/>
      <c r="L33" s="635" t="s">
        <v>2725</v>
      </c>
      <c r="M33" s="531"/>
    </row>
    <row r="34" spans="1:13" ht="16.5" customHeight="1">
      <c r="A34" s="523">
        <v>25</v>
      </c>
      <c r="B34" s="336" t="s">
        <v>25</v>
      </c>
      <c r="C34" s="582" t="s">
        <v>68</v>
      </c>
      <c r="D34" s="524" t="s">
        <v>73</v>
      </c>
      <c r="E34" s="336" t="s">
        <v>74</v>
      </c>
      <c r="F34" s="336" t="s">
        <v>74</v>
      </c>
      <c r="G34" s="542" t="s">
        <v>6</v>
      </c>
      <c r="H34" s="525"/>
      <c r="I34" s="339"/>
      <c r="J34" s="598"/>
      <c r="K34" s="598"/>
      <c r="L34" s="601" t="s">
        <v>2798</v>
      </c>
      <c r="M34" s="531"/>
    </row>
    <row r="35" spans="1:13" ht="16.5" customHeight="1">
      <c r="A35" s="523">
        <v>26</v>
      </c>
      <c r="B35" s="336" t="s">
        <v>25</v>
      </c>
      <c r="C35" s="582" t="s">
        <v>68</v>
      </c>
      <c r="D35" s="524" t="s">
        <v>2717</v>
      </c>
      <c r="E35" s="336" t="s">
        <v>75</v>
      </c>
      <c r="F35" s="336" t="s">
        <v>75</v>
      </c>
      <c r="G35" s="526" t="s">
        <v>11</v>
      </c>
      <c r="H35" s="525"/>
      <c r="I35" s="339"/>
      <c r="J35" s="598"/>
      <c r="K35" s="598"/>
      <c r="L35" s="534" t="s">
        <v>2716</v>
      </c>
      <c r="M35" s="531"/>
    </row>
    <row r="36" spans="1:13" ht="16.5" customHeight="1">
      <c r="A36" s="523">
        <v>27</v>
      </c>
      <c r="B36" s="336" t="s">
        <v>25</v>
      </c>
      <c r="C36" s="582" t="s">
        <v>68</v>
      </c>
      <c r="D36" s="524" t="s">
        <v>76</v>
      </c>
      <c r="E36" s="336" t="s">
        <v>77</v>
      </c>
      <c r="F36" s="336" t="s">
        <v>77</v>
      </c>
      <c r="G36" s="526" t="s">
        <v>11</v>
      </c>
      <c r="H36" s="525"/>
      <c r="I36" s="339"/>
      <c r="J36" s="598"/>
      <c r="K36" s="598"/>
      <c r="L36" s="601" t="s">
        <v>1944</v>
      </c>
      <c r="M36" s="531"/>
    </row>
    <row r="37" spans="1:13" ht="16.5" customHeight="1">
      <c r="A37" s="523">
        <v>28</v>
      </c>
      <c r="B37" s="336" t="s">
        <v>25</v>
      </c>
      <c r="C37" s="582" t="s">
        <v>68</v>
      </c>
      <c r="D37" s="524" t="s">
        <v>78</v>
      </c>
      <c r="E37" s="525"/>
      <c r="F37" s="525"/>
      <c r="G37" s="542" t="s">
        <v>6</v>
      </c>
      <c r="H37" s="525"/>
      <c r="I37" s="339"/>
      <c r="J37" s="598"/>
      <c r="K37" s="598"/>
      <c r="L37" s="601" t="s">
        <v>1945</v>
      </c>
      <c r="M37" s="531"/>
    </row>
    <row r="38" spans="1:13" ht="16.5" customHeight="1">
      <c r="A38" s="523">
        <v>29</v>
      </c>
      <c r="B38" s="336" t="s">
        <v>25</v>
      </c>
      <c r="C38" s="582" t="s">
        <v>68</v>
      </c>
      <c r="D38" s="524" t="s">
        <v>79</v>
      </c>
      <c r="E38" s="525"/>
      <c r="F38" s="525"/>
      <c r="G38" s="542" t="s">
        <v>6</v>
      </c>
      <c r="H38" s="525"/>
      <c r="I38" s="339"/>
      <c r="J38" s="598"/>
      <c r="K38" s="598"/>
      <c r="L38" s="601" t="s">
        <v>1946</v>
      </c>
      <c r="M38" s="531"/>
    </row>
    <row r="39" spans="1:13" ht="16.5" customHeight="1">
      <c r="A39" s="523">
        <v>30</v>
      </c>
      <c r="B39" s="336" t="s">
        <v>25</v>
      </c>
      <c r="C39" s="582" t="s">
        <v>68</v>
      </c>
      <c r="D39" s="524" t="s">
        <v>80</v>
      </c>
      <c r="E39" s="336" t="s">
        <v>81</v>
      </c>
      <c r="F39" s="336" t="s">
        <v>81</v>
      </c>
      <c r="G39" s="526" t="s">
        <v>11</v>
      </c>
      <c r="H39" s="525"/>
      <c r="I39" s="339"/>
      <c r="J39" s="598"/>
      <c r="K39" s="598"/>
      <c r="L39" s="601" t="s">
        <v>1947</v>
      </c>
      <c r="M39" s="531"/>
    </row>
    <row r="40" spans="1:13" ht="16.5" customHeight="1">
      <c r="A40" s="523">
        <v>31</v>
      </c>
      <c r="B40" s="336" t="s">
        <v>25</v>
      </c>
      <c r="C40" s="582" t="s">
        <v>68</v>
      </c>
      <c r="D40" s="524" t="s">
        <v>82</v>
      </c>
      <c r="E40" s="336" t="s">
        <v>83</v>
      </c>
      <c r="F40" s="336" t="s">
        <v>83</v>
      </c>
      <c r="G40" s="526" t="s">
        <v>11</v>
      </c>
      <c r="H40" s="525"/>
      <c r="I40" s="339"/>
      <c r="J40" s="598"/>
      <c r="K40" s="598"/>
      <c r="L40" s="534" t="s">
        <v>1948</v>
      </c>
      <c r="M40" s="531"/>
    </row>
    <row r="41" spans="1:13" ht="16.5" customHeight="1">
      <c r="A41" s="523">
        <v>32</v>
      </c>
      <c r="B41" s="336" t="s">
        <v>25</v>
      </c>
      <c r="C41" s="582" t="s">
        <v>68</v>
      </c>
      <c r="D41" s="524" t="s">
        <v>84</v>
      </c>
      <c r="E41" s="336" t="s">
        <v>85</v>
      </c>
      <c r="F41" s="336" t="s">
        <v>85</v>
      </c>
      <c r="G41" s="526" t="s">
        <v>11</v>
      </c>
      <c r="H41" s="525"/>
      <c r="I41" s="339"/>
      <c r="J41" s="598"/>
      <c r="K41" s="598"/>
      <c r="L41" s="534" t="s">
        <v>1949</v>
      </c>
      <c r="M41" s="531"/>
    </row>
    <row r="42" spans="1:13" ht="16.5" customHeight="1">
      <c r="A42" s="523">
        <v>33</v>
      </c>
      <c r="B42" s="336" t="s">
        <v>25</v>
      </c>
      <c r="C42" s="582" t="s">
        <v>68</v>
      </c>
      <c r="D42" s="524" t="s">
        <v>86</v>
      </c>
      <c r="E42" s="336" t="s">
        <v>87</v>
      </c>
      <c r="F42" s="336" t="s">
        <v>87</v>
      </c>
      <c r="G42" s="526" t="s">
        <v>11</v>
      </c>
      <c r="H42" s="525"/>
      <c r="I42" s="339"/>
      <c r="J42" s="598"/>
      <c r="K42" s="598"/>
      <c r="L42" s="534" t="s">
        <v>1950</v>
      </c>
      <c r="M42" s="531"/>
    </row>
    <row r="43" spans="1:13" ht="16.5" customHeight="1">
      <c r="A43" s="523">
        <v>34</v>
      </c>
      <c r="B43" s="336" t="s">
        <v>25</v>
      </c>
      <c r="C43" s="582" t="s">
        <v>68</v>
      </c>
      <c r="D43" s="524" t="s">
        <v>88</v>
      </c>
      <c r="E43" s="336" t="s">
        <v>89</v>
      </c>
      <c r="F43" s="336" t="s">
        <v>89</v>
      </c>
      <c r="G43" s="526" t="s">
        <v>11</v>
      </c>
      <c r="H43" s="525"/>
      <c r="I43" s="339"/>
      <c r="J43" s="598"/>
      <c r="K43" s="598"/>
      <c r="L43" s="601" t="s">
        <v>1969</v>
      </c>
      <c r="M43" s="531"/>
    </row>
    <row r="44" spans="1:13" ht="16.5" customHeight="1">
      <c r="A44" s="523">
        <v>35</v>
      </c>
      <c r="B44" s="336" t="s">
        <v>25</v>
      </c>
      <c r="C44" s="582" t="s">
        <v>68</v>
      </c>
      <c r="D44" s="524" t="s">
        <v>90</v>
      </c>
      <c r="E44" s="336" t="s">
        <v>91</v>
      </c>
      <c r="F44" s="336" t="s">
        <v>91</v>
      </c>
      <c r="G44" s="526" t="s">
        <v>11</v>
      </c>
      <c r="H44" s="525"/>
      <c r="I44" s="339"/>
      <c r="J44" s="598"/>
      <c r="K44" s="598"/>
      <c r="L44" s="534" t="s">
        <v>1951</v>
      </c>
      <c r="M44" s="531"/>
    </row>
    <row r="45" spans="1:13" ht="16.5" customHeight="1">
      <c r="A45" s="523">
        <v>36</v>
      </c>
      <c r="B45" s="336" t="s">
        <v>25</v>
      </c>
      <c r="C45" s="582" t="s">
        <v>68</v>
      </c>
      <c r="D45" s="524" t="s">
        <v>92</v>
      </c>
      <c r="E45" s="336" t="s">
        <v>93</v>
      </c>
      <c r="F45" s="336" t="s">
        <v>93</v>
      </c>
      <c r="G45" s="526" t="s">
        <v>11</v>
      </c>
      <c r="H45" s="525"/>
      <c r="I45" s="339"/>
      <c r="J45" s="598"/>
      <c r="K45" s="598"/>
      <c r="L45" s="534" t="s">
        <v>1970</v>
      </c>
      <c r="M45" s="531"/>
    </row>
    <row r="46" spans="1:13" ht="16.5" customHeight="1">
      <c r="A46" s="523">
        <v>37</v>
      </c>
      <c r="B46" s="336" t="s">
        <v>25</v>
      </c>
      <c r="C46" s="582" t="s">
        <v>68</v>
      </c>
      <c r="D46" s="524" t="s">
        <v>94</v>
      </c>
      <c r="E46" s="336" t="s">
        <v>95</v>
      </c>
      <c r="F46" s="336" t="s">
        <v>95</v>
      </c>
      <c r="G46" s="526" t="s">
        <v>11</v>
      </c>
      <c r="H46" s="525"/>
      <c r="I46" s="339"/>
      <c r="J46" s="598"/>
      <c r="K46" s="598"/>
      <c r="L46" s="534" t="s">
        <v>1952</v>
      </c>
      <c r="M46" s="531"/>
    </row>
    <row r="47" spans="1:13" ht="16.5" customHeight="1">
      <c r="A47" s="523">
        <v>38</v>
      </c>
      <c r="B47" s="336" t="s">
        <v>25</v>
      </c>
      <c r="C47" s="582" t="s">
        <v>68</v>
      </c>
      <c r="D47" s="524" t="s">
        <v>96</v>
      </c>
      <c r="E47" s="336" t="s">
        <v>95</v>
      </c>
      <c r="F47" s="336" t="s">
        <v>95</v>
      </c>
      <c r="G47" s="526" t="s">
        <v>11</v>
      </c>
      <c r="H47" s="525"/>
      <c r="I47" s="339"/>
      <c r="J47" s="598"/>
      <c r="K47" s="598"/>
      <c r="L47" s="601" t="s">
        <v>1953</v>
      </c>
      <c r="M47" s="531"/>
    </row>
    <row r="48" spans="1:13" ht="16.5" customHeight="1">
      <c r="A48" s="523">
        <v>39</v>
      </c>
      <c r="B48" s="336" t="s">
        <v>25</v>
      </c>
      <c r="C48" s="582" t="s">
        <v>68</v>
      </c>
      <c r="D48" s="524" t="s">
        <v>97</v>
      </c>
      <c r="E48" s="336" t="s">
        <v>93</v>
      </c>
      <c r="F48" s="336" t="s">
        <v>93</v>
      </c>
      <c r="G48" s="526" t="s">
        <v>11</v>
      </c>
      <c r="H48" s="525"/>
      <c r="I48" s="339"/>
      <c r="J48" s="598"/>
      <c r="K48" s="598"/>
      <c r="L48" s="601" t="s">
        <v>1954</v>
      </c>
      <c r="M48" s="531"/>
    </row>
    <row r="49" spans="1:13" ht="16.5" customHeight="1">
      <c r="A49" s="523">
        <v>40</v>
      </c>
      <c r="B49" s="336" t="s">
        <v>25</v>
      </c>
      <c r="C49" s="582" t="s">
        <v>68</v>
      </c>
      <c r="D49" s="524" t="s">
        <v>98</v>
      </c>
      <c r="E49" s="336" t="s">
        <v>93</v>
      </c>
      <c r="F49" s="336" t="s">
        <v>93</v>
      </c>
      <c r="G49" s="526" t="s">
        <v>11</v>
      </c>
      <c r="H49" s="525"/>
      <c r="I49" s="339"/>
      <c r="J49" s="598"/>
      <c r="K49" s="598"/>
      <c r="L49" s="601" t="s">
        <v>1954</v>
      </c>
      <c r="M49" s="531"/>
    </row>
    <row r="50" spans="1:13" ht="16.5" customHeight="1">
      <c r="A50" s="523">
        <v>41</v>
      </c>
      <c r="B50" s="336" t="s">
        <v>25</v>
      </c>
      <c r="C50" s="582" t="s">
        <v>68</v>
      </c>
      <c r="D50" s="524" t="s">
        <v>99</v>
      </c>
      <c r="E50" s="336" t="s">
        <v>93</v>
      </c>
      <c r="F50" s="336" t="s">
        <v>93</v>
      </c>
      <c r="G50" s="526" t="s">
        <v>11</v>
      </c>
      <c r="H50" s="525"/>
      <c r="I50" s="339"/>
      <c r="J50" s="598"/>
      <c r="K50" s="598"/>
      <c r="L50" s="601" t="s">
        <v>1953</v>
      </c>
      <c r="M50" s="531"/>
    </row>
    <row r="51" spans="1:13" ht="16.5" customHeight="1">
      <c r="A51" s="523">
        <v>42</v>
      </c>
      <c r="B51" s="336" t="s">
        <v>25</v>
      </c>
      <c r="C51" s="582" t="s">
        <v>68</v>
      </c>
      <c r="D51" s="524" t="s">
        <v>100</v>
      </c>
      <c r="E51" s="336" t="s">
        <v>93</v>
      </c>
      <c r="F51" s="336" t="s">
        <v>93</v>
      </c>
      <c r="G51" s="526" t="s">
        <v>11</v>
      </c>
      <c r="H51" s="525"/>
      <c r="I51" s="339"/>
      <c r="J51" s="598"/>
      <c r="K51" s="598"/>
      <c r="L51" s="534" t="s">
        <v>1955</v>
      </c>
      <c r="M51" s="531"/>
    </row>
    <row r="52" spans="1:13" ht="16.5" customHeight="1">
      <c r="A52" s="523">
        <v>43</v>
      </c>
      <c r="B52" s="336" t="s">
        <v>25</v>
      </c>
      <c r="C52" s="582" t="s">
        <v>68</v>
      </c>
      <c r="D52" s="524" t="s">
        <v>101</v>
      </c>
      <c r="E52" s="336" t="s">
        <v>102</v>
      </c>
      <c r="F52" s="336" t="s">
        <v>102</v>
      </c>
      <c r="G52" s="526" t="s">
        <v>11</v>
      </c>
      <c r="H52" s="525"/>
      <c r="I52" s="339"/>
      <c r="J52" s="598"/>
      <c r="K52" s="598"/>
      <c r="L52" s="601" t="s">
        <v>1971</v>
      </c>
      <c r="M52" s="531"/>
    </row>
    <row r="53" spans="1:13" ht="16.5" customHeight="1">
      <c r="A53" s="523">
        <v>44</v>
      </c>
      <c r="B53" s="336" t="s">
        <v>25</v>
      </c>
      <c r="C53" s="582" t="s">
        <v>68</v>
      </c>
      <c r="D53" s="524" t="s">
        <v>103</v>
      </c>
      <c r="E53" s="336" t="s">
        <v>104</v>
      </c>
      <c r="F53" s="336" t="s">
        <v>104</v>
      </c>
      <c r="G53" s="526" t="s">
        <v>11</v>
      </c>
      <c r="H53" s="525"/>
      <c r="I53" s="339"/>
      <c r="J53" s="598"/>
      <c r="K53" s="598"/>
      <c r="L53" s="601" t="s">
        <v>1971</v>
      </c>
      <c r="M53" s="531"/>
    </row>
    <row r="54" spans="1:13" ht="16.5" customHeight="1">
      <c r="A54" s="523">
        <v>45</v>
      </c>
      <c r="B54" s="336" t="s">
        <v>25</v>
      </c>
      <c r="C54" s="582" t="s">
        <v>68</v>
      </c>
      <c r="D54" s="524" t="s">
        <v>105</v>
      </c>
      <c r="E54" s="336" t="s">
        <v>106</v>
      </c>
      <c r="F54" s="336" t="s">
        <v>106</v>
      </c>
      <c r="G54" s="542" t="s">
        <v>6</v>
      </c>
      <c r="H54" s="525"/>
      <c r="I54" s="339"/>
      <c r="J54" s="598"/>
      <c r="K54" s="598"/>
      <c r="L54" s="601" t="s">
        <v>107</v>
      </c>
      <c r="M54" s="531"/>
    </row>
    <row r="55" spans="1:13" ht="16.5" customHeight="1">
      <c r="A55" s="523">
        <v>46</v>
      </c>
      <c r="B55" s="336" t="s">
        <v>25</v>
      </c>
      <c r="C55" s="582" t="s">
        <v>68</v>
      </c>
      <c r="D55" s="524" t="s">
        <v>108</v>
      </c>
      <c r="E55" s="336" t="s">
        <v>67</v>
      </c>
      <c r="F55" s="336" t="s">
        <v>67</v>
      </c>
      <c r="G55" s="542" t="s">
        <v>6</v>
      </c>
      <c r="H55" s="525"/>
      <c r="I55" s="339"/>
      <c r="J55" s="598"/>
      <c r="K55" s="598"/>
      <c r="L55" s="601" t="s">
        <v>107</v>
      </c>
      <c r="M55" s="531"/>
    </row>
    <row r="56" spans="1:13" ht="16.5" customHeight="1">
      <c r="A56" s="523">
        <v>47</v>
      </c>
      <c r="B56" s="336" t="s">
        <v>25</v>
      </c>
      <c r="C56" s="582" t="s">
        <v>68</v>
      </c>
      <c r="D56" s="524" t="s">
        <v>109</v>
      </c>
      <c r="E56" s="336" t="s">
        <v>110</v>
      </c>
      <c r="F56" s="336" t="s">
        <v>110</v>
      </c>
      <c r="G56" s="542" t="s">
        <v>6</v>
      </c>
      <c r="H56" s="525"/>
      <c r="I56" s="339"/>
      <c r="J56" s="598"/>
      <c r="K56" s="598"/>
      <c r="L56" s="601" t="s">
        <v>107</v>
      </c>
      <c r="M56" s="531"/>
    </row>
    <row r="57" spans="1:13" ht="16.5" customHeight="1">
      <c r="A57" s="523">
        <v>48</v>
      </c>
      <c r="B57" s="336" t="s">
        <v>25</v>
      </c>
      <c r="C57" s="582" t="s">
        <v>68</v>
      </c>
      <c r="D57" s="524" t="s">
        <v>111</v>
      </c>
      <c r="E57" s="336" t="s">
        <v>95</v>
      </c>
      <c r="F57" s="336" t="s">
        <v>95</v>
      </c>
      <c r="G57" s="542" t="s">
        <v>6</v>
      </c>
      <c r="H57" s="525"/>
      <c r="I57" s="339"/>
      <c r="J57" s="598"/>
      <c r="K57" s="598"/>
      <c r="L57" s="601" t="s">
        <v>107</v>
      </c>
      <c r="M57" s="531"/>
    </row>
    <row r="58" spans="1:13" ht="16.5" customHeight="1">
      <c r="A58" s="523">
        <v>49</v>
      </c>
      <c r="B58" s="336" t="s">
        <v>25</v>
      </c>
      <c r="C58" s="582" t="s">
        <v>68</v>
      </c>
      <c r="D58" s="524" t="s">
        <v>112</v>
      </c>
      <c r="E58" s="336" t="s">
        <v>67</v>
      </c>
      <c r="F58" s="336" t="s">
        <v>67</v>
      </c>
      <c r="G58" s="542" t="s">
        <v>6</v>
      </c>
      <c r="H58" s="525"/>
      <c r="I58" s="339"/>
      <c r="J58" s="598"/>
      <c r="K58" s="598"/>
      <c r="L58" s="601" t="s">
        <v>107</v>
      </c>
      <c r="M58" s="531"/>
    </row>
    <row r="59" spans="1:13" ht="16.5" customHeight="1">
      <c r="A59" s="523">
        <v>50</v>
      </c>
      <c r="B59" s="336" t="s">
        <v>25</v>
      </c>
      <c r="C59" s="582" t="s">
        <v>68</v>
      </c>
      <c r="D59" s="524" t="s">
        <v>113</v>
      </c>
      <c r="E59" s="336" t="s">
        <v>77</v>
      </c>
      <c r="F59" s="336" t="s">
        <v>77</v>
      </c>
      <c r="G59" s="542" t="s">
        <v>6</v>
      </c>
      <c r="H59" s="525"/>
      <c r="I59" s="339"/>
      <c r="J59" s="598"/>
      <c r="K59" s="598"/>
      <c r="L59" s="601" t="s">
        <v>107</v>
      </c>
      <c r="M59" s="531"/>
    </row>
    <row r="60" spans="1:13" ht="16.5" customHeight="1">
      <c r="A60" s="523">
        <v>51</v>
      </c>
      <c r="B60" s="336" t="s">
        <v>25</v>
      </c>
      <c r="C60" s="582" t="s">
        <v>68</v>
      </c>
      <c r="D60" s="524" t="s">
        <v>114</v>
      </c>
      <c r="E60" s="336" t="s">
        <v>95</v>
      </c>
      <c r="F60" s="336" t="s">
        <v>95</v>
      </c>
      <c r="G60" s="542" t="s">
        <v>6</v>
      </c>
      <c r="H60" s="525"/>
      <c r="I60" s="339"/>
      <c r="J60" s="598"/>
      <c r="K60" s="598"/>
      <c r="L60" s="601" t="s">
        <v>107</v>
      </c>
      <c r="M60" s="531"/>
    </row>
    <row r="61" spans="1:13" ht="16.5" customHeight="1">
      <c r="A61" s="523">
        <v>52</v>
      </c>
      <c r="B61" s="336" t="s">
        <v>25</v>
      </c>
      <c r="C61" s="582" t="s">
        <v>68</v>
      </c>
      <c r="D61" s="524" t="s">
        <v>115</v>
      </c>
      <c r="E61" s="336" t="s">
        <v>116</v>
      </c>
      <c r="F61" s="336" t="s">
        <v>116</v>
      </c>
      <c r="G61" s="542" t="s">
        <v>6</v>
      </c>
      <c r="H61" s="525"/>
      <c r="I61" s="339"/>
      <c r="J61" s="598"/>
      <c r="K61" s="598"/>
      <c r="L61" s="534" t="s">
        <v>107</v>
      </c>
      <c r="M61" s="531"/>
    </row>
    <row r="62" spans="1:13" ht="16.5" customHeight="1">
      <c r="A62" s="523">
        <v>53</v>
      </c>
      <c r="B62" s="336" t="s">
        <v>25</v>
      </c>
      <c r="C62" s="582" t="s">
        <v>68</v>
      </c>
      <c r="D62" s="524" t="s">
        <v>117</v>
      </c>
      <c r="E62" s="525"/>
      <c r="F62" s="525"/>
      <c r="G62" s="542" t="s">
        <v>6</v>
      </c>
      <c r="H62" s="525"/>
      <c r="I62" s="339"/>
      <c r="J62" s="598"/>
      <c r="K62" s="598"/>
      <c r="L62" s="534" t="s">
        <v>118</v>
      </c>
      <c r="M62" s="531"/>
    </row>
    <row r="63" spans="1:13" ht="16.5" customHeight="1">
      <c r="A63" s="523">
        <v>54</v>
      </c>
      <c r="B63" s="336" t="s">
        <v>25</v>
      </c>
      <c r="C63" s="337" t="s">
        <v>119</v>
      </c>
      <c r="D63" s="524" t="s">
        <v>1302</v>
      </c>
      <c r="E63" s="525"/>
      <c r="F63" s="525"/>
      <c r="G63" s="526" t="s">
        <v>11</v>
      </c>
      <c r="H63" s="525"/>
      <c r="I63" s="339"/>
      <c r="J63" s="534" t="s">
        <v>120</v>
      </c>
      <c r="K63" s="598"/>
      <c r="L63" s="534" t="s">
        <v>121</v>
      </c>
      <c r="M63" s="531"/>
    </row>
    <row r="64" spans="1:13" ht="16.5" customHeight="1">
      <c r="A64" s="523">
        <v>55</v>
      </c>
      <c r="B64" s="336" t="s">
        <v>25</v>
      </c>
      <c r="C64" s="337" t="s">
        <v>119</v>
      </c>
      <c r="D64" s="524" t="s">
        <v>1303</v>
      </c>
      <c r="E64" s="525"/>
      <c r="F64" s="525"/>
      <c r="G64" s="526" t="s">
        <v>11</v>
      </c>
      <c r="H64" s="525"/>
      <c r="I64" s="339"/>
      <c r="J64" s="534" t="s">
        <v>122</v>
      </c>
      <c r="K64" s="598"/>
      <c r="L64" s="534" t="s">
        <v>121</v>
      </c>
      <c r="M64" s="531"/>
    </row>
    <row r="65" spans="1:13" ht="16.5" customHeight="1">
      <c r="A65" s="523">
        <v>56</v>
      </c>
      <c r="B65" s="336" t="s">
        <v>25</v>
      </c>
      <c r="C65" s="337" t="s">
        <v>123</v>
      </c>
      <c r="D65" s="524" t="s">
        <v>124</v>
      </c>
      <c r="E65" s="336" t="s">
        <v>125</v>
      </c>
      <c r="F65" s="336" t="s">
        <v>126</v>
      </c>
      <c r="G65" s="526" t="s">
        <v>11</v>
      </c>
      <c r="H65" s="525"/>
      <c r="I65" s="339"/>
      <c r="J65" s="534" t="s">
        <v>127</v>
      </c>
      <c r="K65" s="598"/>
      <c r="L65" s="598"/>
      <c r="M65" s="531"/>
    </row>
    <row r="66" spans="1:13" ht="16.5" customHeight="1">
      <c r="A66" s="523">
        <v>57</v>
      </c>
      <c r="B66" s="336" t="s">
        <v>25</v>
      </c>
      <c r="C66" s="337" t="s">
        <v>123</v>
      </c>
      <c r="D66" s="524" t="s">
        <v>128</v>
      </c>
      <c r="E66" s="336" t="s">
        <v>126</v>
      </c>
      <c r="F66" s="336" t="s">
        <v>125</v>
      </c>
      <c r="G66" s="526" t="s">
        <v>11</v>
      </c>
      <c r="H66" s="525"/>
      <c r="I66" s="339"/>
      <c r="J66" s="534" t="s">
        <v>129</v>
      </c>
      <c r="K66" s="598"/>
      <c r="L66" s="598"/>
      <c r="M66" s="531"/>
    </row>
    <row r="67" spans="1:13" ht="16.5" customHeight="1">
      <c r="A67" s="523">
        <v>58</v>
      </c>
      <c r="B67" s="336" t="s">
        <v>25</v>
      </c>
      <c r="C67" s="337" t="s">
        <v>123</v>
      </c>
      <c r="D67" s="524" t="s">
        <v>130</v>
      </c>
      <c r="E67" s="336" t="s">
        <v>126</v>
      </c>
      <c r="F67" s="336" t="s">
        <v>126</v>
      </c>
      <c r="G67" s="526" t="s">
        <v>11</v>
      </c>
      <c r="H67" s="525"/>
      <c r="I67" s="339"/>
      <c r="J67" s="534" t="s">
        <v>131</v>
      </c>
      <c r="K67" s="598"/>
      <c r="L67" s="598"/>
      <c r="M67" s="531"/>
    </row>
    <row r="68" spans="1:13" ht="16.5" customHeight="1">
      <c r="A68" s="523">
        <v>59</v>
      </c>
      <c r="B68" s="336" t="s">
        <v>25</v>
      </c>
      <c r="C68" s="337" t="s">
        <v>123</v>
      </c>
      <c r="D68" s="524" t="s">
        <v>132</v>
      </c>
      <c r="E68" s="336" t="s">
        <v>125</v>
      </c>
      <c r="F68" s="336" t="s">
        <v>125</v>
      </c>
      <c r="G68" s="526" t="s">
        <v>11</v>
      </c>
      <c r="H68" s="525"/>
      <c r="I68" s="339"/>
      <c r="J68" s="534" t="s">
        <v>133</v>
      </c>
      <c r="K68" s="598"/>
      <c r="L68" s="598"/>
      <c r="M68" s="531"/>
    </row>
    <row r="69" spans="1:13" ht="16.5" customHeight="1">
      <c r="A69" s="523">
        <v>60</v>
      </c>
      <c r="B69" s="336" t="s">
        <v>25</v>
      </c>
      <c r="C69" s="582" t="s">
        <v>68</v>
      </c>
      <c r="D69" s="524" t="s">
        <v>134</v>
      </c>
      <c r="E69" s="336" t="s">
        <v>135</v>
      </c>
      <c r="F69" s="336" t="s">
        <v>135</v>
      </c>
      <c r="G69" s="542" t="s">
        <v>6</v>
      </c>
      <c r="H69" s="525"/>
      <c r="I69" s="336" t="s">
        <v>136</v>
      </c>
      <c r="J69" s="598"/>
      <c r="K69" s="527"/>
      <c r="L69" s="534" t="s">
        <v>137</v>
      </c>
      <c r="M69" s="531"/>
    </row>
    <row r="70" spans="1:13" ht="16.5" customHeight="1">
      <c r="A70" s="523">
        <v>61</v>
      </c>
      <c r="B70" s="336" t="s">
        <v>25</v>
      </c>
      <c r="C70" s="582" t="s">
        <v>68</v>
      </c>
      <c r="D70" s="524" t="s">
        <v>138</v>
      </c>
      <c r="E70" s="336" t="s">
        <v>139</v>
      </c>
      <c r="F70" s="336" t="s">
        <v>139</v>
      </c>
      <c r="G70" s="542" t="s">
        <v>6</v>
      </c>
      <c r="H70" s="525"/>
      <c r="I70" s="336" t="s">
        <v>140</v>
      </c>
      <c r="J70" s="598"/>
      <c r="K70" s="598"/>
      <c r="L70" s="601" t="s">
        <v>141</v>
      </c>
      <c r="M70" s="531"/>
    </row>
    <row r="71" spans="1:13" ht="16.5" customHeight="1">
      <c r="A71" s="523">
        <v>62</v>
      </c>
      <c r="B71" s="336" t="s">
        <v>25</v>
      </c>
      <c r="C71" s="582" t="s">
        <v>68</v>
      </c>
      <c r="D71" s="524" t="s">
        <v>142</v>
      </c>
      <c r="E71" s="525"/>
      <c r="F71" s="525"/>
      <c r="G71" s="542" t="s">
        <v>6</v>
      </c>
      <c r="H71" s="525"/>
      <c r="I71" s="336" t="s">
        <v>143</v>
      </c>
      <c r="J71" s="598"/>
      <c r="K71" s="598"/>
      <c r="L71" s="601" t="s">
        <v>144</v>
      </c>
      <c r="M71" s="531"/>
    </row>
    <row r="72" spans="1:13" ht="16.5" customHeight="1">
      <c r="A72" s="523">
        <v>63</v>
      </c>
      <c r="B72" s="336" t="s">
        <v>25</v>
      </c>
      <c r="C72" s="582" t="s">
        <v>68</v>
      </c>
      <c r="D72" s="524" t="s">
        <v>145</v>
      </c>
      <c r="E72" s="336" t="s">
        <v>146</v>
      </c>
      <c r="F72" s="336" t="s">
        <v>146</v>
      </c>
      <c r="G72" s="542" t="s">
        <v>6</v>
      </c>
      <c r="H72" s="525"/>
      <c r="I72" s="603"/>
      <c r="J72" s="601" t="s">
        <v>147</v>
      </c>
      <c r="K72" s="598"/>
      <c r="L72" s="666" t="s">
        <v>1968</v>
      </c>
      <c r="M72" s="531"/>
    </row>
    <row r="73" spans="1:13" ht="16.5" customHeight="1">
      <c r="A73" s="523">
        <v>64</v>
      </c>
      <c r="B73" s="336" t="s">
        <v>25</v>
      </c>
      <c r="C73" s="582" t="s">
        <v>68</v>
      </c>
      <c r="D73" s="524" t="s">
        <v>148</v>
      </c>
      <c r="E73" s="336" t="s">
        <v>149</v>
      </c>
      <c r="F73" s="336" t="s">
        <v>149</v>
      </c>
      <c r="G73" s="542" t="s">
        <v>6</v>
      </c>
      <c r="H73" s="525"/>
      <c r="I73" s="603"/>
      <c r="J73" s="598"/>
      <c r="K73" s="598"/>
      <c r="L73" s="667"/>
      <c r="M73" s="531"/>
    </row>
    <row r="74" spans="1:13" ht="16.5" customHeight="1">
      <c r="A74" s="523">
        <v>65</v>
      </c>
      <c r="B74" s="336" t="s">
        <v>25</v>
      </c>
      <c r="C74" s="582" t="s">
        <v>68</v>
      </c>
      <c r="D74" s="524" t="s">
        <v>150</v>
      </c>
      <c r="E74" s="336" t="s">
        <v>151</v>
      </c>
      <c r="F74" s="336" t="s">
        <v>151</v>
      </c>
      <c r="G74" s="542" t="s">
        <v>6</v>
      </c>
      <c r="H74" s="525"/>
      <c r="I74" s="603"/>
      <c r="J74" s="598"/>
      <c r="K74" s="598"/>
      <c r="L74" s="667"/>
      <c r="M74" s="531"/>
    </row>
    <row r="75" spans="1:13" ht="16.5" customHeight="1">
      <c r="A75" s="523">
        <v>66</v>
      </c>
      <c r="B75" s="336" t="s">
        <v>25</v>
      </c>
      <c r="C75" s="582" t="s">
        <v>68</v>
      </c>
      <c r="D75" s="524" t="s">
        <v>152</v>
      </c>
      <c r="E75" s="336" t="s">
        <v>153</v>
      </c>
      <c r="F75" s="336" t="s">
        <v>153</v>
      </c>
      <c r="G75" s="542" t="s">
        <v>6</v>
      </c>
      <c r="H75" s="525"/>
      <c r="I75" s="603"/>
      <c r="J75" s="598"/>
      <c r="K75" s="598"/>
      <c r="L75" s="667"/>
      <c r="M75" s="531"/>
    </row>
    <row r="76" spans="1:13" ht="16.5" customHeight="1">
      <c r="A76" s="523">
        <v>67</v>
      </c>
      <c r="B76" s="336" t="s">
        <v>25</v>
      </c>
      <c r="C76" s="582" t="s">
        <v>68</v>
      </c>
      <c r="D76" s="524" t="s">
        <v>154</v>
      </c>
      <c r="E76" s="336" t="s">
        <v>155</v>
      </c>
      <c r="F76" s="336" t="s">
        <v>155</v>
      </c>
      <c r="G76" s="542" t="s">
        <v>6</v>
      </c>
      <c r="H76" s="525"/>
      <c r="I76" s="603"/>
      <c r="J76" s="598"/>
      <c r="K76" s="598"/>
      <c r="L76" s="667"/>
      <c r="M76" s="531"/>
    </row>
    <row r="77" spans="1:13" ht="16.5" customHeight="1">
      <c r="A77" s="523">
        <v>68</v>
      </c>
      <c r="B77" s="336" t="s">
        <v>25</v>
      </c>
      <c r="C77" s="582" t="s">
        <v>68</v>
      </c>
      <c r="D77" s="524" t="s">
        <v>156</v>
      </c>
      <c r="E77" s="336" t="s">
        <v>157</v>
      </c>
      <c r="F77" s="336" t="s">
        <v>157</v>
      </c>
      <c r="G77" s="542" t="s">
        <v>6</v>
      </c>
      <c r="H77" s="525"/>
      <c r="I77" s="603"/>
      <c r="J77" s="598"/>
      <c r="K77" s="598"/>
      <c r="L77" s="667"/>
      <c r="M77" s="531"/>
    </row>
    <row r="78" spans="1:13" ht="16.5" customHeight="1">
      <c r="A78" s="523">
        <v>69</v>
      </c>
      <c r="B78" s="336" t="s">
        <v>25</v>
      </c>
      <c r="C78" s="582" t="s">
        <v>68</v>
      </c>
      <c r="D78" s="524" t="s">
        <v>158</v>
      </c>
      <c r="E78" s="336" t="s">
        <v>159</v>
      </c>
      <c r="F78" s="336" t="s">
        <v>159</v>
      </c>
      <c r="G78" s="542" t="s">
        <v>6</v>
      </c>
      <c r="H78" s="525"/>
      <c r="I78" s="603"/>
      <c r="J78" s="598"/>
      <c r="K78" s="598"/>
      <c r="L78" s="667"/>
      <c r="M78" s="531"/>
    </row>
    <row r="79" spans="1:13" ht="16.5" customHeight="1">
      <c r="A79" s="523">
        <v>70</v>
      </c>
      <c r="B79" s="336" t="s">
        <v>25</v>
      </c>
      <c r="C79" s="582" t="s">
        <v>68</v>
      </c>
      <c r="D79" s="524" t="s">
        <v>160</v>
      </c>
      <c r="E79" s="336" t="s">
        <v>161</v>
      </c>
      <c r="F79" s="336" t="s">
        <v>161</v>
      </c>
      <c r="G79" s="542" t="s">
        <v>6</v>
      </c>
      <c r="H79" s="525"/>
      <c r="I79" s="603"/>
      <c r="J79" s="598"/>
      <c r="K79" s="598"/>
      <c r="L79" s="667"/>
      <c r="M79" s="531"/>
    </row>
    <row r="80" spans="1:13" ht="16.5" customHeight="1">
      <c r="A80" s="523">
        <v>71</v>
      </c>
      <c r="B80" s="336" t="s">
        <v>25</v>
      </c>
      <c r="C80" s="582" t="s">
        <v>68</v>
      </c>
      <c r="D80" s="524" t="s">
        <v>162</v>
      </c>
      <c r="E80" s="336" t="s">
        <v>163</v>
      </c>
      <c r="F80" s="336" t="s">
        <v>163</v>
      </c>
      <c r="G80" s="542" t="s">
        <v>6</v>
      </c>
      <c r="H80" s="525"/>
      <c r="I80" s="603"/>
      <c r="J80" s="601" t="s">
        <v>164</v>
      </c>
      <c r="K80" s="598"/>
      <c r="L80" s="668"/>
      <c r="M80" s="531"/>
    </row>
    <row r="81" spans="1:14" ht="16.5" customHeight="1">
      <c r="A81" s="523">
        <v>72</v>
      </c>
      <c r="B81" s="336" t="s">
        <v>25</v>
      </c>
      <c r="C81" s="582" t="s">
        <v>68</v>
      </c>
      <c r="D81" s="524" t="s">
        <v>165</v>
      </c>
      <c r="E81" s="336" t="s">
        <v>166</v>
      </c>
      <c r="F81" s="336" t="s">
        <v>166</v>
      </c>
      <c r="G81" s="542" t="s">
        <v>6</v>
      </c>
      <c r="H81" s="525"/>
      <c r="I81" s="603"/>
      <c r="J81" s="601" t="s">
        <v>167</v>
      </c>
      <c r="K81" s="598"/>
      <c r="L81" s="663" t="s">
        <v>168</v>
      </c>
      <c r="M81" s="531"/>
    </row>
    <row r="82" spans="1:14" ht="16.5" customHeight="1">
      <c r="A82" s="523">
        <v>73</v>
      </c>
      <c r="B82" s="336" t="s">
        <v>25</v>
      </c>
      <c r="C82" s="582" t="s">
        <v>68</v>
      </c>
      <c r="D82" s="524" t="s">
        <v>169</v>
      </c>
      <c r="E82" s="336" t="s">
        <v>149</v>
      </c>
      <c r="F82" s="336" t="s">
        <v>149</v>
      </c>
      <c r="G82" s="542" t="s">
        <v>6</v>
      </c>
      <c r="H82" s="525"/>
      <c r="I82" s="603"/>
      <c r="J82" s="598"/>
      <c r="K82" s="598"/>
      <c r="L82" s="664"/>
      <c r="M82" s="531"/>
    </row>
    <row r="83" spans="1:14" ht="16.5" customHeight="1">
      <c r="A83" s="523">
        <v>74</v>
      </c>
      <c r="B83" s="336" t="s">
        <v>25</v>
      </c>
      <c r="C83" s="582" t="s">
        <v>68</v>
      </c>
      <c r="D83" s="524" t="s">
        <v>170</v>
      </c>
      <c r="E83" s="336" t="s">
        <v>171</v>
      </c>
      <c r="F83" s="336" t="s">
        <v>171</v>
      </c>
      <c r="G83" s="542" t="s">
        <v>6</v>
      </c>
      <c r="H83" s="525"/>
      <c r="I83" s="603"/>
      <c r="J83" s="598"/>
      <c r="K83" s="598"/>
      <c r="L83" s="664"/>
      <c r="M83" s="531"/>
    </row>
    <row r="84" spans="1:14" ht="16.5" customHeight="1">
      <c r="A84" s="523">
        <v>75</v>
      </c>
      <c r="B84" s="336" t="s">
        <v>25</v>
      </c>
      <c r="C84" s="582" t="s">
        <v>68</v>
      </c>
      <c r="D84" s="524" t="s">
        <v>172</v>
      </c>
      <c r="E84" s="336" t="s">
        <v>173</v>
      </c>
      <c r="F84" s="336" t="s">
        <v>173</v>
      </c>
      <c r="G84" s="542" t="s">
        <v>6</v>
      </c>
      <c r="H84" s="525"/>
      <c r="I84" s="603"/>
      <c r="J84" s="598"/>
      <c r="K84" s="598"/>
      <c r="L84" s="664"/>
      <c r="M84" s="531"/>
    </row>
    <row r="85" spans="1:14" ht="16.5" customHeight="1">
      <c r="A85" s="523">
        <v>76</v>
      </c>
      <c r="B85" s="336" t="s">
        <v>25</v>
      </c>
      <c r="C85" s="582" t="s">
        <v>68</v>
      </c>
      <c r="D85" s="524" t="s">
        <v>174</v>
      </c>
      <c r="E85" s="336" t="s">
        <v>175</v>
      </c>
      <c r="F85" s="336" t="s">
        <v>175</v>
      </c>
      <c r="G85" s="542" t="s">
        <v>6</v>
      </c>
      <c r="H85" s="525"/>
      <c r="I85" s="603"/>
      <c r="J85" s="598"/>
      <c r="K85" s="598"/>
      <c r="L85" s="664"/>
      <c r="M85" s="531"/>
    </row>
    <row r="86" spans="1:14" ht="16.5" customHeight="1">
      <c r="A86" s="523">
        <v>77</v>
      </c>
      <c r="B86" s="336" t="s">
        <v>25</v>
      </c>
      <c r="C86" s="582" t="s">
        <v>68</v>
      </c>
      <c r="D86" s="524" t="s">
        <v>176</v>
      </c>
      <c r="E86" s="336" t="s">
        <v>177</v>
      </c>
      <c r="F86" s="336" t="s">
        <v>177</v>
      </c>
      <c r="G86" s="542" t="s">
        <v>6</v>
      </c>
      <c r="H86" s="525"/>
      <c r="I86" s="603"/>
      <c r="J86" s="598"/>
      <c r="K86" s="598"/>
      <c r="L86" s="664"/>
      <c r="M86" s="531"/>
    </row>
    <row r="87" spans="1:14" ht="16.5" customHeight="1">
      <c r="A87" s="523">
        <v>78</v>
      </c>
      <c r="B87" s="336" t="s">
        <v>25</v>
      </c>
      <c r="C87" s="582" t="s">
        <v>68</v>
      </c>
      <c r="D87" s="524" t="s">
        <v>178</v>
      </c>
      <c r="E87" s="336" t="s">
        <v>159</v>
      </c>
      <c r="F87" s="336" t="s">
        <v>159</v>
      </c>
      <c r="G87" s="542" t="s">
        <v>6</v>
      </c>
      <c r="H87" s="525"/>
      <c r="I87" s="603"/>
      <c r="J87" s="598"/>
      <c r="K87" s="598"/>
      <c r="L87" s="664"/>
      <c r="M87" s="531"/>
    </row>
    <row r="88" spans="1:14" ht="16.5" customHeight="1">
      <c r="A88" s="523">
        <v>79</v>
      </c>
      <c r="B88" s="336" t="s">
        <v>25</v>
      </c>
      <c r="C88" s="582" t="s">
        <v>68</v>
      </c>
      <c r="D88" s="524" t="s">
        <v>179</v>
      </c>
      <c r="E88" s="336" t="s">
        <v>180</v>
      </c>
      <c r="F88" s="336" t="s">
        <v>180</v>
      </c>
      <c r="G88" s="542" t="s">
        <v>6</v>
      </c>
      <c r="H88" s="525"/>
      <c r="I88" s="603"/>
      <c r="J88" s="601" t="s">
        <v>181</v>
      </c>
      <c r="K88" s="598"/>
      <c r="L88" s="665"/>
      <c r="M88" s="531"/>
    </row>
    <row r="89" spans="1:14" s="113" customFormat="1" ht="16.5" customHeight="1">
      <c r="A89" s="523">
        <v>80</v>
      </c>
      <c r="B89" s="336" t="s">
        <v>25</v>
      </c>
      <c r="C89" s="298" t="s">
        <v>182</v>
      </c>
      <c r="D89" s="298" t="s">
        <v>1481</v>
      </c>
      <c r="E89" s="201" t="s">
        <v>1995</v>
      </c>
      <c r="F89" s="201" t="s">
        <v>1995</v>
      </c>
      <c r="G89" s="526" t="s">
        <v>11</v>
      </c>
      <c r="H89" s="201"/>
      <c r="I89" s="201"/>
      <c r="J89" s="203"/>
      <c r="K89" s="203"/>
      <c r="L89" s="604" t="s">
        <v>2171</v>
      </c>
      <c r="M89" s="200"/>
      <c r="N89" s="112"/>
    </row>
    <row r="90" spans="1:14" s="113" customFormat="1" ht="16.5" customHeight="1">
      <c r="A90" s="523">
        <v>81</v>
      </c>
      <c r="B90" s="336" t="s">
        <v>25</v>
      </c>
      <c r="C90" s="298" t="s">
        <v>182</v>
      </c>
      <c r="D90" s="298" t="s">
        <v>1482</v>
      </c>
      <c r="E90" s="201" t="s">
        <v>1996</v>
      </c>
      <c r="F90" s="201" t="s">
        <v>1996</v>
      </c>
      <c r="G90" s="526" t="s">
        <v>11</v>
      </c>
      <c r="H90" s="201"/>
      <c r="I90" s="201"/>
      <c r="J90" s="203"/>
      <c r="K90" s="203"/>
      <c r="L90" s="604" t="s">
        <v>2002</v>
      </c>
      <c r="M90" s="200"/>
      <c r="N90" s="112"/>
    </row>
    <row r="91" spans="1:14" s="113" customFormat="1" ht="16.5" customHeight="1">
      <c r="A91" s="523">
        <v>82</v>
      </c>
      <c r="B91" s="336" t="s">
        <v>25</v>
      </c>
      <c r="C91" s="298" t="s">
        <v>182</v>
      </c>
      <c r="D91" s="298" t="s">
        <v>1483</v>
      </c>
      <c r="E91" s="201" t="s">
        <v>1999</v>
      </c>
      <c r="F91" s="201" t="s">
        <v>1999</v>
      </c>
      <c r="G91" s="526" t="s">
        <v>11</v>
      </c>
      <c r="H91" s="201"/>
      <c r="I91" s="201"/>
      <c r="J91" s="203"/>
      <c r="K91" s="605"/>
      <c r="L91" s="606" t="s">
        <v>2016</v>
      </c>
      <c r="M91" s="200"/>
      <c r="N91" s="112"/>
    </row>
    <row r="92" spans="1:14" s="113" customFormat="1" ht="16.5" customHeight="1">
      <c r="A92" s="523">
        <v>83</v>
      </c>
      <c r="B92" s="336" t="s">
        <v>25</v>
      </c>
      <c r="C92" s="298" t="s">
        <v>182</v>
      </c>
      <c r="D92" s="298" t="s">
        <v>1997</v>
      </c>
      <c r="E92" s="201" t="s">
        <v>1999</v>
      </c>
      <c r="F92" s="201" t="s">
        <v>1999</v>
      </c>
      <c r="G92" s="526" t="s">
        <v>11</v>
      </c>
      <c r="H92" s="201"/>
      <c r="I92" s="201"/>
      <c r="J92" s="203"/>
      <c r="K92" s="203"/>
      <c r="L92" s="604" t="s">
        <v>2029</v>
      </c>
      <c r="M92" s="200"/>
      <c r="N92" s="112"/>
    </row>
    <row r="93" spans="1:14" s="113" customFormat="1" ht="16.5" customHeight="1">
      <c r="A93" s="523">
        <v>84</v>
      </c>
      <c r="B93" s="336" t="s">
        <v>25</v>
      </c>
      <c r="C93" s="298" t="s">
        <v>182</v>
      </c>
      <c r="D93" s="298" t="s">
        <v>1998</v>
      </c>
      <c r="E93" s="201" t="s">
        <v>1999</v>
      </c>
      <c r="F93" s="201" t="s">
        <v>1999</v>
      </c>
      <c r="G93" s="526" t="s">
        <v>11</v>
      </c>
      <c r="H93" s="201"/>
      <c r="I93" s="201"/>
      <c r="J93" s="203"/>
      <c r="K93" s="203"/>
      <c r="L93" s="604" t="s">
        <v>2017</v>
      </c>
      <c r="M93" s="200"/>
      <c r="N93" s="112"/>
    </row>
    <row r="94" spans="1:14" s="150" customFormat="1" ht="16.5" customHeight="1">
      <c r="A94" s="523">
        <v>85</v>
      </c>
      <c r="B94" s="336" t="s">
        <v>25</v>
      </c>
      <c r="C94" s="607" t="s">
        <v>182</v>
      </c>
      <c r="D94" s="607" t="s">
        <v>1397</v>
      </c>
      <c r="E94" s="201" t="s">
        <v>1999</v>
      </c>
      <c r="F94" s="201" t="s">
        <v>1999</v>
      </c>
      <c r="G94" s="526" t="s">
        <v>11</v>
      </c>
      <c r="H94" s="341"/>
      <c r="I94" s="341"/>
      <c r="J94" s="342"/>
      <c r="K94" s="342"/>
      <c r="L94" s="608" t="s">
        <v>2215</v>
      </c>
      <c r="M94" s="609"/>
    </row>
    <row r="95" spans="1:14" s="113" customFormat="1" ht="16.5" customHeight="1">
      <c r="A95" s="523">
        <v>86</v>
      </c>
      <c r="B95" s="336" t="s">
        <v>25</v>
      </c>
      <c r="C95" s="298" t="s">
        <v>182</v>
      </c>
      <c r="D95" s="298" t="s">
        <v>2031</v>
      </c>
      <c r="E95" s="201" t="s">
        <v>183</v>
      </c>
      <c r="F95" s="201" t="s">
        <v>183</v>
      </c>
      <c r="G95" s="526" t="s">
        <v>11</v>
      </c>
      <c r="H95" s="201"/>
      <c r="I95" s="201"/>
      <c r="J95" s="204" t="s">
        <v>2026</v>
      </c>
      <c r="K95" s="204"/>
      <c r="L95" s="669" t="s">
        <v>2214</v>
      </c>
      <c r="M95" s="200"/>
      <c r="N95" s="112"/>
    </row>
    <row r="96" spans="1:14" s="113" customFormat="1" ht="16.5" customHeight="1">
      <c r="A96" s="523">
        <v>87</v>
      </c>
      <c r="B96" s="336" t="s">
        <v>25</v>
      </c>
      <c r="C96" s="298" t="s">
        <v>182</v>
      </c>
      <c r="D96" s="298" t="s">
        <v>2032</v>
      </c>
      <c r="E96" s="201" t="s">
        <v>183</v>
      </c>
      <c r="F96" s="201" t="s">
        <v>183</v>
      </c>
      <c r="G96" s="526" t="s">
        <v>11</v>
      </c>
      <c r="H96" s="201"/>
      <c r="I96" s="201"/>
      <c r="J96" s="202"/>
      <c r="K96" s="202"/>
      <c r="L96" s="670"/>
      <c r="M96" s="200"/>
      <c r="N96" s="112"/>
    </row>
    <row r="97" spans="1:14" s="113" customFormat="1" ht="16.5" customHeight="1">
      <c r="A97" s="523">
        <v>88</v>
      </c>
      <c r="B97" s="336" t="s">
        <v>25</v>
      </c>
      <c r="C97" s="298" t="s">
        <v>182</v>
      </c>
      <c r="D97" s="298" t="s">
        <v>2033</v>
      </c>
      <c r="E97" s="201" t="s">
        <v>183</v>
      </c>
      <c r="F97" s="201" t="s">
        <v>183</v>
      </c>
      <c r="G97" s="526" t="s">
        <v>11</v>
      </c>
      <c r="H97" s="201"/>
      <c r="I97" s="201"/>
      <c r="J97" s="202"/>
      <c r="K97" s="202"/>
      <c r="L97" s="670"/>
      <c r="M97" s="200"/>
      <c r="N97" s="112"/>
    </row>
    <row r="98" spans="1:14" s="113" customFormat="1" ht="16.5" customHeight="1">
      <c r="A98" s="523">
        <v>89</v>
      </c>
      <c r="B98" s="336" t="s">
        <v>25</v>
      </c>
      <c r="C98" s="298" t="s">
        <v>182</v>
      </c>
      <c r="D98" s="298" t="s">
        <v>2030</v>
      </c>
      <c r="E98" s="201" t="s">
        <v>183</v>
      </c>
      <c r="F98" s="201" t="s">
        <v>183</v>
      </c>
      <c r="G98" s="526" t="s">
        <v>11</v>
      </c>
      <c r="H98" s="201"/>
      <c r="I98" s="201"/>
      <c r="J98" s="202"/>
      <c r="K98" s="202"/>
      <c r="L98" s="670"/>
      <c r="M98" s="200"/>
      <c r="N98" s="112"/>
    </row>
    <row r="99" spans="1:14" s="113" customFormat="1" ht="16.5" customHeight="1">
      <c r="A99" s="523">
        <v>90</v>
      </c>
      <c r="B99" s="336" t="s">
        <v>25</v>
      </c>
      <c r="C99" s="298" t="s">
        <v>182</v>
      </c>
      <c r="D99" s="298" t="s">
        <v>2034</v>
      </c>
      <c r="E99" s="201" t="s">
        <v>183</v>
      </c>
      <c r="F99" s="201" t="s">
        <v>183</v>
      </c>
      <c r="G99" s="526" t="s">
        <v>11</v>
      </c>
      <c r="H99" s="201"/>
      <c r="I99" s="201"/>
      <c r="J99" s="202"/>
      <c r="K99" s="202"/>
      <c r="L99" s="670"/>
      <c r="M99" s="200"/>
      <c r="N99" s="112"/>
    </row>
    <row r="100" spans="1:14" s="113" customFormat="1" ht="16.5" customHeight="1">
      <c r="A100" s="523">
        <v>91</v>
      </c>
      <c r="B100" s="336" t="s">
        <v>25</v>
      </c>
      <c r="C100" s="298" t="s">
        <v>182</v>
      </c>
      <c r="D100" s="298" t="s">
        <v>2035</v>
      </c>
      <c r="E100" s="201" t="s">
        <v>1999</v>
      </c>
      <c r="F100" s="201" t="s">
        <v>1999</v>
      </c>
      <c r="G100" s="526" t="s">
        <v>11</v>
      </c>
      <c r="H100" s="201"/>
      <c r="I100" s="201"/>
      <c r="J100" s="202"/>
      <c r="K100" s="202"/>
      <c r="L100" s="671"/>
      <c r="M100" s="200"/>
      <c r="N100" s="112"/>
    </row>
    <row r="101" spans="1:14" s="113" customFormat="1" ht="16.5" customHeight="1">
      <c r="A101" s="523">
        <v>92</v>
      </c>
      <c r="B101" s="336" t="s">
        <v>25</v>
      </c>
      <c r="C101" s="298" t="s">
        <v>182</v>
      </c>
      <c r="D101" s="298" t="s">
        <v>1485</v>
      </c>
      <c r="E101" s="201" t="s">
        <v>1995</v>
      </c>
      <c r="F101" s="201" t="s">
        <v>1995</v>
      </c>
      <c r="G101" s="526" t="s">
        <v>11</v>
      </c>
      <c r="H101" s="201"/>
      <c r="I101" s="201"/>
      <c r="J101" s="202"/>
      <c r="K101" s="202"/>
      <c r="L101" s="610" t="s">
        <v>2216</v>
      </c>
      <c r="M101" s="200"/>
      <c r="N101" s="112"/>
    </row>
    <row r="102" spans="1:14" s="113" customFormat="1" ht="16.5" customHeight="1">
      <c r="A102" s="523">
        <v>93</v>
      </c>
      <c r="B102" s="336" t="s">
        <v>25</v>
      </c>
      <c r="C102" s="298" t="s">
        <v>182</v>
      </c>
      <c r="D102" s="298" t="s">
        <v>1487</v>
      </c>
      <c r="E102" s="201" t="s">
        <v>1996</v>
      </c>
      <c r="F102" s="201" t="s">
        <v>1996</v>
      </c>
      <c r="G102" s="526" t="s">
        <v>11</v>
      </c>
      <c r="H102" s="201"/>
      <c r="I102" s="201"/>
      <c r="J102" s="202"/>
      <c r="K102" s="202"/>
      <c r="L102" s="604" t="s">
        <v>2018</v>
      </c>
      <c r="M102" s="200"/>
      <c r="N102" s="112"/>
    </row>
    <row r="103" spans="1:14" s="113" customFormat="1" ht="16.5" customHeight="1">
      <c r="A103" s="523">
        <v>94</v>
      </c>
      <c r="B103" s="336" t="s">
        <v>25</v>
      </c>
      <c r="C103" s="298" t="s">
        <v>182</v>
      </c>
      <c r="D103" s="298" t="s">
        <v>1488</v>
      </c>
      <c r="E103" s="201" t="s">
        <v>1999</v>
      </c>
      <c r="F103" s="201" t="s">
        <v>1999</v>
      </c>
      <c r="G103" s="526" t="s">
        <v>11</v>
      </c>
      <c r="H103" s="201"/>
      <c r="I103" s="201"/>
      <c r="J103" s="202"/>
      <c r="K103" s="611"/>
      <c r="L103" s="606" t="s">
        <v>2019</v>
      </c>
      <c r="M103" s="200"/>
      <c r="N103" s="112"/>
    </row>
    <row r="104" spans="1:14" s="113" customFormat="1" ht="16.5" customHeight="1">
      <c r="A104" s="523">
        <v>95</v>
      </c>
      <c r="B104" s="336" t="s">
        <v>25</v>
      </c>
      <c r="C104" s="298" t="s">
        <v>182</v>
      </c>
      <c r="D104" s="298" t="s">
        <v>2000</v>
      </c>
      <c r="E104" s="201" t="s">
        <v>1999</v>
      </c>
      <c r="F104" s="201" t="s">
        <v>1999</v>
      </c>
      <c r="G104" s="526" t="s">
        <v>11</v>
      </c>
      <c r="H104" s="201"/>
      <c r="I104" s="201"/>
      <c r="J104" s="202"/>
      <c r="K104" s="202"/>
      <c r="L104" s="604" t="s">
        <v>2020</v>
      </c>
      <c r="M104" s="200"/>
      <c r="N104" s="112"/>
    </row>
    <row r="105" spans="1:14" s="113" customFormat="1" ht="16.5" customHeight="1">
      <c r="A105" s="523">
        <v>96</v>
      </c>
      <c r="B105" s="336" t="s">
        <v>25</v>
      </c>
      <c r="C105" s="298" t="s">
        <v>182</v>
      </c>
      <c r="D105" s="298" t="s">
        <v>2001</v>
      </c>
      <c r="E105" s="201" t="s">
        <v>1999</v>
      </c>
      <c r="F105" s="201" t="s">
        <v>1999</v>
      </c>
      <c r="G105" s="526" t="s">
        <v>11</v>
      </c>
      <c r="H105" s="201"/>
      <c r="I105" s="201"/>
      <c r="J105" s="202"/>
      <c r="K105" s="202"/>
      <c r="L105" s="604" t="s">
        <v>2021</v>
      </c>
      <c r="M105" s="200"/>
      <c r="N105" s="112"/>
    </row>
    <row r="106" spans="1:14" s="150" customFormat="1" ht="16.5" customHeight="1">
      <c r="A106" s="523">
        <v>97</v>
      </c>
      <c r="B106" s="336" t="s">
        <v>25</v>
      </c>
      <c r="C106" s="298" t="s">
        <v>182</v>
      </c>
      <c r="D106" s="607" t="s">
        <v>1398</v>
      </c>
      <c r="E106" s="201" t="s">
        <v>1999</v>
      </c>
      <c r="F106" s="201" t="s">
        <v>1999</v>
      </c>
      <c r="G106" s="526" t="s">
        <v>11</v>
      </c>
      <c r="H106" s="341"/>
      <c r="I106" s="341"/>
      <c r="J106" s="342"/>
      <c r="K106" s="342"/>
      <c r="L106" s="608" t="s">
        <v>2217</v>
      </c>
      <c r="M106" s="609"/>
    </row>
    <row r="107" spans="1:14" s="113" customFormat="1" ht="16.5" customHeight="1">
      <c r="A107" s="523">
        <v>98</v>
      </c>
      <c r="B107" s="336" t="s">
        <v>25</v>
      </c>
      <c r="C107" s="298" t="s">
        <v>182</v>
      </c>
      <c r="D107" s="298" t="s">
        <v>2036</v>
      </c>
      <c r="E107" s="201" t="s">
        <v>183</v>
      </c>
      <c r="F107" s="201" t="s">
        <v>183</v>
      </c>
      <c r="G107" s="526" t="s">
        <v>11</v>
      </c>
      <c r="H107" s="201"/>
      <c r="I107" s="201"/>
      <c r="J107" s="204" t="s">
        <v>2027</v>
      </c>
      <c r="K107" s="202"/>
      <c r="L107" s="669" t="s">
        <v>2047</v>
      </c>
      <c r="M107" s="200"/>
      <c r="N107" s="112"/>
    </row>
    <row r="108" spans="1:14" s="113" customFormat="1" ht="16.5" customHeight="1">
      <c r="A108" s="523">
        <v>99</v>
      </c>
      <c r="B108" s="336" t="s">
        <v>25</v>
      </c>
      <c r="C108" s="298" t="s">
        <v>182</v>
      </c>
      <c r="D108" s="298" t="s">
        <v>2037</v>
      </c>
      <c r="E108" s="201" t="s">
        <v>183</v>
      </c>
      <c r="F108" s="201" t="s">
        <v>183</v>
      </c>
      <c r="G108" s="526" t="s">
        <v>11</v>
      </c>
      <c r="H108" s="201"/>
      <c r="I108" s="201"/>
      <c r="J108" s="202"/>
      <c r="K108" s="202"/>
      <c r="L108" s="670"/>
      <c r="M108" s="200"/>
      <c r="N108" s="112"/>
    </row>
    <row r="109" spans="1:14" s="113" customFormat="1" ht="16.5" customHeight="1">
      <c r="A109" s="523">
        <v>100</v>
      </c>
      <c r="B109" s="336" t="s">
        <v>25</v>
      </c>
      <c r="C109" s="298" t="s">
        <v>182</v>
      </c>
      <c r="D109" s="298" t="s">
        <v>2038</v>
      </c>
      <c r="E109" s="201" t="s">
        <v>183</v>
      </c>
      <c r="F109" s="201" t="s">
        <v>183</v>
      </c>
      <c r="G109" s="526" t="s">
        <v>11</v>
      </c>
      <c r="H109" s="201"/>
      <c r="I109" s="201"/>
      <c r="J109" s="202"/>
      <c r="K109" s="202"/>
      <c r="L109" s="670"/>
      <c r="M109" s="200"/>
      <c r="N109" s="112"/>
    </row>
    <row r="110" spans="1:14" s="113" customFormat="1" ht="16.5" customHeight="1">
      <c r="A110" s="523">
        <v>101</v>
      </c>
      <c r="B110" s="336" t="s">
        <v>25</v>
      </c>
      <c r="C110" s="298" t="s">
        <v>182</v>
      </c>
      <c r="D110" s="298" t="s">
        <v>2039</v>
      </c>
      <c r="E110" s="201" t="s">
        <v>183</v>
      </c>
      <c r="F110" s="201" t="s">
        <v>183</v>
      </c>
      <c r="G110" s="526" t="s">
        <v>11</v>
      </c>
      <c r="H110" s="201"/>
      <c r="I110" s="201"/>
      <c r="J110" s="204"/>
      <c r="K110" s="204"/>
      <c r="L110" s="670"/>
      <c r="M110" s="200"/>
      <c r="N110" s="112"/>
    </row>
    <row r="111" spans="1:14" s="113" customFormat="1" ht="16.5" customHeight="1">
      <c r="A111" s="523">
        <v>102</v>
      </c>
      <c r="B111" s="336" t="s">
        <v>25</v>
      </c>
      <c r="C111" s="298" t="s">
        <v>182</v>
      </c>
      <c r="D111" s="298" t="s">
        <v>2040</v>
      </c>
      <c r="E111" s="201" t="s">
        <v>183</v>
      </c>
      <c r="F111" s="201" t="s">
        <v>183</v>
      </c>
      <c r="G111" s="526" t="s">
        <v>11</v>
      </c>
      <c r="H111" s="201"/>
      <c r="I111" s="201"/>
      <c r="J111" s="204"/>
      <c r="K111" s="204"/>
      <c r="L111" s="670"/>
      <c r="M111" s="200"/>
      <c r="N111" s="112"/>
    </row>
    <row r="112" spans="1:14" s="113" customFormat="1" ht="16.5" customHeight="1">
      <c r="A112" s="523">
        <v>103</v>
      </c>
      <c r="B112" s="336" t="s">
        <v>25</v>
      </c>
      <c r="C112" s="298" t="s">
        <v>182</v>
      </c>
      <c r="D112" s="298" t="s">
        <v>2041</v>
      </c>
      <c r="E112" s="201" t="s">
        <v>1999</v>
      </c>
      <c r="F112" s="201" t="s">
        <v>1999</v>
      </c>
      <c r="G112" s="526" t="s">
        <v>11</v>
      </c>
      <c r="H112" s="201"/>
      <c r="I112" s="201"/>
      <c r="J112" s="204"/>
      <c r="K112" s="204"/>
      <c r="L112" s="671"/>
      <c r="M112" s="200"/>
      <c r="N112" s="112"/>
    </row>
    <row r="113" spans="1:258" ht="16.5" customHeight="1">
      <c r="A113" s="523">
        <v>104</v>
      </c>
      <c r="B113" s="336" t="s">
        <v>25</v>
      </c>
      <c r="C113" s="524" t="s">
        <v>184</v>
      </c>
      <c r="D113" s="524" t="s">
        <v>185</v>
      </c>
      <c r="E113" s="525"/>
      <c r="F113" s="525"/>
      <c r="G113" s="224" t="s">
        <v>11</v>
      </c>
      <c r="H113" s="612"/>
      <c r="I113" s="613"/>
      <c r="J113" s="614"/>
      <c r="K113" s="615"/>
      <c r="L113" s="616" t="s">
        <v>2218</v>
      </c>
      <c r="M113" s="617"/>
    </row>
    <row r="114" spans="1:258" ht="15.75" customHeight="1">
      <c r="A114" s="523">
        <v>105</v>
      </c>
      <c r="B114" s="321" t="s">
        <v>25</v>
      </c>
      <c r="C114" s="482" t="s">
        <v>54</v>
      </c>
      <c r="D114" s="482" t="s">
        <v>2802</v>
      </c>
      <c r="E114" s="482"/>
      <c r="F114" s="279"/>
      <c r="G114" s="87" t="s">
        <v>10</v>
      </c>
      <c r="H114" s="280"/>
      <c r="I114" s="292"/>
      <c r="J114" s="292" t="s">
        <v>1847</v>
      </c>
      <c r="K114" s="292"/>
      <c r="L114" s="647" t="s">
        <v>2799</v>
      </c>
      <c r="M114" s="659" t="s">
        <v>1713</v>
      </c>
      <c r="IW114" s="74"/>
      <c r="IX114" s="74"/>
    </row>
    <row r="115" spans="1:258" ht="15.75" customHeight="1">
      <c r="A115" s="523">
        <v>106</v>
      </c>
      <c r="B115" s="321" t="s">
        <v>25</v>
      </c>
      <c r="C115" s="482" t="s">
        <v>54</v>
      </c>
      <c r="D115" s="482" t="s">
        <v>187</v>
      </c>
      <c r="E115" s="482"/>
      <c r="F115" s="279"/>
      <c r="G115" s="224" t="s">
        <v>11</v>
      </c>
      <c r="H115" s="280"/>
      <c r="I115" s="292"/>
      <c r="J115" s="292"/>
      <c r="K115" s="292"/>
      <c r="L115" s="283" t="s">
        <v>2219</v>
      </c>
      <c r="M115" s="659"/>
      <c r="IW115" s="74"/>
      <c r="IX115" s="74"/>
    </row>
    <row r="116" spans="1:258" ht="15.75" customHeight="1">
      <c r="A116" s="523">
        <v>107</v>
      </c>
      <c r="B116" s="321" t="s">
        <v>25</v>
      </c>
      <c r="C116" s="482" t="s">
        <v>54</v>
      </c>
      <c r="D116" s="482" t="s">
        <v>188</v>
      </c>
      <c r="E116" s="482"/>
      <c r="F116" s="279"/>
      <c r="G116" s="224" t="s">
        <v>11</v>
      </c>
      <c r="H116" s="280"/>
      <c r="I116" s="292"/>
      <c r="J116" s="292"/>
      <c r="K116" s="292"/>
      <c r="L116" s="283" t="s">
        <v>1419</v>
      </c>
      <c r="M116" s="659"/>
      <c r="IW116" s="74"/>
      <c r="IX116" s="74"/>
    </row>
    <row r="117" spans="1:258" ht="15.75" customHeight="1">
      <c r="A117" s="523">
        <v>108</v>
      </c>
      <c r="B117" s="321" t="s">
        <v>25</v>
      </c>
      <c r="C117" s="482" t="s">
        <v>54</v>
      </c>
      <c r="D117" s="482" t="s">
        <v>189</v>
      </c>
      <c r="E117" s="482"/>
      <c r="F117" s="279"/>
      <c r="G117" s="224" t="s">
        <v>11</v>
      </c>
      <c r="H117" s="280"/>
      <c r="I117" s="292"/>
      <c r="J117" s="292"/>
      <c r="K117" s="292"/>
      <c r="L117" s="283" t="s">
        <v>190</v>
      </c>
      <c r="M117" s="659"/>
      <c r="IW117" s="74"/>
      <c r="IX117" s="74"/>
    </row>
    <row r="118" spans="1:258" ht="15.75" customHeight="1">
      <c r="A118" s="523">
        <v>109</v>
      </c>
      <c r="B118" s="321" t="s">
        <v>25</v>
      </c>
      <c r="C118" s="482" t="s">
        <v>54</v>
      </c>
      <c r="D118" s="482" t="s">
        <v>1183</v>
      </c>
      <c r="E118" s="482"/>
      <c r="F118" s="279"/>
      <c r="G118" s="224" t="s">
        <v>11</v>
      </c>
      <c r="H118" s="280"/>
      <c r="I118" s="292"/>
      <c r="J118" s="292"/>
      <c r="K118" s="292"/>
      <c r="L118" s="283" t="s">
        <v>1184</v>
      </c>
      <c r="M118" s="659"/>
      <c r="IW118" s="74"/>
      <c r="IX118" s="74"/>
    </row>
    <row r="119" spans="1:258" ht="15.75" customHeight="1">
      <c r="A119" s="523">
        <v>110</v>
      </c>
      <c r="B119" s="321" t="s">
        <v>25</v>
      </c>
      <c r="C119" s="482" t="s">
        <v>54</v>
      </c>
      <c r="D119" s="482" t="s">
        <v>1185</v>
      </c>
      <c r="E119" s="482"/>
      <c r="F119" s="279"/>
      <c r="G119" s="224" t="s">
        <v>11</v>
      </c>
      <c r="H119" s="280"/>
      <c r="I119" s="292"/>
      <c r="J119" s="292"/>
      <c r="K119" s="292"/>
      <c r="L119" s="283" t="s">
        <v>1186</v>
      </c>
      <c r="M119" s="659"/>
      <c r="IW119" s="74"/>
      <c r="IX119" s="74"/>
    </row>
    <row r="120" spans="1:258" ht="15.75" customHeight="1">
      <c r="A120" s="523">
        <v>111</v>
      </c>
      <c r="B120" s="321" t="s">
        <v>25</v>
      </c>
      <c r="C120" s="482" t="s">
        <v>54</v>
      </c>
      <c r="D120" s="482" t="s">
        <v>1187</v>
      </c>
      <c r="E120" s="482"/>
      <c r="F120" s="279"/>
      <c r="G120" s="224" t="s">
        <v>11</v>
      </c>
      <c r="H120" s="280"/>
      <c r="I120" s="292"/>
      <c r="J120" s="292"/>
      <c r="K120" s="292"/>
      <c r="L120" s="283" t="s">
        <v>1188</v>
      </c>
      <c r="M120" s="659"/>
      <c r="IW120" s="74"/>
      <c r="IX120" s="74"/>
    </row>
    <row r="121" spans="1:258" ht="15.75" customHeight="1">
      <c r="A121" s="523">
        <v>112</v>
      </c>
      <c r="B121" s="321" t="s">
        <v>25</v>
      </c>
      <c r="C121" s="482" t="s">
        <v>54</v>
      </c>
      <c r="D121" s="482" t="s">
        <v>1189</v>
      </c>
      <c r="E121" s="482"/>
      <c r="F121" s="279"/>
      <c r="G121" s="224" t="s">
        <v>11</v>
      </c>
      <c r="H121" s="280"/>
      <c r="I121" s="292"/>
      <c r="J121" s="292"/>
      <c r="K121" s="292"/>
      <c r="L121" s="283" t="s">
        <v>1190</v>
      </c>
      <c r="M121" s="659"/>
      <c r="IW121" s="74"/>
      <c r="IX121" s="74"/>
    </row>
    <row r="122" spans="1:258" ht="15.75" customHeight="1">
      <c r="A122" s="523">
        <v>113</v>
      </c>
      <c r="B122" s="321" t="s">
        <v>25</v>
      </c>
      <c r="C122" s="482" t="s">
        <v>54</v>
      </c>
      <c r="D122" s="482" t="s">
        <v>191</v>
      </c>
      <c r="E122" s="482"/>
      <c r="F122" s="279"/>
      <c r="G122" s="224" t="s">
        <v>11</v>
      </c>
      <c r="H122" s="280"/>
      <c r="I122" s="292"/>
      <c r="J122" s="292"/>
      <c r="K122" s="292"/>
      <c r="L122" s="283" t="s">
        <v>192</v>
      </c>
      <c r="M122" s="659"/>
      <c r="IW122" s="74"/>
      <c r="IX122" s="74"/>
    </row>
    <row r="123" spans="1:258" ht="15.75" customHeight="1">
      <c r="A123" s="523">
        <v>114</v>
      </c>
      <c r="B123" s="321" t="s">
        <v>25</v>
      </c>
      <c r="C123" s="482" t="s">
        <v>54</v>
      </c>
      <c r="D123" s="482" t="s">
        <v>193</v>
      </c>
      <c r="E123" s="482"/>
      <c r="F123" s="279"/>
      <c r="G123" s="224" t="s">
        <v>11</v>
      </c>
      <c r="H123" s="280"/>
      <c r="I123" s="292"/>
      <c r="J123" s="292"/>
      <c r="K123" s="292"/>
      <c r="L123" s="283" t="s">
        <v>194</v>
      </c>
      <c r="M123" s="659"/>
      <c r="IW123" s="74"/>
      <c r="IX123" s="74"/>
    </row>
    <row r="124" spans="1:258" ht="15.75" customHeight="1">
      <c r="A124" s="523">
        <v>115</v>
      </c>
      <c r="B124" s="321" t="s">
        <v>25</v>
      </c>
      <c r="C124" s="482" t="s">
        <v>54</v>
      </c>
      <c r="D124" s="482" t="s">
        <v>1191</v>
      </c>
      <c r="E124" s="482"/>
      <c r="F124" s="279"/>
      <c r="G124" s="224" t="s">
        <v>11</v>
      </c>
      <c r="H124" s="280"/>
      <c r="I124" s="292"/>
      <c r="J124" s="292"/>
      <c r="K124" s="292"/>
      <c r="L124" s="283" t="s">
        <v>1192</v>
      </c>
      <c r="M124" s="659"/>
      <c r="IW124" s="74"/>
      <c r="IX124" s="74"/>
    </row>
    <row r="125" spans="1:258" ht="15.75" customHeight="1">
      <c r="A125" s="523">
        <v>116</v>
      </c>
      <c r="B125" s="321" t="s">
        <v>25</v>
      </c>
      <c r="C125" s="482" t="s">
        <v>54</v>
      </c>
      <c r="D125" s="482" t="s">
        <v>1193</v>
      </c>
      <c r="E125" s="482"/>
      <c r="F125" s="279"/>
      <c r="G125" s="224" t="s">
        <v>11</v>
      </c>
      <c r="H125" s="280"/>
      <c r="I125" s="292"/>
      <c r="J125" s="292"/>
      <c r="K125" s="292"/>
      <c r="L125" s="283" t="s">
        <v>1194</v>
      </c>
      <c r="M125" s="659"/>
      <c r="IW125" s="74"/>
      <c r="IX125" s="74"/>
    </row>
    <row r="126" spans="1:258" ht="15.75" customHeight="1">
      <c r="A126" s="523">
        <v>117</v>
      </c>
      <c r="B126" s="321" t="s">
        <v>25</v>
      </c>
      <c r="C126" s="482" t="s">
        <v>54</v>
      </c>
      <c r="D126" s="482" t="s">
        <v>1195</v>
      </c>
      <c r="E126" s="482"/>
      <c r="F126" s="279"/>
      <c r="G126" s="224" t="s">
        <v>11</v>
      </c>
      <c r="H126" s="280"/>
      <c r="I126" s="292"/>
      <c r="J126" s="292"/>
      <c r="K126" s="292"/>
      <c r="L126" s="283" t="s">
        <v>1196</v>
      </c>
      <c r="M126" s="659"/>
      <c r="IW126" s="74"/>
      <c r="IX126" s="74"/>
    </row>
    <row r="127" spans="1:258" ht="15.75" customHeight="1">
      <c r="A127" s="523">
        <v>118</v>
      </c>
      <c r="B127" s="321" t="s">
        <v>25</v>
      </c>
      <c r="C127" s="482" t="s">
        <v>54</v>
      </c>
      <c r="D127" s="482" t="s">
        <v>1197</v>
      </c>
      <c r="E127" s="482"/>
      <c r="F127" s="279"/>
      <c r="G127" s="224" t="s">
        <v>11</v>
      </c>
      <c r="H127" s="280"/>
      <c r="I127" s="292"/>
      <c r="J127" s="292"/>
      <c r="K127" s="292"/>
      <c r="L127" s="283" t="s">
        <v>1198</v>
      </c>
      <c r="M127" s="659"/>
      <c r="IW127" s="74"/>
      <c r="IX127" s="74"/>
    </row>
    <row r="128" spans="1:258" ht="15.75" customHeight="1">
      <c r="A128" s="523">
        <v>119</v>
      </c>
      <c r="B128" s="321" t="s">
        <v>25</v>
      </c>
      <c r="C128" s="482" t="s">
        <v>54</v>
      </c>
      <c r="D128" s="482" t="s">
        <v>1199</v>
      </c>
      <c r="E128" s="482"/>
      <c r="F128" s="279"/>
      <c r="G128" s="224" t="s">
        <v>11</v>
      </c>
      <c r="H128" s="280"/>
      <c r="I128" s="292"/>
      <c r="J128" s="292"/>
      <c r="K128" s="292"/>
      <c r="L128" s="283" t="s">
        <v>1200</v>
      </c>
      <c r="M128" s="659"/>
      <c r="IW128" s="74"/>
      <c r="IX128" s="74"/>
    </row>
    <row r="129" spans="1:258" ht="15.75" customHeight="1">
      <c r="A129" s="523">
        <v>120</v>
      </c>
      <c r="B129" s="321" t="s">
        <v>25</v>
      </c>
      <c r="C129" s="482" t="s">
        <v>54</v>
      </c>
      <c r="D129" s="277" t="s">
        <v>1201</v>
      </c>
      <c r="E129" s="277"/>
      <c r="F129" s="279"/>
      <c r="G129" s="224" t="s">
        <v>11</v>
      </c>
      <c r="H129" s="280"/>
      <c r="I129" s="292"/>
      <c r="J129" s="292"/>
      <c r="K129" s="292"/>
      <c r="L129" s="283" t="s">
        <v>195</v>
      </c>
      <c r="M129" s="659"/>
      <c r="IW129" s="74"/>
      <c r="IX129" s="74"/>
    </row>
    <row r="130" spans="1:258" ht="15.75" customHeight="1">
      <c r="A130" s="523">
        <v>121</v>
      </c>
      <c r="B130" s="321" t="s">
        <v>25</v>
      </c>
      <c r="C130" s="482" t="s">
        <v>54</v>
      </c>
      <c r="D130" s="482" t="s">
        <v>196</v>
      </c>
      <c r="E130" s="482"/>
      <c r="F130" s="279"/>
      <c r="G130" s="224" t="s">
        <v>11</v>
      </c>
      <c r="H130" s="280"/>
      <c r="I130" s="292"/>
      <c r="J130" s="292"/>
      <c r="K130" s="292"/>
      <c r="L130" s="283" t="s">
        <v>197</v>
      </c>
      <c r="M130" s="659"/>
      <c r="IW130" s="74"/>
      <c r="IX130" s="74"/>
    </row>
    <row r="131" spans="1:258" ht="15.75" customHeight="1">
      <c r="A131" s="523">
        <v>122</v>
      </c>
      <c r="B131" s="321" t="s">
        <v>25</v>
      </c>
      <c r="C131" s="482" t="s">
        <v>54</v>
      </c>
      <c r="D131" s="482" t="s">
        <v>198</v>
      </c>
      <c r="E131" s="482"/>
      <c r="F131" s="279"/>
      <c r="G131" s="224" t="s">
        <v>11</v>
      </c>
      <c r="H131" s="280"/>
      <c r="I131" s="292"/>
      <c r="J131" s="292"/>
      <c r="K131" s="292"/>
      <c r="L131" s="283" t="s">
        <v>199</v>
      </c>
      <c r="M131" s="659"/>
      <c r="IW131" s="74"/>
      <c r="IX131" s="74"/>
    </row>
    <row r="132" spans="1:258" ht="15.75" customHeight="1">
      <c r="A132" s="523">
        <v>123</v>
      </c>
      <c r="B132" s="321" t="s">
        <v>25</v>
      </c>
      <c r="C132" s="482" t="s">
        <v>54</v>
      </c>
      <c r="D132" s="482" t="s">
        <v>1202</v>
      </c>
      <c r="E132" s="482"/>
      <c r="F132" s="279"/>
      <c r="G132" s="224" t="s">
        <v>11</v>
      </c>
      <c r="H132" s="280"/>
      <c r="I132" s="292"/>
      <c r="J132" s="292"/>
      <c r="K132" s="292"/>
      <c r="L132" s="283" t="s">
        <v>1203</v>
      </c>
      <c r="M132" s="659"/>
      <c r="IW132" s="74"/>
      <c r="IX132" s="74"/>
    </row>
    <row r="133" spans="1:258" ht="15.75" customHeight="1">
      <c r="A133" s="523">
        <v>124</v>
      </c>
      <c r="B133" s="321" t="s">
        <v>25</v>
      </c>
      <c r="C133" s="482" t="s">
        <v>54</v>
      </c>
      <c r="D133" s="482" t="s">
        <v>1204</v>
      </c>
      <c r="E133" s="482"/>
      <c r="F133" s="279"/>
      <c r="G133" s="224" t="s">
        <v>11</v>
      </c>
      <c r="H133" s="280"/>
      <c r="I133" s="292"/>
      <c r="J133" s="292"/>
      <c r="K133" s="292"/>
      <c r="L133" s="283" t="s">
        <v>1205</v>
      </c>
      <c r="M133" s="659"/>
      <c r="IW133" s="74"/>
      <c r="IX133" s="74"/>
    </row>
    <row r="134" spans="1:258" ht="16.5" customHeight="1">
      <c r="A134" s="523">
        <v>125</v>
      </c>
      <c r="B134" s="336" t="s">
        <v>25</v>
      </c>
      <c r="C134" s="582" t="s">
        <v>33</v>
      </c>
      <c r="D134" s="582" t="s">
        <v>200</v>
      </c>
      <c r="E134" s="525"/>
      <c r="F134" s="525"/>
      <c r="G134" s="224" t="s">
        <v>11</v>
      </c>
      <c r="H134" s="525"/>
      <c r="I134" s="339"/>
      <c r="J134" s="534" t="s">
        <v>1848</v>
      </c>
      <c r="K134" s="527"/>
      <c r="L134" s="534" t="s">
        <v>201</v>
      </c>
      <c r="M134" s="531"/>
    </row>
    <row r="135" spans="1:258" ht="16.5" customHeight="1" thickBot="1">
      <c r="A135" s="584">
        <v>126</v>
      </c>
      <c r="B135" s="585" t="s">
        <v>25</v>
      </c>
      <c r="C135" s="586" t="s">
        <v>202</v>
      </c>
      <c r="D135" s="586" t="s">
        <v>203</v>
      </c>
      <c r="E135" s="588"/>
      <c r="F135" s="588"/>
      <c r="G135" s="488" t="s">
        <v>11</v>
      </c>
      <c r="H135" s="588"/>
      <c r="I135" s="618"/>
      <c r="J135" s="619"/>
      <c r="K135" s="619"/>
      <c r="L135" s="593"/>
      <c r="M135" s="620"/>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abSelected="1" topLeftCell="A148" workbookViewId="0">
      <selection activeCell="I176" sqref="I176"/>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94" t="s">
        <v>1210</v>
      </c>
      <c r="D1" s="695"/>
      <c r="E1" s="695"/>
      <c r="F1" s="30"/>
      <c r="G1" s="93" t="s">
        <v>5</v>
      </c>
      <c r="H1" s="42"/>
      <c r="I1" s="42"/>
      <c r="J1" s="73"/>
      <c r="K1" s="42"/>
    </row>
    <row r="2" spans="1:11" ht="17.25" customHeight="1">
      <c r="A2" s="42"/>
      <c r="B2" s="80"/>
      <c r="C2" s="696"/>
      <c r="D2" s="696"/>
      <c r="E2" s="697"/>
      <c r="F2" s="25" t="s">
        <v>6</v>
      </c>
      <c r="G2" s="22">
        <f>COUNTIF(F10:F363,"Not POR")</f>
        <v>1</v>
      </c>
      <c r="H2" s="76"/>
      <c r="I2" s="42"/>
      <c r="J2" s="77"/>
      <c r="K2" s="42"/>
    </row>
    <row r="3" spans="1:11" ht="21" customHeight="1">
      <c r="A3" s="42"/>
      <c r="B3" s="80"/>
      <c r="C3" s="696"/>
      <c r="D3" s="696"/>
      <c r="E3" s="697"/>
      <c r="F3" s="31" t="s">
        <v>8</v>
      </c>
      <c r="G3" s="22">
        <f>COUNTIF(F10:F363,"CHN validation")</f>
        <v>0</v>
      </c>
      <c r="H3" s="76"/>
      <c r="I3" s="42"/>
      <c r="J3" s="77"/>
      <c r="K3" s="42"/>
    </row>
    <row r="4" spans="1:11" ht="18.75" customHeight="1">
      <c r="A4" s="42"/>
      <c r="B4" s="80"/>
      <c r="C4" s="696"/>
      <c r="D4" s="696"/>
      <c r="E4" s="697"/>
      <c r="F4" s="32" t="s">
        <v>9</v>
      </c>
      <c r="G4" s="22">
        <f>COUNTIF(F12:F363,"New Item")</f>
        <v>0</v>
      </c>
      <c r="H4" s="76"/>
      <c r="I4" s="42"/>
      <c r="J4" s="77"/>
      <c r="K4" s="42"/>
    </row>
    <row r="5" spans="1:11" ht="19.5" customHeight="1">
      <c r="A5" s="42"/>
      <c r="B5" s="80"/>
      <c r="C5" s="696"/>
      <c r="D5" s="696"/>
      <c r="E5" s="697"/>
      <c r="F5" s="33" t="s">
        <v>7</v>
      </c>
      <c r="G5" s="22">
        <f>COUNTIF(F12:F363,"Pending update")</f>
        <v>0</v>
      </c>
      <c r="H5" s="34"/>
      <c r="I5" s="42"/>
      <c r="J5" s="76"/>
      <c r="K5" s="42"/>
    </row>
    <row r="6" spans="1:11" ht="18.75" customHeight="1">
      <c r="A6" s="42"/>
      <c r="B6" s="80"/>
      <c r="C6" s="696"/>
      <c r="D6" s="696"/>
      <c r="E6" s="697"/>
      <c r="F6" s="35" t="s">
        <v>10</v>
      </c>
      <c r="G6" s="22">
        <f>COUNTIF(F15:F363,"Modified")</f>
        <v>7</v>
      </c>
      <c r="H6" s="76"/>
      <c r="I6" s="42"/>
      <c r="J6" s="77"/>
      <c r="K6" s="42"/>
    </row>
    <row r="7" spans="1:11" ht="16.5" customHeight="1">
      <c r="A7" s="42"/>
      <c r="B7" s="80"/>
      <c r="C7" s="696"/>
      <c r="D7" s="696"/>
      <c r="E7" s="697"/>
      <c r="F7" s="36" t="s">
        <v>11</v>
      </c>
      <c r="G7" s="22">
        <f>COUNTIF(F10:F363,"Ready")</f>
        <v>346</v>
      </c>
      <c r="H7" s="76"/>
      <c r="I7" s="42"/>
      <c r="J7" s="77"/>
      <c r="K7" s="42"/>
    </row>
    <row r="8" spans="1:11" ht="18" customHeight="1" thickBot="1">
      <c r="A8" s="89"/>
      <c r="B8" s="518"/>
      <c r="C8" s="696"/>
      <c r="D8" s="696"/>
      <c r="E8" s="697"/>
      <c r="F8" s="306" t="s">
        <v>12</v>
      </c>
      <c r="G8" s="307">
        <f>COUNTIF(F10:F363,"Not ready")</f>
        <v>0</v>
      </c>
      <c r="H8" s="99"/>
      <c r="I8" s="89"/>
      <c r="J8" s="519"/>
      <c r="K8" s="89"/>
    </row>
    <row r="9" spans="1:11" ht="63">
      <c r="A9" s="520" t="s">
        <v>13</v>
      </c>
      <c r="B9" s="521" t="s">
        <v>14</v>
      </c>
      <c r="C9" s="521" t="s">
        <v>15</v>
      </c>
      <c r="D9" s="521" t="s">
        <v>16</v>
      </c>
      <c r="E9" s="521" t="s">
        <v>204</v>
      </c>
      <c r="F9" s="521" t="s">
        <v>19</v>
      </c>
      <c r="G9" s="521" t="s">
        <v>1415</v>
      </c>
      <c r="H9" s="521" t="s">
        <v>20</v>
      </c>
      <c r="I9" s="521" t="s">
        <v>21</v>
      </c>
      <c r="J9" s="521" t="s">
        <v>23</v>
      </c>
      <c r="K9" s="522" t="s">
        <v>205</v>
      </c>
    </row>
    <row r="10" spans="1:11" ht="16.5" customHeight="1">
      <c r="A10" s="523">
        <v>1</v>
      </c>
      <c r="B10" s="336" t="s">
        <v>25</v>
      </c>
      <c r="C10" s="337" t="s">
        <v>28</v>
      </c>
      <c r="D10" s="524" t="s">
        <v>29</v>
      </c>
      <c r="E10" s="525"/>
      <c r="F10" s="526" t="s">
        <v>11</v>
      </c>
      <c r="G10" s="221"/>
      <c r="H10" s="338"/>
      <c r="I10" s="339"/>
      <c r="J10" s="527"/>
      <c r="K10" s="528"/>
    </row>
    <row r="11" spans="1:11" ht="16.5" customHeight="1">
      <c r="A11" s="523">
        <v>2</v>
      </c>
      <c r="B11" s="336" t="s">
        <v>25</v>
      </c>
      <c r="C11" s="337" t="s">
        <v>28</v>
      </c>
      <c r="D11" s="524" t="s">
        <v>31</v>
      </c>
      <c r="E11" s="525"/>
      <c r="F11" s="526" t="s">
        <v>11</v>
      </c>
      <c r="G11" s="221"/>
      <c r="H11" s="338"/>
      <c r="I11" s="339"/>
      <c r="J11" s="527"/>
      <c r="K11" s="528"/>
    </row>
    <row r="12" spans="1:11" ht="16.5" customHeight="1">
      <c r="A12" s="523">
        <v>3</v>
      </c>
      <c r="B12" s="336" t="s">
        <v>25</v>
      </c>
      <c r="C12" s="337" t="s">
        <v>26</v>
      </c>
      <c r="D12" s="337" t="s">
        <v>27</v>
      </c>
      <c r="E12" s="525"/>
      <c r="F12" s="526" t="s">
        <v>11</v>
      </c>
      <c r="G12" s="221"/>
      <c r="H12" s="338"/>
      <c r="I12" s="339"/>
      <c r="J12" s="527"/>
      <c r="K12" s="528"/>
    </row>
    <row r="13" spans="1:11" ht="16.5" customHeight="1">
      <c r="A13" s="523">
        <v>4</v>
      </c>
      <c r="B13" s="336" t="s">
        <v>25</v>
      </c>
      <c r="C13" s="337" t="s">
        <v>33</v>
      </c>
      <c r="D13" s="337" t="s">
        <v>34</v>
      </c>
      <c r="E13" s="525"/>
      <c r="F13" s="526" t="s">
        <v>11</v>
      </c>
      <c r="G13" s="525"/>
      <c r="H13" s="529"/>
      <c r="I13" s="530" t="s">
        <v>206</v>
      </c>
      <c r="J13" s="529"/>
      <c r="K13" s="531"/>
    </row>
    <row r="14" spans="1:11" ht="16.5" customHeight="1">
      <c r="A14" s="523">
        <v>5</v>
      </c>
      <c r="B14" s="336" t="s">
        <v>25</v>
      </c>
      <c r="C14" s="337" t="s">
        <v>33</v>
      </c>
      <c r="D14" s="532" t="s">
        <v>207</v>
      </c>
      <c r="E14" s="336"/>
      <c r="F14" s="526" t="s">
        <v>11</v>
      </c>
      <c r="G14" s="525"/>
      <c r="H14" s="529"/>
      <c r="I14" s="530" t="s">
        <v>1403</v>
      </c>
      <c r="J14" s="529"/>
      <c r="K14" s="533"/>
    </row>
    <row r="15" spans="1:11" ht="16.5" customHeight="1">
      <c r="A15" s="523">
        <v>6</v>
      </c>
      <c r="B15" s="336" t="s">
        <v>25</v>
      </c>
      <c r="C15" s="337" t="s">
        <v>28</v>
      </c>
      <c r="D15" s="337" t="s">
        <v>36</v>
      </c>
      <c r="E15" s="525"/>
      <c r="F15" s="223" t="s">
        <v>11</v>
      </c>
      <c r="G15" s="221"/>
      <c r="H15" s="338"/>
      <c r="I15" s="529"/>
      <c r="J15" s="534" t="s">
        <v>1625</v>
      </c>
      <c r="K15" s="528"/>
    </row>
    <row r="16" spans="1:11" ht="16.5" customHeight="1">
      <c r="A16" s="523">
        <v>7</v>
      </c>
      <c r="B16" s="336" t="s">
        <v>25</v>
      </c>
      <c r="C16" s="337" t="s">
        <v>26</v>
      </c>
      <c r="D16" s="337" t="s">
        <v>1455</v>
      </c>
      <c r="E16" s="271"/>
      <c r="F16" s="223" t="s">
        <v>11</v>
      </c>
      <c r="G16" s="219"/>
      <c r="H16" s="336" t="s">
        <v>210</v>
      </c>
      <c r="I16" s="339"/>
      <c r="J16" s="534" t="s">
        <v>1716</v>
      </c>
      <c r="K16" s="535" t="s">
        <v>1718</v>
      </c>
    </row>
    <row r="17" spans="1:11" ht="16.5" customHeight="1">
      <c r="A17" s="523">
        <v>8</v>
      </c>
      <c r="B17" s="336" t="s">
        <v>25</v>
      </c>
      <c r="C17" s="277" t="s">
        <v>26</v>
      </c>
      <c r="D17" s="277" t="s">
        <v>1425</v>
      </c>
      <c r="E17" s="525"/>
      <c r="F17" s="272" t="s">
        <v>11</v>
      </c>
      <c r="G17" s="221"/>
      <c r="H17" s="338"/>
      <c r="I17" s="529"/>
      <c r="J17" s="534" t="s">
        <v>1424</v>
      </c>
      <c r="K17" s="528"/>
    </row>
    <row r="18" spans="1:11" ht="16.5" customHeight="1">
      <c r="A18" s="523">
        <v>9</v>
      </c>
      <c r="B18" s="336" t="s">
        <v>25</v>
      </c>
      <c r="C18" s="277" t="s">
        <v>202</v>
      </c>
      <c r="D18" s="278" t="s">
        <v>1426</v>
      </c>
      <c r="E18" s="525"/>
      <c r="F18" s="526" t="s">
        <v>11</v>
      </c>
      <c r="G18" s="221"/>
      <c r="H18" s="338"/>
      <c r="I18" s="529"/>
      <c r="J18" s="534" t="s">
        <v>1453</v>
      </c>
      <c r="K18" s="528"/>
    </row>
    <row r="19" spans="1:11" ht="16.5" customHeight="1">
      <c r="A19" s="523">
        <v>10</v>
      </c>
      <c r="B19" s="336" t="s">
        <v>25</v>
      </c>
      <c r="C19" s="337" t="s">
        <v>26</v>
      </c>
      <c r="D19" s="337" t="s">
        <v>208</v>
      </c>
      <c r="E19" s="525"/>
      <c r="F19" s="526" t="s">
        <v>11</v>
      </c>
      <c r="G19" s="536" t="s">
        <v>209</v>
      </c>
      <c r="H19" s="338"/>
      <c r="I19" s="339"/>
      <c r="J19" s="534" t="s">
        <v>1451</v>
      </c>
      <c r="K19" s="528"/>
    </row>
    <row r="20" spans="1:11" ht="16.5" customHeight="1">
      <c r="A20" s="523">
        <v>11</v>
      </c>
      <c r="B20" s="336" t="s">
        <v>25</v>
      </c>
      <c r="C20" s="337" t="s">
        <v>26</v>
      </c>
      <c r="D20" s="337" t="s">
        <v>1454</v>
      </c>
      <c r="E20" s="525"/>
      <c r="F20" s="526" t="s">
        <v>11</v>
      </c>
      <c r="G20" s="221"/>
      <c r="H20" s="338"/>
      <c r="I20" s="339"/>
      <c r="J20" s="534" t="s">
        <v>1427</v>
      </c>
      <c r="K20" s="528"/>
    </row>
    <row r="21" spans="1:11" ht="16.5" customHeight="1">
      <c r="A21" s="523">
        <v>12</v>
      </c>
      <c r="B21" s="336" t="s">
        <v>25</v>
      </c>
      <c r="C21" s="337" t="s">
        <v>26</v>
      </c>
      <c r="D21" s="337" t="s">
        <v>1428</v>
      </c>
      <c r="E21" s="525"/>
      <c r="F21" s="526" t="s">
        <v>11</v>
      </c>
      <c r="G21" s="221"/>
      <c r="H21" s="338"/>
      <c r="I21" s="339"/>
      <c r="J21" s="529"/>
      <c r="K21" s="537" t="s">
        <v>1412</v>
      </c>
    </row>
    <row r="22" spans="1:11" ht="16.5" customHeight="1">
      <c r="A22" s="523">
        <v>13</v>
      </c>
      <c r="B22" s="336" t="s">
        <v>25</v>
      </c>
      <c r="C22" s="337" t="s">
        <v>26</v>
      </c>
      <c r="D22" s="337" t="s">
        <v>212</v>
      </c>
      <c r="E22" s="525"/>
      <c r="F22" s="526" t="s">
        <v>11</v>
      </c>
      <c r="G22" s="221"/>
      <c r="H22" s="338"/>
      <c r="I22" s="339"/>
      <c r="J22" s="534" t="s">
        <v>1401</v>
      </c>
      <c r="K22" s="538" t="s">
        <v>2595</v>
      </c>
    </row>
    <row r="23" spans="1:11" ht="16.5" customHeight="1">
      <c r="A23" s="523">
        <v>14</v>
      </c>
      <c r="B23" s="336" t="s">
        <v>25</v>
      </c>
      <c r="C23" s="337" t="s">
        <v>26</v>
      </c>
      <c r="D23" s="337" t="s">
        <v>213</v>
      </c>
      <c r="E23" s="525"/>
      <c r="F23" s="526" t="s">
        <v>11</v>
      </c>
      <c r="G23" s="221"/>
      <c r="H23" s="539" t="s">
        <v>214</v>
      </c>
      <c r="I23" s="339"/>
      <c r="J23" s="540" t="s">
        <v>1402</v>
      </c>
      <c r="K23" s="528" t="s">
        <v>1404</v>
      </c>
    </row>
    <row r="24" spans="1:11" ht="16.5" customHeight="1">
      <c r="A24" s="523">
        <v>15</v>
      </c>
      <c r="B24" s="336" t="s">
        <v>25</v>
      </c>
      <c r="C24" s="337" t="s">
        <v>26</v>
      </c>
      <c r="D24" s="337" t="s">
        <v>215</v>
      </c>
      <c r="E24" s="525"/>
      <c r="F24" s="526" t="s">
        <v>11</v>
      </c>
      <c r="G24" s="525"/>
      <c r="H24" s="539" t="s">
        <v>216</v>
      </c>
      <c r="I24" s="338"/>
      <c r="J24" s="540" t="s">
        <v>217</v>
      </c>
      <c r="K24" s="541" t="s">
        <v>1672</v>
      </c>
    </row>
    <row r="25" spans="1:11" ht="16.5" customHeight="1">
      <c r="A25" s="523">
        <v>16</v>
      </c>
      <c r="B25" s="336" t="s">
        <v>25</v>
      </c>
      <c r="C25" s="337" t="s">
        <v>202</v>
      </c>
      <c r="D25" s="337" t="s">
        <v>2247</v>
      </c>
      <c r="E25" s="525"/>
      <c r="F25" s="542" t="s">
        <v>6</v>
      </c>
      <c r="G25" s="221"/>
      <c r="H25" s="338"/>
      <c r="I25" s="339"/>
      <c r="J25" s="534" t="s">
        <v>1460</v>
      </c>
      <c r="K25" s="528"/>
    </row>
    <row r="26" spans="1:11" ht="16.5" customHeight="1">
      <c r="A26" s="523">
        <v>17</v>
      </c>
      <c r="B26" s="336" t="s">
        <v>25</v>
      </c>
      <c r="C26" s="337" t="s">
        <v>202</v>
      </c>
      <c r="D26" s="337" t="s">
        <v>218</v>
      </c>
      <c r="E26" s="525"/>
      <c r="F26" s="526" t="s">
        <v>11</v>
      </c>
      <c r="G26" s="221"/>
      <c r="H26" s="338"/>
      <c r="I26" s="339"/>
      <c r="J26" s="534" t="s">
        <v>1406</v>
      </c>
      <c r="K26" s="528"/>
    </row>
    <row r="27" spans="1:11" ht="16.5" customHeight="1">
      <c r="A27" s="523">
        <v>18</v>
      </c>
      <c r="B27" s="336" t="s">
        <v>25</v>
      </c>
      <c r="C27" s="337" t="s">
        <v>202</v>
      </c>
      <c r="D27" s="337" t="s">
        <v>219</v>
      </c>
      <c r="E27" s="525"/>
      <c r="F27" s="526" t="s">
        <v>11</v>
      </c>
      <c r="G27" s="543"/>
      <c r="H27" s="525"/>
      <c r="I27" s="529"/>
      <c r="J27" s="534" t="s">
        <v>1461</v>
      </c>
      <c r="K27" s="528"/>
    </row>
    <row r="28" spans="1:11" ht="16.5" customHeight="1">
      <c r="A28" s="523">
        <v>19</v>
      </c>
      <c r="B28" s="336" t="s">
        <v>25</v>
      </c>
      <c r="C28" s="337" t="s">
        <v>202</v>
      </c>
      <c r="D28" s="337" t="s">
        <v>220</v>
      </c>
      <c r="E28" s="525"/>
      <c r="F28" s="526" t="s">
        <v>11</v>
      </c>
      <c r="G28" s="543"/>
      <c r="H28" s="525"/>
      <c r="I28" s="529"/>
      <c r="J28" s="534" t="s">
        <v>1462</v>
      </c>
      <c r="K28" s="528"/>
    </row>
    <row r="29" spans="1:11" ht="16.5" customHeight="1">
      <c r="A29" s="523">
        <v>20</v>
      </c>
      <c r="B29" s="336" t="s">
        <v>25</v>
      </c>
      <c r="C29" s="337" t="s">
        <v>221</v>
      </c>
      <c r="D29" s="337" t="s">
        <v>222</v>
      </c>
      <c r="E29" s="336" t="s">
        <v>223</v>
      </c>
      <c r="F29" s="526" t="s">
        <v>11</v>
      </c>
      <c r="G29" s="221"/>
      <c r="H29" s="338"/>
      <c r="I29" s="339"/>
      <c r="J29" s="534" t="s">
        <v>1671</v>
      </c>
      <c r="K29" s="544"/>
    </row>
    <row r="30" spans="1:11" ht="16.5" customHeight="1">
      <c r="A30" s="523">
        <v>21</v>
      </c>
      <c r="B30" s="336" t="s">
        <v>25</v>
      </c>
      <c r="C30" s="337" t="s">
        <v>221</v>
      </c>
      <c r="D30" s="337" t="s">
        <v>225</v>
      </c>
      <c r="E30" s="336" t="s">
        <v>226</v>
      </c>
      <c r="F30" s="526" t="s">
        <v>11</v>
      </c>
      <c r="G30" s="221"/>
      <c r="H30" s="338"/>
      <c r="I30" s="339"/>
      <c r="J30" s="534" t="s">
        <v>1405</v>
      </c>
      <c r="K30" s="528"/>
    </row>
    <row r="31" spans="1:11" ht="16.5" customHeight="1">
      <c r="A31" s="523">
        <v>22</v>
      </c>
      <c r="B31" s="336" t="s">
        <v>25</v>
      </c>
      <c r="C31" s="337" t="s">
        <v>221</v>
      </c>
      <c r="D31" s="532" t="s">
        <v>1624</v>
      </c>
      <c r="E31" s="525"/>
      <c r="F31" s="526" t="s">
        <v>11</v>
      </c>
      <c r="G31" s="221"/>
      <c r="H31" s="338"/>
      <c r="I31" s="339"/>
      <c r="J31" s="545" t="s">
        <v>2587</v>
      </c>
      <c r="K31" s="546"/>
    </row>
    <row r="32" spans="1:11" ht="16.5" customHeight="1">
      <c r="A32" s="523">
        <v>23</v>
      </c>
      <c r="B32" s="336" t="s">
        <v>25</v>
      </c>
      <c r="C32" s="337" t="s">
        <v>221</v>
      </c>
      <c r="D32" s="337" t="s">
        <v>229</v>
      </c>
      <c r="E32" s="336" t="s">
        <v>230</v>
      </c>
      <c r="F32" s="526" t="s">
        <v>11</v>
      </c>
      <c r="G32" s="221"/>
      <c r="H32" s="338"/>
      <c r="I32" s="339"/>
      <c r="J32" s="700" t="s">
        <v>2671</v>
      </c>
      <c r="K32" s="703"/>
    </row>
    <row r="33" spans="1:11" ht="16.5" customHeight="1">
      <c r="A33" s="523">
        <v>24</v>
      </c>
      <c r="B33" s="336" t="s">
        <v>25</v>
      </c>
      <c r="C33" s="337" t="s">
        <v>221</v>
      </c>
      <c r="D33" s="337" t="s">
        <v>231</v>
      </c>
      <c r="E33" s="336" t="s">
        <v>67</v>
      </c>
      <c r="F33" s="526" t="s">
        <v>11</v>
      </c>
      <c r="G33" s="221"/>
      <c r="H33" s="338"/>
      <c r="I33" s="339"/>
      <c r="J33" s="701"/>
      <c r="K33" s="703"/>
    </row>
    <row r="34" spans="1:11" ht="16.5" customHeight="1">
      <c r="A34" s="523">
        <v>25</v>
      </c>
      <c r="B34" s="336" t="s">
        <v>25</v>
      </c>
      <c r="C34" s="337" t="s">
        <v>221</v>
      </c>
      <c r="D34" s="337" t="s">
        <v>232</v>
      </c>
      <c r="E34" s="336" t="s">
        <v>67</v>
      </c>
      <c r="F34" s="526" t="s">
        <v>11</v>
      </c>
      <c r="G34" s="221"/>
      <c r="H34" s="338"/>
      <c r="I34" s="339"/>
      <c r="J34" s="701"/>
      <c r="K34" s="703"/>
    </row>
    <row r="35" spans="1:11" ht="16.5" customHeight="1">
      <c r="A35" s="523">
        <v>26</v>
      </c>
      <c r="B35" s="336" t="s">
        <v>25</v>
      </c>
      <c r="C35" s="337" t="s">
        <v>221</v>
      </c>
      <c r="D35" s="337" t="s">
        <v>233</v>
      </c>
      <c r="E35" s="336" t="s">
        <v>67</v>
      </c>
      <c r="F35" s="526" t="s">
        <v>11</v>
      </c>
      <c r="G35" s="221"/>
      <c r="H35" s="338"/>
      <c r="I35" s="339"/>
      <c r="J35" s="701"/>
      <c r="K35" s="703"/>
    </row>
    <row r="36" spans="1:11" ht="16.5" customHeight="1">
      <c r="A36" s="523">
        <v>27</v>
      </c>
      <c r="B36" s="336" t="s">
        <v>25</v>
      </c>
      <c r="C36" s="337" t="s">
        <v>221</v>
      </c>
      <c r="D36" s="337" t="s">
        <v>234</v>
      </c>
      <c r="E36" s="336" t="s">
        <v>67</v>
      </c>
      <c r="F36" s="526" t="s">
        <v>11</v>
      </c>
      <c r="G36" s="221"/>
      <c r="H36" s="338"/>
      <c r="I36" s="339"/>
      <c r="J36" s="701"/>
      <c r="K36" s="703"/>
    </row>
    <row r="37" spans="1:11" ht="16.5" customHeight="1">
      <c r="A37" s="523">
        <v>28</v>
      </c>
      <c r="B37" s="336" t="s">
        <v>25</v>
      </c>
      <c r="C37" s="337" t="s">
        <v>221</v>
      </c>
      <c r="D37" s="337" t="s">
        <v>235</v>
      </c>
      <c r="E37" s="336" t="s">
        <v>67</v>
      </c>
      <c r="F37" s="526" t="s">
        <v>11</v>
      </c>
      <c r="G37" s="221"/>
      <c r="H37" s="338"/>
      <c r="I37" s="339"/>
      <c r="J37" s="701"/>
      <c r="K37" s="703"/>
    </row>
    <row r="38" spans="1:11" ht="16.5" customHeight="1">
      <c r="A38" s="523">
        <v>29</v>
      </c>
      <c r="B38" s="336"/>
      <c r="C38" s="337" t="s">
        <v>221</v>
      </c>
      <c r="D38" s="337" t="s">
        <v>2683</v>
      </c>
      <c r="E38" s="336"/>
      <c r="F38" s="526" t="s">
        <v>11</v>
      </c>
      <c r="G38" s="221"/>
      <c r="H38" s="338"/>
      <c r="I38" s="339"/>
      <c r="J38" s="340"/>
      <c r="K38" s="478" t="s">
        <v>2672</v>
      </c>
    </row>
    <row r="39" spans="1:11" ht="16.5" customHeight="1">
      <c r="A39" s="523">
        <v>30</v>
      </c>
      <c r="B39" s="336" t="s">
        <v>25</v>
      </c>
      <c r="C39" s="337" t="s">
        <v>26</v>
      </c>
      <c r="D39" s="337" t="s">
        <v>236</v>
      </c>
      <c r="E39" s="525"/>
      <c r="F39" s="526" t="s">
        <v>11</v>
      </c>
      <c r="G39" s="221"/>
      <c r="H39" s="336" t="s">
        <v>1407</v>
      </c>
      <c r="I39" s="339"/>
      <c r="J39" s="527"/>
      <c r="K39" s="528"/>
    </row>
    <row r="40" spans="1:11" ht="16.5" customHeight="1">
      <c r="A40" s="523">
        <v>31</v>
      </c>
      <c r="B40" s="336" t="s">
        <v>25</v>
      </c>
      <c r="C40" s="337" t="s">
        <v>26</v>
      </c>
      <c r="D40" s="337" t="s">
        <v>237</v>
      </c>
      <c r="E40" s="525"/>
      <c r="F40" s="526" t="s">
        <v>11</v>
      </c>
      <c r="G40" s="221"/>
      <c r="H40" s="336" t="s">
        <v>1408</v>
      </c>
      <c r="I40" s="339"/>
      <c r="J40" s="527"/>
      <c r="K40" s="528"/>
    </row>
    <row r="41" spans="1:11" ht="16.5" customHeight="1">
      <c r="A41" s="523">
        <v>32</v>
      </c>
      <c r="B41" s="336" t="s">
        <v>25</v>
      </c>
      <c r="C41" s="337" t="s">
        <v>26</v>
      </c>
      <c r="D41" s="337" t="s">
        <v>238</v>
      </c>
      <c r="E41" s="525"/>
      <c r="F41" s="526" t="s">
        <v>11</v>
      </c>
      <c r="G41" s="221" t="s">
        <v>239</v>
      </c>
      <c r="H41" s="336"/>
      <c r="I41" s="339"/>
      <c r="J41" s="527" t="s">
        <v>1980</v>
      </c>
      <c r="K41" s="547"/>
    </row>
    <row r="42" spans="1:11" ht="16.5" customHeight="1">
      <c r="A42" s="523">
        <v>33</v>
      </c>
      <c r="B42" s="336" t="s">
        <v>25</v>
      </c>
      <c r="C42" s="337" t="s">
        <v>26</v>
      </c>
      <c r="D42" s="337" t="s">
        <v>240</v>
      </c>
      <c r="E42" s="525"/>
      <c r="F42" s="526" t="s">
        <v>11</v>
      </c>
      <c r="G42" s="548"/>
      <c r="H42" s="525"/>
      <c r="I42" s="339"/>
      <c r="J42" s="534" t="s">
        <v>1619</v>
      </c>
      <c r="K42" s="705"/>
    </row>
    <row r="43" spans="1:11" ht="16.5" customHeight="1">
      <c r="A43" s="523">
        <v>34</v>
      </c>
      <c r="B43" s="336" t="s">
        <v>25</v>
      </c>
      <c r="C43" s="337" t="s">
        <v>26</v>
      </c>
      <c r="D43" s="337" t="s">
        <v>241</v>
      </c>
      <c r="E43" s="525"/>
      <c r="F43" s="526" t="s">
        <v>11</v>
      </c>
      <c r="G43" s="536" t="s">
        <v>242</v>
      </c>
      <c r="H43" s="698" t="s">
        <v>243</v>
      </c>
      <c r="I43" s="339"/>
      <c r="J43" s="534" t="s">
        <v>1618</v>
      </c>
      <c r="K43" s="706"/>
    </row>
    <row r="44" spans="1:11" ht="16.5" customHeight="1">
      <c r="A44" s="523">
        <v>35</v>
      </c>
      <c r="B44" s="336" t="s">
        <v>25</v>
      </c>
      <c r="C44" s="337" t="s">
        <v>26</v>
      </c>
      <c r="D44" s="337" t="s">
        <v>244</v>
      </c>
      <c r="E44" s="525"/>
      <c r="F44" s="526" t="s">
        <v>11</v>
      </c>
      <c r="G44" s="550" t="s">
        <v>242</v>
      </c>
      <c r="H44" s="699"/>
      <c r="I44" s="339"/>
      <c r="J44" s="534" t="s">
        <v>245</v>
      </c>
      <c r="K44" s="706"/>
    </row>
    <row r="45" spans="1:11" ht="16.5" customHeight="1">
      <c r="A45" s="523">
        <v>36</v>
      </c>
      <c r="B45" s="336" t="s">
        <v>25</v>
      </c>
      <c r="C45" s="337" t="s">
        <v>26</v>
      </c>
      <c r="D45" s="337" t="s">
        <v>246</v>
      </c>
      <c r="E45" s="525"/>
      <c r="F45" s="526" t="s">
        <v>11</v>
      </c>
      <c r="G45" s="536" t="s">
        <v>247</v>
      </c>
      <c r="H45" s="698" t="s">
        <v>248</v>
      </c>
      <c r="I45" s="339"/>
      <c r="J45" s="534" t="s">
        <v>249</v>
      </c>
      <c r="K45" s="528"/>
    </row>
    <row r="46" spans="1:11" ht="16.5" customHeight="1">
      <c r="A46" s="523">
        <v>37</v>
      </c>
      <c r="B46" s="336" t="s">
        <v>25</v>
      </c>
      <c r="C46" s="337" t="s">
        <v>26</v>
      </c>
      <c r="D46" s="337" t="s">
        <v>250</v>
      </c>
      <c r="E46" s="525"/>
      <c r="F46" s="526" t="s">
        <v>11</v>
      </c>
      <c r="G46" s="552" t="s">
        <v>247</v>
      </c>
      <c r="H46" s="699"/>
      <c r="I46" s="339"/>
      <c r="J46" s="534" t="s">
        <v>251</v>
      </c>
      <c r="K46" s="528"/>
    </row>
    <row r="47" spans="1:11" ht="16.5" customHeight="1">
      <c r="A47" s="523">
        <v>38</v>
      </c>
      <c r="B47" s="336" t="s">
        <v>25</v>
      </c>
      <c r="C47" s="337" t="s">
        <v>26</v>
      </c>
      <c r="D47" s="337" t="s">
        <v>252</v>
      </c>
      <c r="E47" s="525"/>
      <c r="F47" s="526" t="s">
        <v>11</v>
      </c>
      <c r="G47" s="536" t="s">
        <v>253</v>
      </c>
      <c r="H47" s="698" t="s">
        <v>254</v>
      </c>
      <c r="I47" s="339"/>
      <c r="J47" s="534" t="s">
        <v>255</v>
      </c>
      <c r="K47" s="528"/>
    </row>
    <row r="48" spans="1:11" ht="16.5" customHeight="1">
      <c r="A48" s="523">
        <v>39</v>
      </c>
      <c r="B48" s="336" t="s">
        <v>25</v>
      </c>
      <c r="C48" s="337" t="s">
        <v>26</v>
      </c>
      <c r="D48" s="337" t="s">
        <v>256</v>
      </c>
      <c r="E48" s="525"/>
      <c r="F48" s="526" t="s">
        <v>11</v>
      </c>
      <c r="G48" s="552" t="s">
        <v>257</v>
      </c>
      <c r="H48" s="699"/>
      <c r="I48" s="339"/>
      <c r="J48" s="534" t="s">
        <v>258</v>
      </c>
      <c r="K48" s="528"/>
    </row>
    <row r="49" spans="1:11" ht="16.5" customHeight="1">
      <c r="A49" s="523">
        <v>40</v>
      </c>
      <c r="B49" s="336" t="s">
        <v>25</v>
      </c>
      <c r="C49" s="337" t="s">
        <v>26</v>
      </c>
      <c r="D49" s="337" t="s">
        <v>259</v>
      </c>
      <c r="E49" s="525"/>
      <c r="F49" s="526" t="s">
        <v>11</v>
      </c>
      <c r="G49" s="536" t="s">
        <v>260</v>
      </c>
      <c r="H49" s="698" t="s">
        <v>261</v>
      </c>
      <c r="I49" s="339"/>
      <c r="J49" s="534" t="s">
        <v>1622</v>
      </c>
      <c r="K49" s="528"/>
    </row>
    <row r="50" spans="1:11" ht="16.5" customHeight="1">
      <c r="A50" s="523">
        <v>41</v>
      </c>
      <c r="B50" s="336" t="s">
        <v>25</v>
      </c>
      <c r="C50" s="337" t="s">
        <v>26</v>
      </c>
      <c r="D50" s="337" t="s">
        <v>262</v>
      </c>
      <c r="E50" s="525"/>
      <c r="F50" s="526" t="s">
        <v>11</v>
      </c>
      <c r="G50" s="552" t="s">
        <v>263</v>
      </c>
      <c r="H50" s="699"/>
      <c r="I50" s="339"/>
      <c r="J50" s="534" t="s">
        <v>264</v>
      </c>
      <c r="K50" s="528"/>
    </row>
    <row r="51" spans="1:11" ht="16.5" customHeight="1">
      <c r="A51" s="523">
        <v>42</v>
      </c>
      <c r="B51" s="336" t="s">
        <v>25</v>
      </c>
      <c r="C51" s="337" t="s">
        <v>26</v>
      </c>
      <c r="D51" s="337" t="s">
        <v>265</v>
      </c>
      <c r="E51" s="525"/>
      <c r="F51" s="526" t="s">
        <v>11</v>
      </c>
      <c r="G51" s="536" t="s">
        <v>266</v>
      </c>
      <c r="H51" s="698" t="s">
        <v>267</v>
      </c>
      <c r="I51" s="339"/>
      <c r="J51" s="534" t="s">
        <v>268</v>
      </c>
      <c r="K51" s="528"/>
    </row>
    <row r="52" spans="1:11" ht="16.5" customHeight="1">
      <c r="A52" s="523">
        <v>43</v>
      </c>
      <c r="B52" s="336" t="s">
        <v>25</v>
      </c>
      <c r="C52" s="337" t="s">
        <v>26</v>
      </c>
      <c r="D52" s="337" t="s">
        <v>269</v>
      </c>
      <c r="E52" s="525"/>
      <c r="F52" s="526" t="s">
        <v>11</v>
      </c>
      <c r="G52" s="552" t="s">
        <v>267</v>
      </c>
      <c r="H52" s="699"/>
      <c r="I52" s="339"/>
      <c r="J52" s="534" t="s">
        <v>270</v>
      </c>
      <c r="K52" s="528"/>
    </row>
    <row r="53" spans="1:11" ht="16.5" customHeight="1">
      <c r="A53" s="523">
        <v>44</v>
      </c>
      <c r="B53" s="336" t="s">
        <v>25</v>
      </c>
      <c r="C53" s="337" t="s">
        <v>26</v>
      </c>
      <c r="D53" s="337" t="s">
        <v>271</v>
      </c>
      <c r="E53" s="525"/>
      <c r="F53" s="526" t="s">
        <v>11</v>
      </c>
      <c r="G53" s="536" t="s">
        <v>272</v>
      </c>
      <c r="H53" s="698" t="s">
        <v>272</v>
      </c>
      <c r="I53" s="339"/>
      <c r="J53" s="534" t="s">
        <v>273</v>
      </c>
      <c r="K53" s="528"/>
    </row>
    <row r="54" spans="1:11" ht="16.5" customHeight="1">
      <c r="A54" s="523">
        <v>45</v>
      </c>
      <c r="B54" s="336" t="s">
        <v>25</v>
      </c>
      <c r="C54" s="337" t="s">
        <v>26</v>
      </c>
      <c r="D54" s="337" t="s">
        <v>274</v>
      </c>
      <c r="E54" s="525"/>
      <c r="F54" s="526" t="s">
        <v>11</v>
      </c>
      <c r="G54" s="552" t="s">
        <v>272</v>
      </c>
      <c r="H54" s="699"/>
      <c r="I54" s="339"/>
      <c r="J54" s="534" t="s">
        <v>275</v>
      </c>
      <c r="K54" s="528"/>
    </row>
    <row r="55" spans="1:11" ht="16.5" customHeight="1">
      <c r="A55" s="523">
        <v>46</v>
      </c>
      <c r="B55" s="336" t="s">
        <v>25</v>
      </c>
      <c r="C55" s="337" t="s">
        <v>26</v>
      </c>
      <c r="D55" s="337" t="s">
        <v>276</v>
      </c>
      <c r="E55" s="525"/>
      <c r="F55" s="526" t="s">
        <v>11</v>
      </c>
      <c r="G55" s="552" t="s">
        <v>247</v>
      </c>
      <c r="H55" s="525"/>
      <c r="I55" s="339"/>
      <c r="J55" s="534" t="s">
        <v>1861</v>
      </c>
      <c r="K55" s="553" t="s">
        <v>277</v>
      </c>
    </row>
    <row r="56" spans="1:11" ht="16.5" customHeight="1">
      <c r="A56" s="523">
        <v>47</v>
      </c>
      <c r="B56" s="336" t="s">
        <v>25</v>
      </c>
      <c r="C56" s="337" t="s">
        <v>26</v>
      </c>
      <c r="D56" s="337" t="s">
        <v>278</v>
      </c>
      <c r="E56" s="525"/>
      <c r="F56" s="526" t="s">
        <v>11</v>
      </c>
      <c r="G56" s="221"/>
      <c r="H56" s="554" t="s">
        <v>279</v>
      </c>
      <c r="I56" s="339"/>
      <c r="J56" s="534" t="s">
        <v>1862</v>
      </c>
      <c r="K56" s="528"/>
    </row>
    <row r="57" spans="1:11" ht="16.5" customHeight="1">
      <c r="A57" s="523">
        <v>48</v>
      </c>
      <c r="B57" s="336" t="s">
        <v>25</v>
      </c>
      <c r="C57" s="337" t="s">
        <v>26</v>
      </c>
      <c r="D57" s="337" t="s">
        <v>280</v>
      </c>
      <c r="E57" s="525"/>
      <c r="F57" s="526" t="s">
        <v>11</v>
      </c>
      <c r="G57" s="536" t="s">
        <v>281</v>
      </c>
      <c r="H57" s="704" t="s">
        <v>282</v>
      </c>
      <c r="I57" s="339"/>
      <c r="J57" s="534" t="s">
        <v>283</v>
      </c>
      <c r="K57" s="528"/>
    </row>
    <row r="58" spans="1:11" ht="16.5" customHeight="1">
      <c r="A58" s="523">
        <v>49</v>
      </c>
      <c r="B58" s="336" t="s">
        <v>25</v>
      </c>
      <c r="C58" s="337" t="s">
        <v>26</v>
      </c>
      <c r="D58" s="337" t="s">
        <v>284</v>
      </c>
      <c r="E58" s="525"/>
      <c r="F58" s="526" t="s">
        <v>11</v>
      </c>
      <c r="G58" s="552" t="s">
        <v>285</v>
      </c>
      <c r="H58" s="699"/>
      <c r="I58" s="339"/>
      <c r="J58" s="534" t="s">
        <v>286</v>
      </c>
      <c r="K58" s="528"/>
    </row>
    <row r="59" spans="1:11" ht="16.5" customHeight="1">
      <c r="A59" s="523">
        <v>50</v>
      </c>
      <c r="B59" s="336" t="s">
        <v>25</v>
      </c>
      <c r="C59" s="337" t="s">
        <v>26</v>
      </c>
      <c r="D59" s="337" t="s">
        <v>287</v>
      </c>
      <c r="E59" s="525"/>
      <c r="F59" s="526" t="s">
        <v>11</v>
      </c>
      <c r="G59" s="552" t="s">
        <v>288</v>
      </c>
      <c r="H59" s="336" t="s">
        <v>289</v>
      </c>
      <c r="I59" s="530" t="s">
        <v>290</v>
      </c>
      <c r="J59" s="534" t="s">
        <v>291</v>
      </c>
      <c r="K59" s="528"/>
    </row>
    <row r="60" spans="1:11" ht="16.5" customHeight="1">
      <c r="A60" s="523">
        <v>51</v>
      </c>
      <c r="B60" s="336" t="s">
        <v>25</v>
      </c>
      <c r="C60" s="337" t="s">
        <v>26</v>
      </c>
      <c r="D60" s="337" t="s">
        <v>292</v>
      </c>
      <c r="E60" s="525"/>
      <c r="F60" s="526" t="s">
        <v>11</v>
      </c>
      <c r="G60" s="221"/>
      <c r="H60" s="336" t="s">
        <v>293</v>
      </c>
      <c r="I60" s="339"/>
      <c r="J60" s="527"/>
      <c r="K60" s="702"/>
    </row>
    <row r="61" spans="1:11" ht="16.5" customHeight="1">
      <c r="A61" s="523">
        <v>52</v>
      </c>
      <c r="B61" s="336" t="s">
        <v>25</v>
      </c>
      <c r="C61" s="337" t="s">
        <v>26</v>
      </c>
      <c r="D61" s="337" t="s">
        <v>294</v>
      </c>
      <c r="E61" s="525"/>
      <c r="F61" s="526" t="s">
        <v>11</v>
      </c>
      <c r="G61" s="221"/>
      <c r="H61" s="336" t="s">
        <v>295</v>
      </c>
      <c r="I61" s="339"/>
      <c r="J61" s="527"/>
      <c r="K61" s="702"/>
    </row>
    <row r="62" spans="1:11" ht="16.5" customHeight="1">
      <c r="A62" s="523">
        <v>53</v>
      </c>
      <c r="B62" s="549" t="s">
        <v>25</v>
      </c>
      <c r="C62" s="337" t="s">
        <v>26</v>
      </c>
      <c r="D62" s="337" t="s">
        <v>2701</v>
      </c>
      <c r="E62" s="551"/>
      <c r="F62" s="526" t="s">
        <v>11</v>
      </c>
      <c r="G62" s="221"/>
      <c r="H62" s="621" t="s">
        <v>2701</v>
      </c>
      <c r="I62" s="339"/>
      <c r="J62" s="527"/>
      <c r="K62" s="622" t="s">
        <v>2702</v>
      </c>
    </row>
    <row r="63" spans="1:11" ht="16.5" customHeight="1">
      <c r="A63" s="523">
        <v>54</v>
      </c>
      <c r="B63" s="336" t="s">
        <v>25</v>
      </c>
      <c r="C63" s="337" t="s">
        <v>26</v>
      </c>
      <c r="D63" s="337" t="s">
        <v>296</v>
      </c>
      <c r="E63" s="525"/>
      <c r="F63" s="526" t="s">
        <v>11</v>
      </c>
      <c r="G63" s="221"/>
      <c r="H63" s="336" t="s">
        <v>297</v>
      </c>
      <c r="I63" s="339"/>
      <c r="J63" s="530" t="s">
        <v>1938</v>
      </c>
      <c r="K63" s="555"/>
    </row>
    <row r="64" spans="1:11" ht="16.5" customHeight="1">
      <c r="A64" s="523">
        <v>55</v>
      </c>
      <c r="B64" s="336" t="s">
        <v>25</v>
      </c>
      <c r="C64" s="337" t="s">
        <v>26</v>
      </c>
      <c r="D64" s="337" t="s">
        <v>298</v>
      </c>
      <c r="E64" s="525"/>
      <c r="F64" s="526" t="s">
        <v>11</v>
      </c>
      <c r="G64" s="221"/>
      <c r="H64" s="525"/>
      <c r="I64" s="339"/>
      <c r="J64" s="527"/>
      <c r="K64" s="555"/>
    </row>
    <row r="65" spans="1:11" ht="16.5" customHeight="1">
      <c r="A65" s="523">
        <v>56</v>
      </c>
      <c r="B65" s="336" t="s">
        <v>25</v>
      </c>
      <c r="C65" s="337" t="s">
        <v>299</v>
      </c>
      <c r="D65" s="337" t="s">
        <v>1456</v>
      </c>
      <c r="E65" s="525"/>
      <c r="F65" s="526" t="s">
        <v>11</v>
      </c>
      <c r="G65" s="221"/>
      <c r="H65" s="525"/>
      <c r="I65" s="339"/>
      <c r="J65" s="534" t="s">
        <v>1438</v>
      </c>
      <c r="K65" s="556" t="s">
        <v>1981</v>
      </c>
    </row>
    <row r="66" spans="1:11" ht="16.5" customHeight="1">
      <c r="A66" s="523">
        <v>57</v>
      </c>
      <c r="B66" s="336" t="s">
        <v>25</v>
      </c>
      <c r="C66" s="337" t="s">
        <v>300</v>
      </c>
      <c r="D66" s="337" t="s">
        <v>2145</v>
      </c>
      <c r="E66" s="525"/>
      <c r="F66" s="526" t="s">
        <v>11</v>
      </c>
      <c r="G66" s="221"/>
      <c r="H66" s="221"/>
      <c r="I66" s="339"/>
      <c r="J66" s="530" t="s">
        <v>2160</v>
      </c>
      <c r="K66" s="557"/>
    </row>
    <row r="67" spans="1:11" ht="16.5" customHeight="1">
      <c r="A67" s="523">
        <v>58</v>
      </c>
      <c r="B67" s="336" t="s">
        <v>25</v>
      </c>
      <c r="C67" s="337" t="s">
        <v>300</v>
      </c>
      <c r="D67" s="337" t="s">
        <v>301</v>
      </c>
      <c r="E67" s="525"/>
      <c r="F67" s="526" t="s">
        <v>11</v>
      </c>
      <c r="G67" s="221"/>
      <c r="H67" s="554" t="s">
        <v>302</v>
      </c>
      <c r="I67" s="339"/>
      <c r="J67" s="530" t="s">
        <v>2124</v>
      </c>
      <c r="K67" s="555"/>
    </row>
    <row r="68" spans="1:11" ht="16.5" customHeight="1">
      <c r="A68" s="523">
        <v>59</v>
      </c>
      <c r="B68" s="336" t="s">
        <v>25</v>
      </c>
      <c r="C68" s="337" t="s">
        <v>300</v>
      </c>
      <c r="D68" s="337" t="s">
        <v>303</v>
      </c>
      <c r="E68" s="525"/>
      <c r="F68" s="526" t="s">
        <v>11</v>
      </c>
      <c r="G68" s="221"/>
      <c r="H68" s="554" t="s">
        <v>303</v>
      </c>
      <c r="I68" s="339"/>
      <c r="J68" s="530" t="s">
        <v>1940</v>
      </c>
      <c r="K68" s="558" t="s">
        <v>2149</v>
      </c>
    </row>
    <row r="69" spans="1:11" ht="16.5" customHeight="1">
      <c r="A69" s="523">
        <v>60</v>
      </c>
      <c r="B69" s="336" t="s">
        <v>25</v>
      </c>
      <c r="C69" s="337" t="s">
        <v>300</v>
      </c>
      <c r="D69" s="337" t="s">
        <v>304</v>
      </c>
      <c r="E69" s="336" t="s">
        <v>305</v>
      </c>
      <c r="F69" s="526" t="s">
        <v>11</v>
      </c>
      <c r="G69" s="221"/>
      <c r="H69" s="336" t="s">
        <v>306</v>
      </c>
      <c r="I69" s="339"/>
      <c r="J69" s="530" t="s">
        <v>1941</v>
      </c>
      <c r="K69" s="559" t="s">
        <v>307</v>
      </c>
    </row>
    <row r="70" spans="1:11" ht="16.5" customHeight="1">
      <c r="A70" s="523">
        <v>61</v>
      </c>
      <c r="B70" s="336" t="s">
        <v>25</v>
      </c>
      <c r="C70" s="337" t="s">
        <v>300</v>
      </c>
      <c r="D70" s="337" t="s">
        <v>308</v>
      </c>
      <c r="E70" s="336" t="s">
        <v>95</v>
      </c>
      <c r="F70" s="526" t="s">
        <v>11</v>
      </c>
      <c r="G70" s="221"/>
      <c r="H70" s="336" t="s">
        <v>309</v>
      </c>
      <c r="I70" s="339"/>
      <c r="J70" s="529"/>
      <c r="K70" s="558" t="s">
        <v>310</v>
      </c>
    </row>
    <row r="71" spans="1:11" ht="16.5" customHeight="1">
      <c r="A71" s="523">
        <v>62</v>
      </c>
      <c r="B71" s="336" t="s">
        <v>25</v>
      </c>
      <c r="C71" s="337" t="s">
        <v>300</v>
      </c>
      <c r="D71" s="337" t="s">
        <v>311</v>
      </c>
      <c r="E71" s="336" t="s">
        <v>77</v>
      </c>
      <c r="F71" s="526" t="s">
        <v>11</v>
      </c>
      <c r="G71" s="221"/>
      <c r="H71" s="554" t="s">
        <v>312</v>
      </c>
      <c r="I71" s="339"/>
      <c r="J71" s="530" t="s">
        <v>2239</v>
      </c>
      <c r="K71" s="558" t="s">
        <v>313</v>
      </c>
    </row>
    <row r="72" spans="1:11" ht="16.5" customHeight="1">
      <c r="A72" s="523">
        <v>63</v>
      </c>
      <c r="B72" s="336" t="s">
        <v>25</v>
      </c>
      <c r="C72" s="337" t="s">
        <v>300</v>
      </c>
      <c r="D72" s="337" t="s">
        <v>314</v>
      </c>
      <c r="E72" s="525"/>
      <c r="F72" s="526" t="s">
        <v>11</v>
      </c>
      <c r="G72" s="221"/>
      <c r="H72" s="221"/>
      <c r="I72" s="339"/>
      <c r="J72" s="529"/>
      <c r="K72" s="555"/>
    </row>
    <row r="73" spans="1:11" ht="16.5" customHeight="1">
      <c r="A73" s="523">
        <v>64</v>
      </c>
      <c r="B73" s="336" t="s">
        <v>25</v>
      </c>
      <c r="C73" s="337" t="s">
        <v>300</v>
      </c>
      <c r="D73" s="337" t="s">
        <v>315</v>
      </c>
      <c r="E73" s="525"/>
      <c r="F73" s="526" t="s">
        <v>11</v>
      </c>
      <c r="G73" s="221"/>
      <c r="H73" s="221"/>
      <c r="I73" s="339"/>
      <c r="J73" s="529"/>
      <c r="K73" s="555"/>
    </row>
    <row r="74" spans="1:11" ht="16.5" customHeight="1">
      <c r="A74" s="523">
        <v>65</v>
      </c>
      <c r="B74" s="336" t="s">
        <v>25</v>
      </c>
      <c r="C74" s="337" t="s">
        <v>300</v>
      </c>
      <c r="D74" s="337" t="s">
        <v>316</v>
      </c>
      <c r="E74" s="336" t="s">
        <v>317</v>
      </c>
      <c r="F74" s="526" t="s">
        <v>11</v>
      </c>
      <c r="G74" s="221"/>
      <c r="H74" s="221"/>
      <c r="I74" s="339"/>
      <c r="J74" s="560" t="s">
        <v>2245</v>
      </c>
      <c r="K74" s="558" t="s">
        <v>318</v>
      </c>
    </row>
    <row r="75" spans="1:11" ht="16.5" customHeight="1">
      <c r="A75" s="523">
        <v>66</v>
      </c>
      <c r="B75" s="336" t="s">
        <v>25</v>
      </c>
      <c r="C75" s="337" t="s">
        <v>300</v>
      </c>
      <c r="D75" s="337" t="s">
        <v>1212</v>
      </c>
      <c r="E75" s="561" t="s">
        <v>319</v>
      </c>
      <c r="F75" s="526" t="s">
        <v>11</v>
      </c>
      <c r="G75" s="219"/>
      <c r="H75" s="221"/>
      <c r="I75" s="339"/>
      <c r="J75" s="560" t="s">
        <v>2236</v>
      </c>
      <c r="K75" s="562" t="s">
        <v>2148</v>
      </c>
    </row>
    <row r="76" spans="1:11" ht="16.5" customHeight="1">
      <c r="A76" s="523">
        <v>67</v>
      </c>
      <c r="B76" s="336" t="s">
        <v>25</v>
      </c>
      <c r="C76" s="337" t="s">
        <v>300</v>
      </c>
      <c r="D76" s="337" t="s">
        <v>1213</v>
      </c>
      <c r="E76" s="561" t="s">
        <v>320</v>
      </c>
      <c r="F76" s="526" t="s">
        <v>11</v>
      </c>
      <c r="G76" s="219"/>
      <c r="H76" s="221"/>
      <c r="I76" s="339"/>
      <c r="J76" s="560" t="s">
        <v>2237</v>
      </c>
      <c r="K76" s="562" t="s">
        <v>2148</v>
      </c>
    </row>
    <row r="77" spans="1:11" ht="16.5" customHeight="1">
      <c r="A77" s="523">
        <v>68</v>
      </c>
      <c r="B77" s="336" t="s">
        <v>25</v>
      </c>
      <c r="C77" s="337" t="s">
        <v>300</v>
      </c>
      <c r="D77" s="337" t="s">
        <v>321</v>
      </c>
      <c r="E77" s="525"/>
      <c r="F77" s="272" t="s">
        <v>11</v>
      </c>
      <c r="G77" s="221"/>
      <c r="H77" s="221"/>
      <c r="I77" s="339"/>
      <c r="J77" s="530" t="s">
        <v>2240</v>
      </c>
      <c r="K77" s="559" t="s">
        <v>322</v>
      </c>
    </row>
    <row r="78" spans="1:11" ht="16.5" customHeight="1">
      <c r="A78" s="523">
        <v>69</v>
      </c>
      <c r="B78" s="336" t="s">
        <v>25</v>
      </c>
      <c r="C78" s="337" t="s">
        <v>300</v>
      </c>
      <c r="D78" s="337" t="s">
        <v>323</v>
      </c>
      <c r="E78" s="525"/>
      <c r="F78" s="526" t="s">
        <v>11</v>
      </c>
      <c r="G78" s="221"/>
      <c r="H78" s="221"/>
      <c r="I78" s="339"/>
      <c r="J78" s="530" t="s">
        <v>2241</v>
      </c>
      <c r="K78" s="559" t="s">
        <v>324</v>
      </c>
    </row>
    <row r="79" spans="1:11" ht="16.5" customHeight="1">
      <c r="A79" s="523">
        <v>70</v>
      </c>
      <c r="B79" s="336" t="s">
        <v>25</v>
      </c>
      <c r="C79" s="337" t="s">
        <v>300</v>
      </c>
      <c r="D79" s="337" t="s">
        <v>325</v>
      </c>
      <c r="E79" s="525"/>
      <c r="F79" s="526" t="s">
        <v>11</v>
      </c>
      <c r="G79" s="221"/>
      <c r="H79" s="221"/>
      <c r="I79" s="339"/>
      <c r="J79" s="530" t="s">
        <v>2242</v>
      </c>
      <c r="K79" s="559" t="s">
        <v>324</v>
      </c>
    </row>
    <row r="80" spans="1:11" ht="16.5" customHeight="1">
      <c r="A80" s="523">
        <v>71</v>
      </c>
      <c r="B80" s="336" t="s">
        <v>25</v>
      </c>
      <c r="C80" s="337" t="s">
        <v>300</v>
      </c>
      <c r="D80" s="337" t="s">
        <v>326</v>
      </c>
      <c r="E80" s="336" t="s">
        <v>77</v>
      </c>
      <c r="F80" s="526" t="s">
        <v>11</v>
      </c>
      <c r="G80" s="221"/>
      <c r="H80" s="563" t="s">
        <v>327</v>
      </c>
      <c r="I80" s="339"/>
      <c r="J80" s="530" t="s">
        <v>2243</v>
      </c>
      <c r="K80" s="558" t="s">
        <v>313</v>
      </c>
    </row>
    <row r="81" spans="1:11" ht="16.5" customHeight="1">
      <c r="A81" s="523">
        <v>72</v>
      </c>
      <c r="B81" s="336" t="s">
        <v>25</v>
      </c>
      <c r="C81" s="337" t="s">
        <v>300</v>
      </c>
      <c r="D81" s="337" t="s">
        <v>328</v>
      </c>
      <c r="E81" s="525"/>
      <c r="F81" s="526" t="s">
        <v>11</v>
      </c>
      <c r="G81" s="221"/>
      <c r="H81" s="564"/>
      <c r="I81" s="339"/>
      <c r="J81" s="529"/>
      <c r="K81" s="555"/>
    </row>
    <row r="82" spans="1:11" ht="16.5" customHeight="1">
      <c r="A82" s="523">
        <v>73</v>
      </c>
      <c r="B82" s="336" t="s">
        <v>25</v>
      </c>
      <c r="C82" s="337" t="s">
        <v>300</v>
      </c>
      <c r="D82" s="337" t="s">
        <v>329</v>
      </c>
      <c r="E82" s="525"/>
      <c r="F82" s="526" t="s">
        <v>11</v>
      </c>
      <c r="G82" s="221"/>
      <c r="H82" s="564"/>
      <c r="I82" s="339"/>
      <c r="J82" s="529"/>
      <c r="K82" s="555"/>
    </row>
    <row r="83" spans="1:11" ht="16.5" customHeight="1">
      <c r="A83" s="523">
        <v>74</v>
      </c>
      <c r="B83" s="336" t="s">
        <v>25</v>
      </c>
      <c r="C83" s="337" t="s">
        <v>300</v>
      </c>
      <c r="D83" s="337" t="s">
        <v>330</v>
      </c>
      <c r="E83" s="525"/>
      <c r="F83" s="526" t="s">
        <v>11</v>
      </c>
      <c r="G83" s="221"/>
      <c r="H83" s="564"/>
      <c r="I83" s="339"/>
      <c r="J83" s="529"/>
      <c r="K83" s="555"/>
    </row>
    <row r="84" spans="1:11" ht="16.5" customHeight="1">
      <c r="A84" s="523">
        <v>75</v>
      </c>
      <c r="B84" s="336" t="s">
        <v>25</v>
      </c>
      <c r="C84" s="337" t="s">
        <v>300</v>
      </c>
      <c r="D84" s="337" t="s">
        <v>1214</v>
      </c>
      <c r="E84" s="336" t="s">
        <v>77</v>
      </c>
      <c r="F84" s="526" t="s">
        <v>11</v>
      </c>
      <c r="G84" s="221"/>
      <c r="H84" s="221"/>
      <c r="I84" s="339"/>
      <c r="J84" s="530" t="s">
        <v>2244</v>
      </c>
      <c r="K84" s="559" t="s">
        <v>2153</v>
      </c>
    </row>
    <row r="85" spans="1:11" ht="16.5" customHeight="1">
      <c r="A85" s="523">
        <v>76</v>
      </c>
      <c r="B85" s="336" t="s">
        <v>25</v>
      </c>
      <c r="C85" s="337" t="s">
        <v>300</v>
      </c>
      <c r="D85" s="337" t="s">
        <v>1215</v>
      </c>
      <c r="E85" s="336" t="s">
        <v>102</v>
      </c>
      <c r="F85" s="526" t="s">
        <v>11</v>
      </c>
      <c r="G85" s="221"/>
      <c r="H85" s="221"/>
      <c r="I85" s="339"/>
      <c r="J85" s="530" t="s">
        <v>2150</v>
      </c>
      <c r="K85" s="559" t="s">
        <v>2151</v>
      </c>
    </row>
    <row r="86" spans="1:11" ht="16.5" customHeight="1">
      <c r="A86" s="523">
        <v>77</v>
      </c>
      <c r="B86" s="336" t="s">
        <v>25</v>
      </c>
      <c r="C86" s="337" t="s">
        <v>300</v>
      </c>
      <c r="D86" s="337" t="s">
        <v>1216</v>
      </c>
      <c r="E86" s="336" t="s">
        <v>95</v>
      </c>
      <c r="F86" s="526" t="s">
        <v>11</v>
      </c>
      <c r="G86" s="221"/>
      <c r="H86" s="221"/>
      <c r="I86" s="339"/>
      <c r="J86" s="530" t="s">
        <v>1939</v>
      </c>
      <c r="K86" s="559" t="s">
        <v>2152</v>
      </c>
    </row>
    <row r="87" spans="1:11" ht="16.5" customHeight="1">
      <c r="A87" s="523">
        <v>78</v>
      </c>
      <c r="B87" s="336" t="s">
        <v>25</v>
      </c>
      <c r="C87" s="337" t="s">
        <v>300</v>
      </c>
      <c r="D87" s="337" t="s">
        <v>2261</v>
      </c>
      <c r="E87" s="525"/>
      <c r="F87" s="526" t="s">
        <v>11</v>
      </c>
      <c r="G87" s="221"/>
      <c r="H87" s="221"/>
      <c r="I87" s="339"/>
      <c r="J87" s="530" t="s">
        <v>2640</v>
      </c>
      <c r="K87" s="559" t="s">
        <v>331</v>
      </c>
    </row>
    <row r="88" spans="1:11" ht="16.5" customHeight="1">
      <c r="A88" s="523">
        <v>79</v>
      </c>
      <c r="B88" s="336" t="s">
        <v>25</v>
      </c>
      <c r="C88" s="337" t="s">
        <v>300</v>
      </c>
      <c r="D88" s="337" t="s">
        <v>332</v>
      </c>
      <c r="E88" s="525"/>
      <c r="F88" s="526" t="s">
        <v>11</v>
      </c>
      <c r="G88" s="221"/>
      <c r="H88" s="221"/>
      <c r="I88" s="339"/>
      <c r="J88" s="529"/>
      <c r="K88" s="559" t="s">
        <v>333</v>
      </c>
    </row>
    <row r="89" spans="1:11" ht="16.5" customHeight="1">
      <c r="A89" s="523">
        <v>80</v>
      </c>
      <c r="B89" s="336" t="s">
        <v>25</v>
      </c>
      <c r="C89" s="337" t="s">
        <v>300</v>
      </c>
      <c r="D89" s="337" t="s">
        <v>2643</v>
      </c>
      <c r="E89" s="336" t="s">
        <v>95</v>
      </c>
      <c r="F89" s="526" t="s">
        <v>11</v>
      </c>
      <c r="G89" s="221"/>
      <c r="H89" s="221"/>
      <c r="I89" s="339"/>
      <c r="J89" s="530" t="s">
        <v>1934</v>
      </c>
      <c r="K89" s="559" t="s">
        <v>331</v>
      </c>
    </row>
    <row r="90" spans="1:11" ht="16.5" customHeight="1">
      <c r="A90" s="523">
        <v>81</v>
      </c>
      <c r="B90" s="336" t="s">
        <v>25</v>
      </c>
      <c r="C90" s="337" t="s">
        <v>300</v>
      </c>
      <c r="D90" s="337" t="s">
        <v>334</v>
      </c>
      <c r="E90" s="336" t="s">
        <v>77</v>
      </c>
      <c r="F90" s="526" t="s">
        <v>11</v>
      </c>
      <c r="G90" s="221"/>
      <c r="H90" s="221"/>
      <c r="I90" s="339"/>
      <c r="J90" s="529"/>
      <c r="K90" s="559" t="s">
        <v>333</v>
      </c>
    </row>
    <row r="91" spans="1:11" ht="16.5" customHeight="1">
      <c r="A91" s="523">
        <v>82</v>
      </c>
      <c r="B91" s="336" t="s">
        <v>25</v>
      </c>
      <c r="C91" s="337" t="s">
        <v>300</v>
      </c>
      <c r="D91" s="337" t="s">
        <v>335</v>
      </c>
      <c r="E91" s="336" t="s">
        <v>336</v>
      </c>
      <c r="F91" s="526" t="s">
        <v>11</v>
      </c>
      <c r="G91" s="221"/>
      <c r="H91" s="221"/>
      <c r="I91" s="339"/>
      <c r="J91" s="560" t="s">
        <v>2245</v>
      </c>
      <c r="K91" s="558" t="s">
        <v>318</v>
      </c>
    </row>
    <row r="92" spans="1:11" ht="16.5" customHeight="1">
      <c r="A92" s="523">
        <v>83</v>
      </c>
      <c r="B92" s="336" t="s">
        <v>25</v>
      </c>
      <c r="C92" s="337" t="s">
        <v>300</v>
      </c>
      <c r="D92" s="337" t="s">
        <v>337</v>
      </c>
      <c r="E92" s="336" t="s">
        <v>338</v>
      </c>
      <c r="F92" s="526" t="s">
        <v>11</v>
      </c>
      <c r="G92" s="221"/>
      <c r="H92" s="221"/>
      <c r="I92" s="339"/>
      <c r="J92" s="560" t="s">
        <v>2236</v>
      </c>
      <c r="K92" s="558" t="s">
        <v>318</v>
      </c>
    </row>
    <row r="93" spans="1:11" ht="16.5" customHeight="1">
      <c r="A93" s="523">
        <v>84</v>
      </c>
      <c r="B93" s="336" t="s">
        <v>25</v>
      </c>
      <c r="C93" s="337" t="s">
        <v>300</v>
      </c>
      <c r="D93" s="337" t="s">
        <v>339</v>
      </c>
      <c r="E93" s="336" t="s">
        <v>340</v>
      </c>
      <c r="F93" s="526" t="s">
        <v>11</v>
      </c>
      <c r="G93" s="221"/>
      <c r="H93" s="221"/>
      <c r="I93" s="339"/>
      <c r="J93" s="560" t="s">
        <v>2238</v>
      </c>
      <c r="K93" s="558" t="s">
        <v>318</v>
      </c>
    </row>
    <row r="94" spans="1:11" ht="16.5" customHeight="1">
      <c r="A94" s="523">
        <v>85</v>
      </c>
      <c r="B94" s="336" t="s">
        <v>25</v>
      </c>
      <c r="C94" s="337" t="s">
        <v>300</v>
      </c>
      <c r="D94" s="337" t="s">
        <v>341</v>
      </c>
      <c r="E94" s="336" t="s">
        <v>305</v>
      </c>
      <c r="F94" s="526" t="s">
        <v>11</v>
      </c>
      <c r="G94" s="221"/>
      <c r="H94" s="563" t="s">
        <v>342</v>
      </c>
      <c r="I94" s="339"/>
      <c r="J94" s="530" t="s">
        <v>2642</v>
      </c>
      <c r="K94" s="559" t="s">
        <v>307</v>
      </c>
    </row>
    <row r="95" spans="1:11" ht="16.5" customHeight="1">
      <c r="A95" s="523">
        <v>86</v>
      </c>
      <c r="B95" s="336" t="s">
        <v>25</v>
      </c>
      <c r="C95" s="337" t="s">
        <v>300</v>
      </c>
      <c r="D95" s="337" t="s">
        <v>343</v>
      </c>
      <c r="E95" s="336" t="s">
        <v>95</v>
      </c>
      <c r="F95" s="526" t="s">
        <v>11</v>
      </c>
      <c r="G95" s="221"/>
      <c r="H95" s="563" t="s">
        <v>344</v>
      </c>
      <c r="I95" s="338"/>
      <c r="J95" s="339"/>
      <c r="K95" s="558" t="s">
        <v>310</v>
      </c>
    </row>
    <row r="96" spans="1:11" ht="16.5" customHeight="1">
      <c r="A96" s="523">
        <v>87</v>
      </c>
      <c r="B96" s="336" t="s">
        <v>25</v>
      </c>
      <c r="C96" s="337" t="s">
        <v>300</v>
      </c>
      <c r="D96" s="337" t="s">
        <v>345</v>
      </c>
      <c r="E96" s="525"/>
      <c r="F96" s="526" t="s">
        <v>11</v>
      </c>
      <c r="G96" s="221"/>
      <c r="H96" s="564"/>
      <c r="I96" s="339"/>
      <c r="J96" s="530" t="s">
        <v>1531</v>
      </c>
      <c r="K96" s="558" t="s">
        <v>346</v>
      </c>
    </row>
    <row r="97" spans="1:256" ht="16.5" customHeight="1">
      <c r="A97" s="523">
        <v>88</v>
      </c>
      <c r="B97" s="336" t="s">
        <v>25</v>
      </c>
      <c r="C97" s="337" t="s">
        <v>300</v>
      </c>
      <c r="D97" s="337" t="s">
        <v>347</v>
      </c>
      <c r="E97" s="525"/>
      <c r="F97" s="526" t="s">
        <v>11</v>
      </c>
      <c r="G97" s="221"/>
      <c r="H97" s="563" t="s">
        <v>348</v>
      </c>
      <c r="I97" s="339"/>
      <c r="J97" s="529"/>
      <c r="K97" s="555"/>
    </row>
    <row r="98" spans="1:256" ht="16.5" customHeight="1">
      <c r="A98" s="523">
        <v>89</v>
      </c>
      <c r="B98" s="336" t="s">
        <v>25</v>
      </c>
      <c r="C98" s="337" t="s">
        <v>300</v>
      </c>
      <c r="D98" s="337" t="s">
        <v>349</v>
      </c>
      <c r="E98" s="525"/>
      <c r="F98" s="526" t="s">
        <v>11</v>
      </c>
      <c r="G98" s="221"/>
      <c r="H98" s="563" t="s">
        <v>350</v>
      </c>
      <c r="I98" s="339"/>
      <c r="J98" s="529"/>
      <c r="K98" s="555"/>
    </row>
    <row r="99" spans="1:256" ht="16.5" customHeight="1">
      <c r="A99" s="523">
        <v>90</v>
      </c>
      <c r="B99" s="336" t="s">
        <v>25</v>
      </c>
      <c r="C99" s="337" t="s">
        <v>300</v>
      </c>
      <c r="D99" s="337" t="s">
        <v>351</v>
      </c>
      <c r="E99" s="525"/>
      <c r="F99" s="526" t="s">
        <v>11</v>
      </c>
      <c r="G99" s="221"/>
      <c r="H99" s="563" t="s">
        <v>352</v>
      </c>
      <c r="I99" s="339"/>
      <c r="J99" s="529"/>
      <c r="K99" s="555"/>
    </row>
    <row r="100" spans="1:256" ht="16.5" customHeight="1">
      <c r="A100" s="523">
        <v>91</v>
      </c>
      <c r="B100" s="336" t="s">
        <v>25</v>
      </c>
      <c r="C100" s="337" t="s">
        <v>300</v>
      </c>
      <c r="D100" s="337" t="s">
        <v>353</v>
      </c>
      <c r="E100" s="336" t="s">
        <v>305</v>
      </c>
      <c r="F100" s="526" t="s">
        <v>11</v>
      </c>
      <c r="G100" s="221"/>
      <c r="H100" s="525"/>
      <c r="I100" s="339"/>
      <c r="J100" s="529"/>
      <c r="K100" s="555"/>
    </row>
    <row r="101" spans="1:256" ht="16.5" customHeight="1">
      <c r="A101" s="523">
        <v>92</v>
      </c>
      <c r="B101" s="336" t="s">
        <v>25</v>
      </c>
      <c r="C101" s="337" t="s">
        <v>300</v>
      </c>
      <c r="D101" s="337" t="s">
        <v>354</v>
      </c>
      <c r="E101" s="336" t="s">
        <v>355</v>
      </c>
      <c r="F101" s="526" t="s">
        <v>11</v>
      </c>
      <c r="G101" s="221"/>
      <c r="H101" s="525"/>
      <c r="I101" s="339"/>
      <c r="J101" s="529"/>
      <c r="K101" s="555"/>
    </row>
    <row r="102" spans="1:256" ht="16.5" customHeight="1">
      <c r="A102" s="523">
        <v>93</v>
      </c>
      <c r="B102" s="336" t="s">
        <v>25</v>
      </c>
      <c r="C102" s="337" t="s">
        <v>300</v>
      </c>
      <c r="D102" s="337" t="s">
        <v>356</v>
      </c>
      <c r="E102" s="525"/>
      <c r="F102" s="526" t="s">
        <v>11</v>
      </c>
      <c r="G102" s="221"/>
      <c r="H102" s="525"/>
      <c r="I102" s="339"/>
      <c r="J102" s="527"/>
      <c r="K102" s="555"/>
    </row>
    <row r="103" spans="1:256" ht="16.5" customHeight="1">
      <c r="A103" s="523">
        <v>94</v>
      </c>
      <c r="B103" s="336" t="s">
        <v>25</v>
      </c>
      <c r="C103" s="337" t="s">
        <v>26</v>
      </c>
      <c r="D103" s="532" t="s">
        <v>1563</v>
      </c>
      <c r="E103" s="525"/>
      <c r="F103" s="526" t="s">
        <v>11</v>
      </c>
      <c r="G103" s="543"/>
      <c r="H103" s="336" t="s">
        <v>357</v>
      </c>
      <c r="I103" s="529"/>
      <c r="J103" s="534" t="s">
        <v>1562</v>
      </c>
      <c r="K103" s="565" t="s">
        <v>1552</v>
      </c>
    </row>
    <row r="104" spans="1:256" ht="16.5" customHeight="1">
      <c r="A104" s="523">
        <v>95</v>
      </c>
      <c r="B104" s="336" t="s">
        <v>25</v>
      </c>
      <c r="C104" s="337" t="s">
        <v>26</v>
      </c>
      <c r="D104" s="337" t="s">
        <v>1553</v>
      </c>
      <c r="E104" s="525"/>
      <c r="F104" s="526" t="s">
        <v>11</v>
      </c>
      <c r="G104" s="543"/>
      <c r="H104" s="566" t="s">
        <v>358</v>
      </c>
      <c r="I104" s="529"/>
      <c r="J104" s="534" t="s">
        <v>1555</v>
      </c>
      <c r="K104" s="565" t="s">
        <v>1554</v>
      </c>
    </row>
    <row r="105" spans="1:256" ht="16.5" customHeight="1">
      <c r="A105" s="523">
        <v>96</v>
      </c>
      <c r="B105" s="336" t="s">
        <v>25</v>
      </c>
      <c r="C105" s="337" t="s">
        <v>1594</v>
      </c>
      <c r="D105" s="524" t="s">
        <v>1137</v>
      </c>
      <c r="E105" s="525"/>
      <c r="F105" s="526" t="s">
        <v>11</v>
      </c>
      <c r="G105" s="338"/>
      <c r="H105" s="525"/>
      <c r="I105" s="567" t="s">
        <v>1628</v>
      </c>
      <c r="J105" s="534" t="s">
        <v>1693</v>
      </c>
      <c r="K105" s="528"/>
      <c r="IU105" s="74"/>
      <c r="IV105" s="74"/>
    </row>
    <row r="106" spans="1:256" ht="16.5" customHeight="1">
      <c r="A106" s="523">
        <v>97</v>
      </c>
      <c r="B106" s="336" t="s">
        <v>25</v>
      </c>
      <c r="C106" s="337" t="s">
        <v>1594</v>
      </c>
      <c r="D106" s="524" t="s">
        <v>1632</v>
      </c>
      <c r="E106" s="525"/>
      <c r="F106" s="526" t="s">
        <v>11</v>
      </c>
      <c r="G106" s="338"/>
      <c r="H106" s="525"/>
      <c r="I106" s="568" t="s">
        <v>1897</v>
      </c>
      <c r="J106" s="534" t="s">
        <v>1681</v>
      </c>
      <c r="K106" s="528"/>
      <c r="IU106" s="74"/>
      <c r="IV106" s="74"/>
    </row>
    <row r="107" spans="1:256" ht="16.5" customHeight="1">
      <c r="A107" s="523">
        <v>98</v>
      </c>
      <c r="B107" s="336" t="s">
        <v>25</v>
      </c>
      <c r="C107" s="337" t="s">
        <v>1594</v>
      </c>
      <c r="D107" s="524" t="s">
        <v>1138</v>
      </c>
      <c r="E107" s="525"/>
      <c r="F107" s="526" t="s">
        <v>11</v>
      </c>
      <c r="G107" s="338"/>
      <c r="H107" s="525"/>
      <c r="I107" s="567" t="s">
        <v>1584</v>
      </c>
      <c r="J107" s="534" t="s">
        <v>1690</v>
      </c>
      <c r="K107" s="528"/>
      <c r="IU107" s="74"/>
      <c r="IV107" s="74"/>
    </row>
    <row r="108" spans="1:256" ht="16.5" customHeight="1">
      <c r="A108" s="523">
        <v>99</v>
      </c>
      <c r="B108" s="336" t="s">
        <v>25</v>
      </c>
      <c r="C108" s="337" t="s">
        <v>1594</v>
      </c>
      <c r="D108" s="524" t="s">
        <v>1139</v>
      </c>
      <c r="E108" s="525"/>
      <c r="F108" s="526" t="s">
        <v>11</v>
      </c>
      <c r="G108" s="338"/>
      <c r="H108" s="525"/>
      <c r="I108" s="568" t="s">
        <v>1898</v>
      </c>
      <c r="J108" s="534" t="s">
        <v>1900</v>
      </c>
      <c r="K108" s="528"/>
      <c r="IU108" s="74"/>
      <c r="IV108" s="74"/>
    </row>
    <row r="109" spans="1:256" ht="16.5" customHeight="1">
      <c r="A109" s="523">
        <v>100</v>
      </c>
      <c r="B109" s="336" t="s">
        <v>25</v>
      </c>
      <c r="C109" s="337" t="s">
        <v>1594</v>
      </c>
      <c r="D109" s="524" t="s">
        <v>1586</v>
      </c>
      <c r="E109" s="525"/>
      <c r="F109" s="526" t="s">
        <v>11</v>
      </c>
      <c r="G109" s="338"/>
      <c r="H109" s="525"/>
      <c r="I109" s="567" t="s">
        <v>1585</v>
      </c>
      <c r="J109" s="534" t="s">
        <v>1691</v>
      </c>
      <c r="K109" s="528"/>
      <c r="IU109" s="74"/>
      <c r="IV109" s="74"/>
    </row>
    <row r="110" spans="1:256" ht="16.5" customHeight="1">
      <c r="A110" s="523">
        <v>101</v>
      </c>
      <c r="B110" s="336" t="s">
        <v>25</v>
      </c>
      <c r="C110" s="337" t="s">
        <v>1594</v>
      </c>
      <c r="D110" s="524" t="s">
        <v>1142</v>
      </c>
      <c r="E110" s="525"/>
      <c r="F110" s="526" t="s">
        <v>11</v>
      </c>
      <c r="G110" s="338"/>
      <c r="H110" s="525"/>
      <c r="I110" s="567" t="s">
        <v>1587</v>
      </c>
      <c r="J110" s="534" t="s">
        <v>1899</v>
      </c>
      <c r="K110" s="528"/>
      <c r="IU110" s="74"/>
      <c r="IV110" s="74"/>
    </row>
    <row r="111" spans="1:256" ht="16.5" customHeight="1">
      <c r="A111" s="523">
        <v>102</v>
      </c>
      <c r="B111" s="336" t="s">
        <v>25</v>
      </c>
      <c r="C111" s="337" t="s">
        <v>1594</v>
      </c>
      <c r="D111" s="524" t="s">
        <v>1143</v>
      </c>
      <c r="E111" s="525"/>
      <c r="F111" s="526" t="s">
        <v>11</v>
      </c>
      <c r="G111" s="338"/>
      <c r="H111" s="525"/>
      <c r="I111" s="567" t="s">
        <v>1629</v>
      </c>
      <c r="J111" s="534" t="s">
        <v>1692</v>
      </c>
      <c r="K111" s="528"/>
      <c r="IU111" s="74"/>
      <c r="IV111" s="74"/>
    </row>
    <row r="112" spans="1:256" ht="16.5" customHeight="1">
      <c r="A112" s="523">
        <v>103</v>
      </c>
      <c r="B112" s="336" t="s">
        <v>25</v>
      </c>
      <c r="C112" s="524" t="s">
        <v>119</v>
      </c>
      <c r="D112" s="532" t="s">
        <v>359</v>
      </c>
      <c r="E112" s="525"/>
      <c r="F112" s="526" t="s">
        <v>11</v>
      </c>
      <c r="G112" s="543"/>
      <c r="H112" s="525"/>
      <c r="I112" s="567" t="s">
        <v>2819</v>
      </c>
      <c r="J112" s="534" t="s">
        <v>1535</v>
      </c>
      <c r="K112" s="528"/>
    </row>
    <row r="113" spans="1:11" ht="16.5" customHeight="1">
      <c r="A113" s="523">
        <v>104</v>
      </c>
      <c r="B113" s="336" t="s">
        <v>25</v>
      </c>
      <c r="C113" s="524" t="s">
        <v>119</v>
      </c>
      <c r="D113" s="532" t="s">
        <v>362</v>
      </c>
      <c r="E113" s="525"/>
      <c r="F113" s="526" t="s">
        <v>11</v>
      </c>
      <c r="G113" s="543"/>
      <c r="H113" s="525"/>
      <c r="I113" s="567" t="s">
        <v>2820</v>
      </c>
      <c r="J113" s="534" t="s">
        <v>361</v>
      </c>
      <c r="K113" s="528"/>
    </row>
    <row r="114" spans="1:11" ht="16.5" customHeight="1">
      <c r="A114" s="523">
        <v>105</v>
      </c>
      <c r="B114" s="336" t="s">
        <v>25</v>
      </c>
      <c r="C114" s="337" t="s">
        <v>364</v>
      </c>
      <c r="D114" s="337" t="s">
        <v>365</v>
      </c>
      <c r="E114" s="336" t="s">
        <v>366</v>
      </c>
      <c r="F114" s="526" t="s">
        <v>11</v>
      </c>
      <c r="G114" s="221"/>
      <c r="H114" s="338"/>
      <c r="I114" s="530" t="s">
        <v>367</v>
      </c>
      <c r="J114" s="534" t="s">
        <v>1574</v>
      </c>
      <c r="K114" s="528"/>
    </row>
    <row r="115" spans="1:11" ht="16.5" customHeight="1">
      <c r="A115" s="523">
        <v>106</v>
      </c>
      <c r="B115" s="336" t="s">
        <v>25</v>
      </c>
      <c r="C115" s="337" t="s">
        <v>364</v>
      </c>
      <c r="D115" s="337" t="s">
        <v>368</v>
      </c>
      <c r="E115" s="336" t="s">
        <v>366</v>
      </c>
      <c r="F115" s="526" t="s">
        <v>11</v>
      </c>
      <c r="G115" s="221"/>
      <c r="H115" s="338"/>
      <c r="I115" s="530" t="s">
        <v>369</v>
      </c>
      <c r="J115" s="534" t="s">
        <v>1669</v>
      </c>
      <c r="K115" s="528"/>
    </row>
    <row r="116" spans="1:11" ht="16.5" customHeight="1">
      <c r="A116" s="523">
        <v>107</v>
      </c>
      <c r="B116" s="336" t="s">
        <v>25</v>
      </c>
      <c r="C116" s="337" t="s">
        <v>364</v>
      </c>
      <c r="D116" s="337" t="s">
        <v>370</v>
      </c>
      <c r="E116" s="336" t="s">
        <v>366</v>
      </c>
      <c r="F116" s="526" t="s">
        <v>11</v>
      </c>
      <c r="G116" s="221"/>
      <c r="H116" s="338"/>
      <c r="I116" s="530" t="s">
        <v>371</v>
      </c>
      <c r="J116" s="534" t="s">
        <v>1537</v>
      </c>
      <c r="K116" s="528"/>
    </row>
    <row r="117" spans="1:11" ht="16.5" customHeight="1">
      <c r="A117" s="523">
        <v>108</v>
      </c>
      <c r="B117" s="336" t="s">
        <v>25</v>
      </c>
      <c r="C117" s="337" t="s">
        <v>364</v>
      </c>
      <c r="D117" s="532" t="s">
        <v>402</v>
      </c>
      <c r="E117" s="525"/>
      <c r="F117" s="526" t="s">
        <v>11</v>
      </c>
      <c r="G117" s="221"/>
      <c r="H117" s="338"/>
      <c r="I117" s="530" t="s">
        <v>2786</v>
      </c>
      <c r="J117" s="527"/>
      <c r="K117" s="528"/>
    </row>
    <row r="118" spans="1:11" ht="16.5" customHeight="1">
      <c r="A118" s="523">
        <v>109</v>
      </c>
      <c r="B118" s="336" t="s">
        <v>25</v>
      </c>
      <c r="C118" s="337" t="s">
        <v>364</v>
      </c>
      <c r="D118" s="532" t="s">
        <v>404</v>
      </c>
      <c r="E118" s="525"/>
      <c r="F118" s="526" t="s">
        <v>11</v>
      </c>
      <c r="G118" s="221"/>
      <c r="H118" s="338"/>
      <c r="I118" s="529"/>
      <c r="J118" s="583" t="s">
        <v>1674</v>
      </c>
      <c r="K118" s="528"/>
    </row>
    <row r="119" spans="1:11" ht="16.5" customHeight="1">
      <c r="A119" s="523">
        <v>110</v>
      </c>
      <c r="B119" s="336" t="s">
        <v>25</v>
      </c>
      <c r="C119" s="337" t="s">
        <v>364</v>
      </c>
      <c r="D119" s="532" t="s">
        <v>405</v>
      </c>
      <c r="E119" s="336" t="s">
        <v>406</v>
      </c>
      <c r="F119" s="526" t="s">
        <v>11</v>
      </c>
      <c r="G119" s="221"/>
      <c r="H119" s="338"/>
      <c r="I119" s="530" t="s">
        <v>407</v>
      </c>
      <c r="J119" s="583" t="s">
        <v>1576</v>
      </c>
      <c r="K119" s="528"/>
    </row>
    <row r="120" spans="1:11" ht="16.5" customHeight="1">
      <c r="A120" s="523">
        <v>111</v>
      </c>
      <c r="B120" s="336" t="s">
        <v>25</v>
      </c>
      <c r="C120" s="337" t="s">
        <v>364</v>
      </c>
      <c r="D120" s="532" t="s">
        <v>408</v>
      </c>
      <c r="E120" s="525"/>
      <c r="F120" s="526" t="s">
        <v>11</v>
      </c>
      <c r="G120" s="221"/>
      <c r="H120" s="338"/>
      <c r="I120" s="339"/>
      <c r="J120" s="583" t="s">
        <v>2751</v>
      </c>
      <c r="K120" s="528"/>
    </row>
    <row r="121" spans="1:11" ht="16.5" customHeight="1">
      <c r="A121" s="523">
        <v>112</v>
      </c>
      <c r="B121" s="336" t="s">
        <v>25</v>
      </c>
      <c r="C121" s="337" t="s">
        <v>364</v>
      </c>
      <c r="D121" s="532" t="s">
        <v>409</v>
      </c>
      <c r="E121" s="336" t="s">
        <v>410</v>
      </c>
      <c r="F121" s="526" t="s">
        <v>11</v>
      </c>
      <c r="G121" s="221"/>
      <c r="H121" s="338"/>
      <c r="I121" s="530" t="s">
        <v>2752</v>
      </c>
      <c r="J121" s="583" t="s">
        <v>2754</v>
      </c>
      <c r="K121" s="528"/>
    </row>
    <row r="122" spans="1:11" ht="16.5" customHeight="1">
      <c r="A122" s="523">
        <v>113</v>
      </c>
      <c r="B122" s="336" t="s">
        <v>25</v>
      </c>
      <c r="C122" s="337" t="s">
        <v>364</v>
      </c>
      <c r="D122" s="532" t="s">
        <v>2253</v>
      </c>
      <c r="E122" s="336" t="s">
        <v>413</v>
      </c>
      <c r="F122" s="526" t="s">
        <v>11</v>
      </c>
      <c r="G122" s="221"/>
      <c r="H122" s="338"/>
      <c r="I122" s="530" t="s">
        <v>414</v>
      </c>
      <c r="J122" s="583" t="s">
        <v>2753</v>
      </c>
      <c r="K122" s="528"/>
    </row>
    <row r="123" spans="1:11" ht="16.5" customHeight="1">
      <c r="A123" s="523">
        <v>114</v>
      </c>
      <c r="B123" s="336" t="s">
        <v>25</v>
      </c>
      <c r="C123" s="337" t="s">
        <v>364</v>
      </c>
      <c r="D123" s="532" t="s">
        <v>415</v>
      </c>
      <c r="E123" s="336" t="s">
        <v>410</v>
      </c>
      <c r="F123" s="526" t="s">
        <v>11</v>
      </c>
      <c r="G123" s="221"/>
      <c r="H123" s="338"/>
      <c r="I123" s="530" t="s">
        <v>2750</v>
      </c>
      <c r="J123" s="583" t="s">
        <v>2789</v>
      </c>
      <c r="K123" s="528"/>
    </row>
    <row r="124" spans="1:11" ht="16.5" customHeight="1">
      <c r="A124" s="523">
        <v>115</v>
      </c>
      <c r="B124" s="336" t="s">
        <v>25</v>
      </c>
      <c r="C124" s="337" t="s">
        <v>364</v>
      </c>
      <c r="D124" s="532" t="s">
        <v>416</v>
      </c>
      <c r="E124" s="569"/>
      <c r="F124" s="526" t="s">
        <v>11</v>
      </c>
      <c r="G124" s="570"/>
      <c r="H124" s="338"/>
      <c r="I124" s="529"/>
      <c r="J124" s="644" t="s">
        <v>1534</v>
      </c>
      <c r="K124" s="528"/>
    </row>
    <row r="125" spans="1:11" ht="16.5" customHeight="1">
      <c r="A125" s="523">
        <v>116</v>
      </c>
      <c r="B125" s="336" t="s">
        <v>25</v>
      </c>
      <c r="C125" s="337" t="s">
        <v>364</v>
      </c>
      <c r="D125" s="532" t="s">
        <v>417</v>
      </c>
      <c r="E125" s="525"/>
      <c r="F125" s="526" t="s">
        <v>11</v>
      </c>
      <c r="G125" s="221"/>
      <c r="H125" s="338"/>
      <c r="I125" s="529"/>
      <c r="J125" s="583" t="s">
        <v>1575</v>
      </c>
      <c r="K125" s="528"/>
    </row>
    <row r="126" spans="1:11" ht="16.5" customHeight="1">
      <c r="A126" s="523">
        <v>117</v>
      </c>
      <c r="B126" s="336" t="s">
        <v>25</v>
      </c>
      <c r="C126" s="337" t="s">
        <v>364</v>
      </c>
      <c r="D126" s="532" t="s">
        <v>418</v>
      </c>
      <c r="E126" s="525"/>
      <c r="F126" s="526" t="s">
        <v>11</v>
      </c>
      <c r="G126" s="221"/>
      <c r="H126" s="338"/>
      <c r="I126" s="529"/>
      <c r="J126" s="583" t="s">
        <v>1577</v>
      </c>
      <c r="K126" s="528"/>
    </row>
    <row r="127" spans="1:11" ht="16.5" customHeight="1">
      <c r="A127" s="523">
        <v>118</v>
      </c>
      <c r="B127" s="336" t="s">
        <v>25</v>
      </c>
      <c r="C127" s="337" t="s">
        <v>364</v>
      </c>
      <c r="D127" s="532" t="s">
        <v>419</v>
      </c>
      <c r="E127" s="525"/>
      <c r="F127" s="526" t="s">
        <v>11</v>
      </c>
      <c r="G127" s="221"/>
      <c r="H127" s="338"/>
      <c r="I127" s="530" t="s">
        <v>398</v>
      </c>
      <c r="J127" s="583" t="s">
        <v>1578</v>
      </c>
      <c r="K127" s="528"/>
    </row>
    <row r="128" spans="1:11" ht="16.5" customHeight="1">
      <c r="A128" s="523">
        <v>119</v>
      </c>
      <c r="B128" s="336" t="s">
        <v>25</v>
      </c>
      <c r="C128" s="337" t="s">
        <v>364</v>
      </c>
      <c r="D128" s="532" t="s">
        <v>420</v>
      </c>
      <c r="E128" s="525"/>
      <c r="F128" s="526" t="s">
        <v>11</v>
      </c>
      <c r="G128" s="221"/>
      <c r="H128" s="338"/>
      <c r="I128" s="530" t="s">
        <v>399</v>
      </c>
      <c r="J128" s="583" t="s">
        <v>1627</v>
      </c>
      <c r="K128" s="528"/>
    </row>
    <row r="129" spans="1:11" ht="16.5" customHeight="1">
      <c r="A129" s="523">
        <v>120</v>
      </c>
      <c r="B129" s="336" t="s">
        <v>25</v>
      </c>
      <c r="C129" s="337" t="s">
        <v>364</v>
      </c>
      <c r="D129" s="337" t="s">
        <v>421</v>
      </c>
      <c r="E129" s="525"/>
      <c r="F129" s="526" t="s">
        <v>11</v>
      </c>
      <c r="G129" s="221"/>
      <c r="H129" s="338"/>
      <c r="I129" s="530" t="s">
        <v>2787</v>
      </c>
      <c r="J129" s="583" t="s">
        <v>1573</v>
      </c>
      <c r="K129" s="528"/>
    </row>
    <row r="130" spans="1:11" ht="16.5" customHeight="1">
      <c r="A130" s="523">
        <v>121</v>
      </c>
      <c r="B130" s="336" t="s">
        <v>25</v>
      </c>
      <c r="C130" s="337" t="s">
        <v>364</v>
      </c>
      <c r="D130" s="337" t="s">
        <v>372</v>
      </c>
      <c r="E130" s="525"/>
      <c r="F130" s="526" t="s">
        <v>11</v>
      </c>
      <c r="G130" s="221"/>
      <c r="H130" s="338"/>
      <c r="I130" s="530" t="s">
        <v>1532</v>
      </c>
      <c r="J130" s="645"/>
      <c r="K130" s="528"/>
    </row>
    <row r="131" spans="1:11" ht="16.5" customHeight="1">
      <c r="A131" s="523">
        <v>122</v>
      </c>
      <c r="B131" s="336" t="s">
        <v>25</v>
      </c>
      <c r="C131" s="337" t="s">
        <v>364</v>
      </c>
      <c r="D131" s="337" t="s">
        <v>373</v>
      </c>
      <c r="E131" s="525"/>
      <c r="F131" s="526" t="s">
        <v>11</v>
      </c>
      <c r="G131" s="221"/>
      <c r="H131" s="338"/>
      <c r="I131" s="339"/>
      <c r="J131" s="583" t="s">
        <v>1677</v>
      </c>
      <c r="K131" s="528"/>
    </row>
    <row r="132" spans="1:11" ht="16.5" customHeight="1">
      <c r="A132" s="523">
        <v>123</v>
      </c>
      <c r="B132" s="336" t="s">
        <v>25</v>
      </c>
      <c r="C132" s="337" t="s">
        <v>364</v>
      </c>
      <c r="D132" s="337" t="s">
        <v>374</v>
      </c>
      <c r="E132" s="525"/>
      <c r="F132" s="526" t="s">
        <v>11</v>
      </c>
      <c r="G132" s="221"/>
      <c r="H132" s="338"/>
      <c r="I132" s="530" t="s">
        <v>375</v>
      </c>
      <c r="J132" s="583" t="s">
        <v>1676</v>
      </c>
      <c r="K132" s="528"/>
    </row>
    <row r="133" spans="1:11" ht="16.5" customHeight="1">
      <c r="A133" s="523">
        <v>124</v>
      </c>
      <c r="B133" s="336" t="s">
        <v>25</v>
      </c>
      <c r="C133" s="337" t="s">
        <v>364</v>
      </c>
      <c r="D133" s="337" t="s">
        <v>376</v>
      </c>
      <c r="E133" s="336" t="s">
        <v>377</v>
      </c>
      <c r="F133" s="526" t="s">
        <v>11</v>
      </c>
      <c r="G133" s="221"/>
      <c r="H133" s="338"/>
      <c r="I133" s="530" t="s">
        <v>378</v>
      </c>
      <c r="J133" s="583"/>
      <c r="K133" s="528"/>
    </row>
    <row r="134" spans="1:11" ht="16.5" customHeight="1">
      <c r="A134" s="523">
        <v>125</v>
      </c>
      <c r="B134" s="336" t="s">
        <v>25</v>
      </c>
      <c r="C134" s="337" t="s">
        <v>364</v>
      </c>
      <c r="D134" s="337" t="s">
        <v>379</v>
      </c>
      <c r="E134" s="336" t="s">
        <v>380</v>
      </c>
      <c r="F134" s="526" t="s">
        <v>11</v>
      </c>
      <c r="G134" s="221"/>
      <c r="H134" s="338"/>
      <c r="I134" s="530" t="s">
        <v>381</v>
      </c>
      <c r="J134" s="583"/>
      <c r="K134" s="528"/>
    </row>
    <row r="135" spans="1:11" ht="16.5" customHeight="1">
      <c r="A135" s="523">
        <v>126</v>
      </c>
      <c r="B135" s="336" t="s">
        <v>25</v>
      </c>
      <c r="C135" s="337" t="s">
        <v>364</v>
      </c>
      <c r="D135" s="337" t="s">
        <v>382</v>
      </c>
      <c r="E135" s="336" t="s">
        <v>383</v>
      </c>
      <c r="F135" s="526" t="s">
        <v>11</v>
      </c>
      <c r="G135" s="221"/>
      <c r="H135" s="338"/>
      <c r="I135" s="530" t="s">
        <v>378</v>
      </c>
      <c r="J135" s="583"/>
      <c r="K135" s="528"/>
    </row>
    <row r="136" spans="1:11" ht="16.5" customHeight="1">
      <c r="A136" s="523">
        <v>127</v>
      </c>
      <c r="B136" s="336" t="s">
        <v>25</v>
      </c>
      <c r="C136" s="337" t="s">
        <v>364</v>
      </c>
      <c r="D136" s="337" t="s">
        <v>384</v>
      </c>
      <c r="E136" s="336" t="s">
        <v>377</v>
      </c>
      <c r="F136" s="526" t="s">
        <v>11</v>
      </c>
      <c r="G136" s="221"/>
      <c r="H136" s="338"/>
      <c r="I136" s="530" t="s">
        <v>385</v>
      </c>
      <c r="J136" s="583"/>
      <c r="K136" s="528"/>
    </row>
    <row r="137" spans="1:11" ht="16.5" customHeight="1">
      <c r="A137" s="523">
        <v>128</v>
      </c>
      <c r="B137" s="336" t="s">
        <v>25</v>
      </c>
      <c r="C137" s="337" t="s">
        <v>364</v>
      </c>
      <c r="D137" s="337" t="s">
        <v>386</v>
      </c>
      <c r="E137" s="336" t="s">
        <v>387</v>
      </c>
      <c r="F137" s="526" t="s">
        <v>11</v>
      </c>
      <c r="G137" s="221"/>
      <c r="H137" s="338"/>
      <c r="I137" s="530" t="s">
        <v>388</v>
      </c>
      <c r="J137" s="583"/>
      <c r="K137" s="528"/>
    </row>
    <row r="138" spans="1:11" ht="16.5" customHeight="1">
      <c r="A138" s="523">
        <v>129</v>
      </c>
      <c r="B138" s="336" t="s">
        <v>25</v>
      </c>
      <c r="C138" s="337" t="s">
        <v>364</v>
      </c>
      <c r="D138" s="337" t="s">
        <v>389</v>
      </c>
      <c r="E138" s="336" t="s">
        <v>390</v>
      </c>
      <c r="F138" s="526" t="s">
        <v>11</v>
      </c>
      <c r="G138" s="221"/>
      <c r="H138" s="338"/>
      <c r="I138" s="530" t="s">
        <v>378</v>
      </c>
      <c r="J138" s="583"/>
      <c r="K138" s="528"/>
    </row>
    <row r="139" spans="1:11" ht="16.5" customHeight="1">
      <c r="A139" s="523">
        <v>130</v>
      </c>
      <c r="B139" s="336" t="s">
        <v>25</v>
      </c>
      <c r="C139" s="337" t="s">
        <v>364</v>
      </c>
      <c r="D139" s="337" t="s">
        <v>391</v>
      </c>
      <c r="E139" s="336" t="s">
        <v>392</v>
      </c>
      <c r="F139" s="526" t="s">
        <v>11</v>
      </c>
      <c r="G139" s="221"/>
      <c r="H139" s="338"/>
      <c r="I139" s="540" t="s">
        <v>1533</v>
      </c>
      <c r="J139" s="583"/>
      <c r="K139" s="528"/>
    </row>
    <row r="140" spans="1:11" ht="16.5" customHeight="1">
      <c r="A140" s="523">
        <v>131</v>
      </c>
      <c r="B140" s="336" t="s">
        <v>25</v>
      </c>
      <c r="C140" s="337" t="s">
        <v>364</v>
      </c>
      <c r="D140" s="337" t="s">
        <v>393</v>
      </c>
      <c r="E140" s="336" t="s">
        <v>394</v>
      </c>
      <c r="F140" s="526" t="s">
        <v>11</v>
      </c>
      <c r="G140" s="221"/>
      <c r="H140" s="338"/>
      <c r="I140" s="530" t="s">
        <v>395</v>
      </c>
      <c r="J140" s="583"/>
      <c r="K140" s="528"/>
    </row>
    <row r="141" spans="1:11" ht="16.5" customHeight="1">
      <c r="A141" s="523">
        <v>132</v>
      </c>
      <c r="B141" s="336" t="s">
        <v>25</v>
      </c>
      <c r="C141" s="337" t="s">
        <v>364</v>
      </c>
      <c r="D141" s="337" t="s">
        <v>396</v>
      </c>
      <c r="E141" s="525"/>
      <c r="F141" s="526" t="s">
        <v>11</v>
      </c>
      <c r="G141" s="221"/>
      <c r="H141" s="338"/>
      <c r="I141" s="339"/>
      <c r="J141" s="583" t="s">
        <v>1966</v>
      </c>
      <c r="K141" s="528"/>
    </row>
    <row r="142" spans="1:11" ht="16.5" customHeight="1">
      <c r="A142" s="523">
        <v>133</v>
      </c>
      <c r="B142" s="336" t="s">
        <v>25</v>
      </c>
      <c r="C142" s="337" t="s">
        <v>364</v>
      </c>
      <c r="D142" s="532" t="s">
        <v>397</v>
      </c>
      <c r="E142" s="525"/>
      <c r="F142" s="526" t="s">
        <v>11</v>
      </c>
      <c r="G142" s="221"/>
      <c r="H142" s="338"/>
      <c r="I142" s="529"/>
      <c r="J142" s="583" t="s">
        <v>1670</v>
      </c>
      <c r="K142" s="528"/>
    </row>
    <row r="143" spans="1:11" ht="16.5" customHeight="1">
      <c r="A143" s="523">
        <v>134</v>
      </c>
      <c r="B143" s="336" t="s">
        <v>25</v>
      </c>
      <c r="C143" s="337" t="s">
        <v>364</v>
      </c>
      <c r="D143" s="532" t="s">
        <v>1570</v>
      </c>
      <c r="E143" s="525"/>
      <c r="F143" s="526" t="s">
        <v>11</v>
      </c>
      <c r="G143" s="221"/>
      <c r="H143" s="338"/>
      <c r="I143" s="530" t="s">
        <v>398</v>
      </c>
      <c r="J143" s="583" t="s">
        <v>1800</v>
      </c>
      <c r="K143" s="528"/>
    </row>
    <row r="144" spans="1:11" ht="16.5" customHeight="1">
      <c r="A144" s="523">
        <v>135</v>
      </c>
      <c r="B144" s="336" t="s">
        <v>25</v>
      </c>
      <c r="C144" s="337" t="s">
        <v>364</v>
      </c>
      <c r="D144" s="532" t="s">
        <v>1571</v>
      </c>
      <c r="E144" s="525"/>
      <c r="F144" s="526" t="s">
        <v>11</v>
      </c>
      <c r="G144" s="221"/>
      <c r="H144" s="338"/>
      <c r="I144" s="530" t="s">
        <v>399</v>
      </c>
      <c r="J144" s="583" t="s">
        <v>1967</v>
      </c>
      <c r="K144" s="528"/>
    </row>
    <row r="145" spans="1:12" ht="16.5" customHeight="1">
      <c r="A145" s="523">
        <v>136</v>
      </c>
      <c r="B145" s="336" t="s">
        <v>25</v>
      </c>
      <c r="C145" s="337" t="s">
        <v>364</v>
      </c>
      <c r="D145" s="532" t="s">
        <v>1572</v>
      </c>
      <c r="E145" s="525"/>
      <c r="F145" s="526" t="s">
        <v>11</v>
      </c>
      <c r="G145" s="221"/>
      <c r="H145" s="338"/>
      <c r="I145" s="530" t="s">
        <v>400</v>
      </c>
      <c r="J145" s="534" t="s">
        <v>2788</v>
      </c>
      <c r="K145" s="528"/>
    </row>
    <row r="146" spans="1:12" ht="16.5" customHeight="1">
      <c r="A146" s="523">
        <v>137</v>
      </c>
      <c r="B146" s="336" t="s">
        <v>25</v>
      </c>
      <c r="C146" s="337" t="s">
        <v>364</v>
      </c>
      <c r="D146" s="337" t="s">
        <v>423</v>
      </c>
      <c r="E146" s="525"/>
      <c r="F146" s="526" t="s">
        <v>11</v>
      </c>
      <c r="G146" s="221"/>
      <c r="H146" s="338"/>
      <c r="I146" s="530" t="s">
        <v>424</v>
      </c>
      <c r="J146" s="527"/>
      <c r="K146" s="528"/>
    </row>
    <row r="147" spans="1:12" s="127" customFormat="1" ht="16.5" customHeight="1">
      <c r="A147" s="523">
        <v>138</v>
      </c>
      <c r="B147" s="336" t="s">
        <v>25</v>
      </c>
      <c r="C147" s="571" t="s">
        <v>2269</v>
      </c>
      <c r="D147" s="572" t="s">
        <v>1565</v>
      </c>
      <c r="E147" s="220"/>
      <c r="F147" s="526" t="s">
        <v>11</v>
      </c>
      <c r="G147" s="221"/>
      <c r="H147" s="573" t="s">
        <v>1566</v>
      </c>
      <c r="I147" s="574"/>
      <c r="J147" s="575" t="s">
        <v>2749</v>
      </c>
      <c r="K147" s="576" t="s">
        <v>2670</v>
      </c>
      <c r="L147" s="126"/>
    </row>
    <row r="148" spans="1:12" s="127" customFormat="1" ht="16.5" customHeight="1">
      <c r="A148" s="523">
        <v>139</v>
      </c>
      <c r="B148" s="336" t="s">
        <v>25</v>
      </c>
      <c r="C148" s="571" t="s">
        <v>425</v>
      </c>
      <c r="D148" s="651" t="s">
        <v>2822</v>
      </c>
      <c r="E148" s="220"/>
      <c r="F148" s="526" t="s">
        <v>11</v>
      </c>
      <c r="G148" s="221"/>
      <c r="H148" s="651" t="s">
        <v>2822</v>
      </c>
      <c r="I148" s="574"/>
      <c r="J148" s="633" t="s">
        <v>2821</v>
      </c>
      <c r="K148" s="580" t="s">
        <v>2834</v>
      </c>
      <c r="L148" s="113"/>
    </row>
    <row r="149" spans="1:12" s="127" customFormat="1" ht="16.5" customHeight="1">
      <c r="A149" s="523">
        <v>140</v>
      </c>
      <c r="B149" s="626" t="s">
        <v>25</v>
      </c>
      <c r="C149" s="571" t="s">
        <v>2269</v>
      </c>
      <c r="D149" s="630" t="s">
        <v>2823</v>
      </c>
      <c r="E149" s="220"/>
      <c r="F149" s="526" t="s">
        <v>11</v>
      </c>
      <c r="G149" s="221"/>
      <c r="H149" s="630" t="s">
        <v>2823</v>
      </c>
      <c r="I149" s="631"/>
      <c r="J149" s="628"/>
      <c r="K149" s="632"/>
      <c r="L149" s="126"/>
    </row>
    <row r="150" spans="1:12" s="127" customFormat="1" ht="16.5" customHeight="1">
      <c r="A150" s="523">
        <v>141</v>
      </c>
      <c r="B150" s="336" t="s">
        <v>25</v>
      </c>
      <c r="C150" s="571" t="s">
        <v>425</v>
      </c>
      <c r="D150" s="579" t="s">
        <v>2824</v>
      </c>
      <c r="E150" s="220"/>
      <c r="F150" s="526" t="s">
        <v>11</v>
      </c>
      <c r="G150" s="221"/>
      <c r="H150" s="579" t="s">
        <v>2824</v>
      </c>
      <c r="I150" s="574"/>
      <c r="J150" s="634"/>
      <c r="K150" s="580"/>
      <c r="L150" s="113"/>
    </row>
    <row r="151" spans="1:12" s="127" customFormat="1" ht="16.5" customHeight="1">
      <c r="A151" s="523">
        <v>142</v>
      </c>
      <c r="B151" s="336" t="s">
        <v>25</v>
      </c>
      <c r="C151" s="571" t="s">
        <v>425</v>
      </c>
      <c r="D151" s="579" t="s">
        <v>2825</v>
      </c>
      <c r="E151" s="220"/>
      <c r="F151" s="526" t="s">
        <v>11</v>
      </c>
      <c r="G151" s="221"/>
      <c r="H151" s="579" t="s">
        <v>2825</v>
      </c>
      <c r="I151" s="574"/>
      <c r="J151" s="634"/>
      <c r="K151" s="580"/>
      <c r="L151" s="113"/>
    </row>
    <row r="152" spans="1:12" s="127" customFormat="1" ht="16.5" customHeight="1">
      <c r="A152" s="523">
        <v>143</v>
      </c>
      <c r="B152" s="336" t="s">
        <v>25</v>
      </c>
      <c r="C152" s="571" t="s">
        <v>425</v>
      </c>
      <c r="D152" s="579" t="s">
        <v>2826</v>
      </c>
      <c r="E152" s="220"/>
      <c r="F152" s="526" t="s">
        <v>11</v>
      </c>
      <c r="G152" s="221"/>
      <c r="H152" s="579" t="s">
        <v>2826</v>
      </c>
      <c r="I152" s="574"/>
      <c r="J152" s="634"/>
      <c r="K152" s="580"/>
      <c r="L152" s="113"/>
    </row>
    <row r="153" spans="1:12" s="127" customFormat="1" ht="16.5" customHeight="1">
      <c r="A153" s="523">
        <v>144</v>
      </c>
      <c r="B153" s="336" t="s">
        <v>25</v>
      </c>
      <c r="C153" s="571" t="s">
        <v>425</v>
      </c>
      <c r="D153" s="579" t="s">
        <v>2827</v>
      </c>
      <c r="E153" s="220"/>
      <c r="F153" s="526" t="s">
        <v>11</v>
      </c>
      <c r="G153" s="221"/>
      <c r="H153" s="579" t="s">
        <v>2827</v>
      </c>
      <c r="I153" s="574"/>
      <c r="J153" s="634"/>
      <c r="K153" s="580"/>
      <c r="L153" s="113"/>
    </row>
    <row r="154" spans="1:12" s="127" customFormat="1" ht="16.5" customHeight="1">
      <c r="A154" s="523">
        <v>145</v>
      </c>
      <c r="B154" s="336" t="s">
        <v>25</v>
      </c>
      <c r="C154" s="571" t="s">
        <v>425</v>
      </c>
      <c r="D154" s="579" t="s">
        <v>2828</v>
      </c>
      <c r="E154" s="220"/>
      <c r="F154" s="526" t="s">
        <v>11</v>
      </c>
      <c r="G154" s="221"/>
      <c r="H154" s="579" t="s">
        <v>2828</v>
      </c>
      <c r="I154" s="574"/>
      <c r="J154" s="634"/>
      <c r="K154" s="580"/>
      <c r="L154" s="113"/>
    </row>
    <row r="155" spans="1:12" s="127" customFormat="1" ht="16.5" customHeight="1">
      <c r="A155" s="523">
        <v>146</v>
      </c>
      <c r="B155" s="336" t="s">
        <v>25</v>
      </c>
      <c r="C155" s="571" t="s">
        <v>425</v>
      </c>
      <c r="D155" s="579" t="s">
        <v>2829</v>
      </c>
      <c r="E155" s="220"/>
      <c r="F155" s="526" t="s">
        <v>11</v>
      </c>
      <c r="G155" s="221"/>
      <c r="H155" s="579" t="s">
        <v>2829</v>
      </c>
      <c r="I155" s="574"/>
      <c r="J155" s="634"/>
      <c r="K155" s="580"/>
      <c r="L155" s="113"/>
    </row>
    <row r="156" spans="1:12" s="127" customFormat="1" ht="16.5" customHeight="1">
      <c r="A156" s="523">
        <v>147</v>
      </c>
      <c r="B156" s="336" t="s">
        <v>25</v>
      </c>
      <c r="C156" s="571" t="s">
        <v>425</v>
      </c>
      <c r="D156" s="579" t="s">
        <v>2830</v>
      </c>
      <c r="E156" s="220"/>
      <c r="F156" s="526" t="s">
        <v>11</v>
      </c>
      <c r="G156" s="221"/>
      <c r="H156" s="579" t="s">
        <v>2830</v>
      </c>
      <c r="I156" s="574"/>
      <c r="J156" s="634"/>
      <c r="K156" s="580"/>
      <c r="L156" s="113"/>
    </row>
    <row r="157" spans="1:12" s="127" customFormat="1" ht="16.5" customHeight="1">
      <c r="A157" s="523">
        <v>148</v>
      </c>
      <c r="B157" s="336" t="s">
        <v>25</v>
      </c>
      <c r="C157" s="571" t="s">
        <v>425</v>
      </c>
      <c r="D157" s="579" t="s">
        <v>2831</v>
      </c>
      <c r="E157" s="220"/>
      <c r="F157" s="526" t="s">
        <v>11</v>
      </c>
      <c r="G157" s="221"/>
      <c r="H157" s="579" t="s">
        <v>2831</v>
      </c>
      <c r="I157" s="574"/>
      <c r="J157" s="634"/>
      <c r="K157" s="580"/>
      <c r="L157" s="113"/>
    </row>
    <row r="158" spans="1:12" s="127" customFormat="1" ht="16.5" customHeight="1">
      <c r="A158" s="523">
        <v>149</v>
      </c>
      <c r="B158" s="336" t="s">
        <v>25</v>
      </c>
      <c r="C158" s="571" t="s">
        <v>425</v>
      </c>
      <c r="D158" s="579" t="s">
        <v>2832</v>
      </c>
      <c r="E158" s="220"/>
      <c r="F158" s="526" t="s">
        <v>11</v>
      </c>
      <c r="G158" s="221"/>
      <c r="H158" s="579" t="s">
        <v>2832</v>
      </c>
      <c r="I158" s="574"/>
      <c r="J158" s="634"/>
      <c r="K158" s="580"/>
      <c r="L158" s="113"/>
    </row>
    <row r="159" spans="1:12" s="127" customFormat="1" ht="16.5" customHeight="1">
      <c r="A159" s="523">
        <v>150</v>
      </c>
      <c r="B159" s="336" t="s">
        <v>25</v>
      </c>
      <c r="C159" s="571" t="s">
        <v>425</v>
      </c>
      <c r="D159" s="579" t="s">
        <v>2833</v>
      </c>
      <c r="E159" s="220"/>
      <c r="F159" s="526" t="s">
        <v>1923</v>
      </c>
      <c r="G159" s="221"/>
      <c r="H159" s="579" t="s">
        <v>2833</v>
      </c>
      <c r="I159" s="574"/>
      <c r="J159" s="634"/>
      <c r="K159" s="580"/>
      <c r="L159" s="113"/>
    </row>
    <row r="160" spans="1:12" s="127" customFormat="1" ht="16.5" customHeight="1">
      <c r="A160" s="523">
        <v>151</v>
      </c>
      <c r="B160" s="336" t="s">
        <v>25</v>
      </c>
      <c r="C160" s="571" t="s">
        <v>425</v>
      </c>
      <c r="D160" s="655" t="s">
        <v>2844</v>
      </c>
      <c r="E160" s="220"/>
      <c r="F160" s="35" t="s">
        <v>10</v>
      </c>
      <c r="G160" s="221"/>
      <c r="H160" s="655" t="s">
        <v>2844</v>
      </c>
      <c r="I160" s="574"/>
      <c r="J160" s="648" t="s">
        <v>2835</v>
      </c>
      <c r="K160" s="578" t="s">
        <v>2271</v>
      </c>
      <c r="L160" s="126"/>
    </row>
    <row r="161" spans="1:12" s="127" customFormat="1" ht="16.5" customHeight="1">
      <c r="A161" s="523">
        <v>152</v>
      </c>
      <c r="B161" s="646" t="s">
        <v>25</v>
      </c>
      <c r="C161" s="571" t="s">
        <v>425</v>
      </c>
      <c r="D161" s="656" t="s">
        <v>2845</v>
      </c>
      <c r="E161" s="658" t="s">
        <v>2867</v>
      </c>
      <c r="F161" s="35" t="s">
        <v>10</v>
      </c>
      <c r="G161" s="221"/>
      <c r="H161" s="656" t="s">
        <v>2845</v>
      </c>
      <c r="I161" s="631"/>
      <c r="J161" s="648" t="s">
        <v>2836</v>
      </c>
      <c r="K161" s="578" t="s">
        <v>2271</v>
      </c>
      <c r="L161" s="126"/>
    </row>
    <row r="162" spans="1:12" s="127" customFormat="1" ht="16.5" customHeight="1">
      <c r="A162" s="523">
        <v>153</v>
      </c>
      <c r="B162" s="336" t="s">
        <v>25</v>
      </c>
      <c r="C162" s="571" t="s">
        <v>425</v>
      </c>
      <c r="D162" s="657" t="s">
        <v>2841</v>
      </c>
      <c r="E162" s="220"/>
      <c r="F162" s="35" t="s">
        <v>10</v>
      </c>
      <c r="G162" s="221"/>
      <c r="H162" s="657" t="s">
        <v>2841</v>
      </c>
      <c r="I162" s="574"/>
      <c r="J162" s="648" t="s">
        <v>2272</v>
      </c>
      <c r="K162" s="578" t="s">
        <v>2838</v>
      </c>
      <c r="L162" s="126"/>
    </row>
    <row r="163" spans="1:12" s="127" customFormat="1" ht="16.5" customHeight="1">
      <c r="A163" s="523">
        <v>154</v>
      </c>
      <c r="B163" s="649" t="s">
        <v>25</v>
      </c>
      <c r="C163" s="571" t="s">
        <v>425</v>
      </c>
      <c r="D163" s="657" t="s">
        <v>2842</v>
      </c>
      <c r="E163" s="220"/>
      <c r="F163" s="35" t="s">
        <v>10</v>
      </c>
      <c r="G163" s="221"/>
      <c r="H163" s="657" t="s">
        <v>2842</v>
      </c>
      <c r="I163" s="574"/>
      <c r="J163" s="648" t="s">
        <v>2272</v>
      </c>
      <c r="K163" s="578" t="s">
        <v>2838</v>
      </c>
      <c r="L163" s="126"/>
    </row>
    <row r="164" spans="1:12" s="127" customFormat="1" ht="16.5" customHeight="1">
      <c r="A164" s="523">
        <v>155</v>
      </c>
      <c r="B164" s="336" t="s">
        <v>25</v>
      </c>
      <c r="C164" s="571" t="s">
        <v>425</v>
      </c>
      <c r="D164" s="655" t="s">
        <v>2811</v>
      </c>
      <c r="E164" s="220"/>
      <c r="F164" s="35" t="s">
        <v>10</v>
      </c>
      <c r="G164" s="221"/>
      <c r="H164" s="655" t="s">
        <v>2811</v>
      </c>
      <c r="I164" s="574"/>
      <c r="J164" s="577"/>
      <c r="K164" s="578" t="s">
        <v>2837</v>
      </c>
      <c r="L164" s="126"/>
    </row>
    <row r="165" spans="1:12" s="127" customFormat="1" ht="16.5" customHeight="1">
      <c r="A165" s="523">
        <v>156</v>
      </c>
      <c r="B165" s="336" t="s">
        <v>25</v>
      </c>
      <c r="C165" s="571" t="s">
        <v>425</v>
      </c>
      <c r="D165" s="655" t="s">
        <v>2812</v>
      </c>
      <c r="E165" s="658" t="s">
        <v>2866</v>
      </c>
      <c r="F165" s="35" t="s">
        <v>10</v>
      </c>
      <c r="G165" s="221"/>
      <c r="H165" s="655" t="s">
        <v>2812</v>
      </c>
      <c r="I165" s="574"/>
      <c r="J165" s="648" t="s">
        <v>2839</v>
      </c>
      <c r="K165" s="578" t="s">
        <v>2815</v>
      </c>
      <c r="L165" s="126"/>
    </row>
    <row r="166" spans="1:12" s="127" customFormat="1" ht="16.5" customHeight="1">
      <c r="A166" s="523">
        <v>157</v>
      </c>
      <c r="B166" s="549" t="s">
        <v>25</v>
      </c>
      <c r="C166" s="571" t="s">
        <v>2269</v>
      </c>
      <c r="D166" s="572" t="s">
        <v>2696</v>
      </c>
      <c r="E166" s="220"/>
      <c r="F166" s="526" t="s">
        <v>11</v>
      </c>
      <c r="G166" s="221"/>
      <c r="H166" s="657" t="s">
        <v>2809</v>
      </c>
      <c r="I166" s="574"/>
      <c r="J166" s="648" t="s">
        <v>2840</v>
      </c>
      <c r="K166" s="578"/>
      <c r="L166" s="126"/>
    </row>
    <row r="167" spans="1:12" s="127" customFormat="1" ht="16.5" customHeight="1">
      <c r="A167" s="523">
        <v>158</v>
      </c>
      <c r="B167" s="549" t="s">
        <v>25</v>
      </c>
      <c r="C167" s="571" t="s">
        <v>425</v>
      </c>
      <c r="D167" s="572" t="s">
        <v>2697</v>
      </c>
      <c r="E167" s="220"/>
      <c r="F167" s="526" t="s">
        <v>11</v>
      </c>
      <c r="G167" s="221"/>
      <c r="H167" s="657" t="s">
        <v>2813</v>
      </c>
      <c r="I167" s="574"/>
      <c r="J167" s="648" t="s">
        <v>2843</v>
      </c>
      <c r="K167" s="578"/>
      <c r="L167" s="126"/>
    </row>
    <row r="168" spans="1:12" s="127" customFormat="1" ht="16.5" customHeight="1">
      <c r="A168" s="523">
        <v>159</v>
      </c>
      <c r="B168" s="549" t="s">
        <v>25</v>
      </c>
      <c r="C168" s="571" t="s">
        <v>425</v>
      </c>
      <c r="D168" s="572" t="s">
        <v>2698</v>
      </c>
      <c r="E168" s="220"/>
      <c r="F168" s="526" t="s">
        <v>11</v>
      </c>
      <c r="G168" s="221"/>
      <c r="H168" s="657" t="s">
        <v>2810</v>
      </c>
      <c r="I168" s="574"/>
      <c r="J168" s="638" t="s">
        <v>2718</v>
      </c>
      <c r="K168" s="578"/>
      <c r="L168" s="126"/>
    </row>
    <row r="169" spans="1:12" s="127" customFormat="1" ht="16.5" customHeight="1">
      <c r="A169" s="523">
        <v>160</v>
      </c>
      <c r="B169" s="549" t="s">
        <v>25</v>
      </c>
      <c r="C169" s="571" t="s">
        <v>425</v>
      </c>
      <c r="D169" s="572" t="s">
        <v>2699</v>
      </c>
      <c r="E169" s="220"/>
      <c r="F169" s="35" t="s">
        <v>10</v>
      </c>
      <c r="G169" s="221"/>
      <c r="H169" s="657" t="s">
        <v>2816</v>
      </c>
      <c r="I169" s="574"/>
      <c r="J169" s="650" t="s">
        <v>2871</v>
      </c>
      <c r="K169" s="578"/>
      <c r="L169" s="126"/>
    </row>
    <row r="170" spans="1:12" s="127" customFormat="1" ht="16.5" customHeight="1">
      <c r="A170" s="523">
        <v>162</v>
      </c>
      <c r="B170" s="336" t="s">
        <v>25</v>
      </c>
      <c r="C170" s="571" t="s">
        <v>425</v>
      </c>
      <c r="D170" s="579" t="s">
        <v>2127</v>
      </c>
      <c r="E170" s="220" t="s">
        <v>2125</v>
      </c>
      <c r="F170" s="526" t="s">
        <v>1923</v>
      </c>
      <c r="G170" s="221"/>
      <c r="H170" s="655" t="s">
        <v>1567</v>
      </c>
      <c r="I170" s="574"/>
      <c r="J170" s="681" t="s">
        <v>2868</v>
      </c>
      <c r="K170" s="580"/>
      <c r="L170" s="113"/>
    </row>
    <row r="171" spans="1:12" s="127" customFormat="1" ht="16.5" customHeight="1">
      <c r="A171" s="523">
        <v>163</v>
      </c>
      <c r="B171" s="336" t="s">
        <v>25</v>
      </c>
      <c r="C171" s="571" t="s">
        <v>425</v>
      </c>
      <c r="D171" s="579" t="s">
        <v>2128</v>
      </c>
      <c r="E171" s="220" t="s">
        <v>2126</v>
      </c>
      <c r="F171" s="526" t="s">
        <v>11</v>
      </c>
      <c r="G171" s="221"/>
      <c r="H171" s="655" t="s">
        <v>1568</v>
      </c>
      <c r="I171" s="574"/>
      <c r="J171" s="682"/>
      <c r="K171" s="580"/>
      <c r="L171" s="113"/>
    </row>
    <row r="172" spans="1:12" s="127" customFormat="1" ht="16.5" customHeight="1">
      <c r="A172" s="523">
        <v>164</v>
      </c>
      <c r="B172" s="336" t="s">
        <v>25</v>
      </c>
      <c r="C172" s="571" t="s">
        <v>425</v>
      </c>
      <c r="D172" s="579" t="s">
        <v>2846</v>
      </c>
      <c r="E172" s="220"/>
      <c r="F172" s="526" t="s">
        <v>1923</v>
      </c>
      <c r="G172" s="221"/>
      <c r="H172" s="579" t="s">
        <v>2846</v>
      </c>
      <c r="I172" s="574"/>
      <c r="J172" s="682"/>
      <c r="K172" s="580"/>
      <c r="L172" s="113"/>
    </row>
    <row r="173" spans="1:12" s="127" customFormat="1" ht="16.5" customHeight="1">
      <c r="A173" s="523">
        <v>165</v>
      </c>
      <c r="B173" s="336" t="s">
        <v>25</v>
      </c>
      <c r="C173" s="571" t="s">
        <v>425</v>
      </c>
      <c r="D173" s="579" t="s">
        <v>2847</v>
      </c>
      <c r="E173" s="220"/>
      <c r="F173" s="526" t="s">
        <v>11</v>
      </c>
      <c r="G173" s="221"/>
      <c r="H173" s="579" t="s">
        <v>2847</v>
      </c>
      <c r="I173" s="574"/>
      <c r="J173" s="682"/>
      <c r="K173" s="580"/>
      <c r="L173" s="113"/>
    </row>
    <row r="174" spans="1:12" s="127" customFormat="1" ht="16.5" customHeight="1">
      <c r="A174" s="523">
        <v>166</v>
      </c>
      <c r="B174" s="336" t="s">
        <v>25</v>
      </c>
      <c r="C174" s="571" t="s">
        <v>425</v>
      </c>
      <c r="D174" s="579" t="s">
        <v>2848</v>
      </c>
      <c r="E174" s="220"/>
      <c r="F174" s="526" t="s">
        <v>1923</v>
      </c>
      <c r="G174" s="221"/>
      <c r="H174" s="579" t="s">
        <v>2848</v>
      </c>
      <c r="I174" s="574"/>
      <c r="J174" s="683"/>
      <c r="K174" s="580"/>
      <c r="L174" s="113"/>
    </row>
    <row r="175" spans="1:12" s="127" customFormat="1" ht="16.5" customHeight="1">
      <c r="A175" s="523">
        <v>167</v>
      </c>
      <c r="B175" s="336" t="s">
        <v>25</v>
      </c>
      <c r="C175" s="571" t="s">
        <v>425</v>
      </c>
      <c r="D175" s="579" t="s">
        <v>2849</v>
      </c>
      <c r="E175" s="573"/>
      <c r="F175" s="526" t="s">
        <v>11</v>
      </c>
      <c r="G175" s="221"/>
      <c r="H175" s="579" t="s">
        <v>2849</v>
      </c>
      <c r="I175" s="574"/>
      <c r="J175" s="681" t="s">
        <v>2869</v>
      </c>
      <c r="K175" s="580"/>
      <c r="L175" s="113"/>
    </row>
    <row r="176" spans="1:12" s="127" customFormat="1" ht="16.5" customHeight="1">
      <c r="A176" s="523">
        <v>168</v>
      </c>
      <c r="B176" s="336" t="s">
        <v>25</v>
      </c>
      <c r="C176" s="571" t="s">
        <v>425</v>
      </c>
      <c r="D176" s="579" t="s">
        <v>2850</v>
      </c>
      <c r="E176" s="573"/>
      <c r="F176" s="526" t="s">
        <v>11</v>
      </c>
      <c r="G176" s="221"/>
      <c r="H176" s="579" t="s">
        <v>2850</v>
      </c>
      <c r="I176" s="574"/>
      <c r="J176" s="682"/>
      <c r="K176" s="580"/>
      <c r="L176" s="113"/>
    </row>
    <row r="177" spans="1:12" s="127" customFormat="1" ht="16.5" customHeight="1">
      <c r="A177" s="523">
        <v>169</v>
      </c>
      <c r="B177" s="336" t="s">
        <v>25</v>
      </c>
      <c r="C177" s="571" t="s">
        <v>425</v>
      </c>
      <c r="D177" s="579" t="s">
        <v>2851</v>
      </c>
      <c r="E177" s="573"/>
      <c r="F177" s="526" t="s">
        <v>11</v>
      </c>
      <c r="G177" s="221"/>
      <c r="H177" s="579" t="s">
        <v>2851</v>
      </c>
      <c r="I177" s="574"/>
      <c r="J177" s="682"/>
      <c r="K177" s="580"/>
      <c r="L177" s="113"/>
    </row>
    <row r="178" spans="1:12" s="127" customFormat="1" ht="16.5" customHeight="1">
      <c r="A178" s="523">
        <v>170</v>
      </c>
      <c r="B178" s="336" t="s">
        <v>25</v>
      </c>
      <c r="C178" s="571" t="s">
        <v>425</v>
      </c>
      <c r="D178" s="579" t="s">
        <v>2852</v>
      </c>
      <c r="E178" s="573"/>
      <c r="F178" s="526" t="s">
        <v>11</v>
      </c>
      <c r="G178" s="221"/>
      <c r="H178" s="579" t="s">
        <v>2852</v>
      </c>
      <c r="I178" s="574"/>
      <c r="J178" s="682"/>
      <c r="K178" s="580"/>
      <c r="L178" s="113"/>
    </row>
    <row r="179" spans="1:12" s="127" customFormat="1" ht="16.5" customHeight="1">
      <c r="A179" s="523">
        <v>171</v>
      </c>
      <c r="B179" s="336" t="s">
        <v>25</v>
      </c>
      <c r="C179" s="571" t="s">
        <v>425</v>
      </c>
      <c r="D179" s="579" t="s">
        <v>2853</v>
      </c>
      <c r="E179" s="573"/>
      <c r="F179" s="526" t="s">
        <v>11</v>
      </c>
      <c r="G179" s="221"/>
      <c r="H179" s="579" t="s">
        <v>2853</v>
      </c>
      <c r="I179" s="574"/>
      <c r="J179" s="682"/>
      <c r="K179" s="580"/>
      <c r="L179" s="113"/>
    </row>
    <row r="180" spans="1:12" s="127" customFormat="1" ht="16.5" customHeight="1">
      <c r="A180" s="523">
        <v>172</v>
      </c>
      <c r="B180" s="336" t="s">
        <v>25</v>
      </c>
      <c r="C180" s="571" t="s">
        <v>425</v>
      </c>
      <c r="D180" s="579" t="s">
        <v>2854</v>
      </c>
      <c r="E180" s="573"/>
      <c r="F180" s="526" t="s">
        <v>11</v>
      </c>
      <c r="G180" s="221"/>
      <c r="H180" s="579" t="s">
        <v>2854</v>
      </c>
      <c r="I180" s="574"/>
      <c r="J180" s="682"/>
      <c r="K180" s="580"/>
      <c r="L180" s="113"/>
    </row>
    <row r="181" spans="1:12" s="127" customFormat="1" ht="16.5" customHeight="1">
      <c r="A181" s="523">
        <v>173</v>
      </c>
      <c r="B181" s="336" t="s">
        <v>25</v>
      </c>
      <c r="C181" s="571" t="s">
        <v>425</v>
      </c>
      <c r="D181" s="579" t="s">
        <v>2855</v>
      </c>
      <c r="E181" s="573"/>
      <c r="F181" s="526" t="s">
        <v>11</v>
      </c>
      <c r="G181" s="221"/>
      <c r="H181" s="579" t="s">
        <v>2855</v>
      </c>
      <c r="I181" s="574"/>
      <c r="J181" s="682"/>
      <c r="K181" s="580"/>
      <c r="L181" s="113"/>
    </row>
    <row r="182" spans="1:12" s="127" customFormat="1" ht="16.5" customHeight="1">
      <c r="A182" s="523">
        <v>174</v>
      </c>
      <c r="B182" s="336" t="s">
        <v>25</v>
      </c>
      <c r="C182" s="571" t="s">
        <v>425</v>
      </c>
      <c r="D182" s="579" t="s">
        <v>2856</v>
      </c>
      <c r="E182" s="573"/>
      <c r="F182" s="526" t="s">
        <v>11</v>
      </c>
      <c r="G182" s="221"/>
      <c r="H182" s="579" t="s">
        <v>2856</v>
      </c>
      <c r="I182" s="574"/>
      <c r="J182" s="682"/>
      <c r="K182" s="580"/>
      <c r="L182" s="113"/>
    </row>
    <row r="183" spans="1:12" s="127" customFormat="1" ht="16.5" customHeight="1">
      <c r="A183" s="523">
        <v>175</v>
      </c>
      <c r="B183" s="336" t="s">
        <v>25</v>
      </c>
      <c r="C183" s="571" t="s">
        <v>425</v>
      </c>
      <c r="D183" s="579" t="s">
        <v>2857</v>
      </c>
      <c r="E183" s="573"/>
      <c r="F183" s="526" t="s">
        <v>11</v>
      </c>
      <c r="G183" s="221"/>
      <c r="H183" s="579" t="s">
        <v>2857</v>
      </c>
      <c r="I183" s="574"/>
      <c r="J183" s="682"/>
      <c r="K183" s="580"/>
      <c r="L183" s="113"/>
    </row>
    <row r="184" spans="1:12" s="127" customFormat="1" ht="16.5" customHeight="1">
      <c r="A184" s="523">
        <v>176</v>
      </c>
      <c r="B184" s="336" t="s">
        <v>25</v>
      </c>
      <c r="C184" s="571" t="s">
        <v>425</v>
      </c>
      <c r="D184" s="579" t="s">
        <v>2858</v>
      </c>
      <c r="E184" s="573"/>
      <c r="F184" s="526" t="s">
        <v>11</v>
      </c>
      <c r="G184" s="221"/>
      <c r="H184" s="579" t="s">
        <v>2858</v>
      </c>
      <c r="I184" s="574"/>
      <c r="J184" s="682"/>
      <c r="K184" s="581"/>
      <c r="L184" s="113"/>
    </row>
    <row r="185" spans="1:12" s="127" customFormat="1" ht="16.5" customHeight="1">
      <c r="A185" s="523">
        <v>177</v>
      </c>
      <c r="B185" s="336" t="s">
        <v>25</v>
      </c>
      <c r="C185" s="571" t="s">
        <v>425</v>
      </c>
      <c r="D185" s="579" t="s">
        <v>2859</v>
      </c>
      <c r="E185" s="573"/>
      <c r="F185" s="526" t="s">
        <v>11</v>
      </c>
      <c r="G185" s="221"/>
      <c r="H185" s="579" t="s">
        <v>2859</v>
      </c>
      <c r="I185" s="574"/>
      <c r="J185" s="682"/>
      <c r="K185" s="581"/>
      <c r="L185" s="113"/>
    </row>
    <row r="186" spans="1:12" s="127" customFormat="1" ht="16.5" customHeight="1">
      <c r="A186" s="523">
        <v>178</v>
      </c>
      <c r="B186" s="336" t="s">
        <v>25</v>
      </c>
      <c r="C186" s="571" t="s">
        <v>425</v>
      </c>
      <c r="D186" s="579" t="s">
        <v>2860</v>
      </c>
      <c r="E186" s="573"/>
      <c r="F186" s="526" t="s">
        <v>11</v>
      </c>
      <c r="G186" s="221"/>
      <c r="H186" s="579" t="s">
        <v>2860</v>
      </c>
      <c r="I186" s="574"/>
      <c r="J186" s="682"/>
      <c r="K186" s="581"/>
      <c r="L186" s="113"/>
    </row>
    <row r="187" spans="1:12" s="127" customFormat="1" ht="16.5" customHeight="1">
      <c r="A187" s="523">
        <v>179</v>
      </c>
      <c r="B187" s="649" t="s">
        <v>25</v>
      </c>
      <c r="C187" s="571" t="s">
        <v>425</v>
      </c>
      <c r="D187" s="654" t="s">
        <v>2861</v>
      </c>
      <c r="E187" s="220"/>
      <c r="F187" s="526" t="s">
        <v>11</v>
      </c>
      <c r="G187" s="221"/>
      <c r="H187" s="654" t="s">
        <v>2861</v>
      </c>
      <c r="I187" s="574"/>
      <c r="J187" s="682"/>
      <c r="K187" s="581"/>
      <c r="L187" s="113"/>
    </row>
    <row r="188" spans="1:12" s="127" customFormat="1" ht="16.5" customHeight="1">
      <c r="A188" s="523">
        <v>180</v>
      </c>
      <c r="B188" s="649" t="s">
        <v>25</v>
      </c>
      <c r="C188" s="571" t="s">
        <v>425</v>
      </c>
      <c r="D188" s="654" t="s">
        <v>2862</v>
      </c>
      <c r="E188" s="220"/>
      <c r="F188" s="526" t="s">
        <v>11</v>
      </c>
      <c r="G188" s="221"/>
      <c r="H188" s="654" t="s">
        <v>2862</v>
      </c>
      <c r="I188" s="574"/>
      <c r="J188" s="682"/>
      <c r="K188" s="581"/>
      <c r="L188" s="113"/>
    </row>
    <row r="189" spans="1:12" s="127" customFormat="1" ht="16.5" customHeight="1">
      <c r="A189" s="523">
        <v>181</v>
      </c>
      <c r="B189" s="649" t="s">
        <v>25</v>
      </c>
      <c r="C189" s="571" t="s">
        <v>425</v>
      </c>
      <c r="D189" s="654" t="s">
        <v>2863</v>
      </c>
      <c r="E189" s="220"/>
      <c r="F189" s="526" t="s">
        <v>11</v>
      </c>
      <c r="G189" s="221"/>
      <c r="H189" s="654" t="s">
        <v>2863</v>
      </c>
      <c r="I189" s="574"/>
      <c r="J189" s="682"/>
      <c r="K189" s="581"/>
      <c r="L189" s="113"/>
    </row>
    <row r="190" spans="1:12" s="127" customFormat="1" ht="16.5" customHeight="1">
      <c r="A190" s="523">
        <v>182</v>
      </c>
      <c r="B190" s="649" t="s">
        <v>25</v>
      </c>
      <c r="C190" s="571" t="s">
        <v>425</v>
      </c>
      <c r="D190" s="654" t="s">
        <v>2864</v>
      </c>
      <c r="E190" s="220"/>
      <c r="F190" s="526" t="s">
        <v>11</v>
      </c>
      <c r="G190" s="221"/>
      <c r="H190" s="654" t="s">
        <v>2864</v>
      </c>
      <c r="I190" s="574"/>
      <c r="J190" s="682"/>
      <c r="K190" s="581"/>
      <c r="L190" s="113"/>
    </row>
    <row r="191" spans="1:12" s="127" customFormat="1" ht="16.5" customHeight="1">
      <c r="A191" s="523">
        <v>183</v>
      </c>
      <c r="B191" s="649" t="s">
        <v>25</v>
      </c>
      <c r="C191" s="571" t="s">
        <v>425</v>
      </c>
      <c r="D191" s="654" t="s">
        <v>2865</v>
      </c>
      <c r="E191" s="652"/>
      <c r="F191" s="526" t="s">
        <v>11</v>
      </c>
      <c r="G191" s="221"/>
      <c r="H191" s="654" t="s">
        <v>2865</v>
      </c>
      <c r="I191" s="574"/>
      <c r="J191" s="684"/>
      <c r="K191" s="581"/>
      <c r="L191" s="113"/>
    </row>
    <row r="192" spans="1:12" ht="16.5" customHeight="1">
      <c r="A192" s="523">
        <v>184</v>
      </c>
      <c r="B192" s="649" t="s">
        <v>25</v>
      </c>
      <c r="C192" s="582" t="s">
        <v>427</v>
      </c>
      <c r="D192" s="653" t="s">
        <v>428</v>
      </c>
      <c r="E192" s="336" t="s">
        <v>429</v>
      </c>
      <c r="F192" s="526" t="s">
        <v>11</v>
      </c>
      <c r="G192" s="221"/>
      <c r="H192" s="338"/>
      <c r="I192" s="563" t="s">
        <v>430</v>
      </c>
      <c r="J192" s="534" t="s">
        <v>1965</v>
      </c>
      <c r="K192" s="678"/>
    </row>
    <row r="193" spans="1:11" ht="16.5" customHeight="1">
      <c r="A193" s="523">
        <v>180</v>
      </c>
      <c r="B193" s="336" t="s">
        <v>25</v>
      </c>
      <c r="C193" s="582" t="s">
        <v>427</v>
      </c>
      <c r="D193" s="337" t="s">
        <v>431</v>
      </c>
      <c r="E193" s="336" t="s">
        <v>432</v>
      </c>
      <c r="F193" s="526" t="s">
        <v>11</v>
      </c>
      <c r="G193" s="221"/>
      <c r="H193" s="338"/>
      <c r="I193" s="563" t="s">
        <v>433</v>
      </c>
      <c r="J193" s="527"/>
      <c r="K193" s="679"/>
    </row>
    <row r="194" spans="1:11" ht="16.5" customHeight="1">
      <c r="A194" s="523">
        <v>181</v>
      </c>
      <c r="B194" s="336" t="s">
        <v>25</v>
      </c>
      <c r="C194" s="582" t="s">
        <v>427</v>
      </c>
      <c r="D194" s="337" t="s">
        <v>434</v>
      </c>
      <c r="E194" s="336" t="s">
        <v>432</v>
      </c>
      <c r="F194" s="526" t="s">
        <v>11</v>
      </c>
      <c r="G194" s="221"/>
      <c r="H194" s="338"/>
      <c r="I194" s="563" t="s">
        <v>435</v>
      </c>
      <c r="J194" s="527"/>
      <c r="K194" s="679"/>
    </row>
    <row r="195" spans="1:11" ht="16.5" customHeight="1">
      <c r="A195" s="523">
        <v>182</v>
      </c>
      <c r="B195" s="336" t="s">
        <v>25</v>
      </c>
      <c r="C195" s="582" t="s">
        <v>427</v>
      </c>
      <c r="D195" s="337" t="s">
        <v>436</v>
      </c>
      <c r="E195" s="525"/>
      <c r="F195" s="526" t="s">
        <v>11</v>
      </c>
      <c r="G195" s="221"/>
      <c r="H195" s="338"/>
      <c r="I195" s="529"/>
      <c r="J195" s="527"/>
      <c r="K195" s="679"/>
    </row>
    <row r="196" spans="1:11" ht="16.5" customHeight="1">
      <c r="A196" s="523">
        <v>183</v>
      </c>
      <c r="B196" s="336" t="s">
        <v>25</v>
      </c>
      <c r="C196" s="582" t="s">
        <v>427</v>
      </c>
      <c r="D196" s="337" t="s">
        <v>437</v>
      </c>
      <c r="E196" s="525"/>
      <c r="F196" s="526" t="s">
        <v>11</v>
      </c>
      <c r="G196" s="221"/>
      <c r="H196" s="338"/>
      <c r="I196" s="529"/>
      <c r="J196" s="527"/>
      <c r="K196" s="679"/>
    </row>
    <row r="197" spans="1:11" ht="16.5" customHeight="1">
      <c r="A197" s="523">
        <v>184</v>
      </c>
      <c r="B197" s="336" t="s">
        <v>25</v>
      </c>
      <c r="C197" s="582" t="s">
        <v>427</v>
      </c>
      <c r="D197" s="337" t="s">
        <v>438</v>
      </c>
      <c r="E197" s="525"/>
      <c r="F197" s="526" t="s">
        <v>11</v>
      </c>
      <c r="G197" s="221"/>
      <c r="H197" s="338"/>
      <c r="I197" s="529"/>
      <c r="J197" s="527"/>
      <c r="K197" s="680"/>
    </row>
    <row r="198" spans="1:11" ht="16.5" customHeight="1">
      <c r="A198" s="523">
        <v>185</v>
      </c>
      <c r="B198" s="336" t="s">
        <v>25</v>
      </c>
      <c r="C198" s="582" t="s">
        <v>439</v>
      </c>
      <c r="D198" s="532" t="s">
        <v>1217</v>
      </c>
      <c r="E198" s="525"/>
      <c r="F198" s="526" t="s">
        <v>11</v>
      </c>
      <c r="G198" s="221"/>
      <c r="H198" s="338"/>
      <c r="I198" s="529"/>
      <c r="J198" s="672" t="s">
        <v>2667</v>
      </c>
      <c r="K198" s="678"/>
    </row>
    <row r="199" spans="1:11" ht="16.5" customHeight="1">
      <c r="A199" s="523">
        <v>186</v>
      </c>
      <c r="B199" s="336" t="s">
        <v>25</v>
      </c>
      <c r="C199" s="582" t="s">
        <v>439</v>
      </c>
      <c r="D199" s="532" t="s">
        <v>440</v>
      </c>
      <c r="E199" s="336" t="s">
        <v>441</v>
      </c>
      <c r="F199" s="526" t="s">
        <v>11</v>
      </c>
      <c r="G199" s="221"/>
      <c r="H199" s="338"/>
      <c r="I199" s="529"/>
      <c r="J199" s="673"/>
      <c r="K199" s="679"/>
    </row>
    <row r="200" spans="1:11" ht="16.5" customHeight="1">
      <c r="A200" s="523">
        <v>187</v>
      </c>
      <c r="B200" s="336" t="s">
        <v>25</v>
      </c>
      <c r="C200" s="582" t="s">
        <v>439</v>
      </c>
      <c r="D200" s="532" t="s">
        <v>1218</v>
      </c>
      <c r="E200" s="336" t="s">
        <v>2666</v>
      </c>
      <c r="F200" s="526" t="s">
        <v>11</v>
      </c>
      <c r="G200" s="221"/>
      <c r="H200" s="338"/>
      <c r="I200" s="529"/>
      <c r="J200" s="673"/>
      <c r="K200" s="679"/>
    </row>
    <row r="201" spans="1:11" ht="16.5" customHeight="1">
      <c r="A201" s="523">
        <v>188</v>
      </c>
      <c r="B201" s="336" t="s">
        <v>25</v>
      </c>
      <c r="C201" s="582" t="s">
        <v>439</v>
      </c>
      <c r="D201" s="532" t="s">
        <v>1219</v>
      </c>
      <c r="E201" s="336" t="s">
        <v>442</v>
      </c>
      <c r="F201" s="526" t="s">
        <v>11</v>
      </c>
      <c r="G201" s="221"/>
      <c r="H201" s="338"/>
      <c r="I201" s="529"/>
      <c r="J201" s="673"/>
      <c r="K201" s="679"/>
    </row>
    <row r="202" spans="1:11" ht="16.5" customHeight="1">
      <c r="A202" s="523">
        <v>189</v>
      </c>
      <c r="B202" s="336" t="s">
        <v>25</v>
      </c>
      <c r="C202" s="582" t="s">
        <v>439</v>
      </c>
      <c r="D202" s="532" t="s">
        <v>443</v>
      </c>
      <c r="E202" s="336" t="s">
        <v>444</v>
      </c>
      <c r="F202" s="526" t="s">
        <v>11</v>
      </c>
      <c r="G202" s="221"/>
      <c r="H202" s="338"/>
      <c r="I202" s="529"/>
      <c r="J202" s="673"/>
      <c r="K202" s="679"/>
    </row>
    <row r="203" spans="1:11" ht="16.5" customHeight="1">
      <c r="A203" s="523">
        <v>190</v>
      </c>
      <c r="B203" s="336" t="s">
        <v>25</v>
      </c>
      <c r="C203" s="582" t="s">
        <v>439</v>
      </c>
      <c r="D203" s="532" t="s">
        <v>445</v>
      </c>
      <c r="E203" s="336" t="s">
        <v>446</v>
      </c>
      <c r="F203" s="526" t="s">
        <v>11</v>
      </c>
      <c r="G203" s="221"/>
      <c r="H203" s="338"/>
      <c r="I203" s="529"/>
      <c r="J203" s="673"/>
      <c r="K203" s="679"/>
    </row>
    <row r="204" spans="1:11" ht="16.5" customHeight="1">
      <c r="A204" s="523">
        <v>191</v>
      </c>
      <c r="B204" s="336" t="s">
        <v>25</v>
      </c>
      <c r="C204" s="582" t="s">
        <v>439</v>
      </c>
      <c r="D204" s="532" t="s">
        <v>1220</v>
      </c>
      <c r="E204" s="336" t="s">
        <v>2666</v>
      </c>
      <c r="F204" s="526" t="s">
        <v>11</v>
      </c>
      <c r="G204" s="221"/>
      <c r="H204" s="338"/>
      <c r="I204" s="529"/>
      <c r="J204" s="673"/>
      <c r="K204" s="679"/>
    </row>
    <row r="205" spans="1:11" ht="16.5" customHeight="1">
      <c r="A205" s="523">
        <v>192</v>
      </c>
      <c r="B205" s="336" t="s">
        <v>25</v>
      </c>
      <c r="C205" s="582" t="s">
        <v>439</v>
      </c>
      <c r="D205" s="532" t="s">
        <v>1221</v>
      </c>
      <c r="E205" s="336" t="s">
        <v>447</v>
      </c>
      <c r="F205" s="526" t="s">
        <v>11</v>
      </c>
      <c r="G205" s="221"/>
      <c r="H205" s="338"/>
      <c r="I205" s="529"/>
      <c r="J205" s="673"/>
      <c r="K205" s="679"/>
    </row>
    <row r="206" spans="1:11" ht="16.5" customHeight="1">
      <c r="A206" s="523">
        <v>193</v>
      </c>
      <c r="B206" s="336" t="s">
        <v>25</v>
      </c>
      <c r="C206" s="582" t="s">
        <v>439</v>
      </c>
      <c r="D206" s="532" t="s">
        <v>1222</v>
      </c>
      <c r="E206" s="623" t="s">
        <v>2705</v>
      </c>
      <c r="F206" s="526" t="s">
        <v>11</v>
      </c>
      <c r="G206" s="221"/>
      <c r="H206" s="338"/>
      <c r="I206" s="339"/>
      <c r="J206" s="673"/>
      <c r="K206" s="679"/>
    </row>
    <row r="207" spans="1:11" ht="16.5" customHeight="1">
      <c r="A207" s="523">
        <v>194</v>
      </c>
      <c r="B207" s="336" t="s">
        <v>25</v>
      </c>
      <c r="C207" s="582" t="s">
        <v>439</v>
      </c>
      <c r="D207" s="532" t="s">
        <v>1223</v>
      </c>
      <c r="E207" s="336" t="s">
        <v>441</v>
      </c>
      <c r="F207" s="526" t="s">
        <v>11</v>
      </c>
      <c r="G207" s="221"/>
      <c r="H207" s="338"/>
      <c r="I207" s="529"/>
      <c r="J207" s="673"/>
      <c r="K207" s="679"/>
    </row>
    <row r="208" spans="1:11" ht="16.5" customHeight="1">
      <c r="A208" s="523">
        <v>195</v>
      </c>
      <c r="B208" s="336" t="s">
        <v>25</v>
      </c>
      <c r="C208" s="582" t="s">
        <v>439</v>
      </c>
      <c r="D208" s="532" t="s">
        <v>1224</v>
      </c>
      <c r="E208" s="336" t="s">
        <v>2666</v>
      </c>
      <c r="F208" s="526" t="s">
        <v>11</v>
      </c>
      <c r="G208" s="221"/>
      <c r="H208" s="338"/>
      <c r="I208" s="339"/>
      <c r="J208" s="673"/>
      <c r="K208" s="679"/>
    </row>
    <row r="209" spans="1:11" ht="16.5" customHeight="1">
      <c r="A209" s="523">
        <v>196</v>
      </c>
      <c r="B209" s="336" t="s">
        <v>25</v>
      </c>
      <c r="C209" s="582" t="s">
        <v>439</v>
      </c>
      <c r="D209" s="532" t="s">
        <v>1225</v>
      </c>
      <c r="E209" s="336" t="s">
        <v>442</v>
      </c>
      <c r="F209" s="526" t="s">
        <v>11</v>
      </c>
      <c r="G209" s="221"/>
      <c r="H209" s="338"/>
      <c r="I209" s="339"/>
      <c r="J209" s="673"/>
      <c r="K209" s="679"/>
    </row>
    <row r="210" spans="1:11" ht="16.5" customHeight="1">
      <c r="A210" s="523">
        <v>197</v>
      </c>
      <c r="B210" s="336" t="s">
        <v>25</v>
      </c>
      <c r="C210" s="582" t="s">
        <v>439</v>
      </c>
      <c r="D210" s="532" t="s">
        <v>448</v>
      </c>
      <c r="E210" s="336" t="s">
        <v>444</v>
      </c>
      <c r="F210" s="526" t="s">
        <v>11</v>
      </c>
      <c r="G210" s="221"/>
      <c r="H210" s="338"/>
      <c r="I210" s="339"/>
      <c r="J210" s="673"/>
      <c r="K210" s="679"/>
    </row>
    <row r="211" spans="1:11" ht="16.5" customHeight="1">
      <c r="A211" s="523">
        <v>198</v>
      </c>
      <c r="B211" s="336" t="s">
        <v>25</v>
      </c>
      <c r="C211" s="582" t="s">
        <v>439</v>
      </c>
      <c r="D211" s="532" t="s">
        <v>1226</v>
      </c>
      <c r="E211" s="336" t="s">
        <v>446</v>
      </c>
      <c r="F211" s="526" t="s">
        <v>11</v>
      </c>
      <c r="G211" s="221"/>
      <c r="H211" s="338"/>
      <c r="I211" s="339"/>
      <c r="J211" s="673"/>
      <c r="K211" s="679"/>
    </row>
    <row r="212" spans="1:11" ht="16.5" customHeight="1">
      <c r="A212" s="523">
        <v>199</v>
      </c>
      <c r="B212" s="336" t="s">
        <v>25</v>
      </c>
      <c r="C212" s="582" t="s">
        <v>439</v>
      </c>
      <c r="D212" s="532" t="s">
        <v>1227</v>
      </c>
      <c r="E212" s="336" t="s">
        <v>2666</v>
      </c>
      <c r="F212" s="526" t="s">
        <v>11</v>
      </c>
      <c r="G212" s="221"/>
      <c r="H212" s="338"/>
      <c r="I212" s="339"/>
      <c r="J212" s="673"/>
      <c r="K212" s="679"/>
    </row>
    <row r="213" spans="1:11" ht="16.5" customHeight="1">
      <c r="A213" s="523">
        <v>200</v>
      </c>
      <c r="B213" s="336" t="s">
        <v>25</v>
      </c>
      <c r="C213" s="582" t="s">
        <v>439</v>
      </c>
      <c r="D213" s="532" t="s">
        <v>1228</v>
      </c>
      <c r="E213" s="336" t="s">
        <v>447</v>
      </c>
      <c r="F213" s="526" t="s">
        <v>11</v>
      </c>
      <c r="G213" s="221"/>
      <c r="H213" s="338"/>
      <c r="I213" s="339"/>
      <c r="J213" s="673"/>
      <c r="K213" s="679"/>
    </row>
    <row r="214" spans="1:11" ht="16.5" customHeight="1">
      <c r="A214" s="523">
        <v>201</v>
      </c>
      <c r="B214" s="336" t="s">
        <v>25</v>
      </c>
      <c r="C214" s="582" t="s">
        <v>439</v>
      </c>
      <c r="D214" s="532" t="s">
        <v>449</v>
      </c>
      <c r="E214" s="336" t="s">
        <v>2705</v>
      </c>
      <c r="F214" s="526" t="s">
        <v>11</v>
      </c>
      <c r="G214" s="221"/>
      <c r="H214" s="338"/>
      <c r="I214" s="339"/>
      <c r="J214" s="673"/>
      <c r="K214" s="679"/>
    </row>
    <row r="215" spans="1:11" ht="16.5" customHeight="1">
      <c r="A215" s="523">
        <v>202</v>
      </c>
      <c r="B215" s="336" t="s">
        <v>25</v>
      </c>
      <c r="C215" s="582" t="s">
        <v>439</v>
      </c>
      <c r="D215" s="532" t="s">
        <v>1229</v>
      </c>
      <c r="E215" s="336" t="s">
        <v>441</v>
      </c>
      <c r="F215" s="526" t="s">
        <v>11</v>
      </c>
      <c r="G215" s="221"/>
      <c r="H215" s="338"/>
      <c r="I215" s="529"/>
      <c r="J215" s="673"/>
      <c r="K215" s="679"/>
    </row>
    <row r="216" spans="1:11" ht="16.5" customHeight="1">
      <c r="A216" s="523">
        <v>203</v>
      </c>
      <c r="B216" s="336" t="s">
        <v>25</v>
      </c>
      <c r="C216" s="582" t="s">
        <v>439</v>
      </c>
      <c r="D216" s="532" t="s">
        <v>1230</v>
      </c>
      <c r="E216" s="336" t="s">
        <v>2666</v>
      </c>
      <c r="F216" s="526" t="s">
        <v>11</v>
      </c>
      <c r="G216" s="221"/>
      <c r="H216" s="338"/>
      <c r="I216" s="339"/>
      <c r="J216" s="673"/>
      <c r="K216" s="679"/>
    </row>
    <row r="217" spans="1:11" ht="16.5" customHeight="1">
      <c r="A217" s="523">
        <v>204</v>
      </c>
      <c r="B217" s="336" t="s">
        <v>25</v>
      </c>
      <c r="C217" s="582" t="s">
        <v>439</v>
      </c>
      <c r="D217" s="532" t="s">
        <v>1231</v>
      </c>
      <c r="E217" s="336" t="s">
        <v>442</v>
      </c>
      <c r="F217" s="526" t="s">
        <v>11</v>
      </c>
      <c r="G217" s="221"/>
      <c r="H217" s="338"/>
      <c r="I217" s="339"/>
      <c r="J217" s="673"/>
      <c r="K217" s="679"/>
    </row>
    <row r="218" spans="1:11" ht="16.5" customHeight="1">
      <c r="A218" s="523">
        <v>205</v>
      </c>
      <c r="B218" s="336" t="s">
        <v>25</v>
      </c>
      <c r="C218" s="582" t="s">
        <v>439</v>
      </c>
      <c r="D218" s="532" t="s">
        <v>1232</v>
      </c>
      <c r="E218" s="336" t="s">
        <v>444</v>
      </c>
      <c r="F218" s="526" t="s">
        <v>11</v>
      </c>
      <c r="G218" s="221"/>
      <c r="H218" s="338"/>
      <c r="I218" s="339"/>
      <c r="J218" s="673"/>
      <c r="K218" s="679"/>
    </row>
    <row r="219" spans="1:11" ht="16.5" customHeight="1">
      <c r="A219" s="523">
        <v>206</v>
      </c>
      <c r="B219" s="336" t="s">
        <v>25</v>
      </c>
      <c r="C219" s="582" t="s">
        <v>439</v>
      </c>
      <c r="D219" s="532" t="s">
        <v>1233</v>
      </c>
      <c r="E219" s="336" t="s">
        <v>446</v>
      </c>
      <c r="F219" s="526" t="s">
        <v>11</v>
      </c>
      <c r="G219" s="221"/>
      <c r="H219" s="338"/>
      <c r="I219" s="339"/>
      <c r="J219" s="673"/>
      <c r="K219" s="679"/>
    </row>
    <row r="220" spans="1:11" ht="16.5" customHeight="1">
      <c r="A220" s="523">
        <v>207</v>
      </c>
      <c r="B220" s="336" t="s">
        <v>25</v>
      </c>
      <c r="C220" s="582" t="s">
        <v>439</v>
      </c>
      <c r="D220" s="532" t="s">
        <v>1234</v>
      </c>
      <c r="E220" s="336" t="s">
        <v>2666</v>
      </c>
      <c r="F220" s="526" t="s">
        <v>11</v>
      </c>
      <c r="G220" s="221"/>
      <c r="H220" s="338"/>
      <c r="I220" s="339"/>
      <c r="J220" s="673"/>
      <c r="K220" s="679"/>
    </row>
    <row r="221" spans="1:11" ht="16.5" customHeight="1">
      <c r="A221" s="523">
        <v>208</v>
      </c>
      <c r="B221" s="336" t="s">
        <v>25</v>
      </c>
      <c r="C221" s="582" t="s">
        <v>439</v>
      </c>
      <c r="D221" s="532" t="s">
        <v>1235</v>
      </c>
      <c r="E221" s="336" t="s">
        <v>447</v>
      </c>
      <c r="F221" s="526" t="s">
        <v>11</v>
      </c>
      <c r="G221" s="221"/>
      <c r="H221" s="338"/>
      <c r="I221" s="339"/>
      <c r="J221" s="673"/>
      <c r="K221" s="679"/>
    </row>
    <row r="222" spans="1:11" ht="16.5" customHeight="1">
      <c r="A222" s="523">
        <v>209</v>
      </c>
      <c r="B222" s="336" t="s">
        <v>25</v>
      </c>
      <c r="C222" s="582" t="s">
        <v>439</v>
      </c>
      <c r="D222" s="532" t="s">
        <v>1236</v>
      </c>
      <c r="E222" s="623" t="s">
        <v>2705</v>
      </c>
      <c r="F222" s="526" t="s">
        <v>11</v>
      </c>
      <c r="G222" s="221"/>
      <c r="H222" s="338"/>
      <c r="I222" s="339"/>
      <c r="J222" s="673"/>
      <c r="K222" s="679"/>
    </row>
    <row r="223" spans="1:11" ht="16.5" customHeight="1">
      <c r="A223" s="523">
        <v>210</v>
      </c>
      <c r="B223" s="336" t="s">
        <v>25</v>
      </c>
      <c r="C223" s="582" t="s">
        <v>439</v>
      </c>
      <c r="D223" s="532" t="s">
        <v>1237</v>
      </c>
      <c r="E223" s="336" t="s">
        <v>441</v>
      </c>
      <c r="F223" s="526" t="s">
        <v>11</v>
      </c>
      <c r="G223" s="221"/>
      <c r="H223" s="338"/>
      <c r="I223" s="529"/>
      <c r="J223" s="673"/>
      <c r="K223" s="679"/>
    </row>
    <row r="224" spans="1:11" ht="16.5" customHeight="1">
      <c r="A224" s="523">
        <v>211</v>
      </c>
      <c r="B224" s="336" t="s">
        <v>25</v>
      </c>
      <c r="C224" s="582" t="s">
        <v>439</v>
      </c>
      <c r="D224" s="532" t="s">
        <v>1238</v>
      </c>
      <c r="E224" s="336" t="s">
        <v>2666</v>
      </c>
      <c r="F224" s="526" t="s">
        <v>11</v>
      </c>
      <c r="G224" s="221"/>
      <c r="H224" s="338"/>
      <c r="I224" s="339"/>
      <c r="J224" s="673"/>
      <c r="K224" s="679"/>
    </row>
    <row r="225" spans="1:11" ht="16.5" customHeight="1">
      <c r="A225" s="523">
        <v>212</v>
      </c>
      <c r="B225" s="336" t="s">
        <v>25</v>
      </c>
      <c r="C225" s="582" t="s">
        <v>439</v>
      </c>
      <c r="D225" s="532" t="s">
        <v>1239</v>
      </c>
      <c r="E225" s="336" t="s">
        <v>442</v>
      </c>
      <c r="F225" s="526" t="s">
        <v>11</v>
      </c>
      <c r="G225" s="221"/>
      <c r="H225" s="338"/>
      <c r="I225" s="339"/>
      <c r="J225" s="673"/>
      <c r="K225" s="679"/>
    </row>
    <row r="226" spans="1:11" ht="16.5" customHeight="1">
      <c r="A226" s="523">
        <v>213</v>
      </c>
      <c r="B226" s="336" t="s">
        <v>25</v>
      </c>
      <c r="C226" s="582" t="s">
        <v>439</v>
      </c>
      <c r="D226" s="532" t="s">
        <v>1240</v>
      </c>
      <c r="E226" s="336" t="s">
        <v>444</v>
      </c>
      <c r="F226" s="526" t="s">
        <v>11</v>
      </c>
      <c r="G226" s="221"/>
      <c r="H226" s="338"/>
      <c r="I226" s="339"/>
      <c r="J226" s="673"/>
      <c r="K226" s="679"/>
    </row>
    <row r="227" spans="1:11" ht="16.5" customHeight="1">
      <c r="A227" s="523">
        <v>214</v>
      </c>
      <c r="B227" s="336" t="s">
        <v>25</v>
      </c>
      <c r="C227" s="582" t="s">
        <v>439</v>
      </c>
      <c r="D227" s="532" t="s">
        <v>1241</v>
      </c>
      <c r="E227" s="336" t="s">
        <v>446</v>
      </c>
      <c r="F227" s="526" t="s">
        <v>11</v>
      </c>
      <c r="G227" s="221"/>
      <c r="H227" s="338"/>
      <c r="I227" s="339"/>
      <c r="J227" s="673"/>
      <c r="K227" s="679"/>
    </row>
    <row r="228" spans="1:11" ht="16.5" customHeight="1">
      <c r="A228" s="523">
        <v>215</v>
      </c>
      <c r="B228" s="336" t="s">
        <v>25</v>
      </c>
      <c r="C228" s="582" t="s">
        <v>439</v>
      </c>
      <c r="D228" s="532" t="s">
        <v>1242</v>
      </c>
      <c r="E228" s="336" t="s">
        <v>2666</v>
      </c>
      <c r="F228" s="526" t="s">
        <v>11</v>
      </c>
      <c r="G228" s="221"/>
      <c r="H228" s="338"/>
      <c r="I228" s="339"/>
      <c r="J228" s="673"/>
      <c r="K228" s="679"/>
    </row>
    <row r="229" spans="1:11" ht="16.5" customHeight="1">
      <c r="A229" s="523">
        <v>216</v>
      </c>
      <c r="B229" s="336" t="s">
        <v>25</v>
      </c>
      <c r="C229" s="582" t="s">
        <v>439</v>
      </c>
      <c r="D229" s="532" t="s">
        <v>1243</v>
      </c>
      <c r="E229" s="336" t="s">
        <v>447</v>
      </c>
      <c r="F229" s="526" t="s">
        <v>11</v>
      </c>
      <c r="G229" s="221"/>
      <c r="H229" s="338"/>
      <c r="I229" s="339"/>
      <c r="J229" s="673"/>
      <c r="K229" s="679"/>
    </row>
    <row r="230" spans="1:11" ht="16.5" customHeight="1">
      <c r="A230" s="523">
        <v>217</v>
      </c>
      <c r="B230" s="336" t="s">
        <v>25</v>
      </c>
      <c r="C230" s="582" t="s">
        <v>439</v>
      </c>
      <c r="D230" s="532" t="s">
        <v>1244</v>
      </c>
      <c r="E230" s="623" t="s">
        <v>2705</v>
      </c>
      <c r="F230" s="526" t="s">
        <v>11</v>
      </c>
      <c r="G230" s="221"/>
      <c r="H230" s="338"/>
      <c r="I230" s="339"/>
      <c r="J230" s="673"/>
      <c r="K230" s="679"/>
    </row>
    <row r="231" spans="1:11" ht="16.5" customHeight="1">
      <c r="A231" s="523">
        <v>218</v>
      </c>
      <c r="B231" s="336" t="s">
        <v>25</v>
      </c>
      <c r="C231" s="582" t="s">
        <v>439</v>
      </c>
      <c r="D231" s="532" t="s">
        <v>1245</v>
      </c>
      <c r="E231" s="336" t="s">
        <v>441</v>
      </c>
      <c r="F231" s="526" t="s">
        <v>11</v>
      </c>
      <c r="G231" s="221"/>
      <c r="H231" s="338"/>
      <c r="I231" s="339"/>
      <c r="J231" s="673"/>
      <c r="K231" s="679"/>
    </row>
    <row r="232" spans="1:11" ht="16.5" customHeight="1">
      <c r="A232" s="523">
        <v>219</v>
      </c>
      <c r="B232" s="336" t="s">
        <v>25</v>
      </c>
      <c r="C232" s="582" t="s">
        <v>439</v>
      </c>
      <c r="D232" s="532" t="s">
        <v>1246</v>
      </c>
      <c r="E232" s="336" t="s">
        <v>2666</v>
      </c>
      <c r="F232" s="526" t="s">
        <v>11</v>
      </c>
      <c r="G232" s="221"/>
      <c r="H232" s="338"/>
      <c r="I232" s="339"/>
      <c r="J232" s="673"/>
      <c r="K232" s="679"/>
    </row>
    <row r="233" spans="1:11" ht="16.5" customHeight="1">
      <c r="A233" s="523">
        <v>220</v>
      </c>
      <c r="B233" s="336" t="s">
        <v>25</v>
      </c>
      <c r="C233" s="582" t="s">
        <v>439</v>
      </c>
      <c r="D233" s="532" t="s">
        <v>1247</v>
      </c>
      <c r="E233" s="336" t="s">
        <v>442</v>
      </c>
      <c r="F233" s="526" t="s">
        <v>11</v>
      </c>
      <c r="G233" s="221"/>
      <c r="H233" s="338"/>
      <c r="I233" s="339"/>
      <c r="J233" s="673"/>
      <c r="K233" s="679"/>
    </row>
    <row r="234" spans="1:11" ht="16.5" customHeight="1">
      <c r="A234" s="523">
        <v>221</v>
      </c>
      <c r="B234" s="336" t="s">
        <v>25</v>
      </c>
      <c r="C234" s="582" t="s">
        <v>439</v>
      </c>
      <c r="D234" s="532" t="s">
        <v>1248</v>
      </c>
      <c r="E234" s="336" t="s">
        <v>444</v>
      </c>
      <c r="F234" s="526" t="s">
        <v>11</v>
      </c>
      <c r="G234" s="221"/>
      <c r="H234" s="338"/>
      <c r="I234" s="339"/>
      <c r="J234" s="673"/>
      <c r="K234" s="679"/>
    </row>
    <row r="235" spans="1:11" ht="16.5" customHeight="1">
      <c r="A235" s="523">
        <v>222</v>
      </c>
      <c r="B235" s="336" t="s">
        <v>25</v>
      </c>
      <c r="C235" s="582" t="s">
        <v>439</v>
      </c>
      <c r="D235" s="532" t="s">
        <v>1249</v>
      </c>
      <c r="E235" s="336" t="s">
        <v>446</v>
      </c>
      <c r="F235" s="526" t="s">
        <v>11</v>
      </c>
      <c r="G235" s="221"/>
      <c r="H235" s="338"/>
      <c r="I235" s="339"/>
      <c r="J235" s="673"/>
      <c r="K235" s="679"/>
    </row>
    <row r="236" spans="1:11" ht="16.5" customHeight="1">
      <c r="A236" s="523">
        <v>223</v>
      </c>
      <c r="B236" s="336" t="s">
        <v>25</v>
      </c>
      <c r="C236" s="582" t="s">
        <v>439</v>
      </c>
      <c r="D236" s="532" t="s">
        <v>1250</v>
      </c>
      <c r="E236" s="336" t="s">
        <v>2666</v>
      </c>
      <c r="F236" s="526" t="s">
        <v>11</v>
      </c>
      <c r="G236" s="221"/>
      <c r="H236" s="338"/>
      <c r="I236" s="339"/>
      <c r="J236" s="673"/>
      <c r="K236" s="679"/>
    </row>
    <row r="237" spans="1:11" ht="16.5" customHeight="1">
      <c r="A237" s="523">
        <v>224</v>
      </c>
      <c r="B237" s="336" t="s">
        <v>25</v>
      </c>
      <c r="C237" s="582" t="s">
        <v>439</v>
      </c>
      <c r="D237" s="532" t="s">
        <v>1251</v>
      </c>
      <c r="E237" s="336" t="s">
        <v>447</v>
      </c>
      <c r="F237" s="526" t="s">
        <v>11</v>
      </c>
      <c r="G237" s="221"/>
      <c r="H237" s="338"/>
      <c r="I237" s="339"/>
      <c r="J237" s="673"/>
      <c r="K237" s="679"/>
    </row>
    <row r="238" spans="1:11" ht="16.5" customHeight="1">
      <c r="A238" s="523">
        <v>225</v>
      </c>
      <c r="B238" s="336" t="s">
        <v>25</v>
      </c>
      <c r="C238" s="582" t="s">
        <v>439</v>
      </c>
      <c r="D238" s="532" t="s">
        <v>1252</v>
      </c>
      <c r="E238" s="623" t="s">
        <v>2705</v>
      </c>
      <c r="F238" s="526" t="s">
        <v>11</v>
      </c>
      <c r="G238" s="221"/>
      <c r="H238" s="338"/>
      <c r="I238" s="339"/>
      <c r="J238" s="673"/>
      <c r="K238" s="679"/>
    </row>
    <row r="239" spans="1:11" ht="16.5" customHeight="1">
      <c r="A239" s="523">
        <v>226</v>
      </c>
      <c r="B239" s="336" t="s">
        <v>25</v>
      </c>
      <c r="C239" s="582" t="s">
        <v>439</v>
      </c>
      <c r="D239" s="532" t="s">
        <v>1253</v>
      </c>
      <c r="E239" s="336" t="s">
        <v>441</v>
      </c>
      <c r="F239" s="526" t="s">
        <v>11</v>
      </c>
      <c r="G239" s="221"/>
      <c r="H239" s="338"/>
      <c r="I239" s="339"/>
      <c r="J239" s="673"/>
      <c r="K239" s="679"/>
    </row>
    <row r="240" spans="1:11" ht="16.5" customHeight="1">
      <c r="A240" s="523">
        <v>227</v>
      </c>
      <c r="B240" s="336" t="s">
        <v>25</v>
      </c>
      <c r="C240" s="582" t="s">
        <v>439</v>
      </c>
      <c r="D240" s="532" t="s">
        <v>1254</v>
      </c>
      <c r="E240" s="336" t="s">
        <v>2666</v>
      </c>
      <c r="F240" s="526" t="s">
        <v>11</v>
      </c>
      <c r="G240" s="221"/>
      <c r="H240" s="338"/>
      <c r="I240" s="339"/>
      <c r="J240" s="673"/>
      <c r="K240" s="679"/>
    </row>
    <row r="241" spans="1:11" ht="16.5" customHeight="1">
      <c r="A241" s="523">
        <v>228</v>
      </c>
      <c r="B241" s="336" t="s">
        <v>25</v>
      </c>
      <c r="C241" s="582" t="s">
        <v>439</v>
      </c>
      <c r="D241" s="532" t="s">
        <v>1255</v>
      </c>
      <c r="E241" s="336" t="s">
        <v>442</v>
      </c>
      <c r="F241" s="526" t="s">
        <v>11</v>
      </c>
      <c r="G241" s="221"/>
      <c r="H241" s="338"/>
      <c r="I241" s="339"/>
      <c r="J241" s="673"/>
      <c r="K241" s="679"/>
    </row>
    <row r="242" spans="1:11" ht="16.5" customHeight="1">
      <c r="A242" s="523">
        <v>229</v>
      </c>
      <c r="B242" s="336" t="s">
        <v>25</v>
      </c>
      <c r="C242" s="582" t="s">
        <v>439</v>
      </c>
      <c r="D242" s="532" t="s">
        <v>1256</v>
      </c>
      <c r="E242" s="336" t="s">
        <v>444</v>
      </c>
      <c r="F242" s="526" t="s">
        <v>11</v>
      </c>
      <c r="G242" s="221"/>
      <c r="H242" s="338"/>
      <c r="I242" s="339"/>
      <c r="J242" s="673"/>
      <c r="K242" s="679"/>
    </row>
    <row r="243" spans="1:11" ht="16.5" customHeight="1">
      <c r="A243" s="523">
        <v>230</v>
      </c>
      <c r="B243" s="336" t="s">
        <v>25</v>
      </c>
      <c r="C243" s="582" t="s">
        <v>439</v>
      </c>
      <c r="D243" s="532" t="s">
        <v>1257</v>
      </c>
      <c r="E243" s="336" t="s">
        <v>446</v>
      </c>
      <c r="F243" s="526" t="s">
        <v>11</v>
      </c>
      <c r="G243" s="221"/>
      <c r="H243" s="338"/>
      <c r="I243" s="339"/>
      <c r="J243" s="673"/>
      <c r="K243" s="679"/>
    </row>
    <row r="244" spans="1:11" ht="16.5" customHeight="1">
      <c r="A244" s="523">
        <v>231</v>
      </c>
      <c r="B244" s="336" t="s">
        <v>25</v>
      </c>
      <c r="C244" s="582" t="s">
        <v>439</v>
      </c>
      <c r="D244" s="532" t="s">
        <v>1258</v>
      </c>
      <c r="E244" s="336" t="s">
        <v>2666</v>
      </c>
      <c r="F244" s="526" t="s">
        <v>11</v>
      </c>
      <c r="G244" s="221"/>
      <c r="H244" s="338"/>
      <c r="I244" s="339"/>
      <c r="J244" s="673"/>
      <c r="K244" s="679"/>
    </row>
    <row r="245" spans="1:11" ht="16.5" customHeight="1">
      <c r="A245" s="523">
        <v>232</v>
      </c>
      <c r="B245" s="336" t="s">
        <v>25</v>
      </c>
      <c r="C245" s="582" t="s">
        <v>439</v>
      </c>
      <c r="D245" s="532" t="s">
        <v>1259</v>
      </c>
      <c r="E245" s="336" t="s">
        <v>447</v>
      </c>
      <c r="F245" s="526" t="s">
        <v>11</v>
      </c>
      <c r="G245" s="221"/>
      <c r="H245" s="338"/>
      <c r="I245" s="339"/>
      <c r="J245" s="673"/>
      <c r="K245" s="679"/>
    </row>
    <row r="246" spans="1:11" ht="16.5" customHeight="1">
      <c r="A246" s="523">
        <v>233</v>
      </c>
      <c r="B246" s="336" t="s">
        <v>25</v>
      </c>
      <c r="C246" s="582" t="s">
        <v>439</v>
      </c>
      <c r="D246" s="532" t="s">
        <v>1260</v>
      </c>
      <c r="E246" s="623" t="s">
        <v>2705</v>
      </c>
      <c r="F246" s="526" t="s">
        <v>11</v>
      </c>
      <c r="G246" s="221"/>
      <c r="H246" s="338"/>
      <c r="I246" s="339"/>
      <c r="J246" s="673"/>
      <c r="K246" s="679"/>
    </row>
    <row r="247" spans="1:11" ht="16.5" customHeight="1">
      <c r="A247" s="523">
        <v>234</v>
      </c>
      <c r="B247" s="336" t="s">
        <v>25</v>
      </c>
      <c r="C247" s="582" t="s">
        <v>439</v>
      </c>
      <c r="D247" s="532" t="s">
        <v>1261</v>
      </c>
      <c r="E247" s="336" t="s">
        <v>441</v>
      </c>
      <c r="F247" s="526" t="s">
        <v>11</v>
      </c>
      <c r="G247" s="221"/>
      <c r="H247" s="338"/>
      <c r="I247" s="339"/>
      <c r="J247" s="673"/>
      <c r="K247" s="679"/>
    </row>
    <row r="248" spans="1:11" ht="16.5" customHeight="1">
      <c r="A248" s="523">
        <v>235</v>
      </c>
      <c r="B248" s="336" t="s">
        <v>25</v>
      </c>
      <c r="C248" s="582" t="s">
        <v>439</v>
      </c>
      <c r="D248" s="532" t="s">
        <v>1262</v>
      </c>
      <c r="E248" s="336" t="s">
        <v>2666</v>
      </c>
      <c r="F248" s="526" t="s">
        <v>11</v>
      </c>
      <c r="G248" s="221"/>
      <c r="H248" s="338"/>
      <c r="I248" s="339"/>
      <c r="J248" s="673"/>
      <c r="K248" s="679"/>
    </row>
    <row r="249" spans="1:11" ht="16.5" customHeight="1">
      <c r="A249" s="523">
        <v>236</v>
      </c>
      <c r="B249" s="336" t="s">
        <v>25</v>
      </c>
      <c r="C249" s="582" t="s">
        <v>439</v>
      </c>
      <c r="D249" s="532" t="s">
        <v>1263</v>
      </c>
      <c r="E249" s="336" t="s">
        <v>442</v>
      </c>
      <c r="F249" s="526" t="s">
        <v>11</v>
      </c>
      <c r="G249" s="221"/>
      <c r="H249" s="338"/>
      <c r="I249" s="339"/>
      <c r="J249" s="673"/>
      <c r="K249" s="679"/>
    </row>
    <row r="250" spans="1:11" ht="16.5" customHeight="1">
      <c r="A250" s="523">
        <v>237</v>
      </c>
      <c r="B250" s="336" t="s">
        <v>25</v>
      </c>
      <c r="C250" s="582" t="s">
        <v>439</v>
      </c>
      <c r="D250" s="532" t="s">
        <v>1264</v>
      </c>
      <c r="E250" s="336" t="s">
        <v>444</v>
      </c>
      <c r="F250" s="526" t="s">
        <v>11</v>
      </c>
      <c r="G250" s="221"/>
      <c r="H250" s="338"/>
      <c r="I250" s="339"/>
      <c r="J250" s="673"/>
      <c r="K250" s="679"/>
    </row>
    <row r="251" spans="1:11" ht="16.5" customHeight="1">
      <c r="A251" s="523">
        <v>238</v>
      </c>
      <c r="B251" s="336" t="s">
        <v>25</v>
      </c>
      <c r="C251" s="582" t="s">
        <v>439</v>
      </c>
      <c r="D251" s="532" t="s">
        <v>1265</v>
      </c>
      <c r="E251" s="336" t="s">
        <v>446</v>
      </c>
      <c r="F251" s="526" t="s">
        <v>11</v>
      </c>
      <c r="G251" s="221"/>
      <c r="H251" s="338"/>
      <c r="I251" s="339"/>
      <c r="J251" s="673"/>
      <c r="K251" s="679"/>
    </row>
    <row r="252" spans="1:11" ht="16.5" customHeight="1">
      <c r="A252" s="523">
        <v>239</v>
      </c>
      <c r="B252" s="336" t="s">
        <v>25</v>
      </c>
      <c r="C252" s="582" t="s">
        <v>439</v>
      </c>
      <c r="D252" s="532" t="s">
        <v>1266</v>
      </c>
      <c r="E252" s="336" t="s">
        <v>2666</v>
      </c>
      <c r="F252" s="526" t="s">
        <v>11</v>
      </c>
      <c r="G252" s="221"/>
      <c r="H252" s="338"/>
      <c r="I252" s="339"/>
      <c r="J252" s="673"/>
      <c r="K252" s="679"/>
    </row>
    <row r="253" spans="1:11" ht="16.5" customHeight="1">
      <c r="A253" s="523">
        <v>240</v>
      </c>
      <c r="B253" s="336" t="s">
        <v>25</v>
      </c>
      <c r="C253" s="582" t="s">
        <v>439</v>
      </c>
      <c r="D253" s="532" t="s">
        <v>1267</v>
      </c>
      <c r="E253" s="336" t="s">
        <v>447</v>
      </c>
      <c r="F253" s="526" t="s">
        <v>11</v>
      </c>
      <c r="G253" s="221"/>
      <c r="H253" s="338"/>
      <c r="I253" s="339"/>
      <c r="J253" s="673"/>
      <c r="K253" s="679"/>
    </row>
    <row r="254" spans="1:11" ht="16.5" customHeight="1">
      <c r="A254" s="523">
        <v>241</v>
      </c>
      <c r="B254" s="336" t="s">
        <v>25</v>
      </c>
      <c r="C254" s="582" t="s">
        <v>439</v>
      </c>
      <c r="D254" s="532" t="s">
        <v>1268</v>
      </c>
      <c r="E254" s="623" t="s">
        <v>2705</v>
      </c>
      <c r="F254" s="526" t="s">
        <v>11</v>
      </c>
      <c r="G254" s="221"/>
      <c r="H254" s="338"/>
      <c r="I254" s="339"/>
      <c r="J254" s="673"/>
      <c r="K254" s="679"/>
    </row>
    <row r="255" spans="1:11" ht="16.5" customHeight="1">
      <c r="A255" s="523">
        <v>242</v>
      </c>
      <c r="B255" s="336" t="s">
        <v>25</v>
      </c>
      <c r="C255" s="582" t="s">
        <v>439</v>
      </c>
      <c r="D255" s="532" t="s">
        <v>1269</v>
      </c>
      <c r="E255" s="336" t="s">
        <v>441</v>
      </c>
      <c r="F255" s="526" t="s">
        <v>11</v>
      </c>
      <c r="G255" s="221"/>
      <c r="H255" s="338"/>
      <c r="I255" s="339"/>
      <c r="J255" s="673"/>
      <c r="K255" s="679"/>
    </row>
    <row r="256" spans="1:11" ht="16.5" customHeight="1">
      <c r="A256" s="523">
        <v>243</v>
      </c>
      <c r="B256" s="336" t="s">
        <v>25</v>
      </c>
      <c r="C256" s="582" t="s">
        <v>439</v>
      </c>
      <c r="D256" s="532" t="s">
        <v>1270</v>
      </c>
      <c r="E256" s="336" t="s">
        <v>2666</v>
      </c>
      <c r="F256" s="526" t="s">
        <v>11</v>
      </c>
      <c r="G256" s="221"/>
      <c r="H256" s="338"/>
      <c r="I256" s="339"/>
      <c r="J256" s="673"/>
      <c r="K256" s="679"/>
    </row>
    <row r="257" spans="1:11" ht="16.5" customHeight="1">
      <c r="A257" s="523">
        <v>244</v>
      </c>
      <c r="B257" s="336" t="s">
        <v>25</v>
      </c>
      <c r="C257" s="582" t="s">
        <v>439</v>
      </c>
      <c r="D257" s="532" t="s">
        <v>1271</v>
      </c>
      <c r="E257" s="336" t="s">
        <v>442</v>
      </c>
      <c r="F257" s="526" t="s">
        <v>11</v>
      </c>
      <c r="G257" s="221"/>
      <c r="H257" s="338"/>
      <c r="I257" s="339"/>
      <c r="J257" s="673"/>
      <c r="K257" s="679"/>
    </row>
    <row r="258" spans="1:11" ht="16.5" customHeight="1">
      <c r="A258" s="523">
        <v>245</v>
      </c>
      <c r="B258" s="336" t="s">
        <v>25</v>
      </c>
      <c r="C258" s="582" t="s">
        <v>439</v>
      </c>
      <c r="D258" s="532" t="s">
        <v>1272</v>
      </c>
      <c r="E258" s="336" t="s">
        <v>444</v>
      </c>
      <c r="F258" s="526" t="s">
        <v>11</v>
      </c>
      <c r="G258" s="221"/>
      <c r="H258" s="338"/>
      <c r="I258" s="339"/>
      <c r="J258" s="673"/>
      <c r="K258" s="679"/>
    </row>
    <row r="259" spans="1:11" ht="16.5" customHeight="1">
      <c r="A259" s="523">
        <v>246</v>
      </c>
      <c r="B259" s="336" t="s">
        <v>25</v>
      </c>
      <c r="C259" s="582" t="s">
        <v>439</v>
      </c>
      <c r="D259" s="532" t="s">
        <v>1273</v>
      </c>
      <c r="E259" s="336" t="s">
        <v>446</v>
      </c>
      <c r="F259" s="526" t="s">
        <v>11</v>
      </c>
      <c r="G259" s="221"/>
      <c r="H259" s="338"/>
      <c r="I259" s="339"/>
      <c r="J259" s="673"/>
      <c r="K259" s="679"/>
    </row>
    <row r="260" spans="1:11" ht="16.5" customHeight="1">
      <c r="A260" s="523">
        <v>247</v>
      </c>
      <c r="B260" s="336" t="s">
        <v>25</v>
      </c>
      <c r="C260" s="582" t="s">
        <v>439</v>
      </c>
      <c r="D260" s="532" t="s">
        <v>1274</v>
      </c>
      <c r="E260" s="336" t="s">
        <v>2666</v>
      </c>
      <c r="F260" s="526" t="s">
        <v>11</v>
      </c>
      <c r="G260" s="221"/>
      <c r="H260" s="338"/>
      <c r="I260" s="339"/>
      <c r="J260" s="673"/>
      <c r="K260" s="679"/>
    </row>
    <row r="261" spans="1:11" ht="16.5" customHeight="1">
      <c r="A261" s="523">
        <v>248</v>
      </c>
      <c r="B261" s="336" t="s">
        <v>25</v>
      </c>
      <c r="C261" s="582" t="s">
        <v>439</v>
      </c>
      <c r="D261" s="532" t="s">
        <v>1275</v>
      </c>
      <c r="E261" s="336" t="s">
        <v>447</v>
      </c>
      <c r="F261" s="526" t="s">
        <v>11</v>
      </c>
      <c r="G261" s="221"/>
      <c r="H261" s="338"/>
      <c r="I261" s="339"/>
      <c r="J261" s="673"/>
      <c r="K261" s="679"/>
    </row>
    <row r="262" spans="1:11" ht="16.5" customHeight="1">
      <c r="A262" s="523">
        <v>249</v>
      </c>
      <c r="B262" s="336" t="s">
        <v>25</v>
      </c>
      <c r="C262" s="582" t="s">
        <v>439</v>
      </c>
      <c r="D262" s="532" t="s">
        <v>1276</v>
      </c>
      <c r="E262" s="623" t="s">
        <v>2705</v>
      </c>
      <c r="F262" s="526" t="s">
        <v>11</v>
      </c>
      <c r="G262" s="221"/>
      <c r="H262" s="338"/>
      <c r="I262" s="339"/>
      <c r="J262" s="674"/>
      <c r="K262" s="680"/>
    </row>
    <row r="263" spans="1:11" ht="16.5" customHeight="1">
      <c r="A263" s="523">
        <v>250</v>
      </c>
      <c r="B263" s="336" t="s">
        <v>25</v>
      </c>
      <c r="C263" s="582" t="s">
        <v>450</v>
      </c>
      <c r="D263" s="337" t="s">
        <v>1277</v>
      </c>
      <c r="E263" s="525"/>
      <c r="F263" s="526" t="s">
        <v>11</v>
      </c>
      <c r="G263" s="221"/>
      <c r="H263" s="338"/>
      <c r="I263" s="339"/>
      <c r="J263" s="675" t="s">
        <v>2267</v>
      </c>
      <c r="K263" s="688" t="s">
        <v>2133</v>
      </c>
    </row>
    <row r="264" spans="1:11" ht="16.5" customHeight="1">
      <c r="A264" s="523">
        <v>251</v>
      </c>
      <c r="B264" s="336" t="s">
        <v>25</v>
      </c>
      <c r="C264" s="582" t="s">
        <v>451</v>
      </c>
      <c r="D264" s="337" t="s">
        <v>452</v>
      </c>
      <c r="E264" s="336" t="s">
        <v>453</v>
      </c>
      <c r="F264" s="526" t="s">
        <v>11</v>
      </c>
      <c r="G264" s="221"/>
      <c r="H264" s="338"/>
      <c r="I264" s="339"/>
      <c r="J264" s="676"/>
      <c r="K264" s="689"/>
    </row>
    <row r="265" spans="1:11" ht="16.5" customHeight="1">
      <c r="A265" s="523">
        <v>252</v>
      </c>
      <c r="B265" s="336" t="s">
        <v>25</v>
      </c>
      <c r="C265" s="582" t="s">
        <v>451</v>
      </c>
      <c r="D265" s="337" t="s">
        <v>454</v>
      </c>
      <c r="E265" s="336" t="s">
        <v>453</v>
      </c>
      <c r="F265" s="526" t="s">
        <v>11</v>
      </c>
      <c r="G265" s="221"/>
      <c r="H265" s="338"/>
      <c r="I265" s="339"/>
      <c r="J265" s="676"/>
      <c r="K265" s="689"/>
    </row>
    <row r="266" spans="1:11" ht="16.5" customHeight="1">
      <c r="A266" s="523">
        <v>253</v>
      </c>
      <c r="B266" s="336" t="s">
        <v>25</v>
      </c>
      <c r="C266" s="582" t="s">
        <v>451</v>
      </c>
      <c r="D266" s="337" t="s">
        <v>455</v>
      </c>
      <c r="E266" s="336" t="s">
        <v>453</v>
      </c>
      <c r="F266" s="526" t="s">
        <v>11</v>
      </c>
      <c r="G266" s="221"/>
      <c r="H266" s="338"/>
      <c r="I266" s="339"/>
      <c r="J266" s="676"/>
      <c r="K266" s="689"/>
    </row>
    <row r="267" spans="1:11" ht="16.5" customHeight="1">
      <c r="A267" s="523">
        <v>254</v>
      </c>
      <c r="B267" s="336" t="s">
        <v>25</v>
      </c>
      <c r="C267" s="582" t="s">
        <v>451</v>
      </c>
      <c r="D267" s="337" t="s">
        <v>456</v>
      </c>
      <c r="E267" s="336" t="s">
        <v>453</v>
      </c>
      <c r="F267" s="526" t="s">
        <v>11</v>
      </c>
      <c r="G267" s="221"/>
      <c r="H267" s="338"/>
      <c r="I267" s="339"/>
      <c r="J267" s="676"/>
      <c r="K267" s="689"/>
    </row>
    <row r="268" spans="1:11" ht="16.5" customHeight="1">
      <c r="A268" s="523">
        <v>255</v>
      </c>
      <c r="B268" s="336" t="s">
        <v>25</v>
      </c>
      <c r="C268" s="582" t="s">
        <v>451</v>
      </c>
      <c r="D268" s="337" t="s">
        <v>457</v>
      </c>
      <c r="E268" s="525"/>
      <c r="F268" s="526" t="s">
        <v>11</v>
      </c>
      <c r="G268" s="221"/>
      <c r="H268" s="338"/>
      <c r="I268" s="339"/>
      <c r="J268" s="676"/>
      <c r="K268" s="689"/>
    </row>
    <row r="269" spans="1:11" ht="16.5" customHeight="1">
      <c r="A269" s="523">
        <v>256</v>
      </c>
      <c r="B269" s="336" t="s">
        <v>25</v>
      </c>
      <c r="C269" s="582" t="s">
        <v>451</v>
      </c>
      <c r="D269" s="337" t="s">
        <v>458</v>
      </c>
      <c r="E269" s="525"/>
      <c r="F269" s="526" t="s">
        <v>11</v>
      </c>
      <c r="G269" s="221"/>
      <c r="H269" s="338"/>
      <c r="I269" s="339"/>
      <c r="J269" s="676"/>
      <c r="K269" s="689"/>
    </row>
    <row r="270" spans="1:11" ht="16.5" customHeight="1">
      <c r="A270" s="523">
        <v>257</v>
      </c>
      <c r="B270" s="336" t="s">
        <v>25</v>
      </c>
      <c r="C270" s="582" t="s">
        <v>451</v>
      </c>
      <c r="D270" s="337" t="s">
        <v>459</v>
      </c>
      <c r="E270" s="525"/>
      <c r="F270" s="526" t="s">
        <v>11</v>
      </c>
      <c r="G270" s="221"/>
      <c r="H270" s="338"/>
      <c r="I270" s="339"/>
      <c r="J270" s="676"/>
      <c r="K270" s="689"/>
    </row>
    <row r="271" spans="1:11" ht="16.5" customHeight="1">
      <c r="A271" s="523">
        <v>258</v>
      </c>
      <c r="B271" s="336" t="s">
        <v>25</v>
      </c>
      <c r="C271" s="582" t="s">
        <v>451</v>
      </c>
      <c r="D271" s="337" t="s">
        <v>460</v>
      </c>
      <c r="E271" s="525"/>
      <c r="F271" s="526" t="s">
        <v>11</v>
      </c>
      <c r="G271" s="221"/>
      <c r="H271" s="221"/>
      <c r="I271" s="339"/>
      <c r="J271" s="677"/>
      <c r="K271" s="690"/>
    </row>
    <row r="272" spans="1:11" ht="16.5" customHeight="1">
      <c r="A272" s="523">
        <v>259</v>
      </c>
      <c r="B272" s="336" t="s">
        <v>25</v>
      </c>
      <c r="C272" s="582" t="s">
        <v>461</v>
      </c>
      <c r="D272" s="337" t="s">
        <v>1278</v>
      </c>
      <c r="E272" s="336" t="s">
        <v>462</v>
      </c>
      <c r="F272" s="526" t="s">
        <v>11</v>
      </c>
      <c r="G272" s="221"/>
      <c r="H272" s="338"/>
      <c r="I272" s="530" t="s">
        <v>2647</v>
      </c>
      <c r="J272" s="583" t="s">
        <v>2709</v>
      </c>
      <c r="K272" s="685" t="s">
        <v>2712</v>
      </c>
    </row>
    <row r="273" spans="1:11" ht="16.5" customHeight="1">
      <c r="A273" s="523">
        <v>260</v>
      </c>
      <c r="B273" s="336" t="s">
        <v>25</v>
      </c>
      <c r="C273" s="582" t="s">
        <v>461</v>
      </c>
      <c r="D273" s="337" t="s">
        <v>463</v>
      </c>
      <c r="E273" s="525"/>
      <c r="F273" s="526" t="s">
        <v>11</v>
      </c>
      <c r="G273" s="221"/>
      <c r="H273" s="338"/>
      <c r="I273" s="339"/>
      <c r="J273" s="527"/>
      <c r="K273" s="686"/>
    </row>
    <row r="274" spans="1:11" ht="16.5" customHeight="1">
      <c r="A274" s="523">
        <v>261</v>
      </c>
      <c r="B274" s="336" t="s">
        <v>25</v>
      </c>
      <c r="C274" s="582" t="s">
        <v>461</v>
      </c>
      <c r="D274" s="337" t="s">
        <v>464</v>
      </c>
      <c r="E274" s="525"/>
      <c r="F274" s="526" t="s">
        <v>11</v>
      </c>
      <c r="G274" s="221"/>
      <c r="H274" s="338"/>
      <c r="I274" s="339"/>
      <c r="J274" s="527"/>
      <c r="K274" s="686"/>
    </row>
    <row r="275" spans="1:11" ht="16.5" customHeight="1">
      <c r="A275" s="523">
        <v>262</v>
      </c>
      <c r="B275" s="336" t="s">
        <v>25</v>
      </c>
      <c r="C275" s="582" t="s">
        <v>461</v>
      </c>
      <c r="D275" s="337" t="s">
        <v>465</v>
      </c>
      <c r="E275" s="525"/>
      <c r="F275" s="526" t="s">
        <v>11</v>
      </c>
      <c r="G275" s="221"/>
      <c r="H275" s="338"/>
      <c r="I275" s="339"/>
      <c r="J275" s="527"/>
      <c r="K275" s="686"/>
    </row>
    <row r="276" spans="1:11" ht="16.5" customHeight="1">
      <c r="A276" s="523">
        <v>263</v>
      </c>
      <c r="B276" s="336" t="s">
        <v>25</v>
      </c>
      <c r="C276" s="582" t="s">
        <v>461</v>
      </c>
      <c r="D276" s="337" t="s">
        <v>466</v>
      </c>
      <c r="E276" s="525"/>
      <c r="F276" s="526" t="s">
        <v>11</v>
      </c>
      <c r="G276" s="221"/>
      <c r="H276" s="338"/>
      <c r="I276" s="339"/>
      <c r="J276" s="527"/>
      <c r="K276" s="686"/>
    </row>
    <row r="277" spans="1:11" ht="17.45" customHeight="1">
      <c r="A277" s="523">
        <v>264</v>
      </c>
      <c r="B277" s="336" t="s">
        <v>25</v>
      </c>
      <c r="C277" s="582" t="s">
        <v>461</v>
      </c>
      <c r="D277" s="337" t="s">
        <v>467</v>
      </c>
      <c r="E277" s="525"/>
      <c r="F277" s="526" t="s">
        <v>11</v>
      </c>
      <c r="G277" s="221"/>
      <c r="H277" s="338"/>
      <c r="I277" s="339"/>
      <c r="J277" s="527"/>
      <c r="K277" s="686"/>
    </row>
    <row r="278" spans="1:11" ht="17.45" customHeight="1">
      <c r="A278" s="523">
        <v>265</v>
      </c>
      <c r="B278" s="336" t="s">
        <v>25</v>
      </c>
      <c r="C278" s="582" t="s">
        <v>461</v>
      </c>
      <c r="D278" s="337" t="s">
        <v>468</v>
      </c>
      <c r="E278" s="525"/>
      <c r="F278" s="526" t="s">
        <v>11</v>
      </c>
      <c r="G278" s="221"/>
      <c r="H278" s="338"/>
      <c r="I278" s="339"/>
      <c r="J278" s="527"/>
      <c r="K278" s="686"/>
    </row>
    <row r="279" spans="1:11" ht="16.5" customHeight="1">
      <c r="A279" s="523">
        <v>266</v>
      </c>
      <c r="B279" s="336" t="s">
        <v>25</v>
      </c>
      <c r="C279" s="582" t="s">
        <v>461</v>
      </c>
      <c r="D279" s="337" t="s">
        <v>469</v>
      </c>
      <c r="E279" s="525"/>
      <c r="F279" s="526" t="s">
        <v>11</v>
      </c>
      <c r="G279" s="221"/>
      <c r="H279" s="338"/>
      <c r="I279" s="339"/>
      <c r="J279" s="527"/>
      <c r="K279" s="686"/>
    </row>
    <row r="280" spans="1:11" ht="16.5" customHeight="1">
      <c r="A280" s="523">
        <v>267</v>
      </c>
      <c r="B280" s="336" t="s">
        <v>25</v>
      </c>
      <c r="C280" s="582" t="s">
        <v>461</v>
      </c>
      <c r="D280" s="337" t="s">
        <v>470</v>
      </c>
      <c r="E280" s="525"/>
      <c r="F280" s="526" t="s">
        <v>11</v>
      </c>
      <c r="G280" s="221"/>
      <c r="H280" s="338"/>
      <c r="I280" s="339"/>
      <c r="J280" s="527"/>
      <c r="K280" s="686"/>
    </row>
    <row r="281" spans="1:11" ht="16.5" customHeight="1">
      <c r="A281" s="523">
        <v>268</v>
      </c>
      <c r="B281" s="336" t="s">
        <v>25</v>
      </c>
      <c r="C281" s="582" t="s">
        <v>461</v>
      </c>
      <c r="D281" s="337" t="s">
        <v>471</v>
      </c>
      <c r="E281" s="525"/>
      <c r="F281" s="526" t="s">
        <v>11</v>
      </c>
      <c r="G281" s="221"/>
      <c r="H281" s="338"/>
      <c r="I281" s="339"/>
      <c r="J281" s="527"/>
      <c r="K281" s="686"/>
    </row>
    <row r="282" spans="1:11" ht="16.5" customHeight="1">
      <c r="A282" s="523">
        <v>269</v>
      </c>
      <c r="B282" s="336" t="s">
        <v>25</v>
      </c>
      <c r="C282" s="582" t="s">
        <v>461</v>
      </c>
      <c r="D282" s="337" t="s">
        <v>472</v>
      </c>
      <c r="E282" s="525"/>
      <c r="F282" s="526" t="s">
        <v>11</v>
      </c>
      <c r="G282" s="221"/>
      <c r="H282" s="338"/>
      <c r="I282" s="339"/>
      <c r="J282" s="527"/>
      <c r="K282" s="686"/>
    </row>
    <row r="283" spans="1:11" ht="16.5" customHeight="1">
      <c r="A283" s="523">
        <v>270</v>
      </c>
      <c r="B283" s="336" t="s">
        <v>25</v>
      </c>
      <c r="C283" s="582" t="s">
        <v>461</v>
      </c>
      <c r="D283" s="337" t="s">
        <v>473</v>
      </c>
      <c r="E283" s="525"/>
      <c r="F283" s="526" t="s">
        <v>11</v>
      </c>
      <c r="G283" s="221"/>
      <c r="H283" s="338"/>
      <c r="I283" s="339"/>
      <c r="J283" s="527"/>
      <c r="K283" s="686"/>
    </row>
    <row r="284" spans="1:11" ht="16.5" customHeight="1">
      <c r="A284" s="523">
        <v>271</v>
      </c>
      <c r="B284" s="336" t="s">
        <v>25</v>
      </c>
      <c r="C284" s="582" t="s">
        <v>461</v>
      </c>
      <c r="D284" s="337" t="s">
        <v>474</v>
      </c>
      <c r="E284" s="525"/>
      <c r="F284" s="526" t="s">
        <v>11</v>
      </c>
      <c r="G284" s="221"/>
      <c r="H284" s="338"/>
      <c r="I284" s="339"/>
      <c r="J284" s="527"/>
      <c r="K284" s="686"/>
    </row>
    <row r="285" spans="1:11" ht="16.5" customHeight="1">
      <c r="A285" s="523">
        <v>272</v>
      </c>
      <c r="B285" s="336" t="s">
        <v>25</v>
      </c>
      <c r="C285" s="582" t="s">
        <v>461</v>
      </c>
      <c r="D285" s="337" t="s">
        <v>475</v>
      </c>
      <c r="E285" s="525"/>
      <c r="F285" s="526" t="s">
        <v>11</v>
      </c>
      <c r="G285" s="221"/>
      <c r="H285" s="338"/>
      <c r="I285" s="339"/>
      <c r="J285" s="527"/>
      <c r="K285" s="686"/>
    </row>
    <row r="286" spans="1:11" ht="16.5" customHeight="1">
      <c r="A286" s="523">
        <v>273</v>
      </c>
      <c r="B286" s="336" t="s">
        <v>25</v>
      </c>
      <c r="C286" s="582" t="s">
        <v>461</v>
      </c>
      <c r="D286" s="337" t="s">
        <v>476</v>
      </c>
      <c r="E286" s="525"/>
      <c r="F286" s="526" t="s">
        <v>11</v>
      </c>
      <c r="G286" s="221"/>
      <c r="H286" s="338"/>
      <c r="I286" s="339"/>
      <c r="J286" s="527"/>
      <c r="K286" s="686"/>
    </row>
    <row r="287" spans="1:11" ht="16.5" customHeight="1">
      <c r="A287" s="523">
        <v>274</v>
      </c>
      <c r="B287" s="336" t="s">
        <v>25</v>
      </c>
      <c r="C287" s="582" t="s">
        <v>461</v>
      </c>
      <c r="D287" s="337" t="s">
        <v>477</v>
      </c>
      <c r="E287" s="525"/>
      <c r="F287" s="526" t="s">
        <v>11</v>
      </c>
      <c r="G287" s="221"/>
      <c r="H287" s="338"/>
      <c r="I287" s="339"/>
      <c r="J287" s="527"/>
      <c r="K287" s="686"/>
    </row>
    <row r="288" spans="1:11" ht="16.5" customHeight="1">
      <c r="A288" s="523">
        <v>275</v>
      </c>
      <c r="B288" s="336" t="s">
        <v>25</v>
      </c>
      <c r="C288" s="582" t="s">
        <v>461</v>
      </c>
      <c r="D288" s="337" t="s">
        <v>478</v>
      </c>
      <c r="E288" s="525"/>
      <c r="F288" s="526" t="s">
        <v>11</v>
      </c>
      <c r="G288" s="221"/>
      <c r="H288" s="338"/>
      <c r="I288" s="339"/>
      <c r="J288" s="527"/>
      <c r="K288" s="686"/>
    </row>
    <row r="289" spans="1:11" ht="16.5" customHeight="1">
      <c r="A289" s="523">
        <v>276</v>
      </c>
      <c r="B289" s="336" t="s">
        <v>25</v>
      </c>
      <c r="C289" s="582" t="s">
        <v>461</v>
      </c>
      <c r="D289" s="337" t="s">
        <v>479</v>
      </c>
      <c r="E289" s="525"/>
      <c r="F289" s="526" t="s">
        <v>11</v>
      </c>
      <c r="G289" s="221"/>
      <c r="H289" s="338"/>
      <c r="I289" s="339"/>
      <c r="J289" s="527"/>
      <c r="K289" s="686"/>
    </row>
    <row r="290" spans="1:11" ht="16.5" customHeight="1">
      <c r="A290" s="523">
        <v>277</v>
      </c>
      <c r="B290" s="336" t="s">
        <v>25</v>
      </c>
      <c r="C290" s="582" t="s">
        <v>461</v>
      </c>
      <c r="D290" s="337" t="s">
        <v>480</v>
      </c>
      <c r="E290" s="525"/>
      <c r="F290" s="526" t="s">
        <v>11</v>
      </c>
      <c r="G290" s="221"/>
      <c r="H290" s="338"/>
      <c r="I290" s="339"/>
      <c r="J290" s="527"/>
      <c r="K290" s="686"/>
    </row>
    <row r="291" spans="1:11" ht="16.5" customHeight="1">
      <c r="A291" s="523">
        <v>278</v>
      </c>
      <c r="B291" s="336" t="s">
        <v>25</v>
      </c>
      <c r="C291" s="582" t="s">
        <v>461</v>
      </c>
      <c r="D291" s="337" t="s">
        <v>481</v>
      </c>
      <c r="E291" s="525"/>
      <c r="F291" s="526" t="s">
        <v>11</v>
      </c>
      <c r="G291" s="221"/>
      <c r="H291" s="338"/>
      <c r="I291" s="339"/>
      <c r="J291" s="527"/>
      <c r="K291" s="686"/>
    </row>
    <row r="292" spans="1:11" ht="16.5" customHeight="1">
      <c r="A292" s="523">
        <v>279</v>
      </c>
      <c r="B292" s="336" t="s">
        <v>25</v>
      </c>
      <c r="C292" s="582" t="s">
        <v>461</v>
      </c>
      <c r="D292" s="337" t="s">
        <v>482</v>
      </c>
      <c r="E292" s="525"/>
      <c r="F292" s="526" t="s">
        <v>11</v>
      </c>
      <c r="G292" s="221"/>
      <c r="H292" s="338"/>
      <c r="I292" s="339"/>
      <c r="J292" s="527"/>
      <c r="K292" s="686"/>
    </row>
    <row r="293" spans="1:11" ht="16.5" customHeight="1">
      <c r="A293" s="523">
        <v>280</v>
      </c>
      <c r="B293" s="336" t="s">
        <v>25</v>
      </c>
      <c r="C293" s="582" t="s">
        <v>461</v>
      </c>
      <c r="D293" s="337" t="s">
        <v>483</v>
      </c>
      <c r="E293" s="525"/>
      <c r="F293" s="526" t="s">
        <v>11</v>
      </c>
      <c r="G293" s="221"/>
      <c r="H293" s="338"/>
      <c r="I293" s="339"/>
      <c r="J293" s="527"/>
      <c r="K293" s="686"/>
    </row>
    <row r="294" spans="1:11" ht="16.5" customHeight="1">
      <c r="A294" s="523">
        <v>281</v>
      </c>
      <c r="B294" s="336" t="s">
        <v>25</v>
      </c>
      <c r="C294" s="582" t="s">
        <v>461</v>
      </c>
      <c r="D294" s="337" t="s">
        <v>484</v>
      </c>
      <c r="E294" s="336" t="s">
        <v>462</v>
      </c>
      <c r="F294" s="526" t="s">
        <v>11</v>
      </c>
      <c r="G294" s="221"/>
      <c r="H294" s="338"/>
      <c r="I294" s="529"/>
      <c r="J294" s="527"/>
      <c r="K294" s="686"/>
    </row>
    <row r="295" spans="1:11" ht="16.5" customHeight="1">
      <c r="A295" s="523">
        <v>282</v>
      </c>
      <c r="B295" s="336" t="s">
        <v>25</v>
      </c>
      <c r="C295" s="582" t="s">
        <v>461</v>
      </c>
      <c r="D295" s="337" t="s">
        <v>485</v>
      </c>
      <c r="E295" s="525"/>
      <c r="F295" s="526" t="s">
        <v>11</v>
      </c>
      <c r="G295" s="221"/>
      <c r="H295" s="338"/>
      <c r="I295" s="339"/>
      <c r="J295" s="527"/>
      <c r="K295" s="686"/>
    </row>
    <row r="296" spans="1:11" ht="16.5" customHeight="1">
      <c r="A296" s="523">
        <v>283</v>
      </c>
      <c r="B296" s="336" t="s">
        <v>25</v>
      </c>
      <c r="C296" s="582" t="s">
        <v>461</v>
      </c>
      <c r="D296" s="337" t="s">
        <v>486</v>
      </c>
      <c r="E296" s="525"/>
      <c r="F296" s="526" t="s">
        <v>11</v>
      </c>
      <c r="G296" s="221"/>
      <c r="H296" s="338"/>
      <c r="I296" s="339"/>
      <c r="J296" s="527"/>
      <c r="K296" s="686"/>
    </row>
    <row r="297" spans="1:11" ht="16.5" customHeight="1">
      <c r="A297" s="523">
        <v>284</v>
      </c>
      <c r="B297" s="336" t="s">
        <v>25</v>
      </c>
      <c r="C297" s="582" t="s">
        <v>461</v>
      </c>
      <c r="D297" s="337" t="s">
        <v>487</v>
      </c>
      <c r="E297" s="525"/>
      <c r="F297" s="526" t="s">
        <v>11</v>
      </c>
      <c r="G297" s="221"/>
      <c r="H297" s="338"/>
      <c r="I297" s="339"/>
      <c r="J297" s="527"/>
      <c r="K297" s="686"/>
    </row>
    <row r="298" spans="1:11" ht="16.5" customHeight="1">
      <c r="A298" s="523">
        <v>285</v>
      </c>
      <c r="B298" s="336" t="s">
        <v>25</v>
      </c>
      <c r="C298" s="582" t="s">
        <v>461</v>
      </c>
      <c r="D298" s="337" t="s">
        <v>488</v>
      </c>
      <c r="E298" s="525"/>
      <c r="F298" s="526" t="s">
        <v>11</v>
      </c>
      <c r="G298" s="221"/>
      <c r="H298" s="338"/>
      <c r="I298" s="339"/>
      <c r="J298" s="527"/>
      <c r="K298" s="686"/>
    </row>
    <row r="299" spans="1:11" ht="16.5" customHeight="1">
      <c r="A299" s="523">
        <v>286</v>
      </c>
      <c r="B299" s="336" t="s">
        <v>25</v>
      </c>
      <c r="C299" s="582" t="s">
        <v>461</v>
      </c>
      <c r="D299" s="337" t="s">
        <v>489</v>
      </c>
      <c r="E299" s="525"/>
      <c r="F299" s="526" t="s">
        <v>11</v>
      </c>
      <c r="G299" s="221"/>
      <c r="H299" s="338"/>
      <c r="I299" s="339"/>
      <c r="J299" s="527"/>
      <c r="K299" s="686"/>
    </row>
    <row r="300" spans="1:11" ht="16.5" customHeight="1">
      <c r="A300" s="523">
        <v>287</v>
      </c>
      <c r="B300" s="336" t="s">
        <v>25</v>
      </c>
      <c r="C300" s="582" t="s">
        <v>461</v>
      </c>
      <c r="D300" s="337" t="s">
        <v>490</v>
      </c>
      <c r="E300" s="525"/>
      <c r="F300" s="526" t="s">
        <v>11</v>
      </c>
      <c r="G300" s="221"/>
      <c r="H300" s="338"/>
      <c r="I300" s="339"/>
      <c r="J300" s="527"/>
      <c r="K300" s="686"/>
    </row>
    <row r="301" spans="1:11" ht="16.5" customHeight="1">
      <c r="A301" s="523">
        <v>288</v>
      </c>
      <c r="B301" s="336" t="s">
        <v>25</v>
      </c>
      <c r="C301" s="582" t="s">
        <v>461</v>
      </c>
      <c r="D301" s="337" t="s">
        <v>491</v>
      </c>
      <c r="E301" s="525"/>
      <c r="F301" s="526" t="s">
        <v>11</v>
      </c>
      <c r="G301" s="221"/>
      <c r="H301" s="338"/>
      <c r="I301" s="339"/>
      <c r="J301" s="527"/>
      <c r="K301" s="686"/>
    </row>
    <row r="302" spans="1:11" ht="16.5" customHeight="1">
      <c r="A302" s="523">
        <v>289</v>
      </c>
      <c r="B302" s="336" t="s">
        <v>25</v>
      </c>
      <c r="C302" s="582" t="s">
        <v>461</v>
      </c>
      <c r="D302" s="337" t="s">
        <v>492</v>
      </c>
      <c r="E302" s="525"/>
      <c r="F302" s="526" t="s">
        <v>11</v>
      </c>
      <c r="G302" s="221"/>
      <c r="H302" s="338"/>
      <c r="I302" s="339"/>
      <c r="J302" s="527"/>
      <c r="K302" s="686"/>
    </row>
    <row r="303" spans="1:11" ht="16.5" customHeight="1">
      <c r="A303" s="523">
        <v>290</v>
      </c>
      <c r="B303" s="336" t="s">
        <v>25</v>
      </c>
      <c r="C303" s="582" t="s">
        <v>461</v>
      </c>
      <c r="D303" s="337" t="s">
        <v>493</v>
      </c>
      <c r="E303" s="525"/>
      <c r="F303" s="526" t="s">
        <v>11</v>
      </c>
      <c r="G303" s="221"/>
      <c r="H303" s="338"/>
      <c r="I303" s="339"/>
      <c r="J303" s="527"/>
      <c r="K303" s="686"/>
    </row>
    <row r="304" spans="1:11" ht="16.5" customHeight="1">
      <c r="A304" s="523">
        <v>291</v>
      </c>
      <c r="B304" s="336" t="s">
        <v>25</v>
      </c>
      <c r="C304" s="582" t="s">
        <v>461</v>
      </c>
      <c r="D304" s="337" t="s">
        <v>494</v>
      </c>
      <c r="E304" s="525"/>
      <c r="F304" s="526" t="s">
        <v>11</v>
      </c>
      <c r="G304" s="221"/>
      <c r="H304" s="338"/>
      <c r="I304" s="339"/>
      <c r="J304" s="527"/>
      <c r="K304" s="686"/>
    </row>
    <row r="305" spans="1:11" ht="16.5" customHeight="1">
      <c r="A305" s="523">
        <v>292</v>
      </c>
      <c r="B305" s="336" t="s">
        <v>25</v>
      </c>
      <c r="C305" s="582" t="s">
        <v>461</v>
      </c>
      <c r="D305" s="337" t="s">
        <v>495</v>
      </c>
      <c r="E305" s="525"/>
      <c r="F305" s="526" t="s">
        <v>11</v>
      </c>
      <c r="G305" s="221"/>
      <c r="H305" s="338"/>
      <c r="I305" s="339"/>
      <c r="J305" s="527"/>
      <c r="K305" s="686"/>
    </row>
    <row r="306" spans="1:11" ht="16.5" customHeight="1">
      <c r="A306" s="523">
        <v>293</v>
      </c>
      <c r="B306" s="336" t="s">
        <v>25</v>
      </c>
      <c r="C306" s="582" t="s">
        <v>461</v>
      </c>
      <c r="D306" s="337" t="s">
        <v>496</v>
      </c>
      <c r="E306" s="525"/>
      <c r="F306" s="526" t="s">
        <v>11</v>
      </c>
      <c r="G306" s="221"/>
      <c r="H306" s="338"/>
      <c r="I306" s="339"/>
      <c r="J306" s="527"/>
      <c r="K306" s="686"/>
    </row>
    <row r="307" spans="1:11" ht="16.5" customHeight="1">
      <c r="A307" s="523">
        <v>294</v>
      </c>
      <c r="B307" s="336" t="s">
        <v>25</v>
      </c>
      <c r="C307" s="582" t="s">
        <v>461</v>
      </c>
      <c r="D307" s="337" t="s">
        <v>497</v>
      </c>
      <c r="E307" s="525"/>
      <c r="F307" s="526" t="s">
        <v>11</v>
      </c>
      <c r="G307" s="221"/>
      <c r="H307" s="338"/>
      <c r="I307" s="339"/>
      <c r="J307" s="527"/>
      <c r="K307" s="686"/>
    </row>
    <row r="308" spans="1:11" ht="16.5" customHeight="1">
      <c r="A308" s="523">
        <v>295</v>
      </c>
      <c r="B308" s="336" t="s">
        <v>25</v>
      </c>
      <c r="C308" s="582" t="s">
        <v>461</v>
      </c>
      <c r="D308" s="337" t="s">
        <v>498</v>
      </c>
      <c r="E308" s="525"/>
      <c r="F308" s="526" t="s">
        <v>11</v>
      </c>
      <c r="G308" s="221"/>
      <c r="H308" s="338"/>
      <c r="I308" s="339"/>
      <c r="J308" s="527"/>
      <c r="K308" s="686"/>
    </row>
    <row r="309" spans="1:11" ht="16.5" customHeight="1">
      <c r="A309" s="523">
        <v>296</v>
      </c>
      <c r="B309" s="336" t="s">
        <v>25</v>
      </c>
      <c r="C309" s="582" t="s">
        <v>461</v>
      </c>
      <c r="D309" s="337" t="s">
        <v>499</v>
      </c>
      <c r="E309" s="525"/>
      <c r="F309" s="526" t="s">
        <v>11</v>
      </c>
      <c r="G309" s="221"/>
      <c r="H309" s="338"/>
      <c r="I309" s="339"/>
      <c r="J309" s="527"/>
      <c r="K309" s="686"/>
    </row>
    <row r="310" spans="1:11" ht="16.5" customHeight="1">
      <c r="A310" s="523">
        <v>297</v>
      </c>
      <c r="B310" s="336" t="s">
        <v>25</v>
      </c>
      <c r="C310" s="582" t="s">
        <v>461</v>
      </c>
      <c r="D310" s="337" t="s">
        <v>500</v>
      </c>
      <c r="E310" s="525"/>
      <c r="F310" s="526" t="s">
        <v>11</v>
      </c>
      <c r="G310" s="221"/>
      <c r="H310" s="338"/>
      <c r="I310" s="339"/>
      <c r="J310" s="527"/>
      <c r="K310" s="686"/>
    </row>
    <row r="311" spans="1:11" ht="16.5" customHeight="1">
      <c r="A311" s="523">
        <v>298</v>
      </c>
      <c r="B311" s="336" t="s">
        <v>25</v>
      </c>
      <c r="C311" s="582" t="s">
        <v>461</v>
      </c>
      <c r="D311" s="337" t="s">
        <v>501</v>
      </c>
      <c r="E311" s="525"/>
      <c r="F311" s="526" t="s">
        <v>11</v>
      </c>
      <c r="G311" s="221"/>
      <c r="H311" s="338"/>
      <c r="I311" s="339"/>
      <c r="J311" s="527"/>
      <c r="K311" s="686"/>
    </row>
    <row r="312" spans="1:11" ht="16.5" customHeight="1">
      <c r="A312" s="523">
        <v>299</v>
      </c>
      <c r="B312" s="336" t="s">
        <v>25</v>
      </c>
      <c r="C312" s="582" t="s">
        <v>461</v>
      </c>
      <c r="D312" s="337" t="s">
        <v>502</v>
      </c>
      <c r="E312" s="525"/>
      <c r="F312" s="526" t="s">
        <v>11</v>
      </c>
      <c r="G312" s="221"/>
      <c r="H312" s="338"/>
      <c r="I312" s="339"/>
      <c r="J312" s="527"/>
      <c r="K312" s="686"/>
    </row>
    <row r="313" spans="1:11" ht="16.5" customHeight="1">
      <c r="A313" s="523">
        <v>300</v>
      </c>
      <c r="B313" s="336" t="s">
        <v>25</v>
      </c>
      <c r="C313" s="582" t="s">
        <v>461</v>
      </c>
      <c r="D313" s="337" t="s">
        <v>503</v>
      </c>
      <c r="E313" s="525"/>
      <c r="F313" s="526" t="s">
        <v>11</v>
      </c>
      <c r="G313" s="221"/>
      <c r="H313" s="338"/>
      <c r="I313" s="339"/>
      <c r="J313" s="527"/>
      <c r="K313" s="686"/>
    </row>
    <row r="314" spans="1:11" ht="16.5" customHeight="1">
      <c r="A314" s="523">
        <v>301</v>
      </c>
      <c r="B314" s="336" t="s">
        <v>25</v>
      </c>
      <c r="C314" s="582" t="s">
        <v>461</v>
      </c>
      <c r="D314" s="337" t="s">
        <v>504</v>
      </c>
      <c r="E314" s="525"/>
      <c r="F314" s="526" t="s">
        <v>11</v>
      </c>
      <c r="G314" s="221"/>
      <c r="H314" s="338"/>
      <c r="I314" s="339"/>
      <c r="J314" s="527"/>
      <c r="K314" s="686"/>
    </row>
    <row r="315" spans="1:11" ht="16.5" customHeight="1">
      <c r="A315" s="523">
        <v>302</v>
      </c>
      <c r="B315" s="336" t="s">
        <v>25</v>
      </c>
      <c r="C315" s="582" t="s">
        <v>461</v>
      </c>
      <c r="D315" s="337" t="s">
        <v>505</v>
      </c>
      <c r="E315" s="525"/>
      <c r="F315" s="526" t="s">
        <v>11</v>
      </c>
      <c r="G315" s="221"/>
      <c r="H315" s="338"/>
      <c r="I315" s="339"/>
      <c r="J315" s="527"/>
      <c r="K315" s="686"/>
    </row>
    <row r="316" spans="1:11" ht="16.5" customHeight="1">
      <c r="A316" s="523">
        <v>303</v>
      </c>
      <c r="B316" s="626" t="s">
        <v>25</v>
      </c>
      <c r="C316" s="629" t="s">
        <v>461</v>
      </c>
      <c r="D316" s="337" t="s">
        <v>2719</v>
      </c>
      <c r="E316" s="627"/>
      <c r="F316" s="526" t="s">
        <v>11</v>
      </c>
      <c r="G316" s="221"/>
      <c r="H316" s="338"/>
      <c r="I316" s="339"/>
      <c r="J316" s="527"/>
      <c r="K316" s="686"/>
    </row>
    <row r="317" spans="1:11" ht="16.5" customHeight="1">
      <c r="A317" s="523">
        <v>304</v>
      </c>
      <c r="B317" s="626" t="s">
        <v>25</v>
      </c>
      <c r="C317" s="629" t="s">
        <v>461</v>
      </c>
      <c r="D317" s="337" t="s">
        <v>2720</v>
      </c>
      <c r="E317" s="627"/>
      <c r="F317" s="526" t="s">
        <v>11</v>
      </c>
      <c r="G317" s="221"/>
      <c r="H317" s="338"/>
      <c r="I317" s="339"/>
      <c r="J317" s="527"/>
      <c r="K317" s="686"/>
    </row>
    <row r="318" spans="1:11" ht="16.5" customHeight="1">
      <c r="A318" s="523">
        <v>305</v>
      </c>
      <c r="B318" s="623" t="s">
        <v>25</v>
      </c>
      <c r="C318" s="625" t="s">
        <v>461</v>
      </c>
      <c r="D318" s="337" t="s">
        <v>2710</v>
      </c>
      <c r="E318" s="624"/>
      <c r="F318" s="526" t="s">
        <v>11</v>
      </c>
      <c r="G318" s="221"/>
      <c r="H318" s="338"/>
      <c r="I318" s="339"/>
      <c r="J318" s="527"/>
      <c r="K318" s="686"/>
    </row>
    <row r="319" spans="1:11" ht="16.5" customHeight="1">
      <c r="A319" s="523">
        <v>306</v>
      </c>
      <c r="B319" s="336" t="s">
        <v>25</v>
      </c>
      <c r="C319" s="582" t="s">
        <v>461</v>
      </c>
      <c r="D319" s="337" t="s">
        <v>1279</v>
      </c>
      <c r="E319" s="336" t="s">
        <v>462</v>
      </c>
      <c r="F319" s="526" t="s">
        <v>11</v>
      </c>
      <c r="G319" s="221"/>
      <c r="H319" s="338"/>
      <c r="I319" s="530" t="s">
        <v>2649</v>
      </c>
      <c r="J319" s="583" t="s">
        <v>2639</v>
      </c>
      <c r="K319" s="686"/>
    </row>
    <row r="320" spans="1:11" ht="16.5" customHeight="1">
      <c r="A320" s="523">
        <v>307</v>
      </c>
      <c r="B320" s="336" t="s">
        <v>25</v>
      </c>
      <c r="C320" s="582" t="s">
        <v>461</v>
      </c>
      <c r="D320" s="337" t="s">
        <v>1280</v>
      </c>
      <c r="E320" s="525"/>
      <c r="F320" s="526" t="s">
        <v>11</v>
      </c>
      <c r="G320" s="221"/>
      <c r="H320" s="338"/>
      <c r="I320" s="339"/>
      <c r="J320" s="527"/>
      <c r="K320" s="686"/>
    </row>
    <row r="321" spans="1:11" ht="16.5" customHeight="1">
      <c r="A321" s="523">
        <v>308</v>
      </c>
      <c r="B321" s="336" t="s">
        <v>25</v>
      </c>
      <c r="C321" s="582" t="s">
        <v>461</v>
      </c>
      <c r="D321" s="337" t="s">
        <v>1281</v>
      </c>
      <c r="E321" s="525"/>
      <c r="F321" s="526" t="s">
        <v>11</v>
      </c>
      <c r="G321" s="221"/>
      <c r="H321" s="338"/>
      <c r="I321" s="339"/>
      <c r="J321" s="527"/>
      <c r="K321" s="686"/>
    </row>
    <row r="322" spans="1:11" ht="16.5" customHeight="1">
      <c r="A322" s="523">
        <v>309</v>
      </c>
      <c r="B322" s="336" t="s">
        <v>25</v>
      </c>
      <c r="C322" s="582" t="s">
        <v>461</v>
      </c>
      <c r="D322" s="337" t="s">
        <v>1282</v>
      </c>
      <c r="E322" s="525"/>
      <c r="F322" s="526" t="s">
        <v>11</v>
      </c>
      <c r="G322" s="221"/>
      <c r="H322" s="338"/>
      <c r="I322" s="339"/>
      <c r="J322" s="527"/>
      <c r="K322" s="686"/>
    </row>
    <row r="323" spans="1:11" ht="16.5" customHeight="1">
      <c r="A323" s="523">
        <v>310</v>
      </c>
      <c r="B323" s="336" t="s">
        <v>25</v>
      </c>
      <c r="C323" s="582" t="s">
        <v>461</v>
      </c>
      <c r="D323" s="337" t="s">
        <v>1283</v>
      </c>
      <c r="E323" s="525"/>
      <c r="F323" s="526" t="s">
        <v>11</v>
      </c>
      <c r="G323" s="221"/>
      <c r="H323" s="338"/>
      <c r="I323" s="339"/>
      <c r="J323" s="527"/>
      <c r="K323" s="686"/>
    </row>
    <row r="324" spans="1:11" ht="16.5" customHeight="1">
      <c r="A324" s="523">
        <v>311</v>
      </c>
      <c r="B324" s="336" t="s">
        <v>25</v>
      </c>
      <c r="C324" s="582" t="s">
        <v>461</v>
      </c>
      <c r="D324" s="337" t="s">
        <v>1284</v>
      </c>
      <c r="E324" s="525"/>
      <c r="F324" s="526" t="s">
        <v>11</v>
      </c>
      <c r="G324" s="221"/>
      <c r="H324" s="338"/>
      <c r="I324" s="339"/>
      <c r="J324" s="527"/>
      <c r="K324" s="686"/>
    </row>
    <row r="325" spans="1:11" ht="16.5" customHeight="1">
      <c r="A325" s="523">
        <v>312</v>
      </c>
      <c r="B325" s="336" t="s">
        <v>25</v>
      </c>
      <c r="C325" s="582" t="s">
        <v>461</v>
      </c>
      <c r="D325" s="337" t="s">
        <v>1285</v>
      </c>
      <c r="E325" s="525"/>
      <c r="F325" s="526" t="s">
        <v>11</v>
      </c>
      <c r="G325" s="221"/>
      <c r="H325" s="338"/>
      <c r="I325" s="339"/>
      <c r="J325" s="527"/>
      <c r="K325" s="686"/>
    </row>
    <row r="326" spans="1:11" ht="16.5" customHeight="1">
      <c r="A326" s="523">
        <v>313</v>
      </c>
      <c r="B326" s="336" t="s">
        <v>25</v>
      </c>
      <c r="C326" s="582" t="s">
        <v>461</v>
      </c>
      <c r="D326" s="337" t="s">
        <v>1286</v>
      </c>
      <c r="E326" s="525"/>
      <c r="F326" s="526" t="s">
        <v>11</v>
      </c>
      <c r="G326" s="221"/>
      <c r="H326" s="338"/>
      <c r="I326" s="339"/>
      <c r="J326" s="527"/>
      <c r="K326" s="686"/>
    </row>
    <row r="327" spans="1:11" ht="16.5" customHeight="1">
      <c r="A327" s="523">
        <v>314</v>
      </c>
      <c r="B327" s="336" t="s">
        <v>25</v>
      </c>
      <c r="C327" s="582" t="s">
        <v>461</v>
      </c>
      <c r="D327" s="337" t="s">
        <v>1287</v>
      </c>
      <c r="E327" s="525"/>
      <c r="F327" s="526" t="s">
        <v>11</v>
      </c>
      <c r="G327" s="221"/>
      <c r="H327" s="338"/>
      <c r="I327" s="339"/>
      <c r="J327" s="527"/>
      <c r="K327" s="686"/>
    </row>
    <row r="328" spans="1:11" ht="16.5" customHeight="1">
      <c r="A328" s="523">
        <v>315</v>
      </c>
      <c r="B328" s="336" t="s">
        <v>25</v>
      </c>
      <c r="C328" s="582" t="s">
        <v>461</v>
      </c>
      <c r="D328" s="337" t="s">
        <v>1288</v>
      </c>
      <c r="E328" s="525"/>
      <c r="F328" s="526" t="s">
        <v>11</v>
      </c>
      <c r="G328" s="221"/>
      <c r="H328" s="338"/>
      <c r="I328" s="339"/>
      <c r="J328" s="527"/>
      <c r="K328" s="686"/>
    </row>
    <row r="329" spans="1:11" ht="16.5" customHeight="1">
      <c r="A329" s="523">
        <v>316</v>
      </c>
      <c r="B329" s="336" t="s">
        <v>25</v>
      </c>
      <c r="C329" s="582" t="s">
        <v>461</v>
      </c>
      <c r="D329" s="337" t="s">
        <v>1289</v>
      </c>
      <c r="E329" s="525"/>
      <c r="F329" s="526" t="s">
        <v>11</v>
      </c>
      <c r="G329" s="221"/>
      <c r="H329" s="338"/>
      <c r="I329" s="339"/>
      <c r="J329" s="527"/>
      <c r="K329" s="686"/>
    </row>
    <row r="330" spans="1:11" ht="16.5" customHeight="1">
      <c r="A330" s="523">
        <v>317</v>
      </c>
      <c r="B330" s="336" t="s">
        <v>25</v>
      </c>
      <c r="C330" s="582" t="s">
        <v>461</v>
      </c>
      <c r="D330" s="337" t="s">
        <v>1290</v>
      </c>
      <c r="E330" s="525"/>
      <c r="F330" s="526" t="s">
        <v>11</v>
      </c>
      <c r="G330" s="221"/>
      <c r="H330" s="338"/>
      <c r="I330" s="339"/>
      <c r="J330" s="527"/>
      <c r="K330" s="686"/>
    </row>
    <row r="331" spans="1:11" ht="16.5" customHeight="1">
      <c r="A331" s="523">
        <v>318</v>
      </c>
      <c r="B331" s="336" t="s">
        <v>25</v>
      </c>
      <c r="C331" s="582" t="s">
        <v>461</v>
      </c>
      <c r="D331" s="337" t="s">
        <v>1291</v>
      </c>
      <c r="E331" s="525"/>
      <c r="F331" s="526" t="s">
        <v>11</v>
      </c>
      <c r="G331" s="221"/>
      <c r="H331" s="338"/>
      <c r="I331" s="339"/>
      <c r="J331" s="527"/>
      <c r="K331" s="686"/>
    </row>
    <row r="332" spans="1:11" ht="16.5" customHeight="1">
      <c r="A332" s="523">
        <v>319</v>
      </c>
      <c r="B332" s="336" t="s">
        <v>25</v>
      </c>
      <c r="C332" s="582" t="s">
        <v>461</v>
      </c>
      <c r="D332" s="337" t="s">
        <v>1292</v>
      </c>
      <c r="E332" s="525"/>
      <c r="F332" s="526" t="s">
        <v>11</v>
      </c>
      <c r="G332" s="221"/>
      <c r="H332" s="338"/>
      <c r="I332" s="339"/>
      <c r="J332" s="527"/>
      <c r="K332" s="686"/>
    </row>
    <row r="333" spans="1:11" ht="16.5" customHeight="1">
      <c r="A333" s="523">
        <v>320</v>
      </c>
      <c r="B333" s="336" t="s">
        <v>25</v>
      </c>
      <c r="C333" s="582" t="s">
        <v>461</v>
      </c>
      <c r="D333" s="337" t="s">
        <v>506</v>
      </c>
      <c r="E333" s="525"/>
      <c r="F333" s="526" t="s">
        <v>11</v>
      </c>
      <c r="G333" s="221"/>
      <c r="H333" s="338"/>
      <c r="I333" s="339"/>
      <c r="J333" s="527"/>
      <c r="K333" s="686"/>
    </row>
    <row r="334" spans="1:11" ht="16.5" customHeight="1">
      <c r="A334" s="523">
        <v>321</v>
      </c>
      <c r="B334" s="336" t="s">
        <v>25</v>
      </c>
      <c r="C334" s="582" t="s">
        <v>461</v>
      </c>
      <c r="D334" s="337" t="s">
        <v>507</v>
      </c>
      <c r="E334" s="525"/>
      <c r="F334" s="526" t="s">
        <v>11</v>
      </c>
      <c r="G334" s="221"/>
      <c r="H334" s="338"/>
      <c r="I334" s="339"/>
      <c r="J334" s="527"/>
      <c r="K334" s="686"/>
    </row>
    <row r="335" spans="1:11" ht="16.5" customHeight="1">
      <c r="A335" s="523">
        <v>322</v>
      </c>
      <c r="B335" s="336" t="s">
        <v>25</v>
      </c>
      <c r="C335" s="582" t="s">
        <v>461</v>
      </c>
      <c r="D335" s="337" t="s">
        <v>508</v>
      </c>
      <c r="E335" s="525"/>
      <c r="F335" s="526" t="s">
        <v>11</v>
      </c>
      <c r="G335" s="221"/>
      <c r="H335" s="338"/>
      <c r="I335" s="339"/>
      <c r="J335" s="527"/>
      <c r="K335" s="686"/>
    </row>
    <row r="336" spans="1:11" ht="16.5" customHeight="1">
      <c r="A336" s="523">
        <v>323</v>
      </c>
      <c r="B336" s="336" t="s">
        <v>25</v>
      </c>
      <c r="C336" s="582" t="s">
        <v>461</v>
      </c>
      <c r="D336" s="337" t="s">
        <v>509</v>
      </c>
      <c r="E336" s="525"/>
      <c r="F336" s="526" t="s">
        <v>11</v>
      </c>
      <c r="G336" s="221"/>
      <c r="H336" s="338"/>
      <c r="I336" s="339"/>
      <c r="J336" s="527"/>
      <c r="K336" s="686"/>
    </row>
    <row r="337" spans="1:15" ht="16.5" customHeight="1">
      <c r="A337" s="523">
        <v>324</v>
      </c>
      <c r="B337" s="336" t="s">
        <v>25</v>
      </c>
      <c r="C337" s="582" t="s">
        <v>461</v>
      </c>
      <c r="D337" s="337" t="s">
        <v>510</v>
      </c>
      <c r="E337" s="525"/>
      <c r="F337" s="526" t="s">
        <v>11</v>
      </c>
      <c r="G337" s="221"/>
      <c r="H337" s="338"/>
      <c r="I337" s="339"/>
      <c r="J337" s="527"/>
      <c r="K337" s="686"/>
    </row>
    <row r="338" spans="1:15" ht="16.5" customHeight="1">
      <c r="A338" s="523">
        <v>325</v>
      </c>
      <c r="B338" s="336" t="s">
        <v>25</v>
      </c>
      <c r="C338" s="582" t="s">
        <v>461</v>
      </c>
      <c r="D338" s="337" t="s">
        <v>511</v>
      </c>
      <c r="E338" s="525"/>
      <c r="F338" s="526" t="s">
        <v>11</v>
      </c>
      <c r="G338" s="221"/>
      <c r="H338" s="338"/>
      <c r="I338" s="339"/>
      <c r="J338" s="527"/>
      <c r="K338" s="686"/>
    </row>
    <row r="339" spans="1:15" ht="16.5" customHeight="1">
      <c r="A339" s="523">
        <v>326</v>
      </c>
      <c r="B339" s="336" t="s">
        <v>25</v>
      </c>
      <c r="C339" s="582" t="s">
        <v>461</v>
      </c>
      <c r="D339" s="337" t="s">
        <v>512</v>
      </c>
      <c r="E339" s="525"/>
      <c r="F339" s="526" t="s">
        <v>11</v>
      </c>
      <c r="G339" s="221"/>
      <c r="H339" s="338"/>
      <c r="I339" s="339"/>
      <c r="J339" s="527"/>
      <c r="K339" s="686"/>
    </row>
    <row r="340" spans="1:15" ht="16.5" customHeight="1">
      <c r="A340" s="523">
        <v>327</v>
      </c>
      <c r="B340" s="336" t="s">
        <v>25</v>
      </c>
      <c r="C340" s="582" t="s">
        <v>461</v>
      </c>
      <c r="D340" s="337" t="s">
        <v>513</v>
      </c>
      <c r="E340" s="525"/>
      <c r="F340" s="526" t="s">
        <v>11</v>
      </c>
      <c r="G340" s="221"/>
      <c r="H340" s="338"/>
      <c r="I340" s="339"/>
      <c r="J340" s="527"/>
      <c r="K340" s="686"/>
    </row>
    <row r="341" spans="1:15" ht="16.5" customHeight="1">
      <c r="A341" s="523">
        <v>328</v>
      </c>
      <c r="B341" s="626" t="s">
        <v>25</v>
      </c>
      <c r="C341" s="629" t="s">
        <v>461</v>
      </c>
      <c r="D341" s="337" t="s">
        <v>2721</v>
      </c>
      <c r="E341" s="627"/>
      <c r="F341" s="526" t="s">
        <v>11</v>
      </c>
      <c r="G341" s="221"/>
      <c r="H341" s="338"/>
      <c r="I341" s="339"/>
      <c r="J341" s="527"/>
      <c r="K341" s="686"/>
    </row>
    <row r="342" spans="1:15" ht="16.5" customHeight="1">
      <c r="A342" s="523">
        <v>329</v>
      </c>
      <c r="B342" s="626" t="s">
        <v>25</v>
      </c>
      <c r="C342" s="629" t="s">
        <v>461</v>
      </c>
      <c r="D342" s="337" t="s">
        <v>2722</v>
      </c>
      <c r="E342" s="627"/>
      <c r="F342" s="526" t="s">
        <v>11</v>
      </c>
      <c r="G342" s="221"/>
      <c r="H342" s="338"/>
      <c r="I342" s="339"/>
      <c r="J342" s="527"/>
      <c r="K342" s="686"/>
    </row>
    <row r="343" spans="1:15" ht="16.5" customHeight="1">
      <c r="A343" s="523">
        <v>330</v>
      </c>
      <c r="B343" s="623" t="s">
        <v>25</v>
      </c>
      <c r="C343" s="625" t="s">
        <v>461</v>
      </c>
      <c r="D343" s="337" t="s">
        <v>2711</v>
      </c>
      <c r="E343" s="624"/>
      <c r="F343" s="526" t="s">
        <v>11</v>
      </c>
      <c r="G343" s="221"/>
      <c r="H343" s="338"/>
      <c r="I343" s="339"/>
      <c r="J343" s="527"/>
      <c r="K343" s="686"/>
    </row>
    <row r="344" spans="1:15" ht="16.5" customHeight="1">
      <c r="A344" s="523">
        <v>331</v>
      </c>
      <c r="B344" s="336" t="s">
        <v>25</v>
      </c>
      <c r="C344" s="582" t="s">
        <v>461</v>
      </c>
      <c r="D344" s="337" t="s">
        <v>1293</v>
      </c>
      <c r="E344" s="336" t="s">
        <v>514</v>
      </c>
      <c r="F344" s="526" t="s">
        <v>11</v>
      </c>
      <c r="G344" s="221"/>
      <c r="H344" s="338"/>
      <c r="I344" s="530" t="s">
        <v>2650</v>
      </c>
      <c r="J344" s="583" t="s">
        <v>2648</v>
      </c>
      <c r="K344" s="686"/>
    </row>
    <row r="345" spans="1:15" ht="16.5" customHeight="1">
      <c r="A345" s="523">
        <v>332</v>
      </c>
      <c r="B345" s="336" t="s">
        <v>25</v>
      </c>
      <c r="C345" s="582" t="s">
        <v>461</v>
      </c>
      <c r="D345" s="337" t="s">
        <v>1294</v>
      </c>
      <c r="E345" s="525"/>
      <c r="F345" s="526" t="s">
        <v>11</v>
      </c>
      <c r="G345" s="221"/>
      <c r="H345" s="338"/>
      <c r="I345" s="529"/>
      <c r="J345" s="583"/>
      <c r="K345" s="686"/>
    </row>
    <row r="346" spans="1:15" ht="16.5" customHeight="1">
      <c r="A346" s="523">
        <v>333</v>
      </c>
      <c r="B346" s="336" t="s">
        <v>25</v>
      </c>
      <c r="C346" s="582" t="s">
        <v>461</v>
      </c>
      <c r="D346" s="337" t="s">
        <v>1295</v>
      </c>
      <c r="E346" s="525"/>
      <c r="F346" s="526" t="s">
        <v>11</v>
      </c>
      <c r="G346" s="221"/>
      <c r="H346" s="338"/>
      <c r="I346" s="339"/>
      <c r="J346" s="583"/>
      <c r="K346" s="686"/>
    </row>
    <row r="347" spans="1:15" ht="16.5" customHeight="1">
      <c r="A347" s="523">
        <v>334</v>
      </c>
      <c r="B347" s="336" t="s">
        <v>25</v>
      </c>
      <c r="C347" s="582" t="s">
        <v>461</v>
      </c>
      <c r="D347" s="337" t="s">
        <v>515</v>
      </c>
      <c r="E347" s="525"/>
      <c r="F347" s="526" t="s">
        <v>11</v>
      </c>
      <c r="G347" s="221"/>
      <c r="H347" s="338"/>
      <c r="I347" s="339"/>
      <c r="J347" s="583"/>
      <c r="K347" s="686"/>
    </row>
    <row r="348" spans="1:15" ht="16.5" customHeight="1">
      <c r="A348" s="523">
        <v>335</v>
      </c>
      <c r="B348" s="336" t="s">
        <v>25</v>
      </c>
      <c r="C348" s="582" t="s">
        <v>461</v>
      </c>
      <c r="D348" s="337" t="s">
        <v>1296</v>
      </c>
      <c r="E348" s="336" t="s">
        <v>514</v>
      </c>
      <c r="F348" s="526" t="s">
        <v>11</v>
      </c>
      <c r="G348" s="221"/>
      <c r="H348" s="338"/>
      <c r="I348" s="530" t="s">
        <v>2651</v>
      </c>
      <c r="J348" s="583" t="s">
        <v>2648</v>
      </c>
      <c r="K348" s="686"/>
      <c r="O348" s="195"/>
    </row>
    <row r="349" spans="1:15" ht="16.5" customHeight="1">
      <c r="A349" s="523">
        <v>336</v>
      </c>
      <c r="B349" s="336" t="s">
        <v>25</v>
      </c>
      <c r="C349" s="582" t="s">
        <v>461</v>
      </c>
      <c r="D349" s="337" t="s">
        <v>1297</v>
      </c>
      <c r="E349" s="525"/>
      <c r="F349" s="526" t="s">
        <v>11</v>
      </c>
      <c r="G349" s="221"/>
      <c r="H349" s="338"/>
      <c r="I349" s="529"/>
      <c r="J349" s="583"/>
      <c r="K349" s="686"/>
    </row>
    <row r="350" spans="1:15" ht="16.5" customHeight="1">
      <c r="A350" s="523">
        <v>337</v>
      </c>
      <c r="B350" s="336" t="s">
        <v>25</v>
      </c>
      <c r="C350" s="582" t="s">
        <v>461</v>
      </c>
      <c r="D350" s="337" t="s">
        <v>1298</v>
      </c>
      <c r="E350" s="525"/>
      <c r="F350" s="526" t="s">
        <v>11</v>
      </c>
      <c r="G350" s="221"/>
      <c r="H350" s="338"/>
      <c r="I350" s="339"/>
      <c r="J350" s="583"/>
      <c r="K350" s="686"/>
    </row>
    <row r="351" spans="1:15" ht="16.5" customHeight="1">
      <c r="A351" s="523">
        <v>338</v>
      </c>
      <c r="B351" s="336" t="s">
        <v>25</v>
      </c>
      <c r="C351" s="582" t="s">
        <v>461</v>
      </c>
      <c r="D351" s="337" t="s">
        <v>1299</v>
      </c>
      <c r="E351" s="525"/>
      <c r="F351" s="526" t="s">
        <v>11</v>
      </c>
      <c r="G351" s="221"/>
      <c r="H351" s="338"/>
      <c r="I351" s="339"/>
      <c r="J351" s="583"/>
      <c r="K351" s="687"/>
    </row>
    <row r="352" spans="1:15" ht="16.5" customHeight="1">
      <c r="A352" s="523">
        <v>339</v>
      </c>
      <c r="B352" s="336" t="s">
        <v>25</v>
      </c>
      <c r="C352" s="582" t="s">
        <v>516</v>
      </c>
      <c r="D352" s="337" t="s">
        <v>2121</v>
      </c>
      <c r="E352" s="336" t="s">
        <v>517</v>
      </c>
      <c r="F352" s="526" t="s">
        <v>11</v>
      </c>
      <c r="G352" s="221"/>
      <c r="H352" s="338"/>
      <c r="I352" s="530" t="s">
        <v>518</v>
      </c>
      <c r="J352" s="583" t="s">
        <v>2637</v>
      </c>
      <c r="K352" s="691" t="s">
        <v>2123</v>
      </c>
    </row>
    <row r="353" spans="1:11" ht="16.5" customHeight="1">
      <c r="A353" s="523">
        <v>340</v>
      </c>
      <c r="B353" s="336" t="s">
        <v>25</v>
      </c>
      <c r="C353" s="582" t="s">
        <v>516</v>
      </c>
      <c r="D353" s="337" t="s">
        <v>1924</v>
      </c>
      <c r="E353" s="336" t="s">
        <v>517</v>
      </c>
      <c r="F353" s="526" t="s">
        <v>11</v>
      </c>
      <c r="G353" s="221"/>
      <c r="H353" s="338"/>
      <c r="I353" s="530" t="s">
        <v>518</v>
      </c>
      <c r="J353" s="583" t="s">
        <v>2638</v>
      </c>
      <c r="K353" s="692"/>
    </row>
    <row r="354" spans="1:11" ht="16.5" customHeight="1">
      <c r="A354" s="523">
        <v>341</v>
      </c>
      <c r="B354" s="336" t="s">
        <v>25</v>
      </c>
      <c r="C354" s="582" t="s">
        <v>516</v>
      </c>
      <c r="D354" s="337" t="s">
        <v>1925</v>
      </c>
      <c r="E354" s="336" t="s">
        <v>517</v>
      </c>
      <c r="F354" s="526" t="s">
        <v>11</v>
      </c>
      <c r="G354" s="221"/>
      <c r="H354" s="338"/>
      <c r="I354" s="530" t="s">
        <v>518</v>
      </c>
      <c r="J354" s="583" t="s">
        <v>1982</v>
      </c>
      <c r="K354" s="692"/>
    </row>
    <row r="355" spans="1:11" ht="16.5" customHeight="1">
      <c r="A355" s="523">
        <v>342</v>
      </c>
      <c r="B355" s="336" t="s">
        <v>25</v>
      </c>
      <c r="C355" s="582" t="s">
        <v>516</v>
      </c>
      <c r="D355" s="337" t="s">
        <v>1926</v>
      </c>
      <c r="E355" s="336" t="s">
        <v>517</v>
      </c>
      <c r="F355" s="526" t="s">
        <v>11</v>
      </c>
      <c r="G355" s="221"/>
      <c r="H355" s="338"/>
      <c r="I355" s="530" t="s">
        <v>518</v>
      </c>
      <c r="J355" s="583" t="s">
        <v>1930</v>
      </c>
      <c r="K355" s="692"/>
    </row>
    <row r="356" spans="1:11" ht="16.5" customHeight="1">
      <c r="A356" s="523">
        <v>343</v>
      </c>
      <c r="B356" s="336" t="s">
        <v>25</v>
      </c>
      <c r="C356" s="582" t="s">
        <v>516</v>
      </c>
      <c r="D356" s="337" t="s">
        <v>1927</v>
      </c>
      <c r="E356" s="336" t="s">
        <v>517</v>
      </c>
      <c r="F356" s="526" t="s">
        <v>11</v>
      </c>
      <c r="G356" s="221"/>
      <c r="H356" s="338"/>
      <c r="I356" s="530" t="s">
        <v>518</v>
      </c>
      <c r="J356" s="583" t="s">
        <v>1931</v>
      </c>
      <c r="K356" s="692"/>
    </row>
    <row r="357" spans="1:11" ht="16.5" customHeight="1">
      <c r="A357" s="523">
        <v>344</v>
      </c>
      <c r="B357" s="336" t="s">
        <v>25</v>
      </c>
      <c r="C357" s="582" t="s">
        <v>516</v>
      </c>
      <c r="D357" s="337" t="s">
        <v>1928</v>
      </c>
      <c r="E357" s="336" t="s">
        <v>517</v>
      </c>
      <c r="F357" s="526" t="s">
        <v>11</v>
      </c>
      <c r="G357" s="221"/>
      <c r="H357" s="338"/>
      <c r="I357" s="530" t="s">
        <v>518</v>
      </c>
      <c r="J357" s="583" t="s">
        <v>1932</v>
      </c>
      <c r="K357" s="692"/>
    </row>
    <row r="358" spans="1:11" ht="16.5" customHeight="1">
      <c r="A358" s="523">
        <v>345</v>
      </c>
      <c r="B358" s="336" t="s">
        <v>25</v>
      </c>
      <c r="C358" s="582" t="s">
        <v>516</v>
      </c>
      <c r="D358" s="337" t="s">
        <v>1929</v>
      </c>
      <c r="E358" s="336" t="s">
        <v>517</v>
      </c>
      <c r="F358" s="526" t="s">
        <v>11</v>
      </c>
      <c r="G358" s="221"/>
      <c r="H358" s="338"/>
      <c r="I358" s="530" t="s">
        <v>518</v>
      </c>
      <c r="J358" s="583" t="s">
        <v>1933</v>
      </c>
      <c r="K358" s="693"/>
    </row>
    <row r="359" spans="1:11" ht="16.5" customHeight="1">
      <c r="A359" s="523">
        <v>346</v>
      </c>
      <c r="B359" s="336" t="s">
        <v>25</v>
      </c>
      <c r="C359" s="582" t="s">
        <v>221</v>
      </c>
      <c r="D359" s="277" t="s">
        <v>1551</v>
      </c>
      <c r="E359" s="336" t="s">
        <v>519</v>
      </c>
      <c r="F359" s="526" t="s">
        <v>11</v>
      </c>
      <c r="G359" s="221"/>
      <c r="H359" s="338"/>
      <c r="I359" s="339"/>
      <c r="J359" s="583" t="s">
        <v>224</v>
      </c>
      <c r="K359" s="528"/>
    </row>
    <row r="360" spans="1:11" ht="16.5" customHeight="1">
      <c r="A360" s="523">
        <v>347</v>
      </c>
      <c r="B360" s="336" t="s">
        <v>25</v>
      </c>
      <c r="C360" s="582" t="s">
        <v>221</v>
      </c>
      <c r="D360" s="277" t="s">
        <v>970</v>
      </c>
      <c r="E360" s="336" t="s">
        <v>520</v>
      </c>
      <c r="F360" s="526" t="s">
        <v>11</v>
      </c>
      <c r="G360" s="221"/>
      <c r="H360" s="338"/>
      <c r="I360" s="339"/>
      <c r="J360" s="583" t="s">
        <v>227</v>
      </c>
      <c r="K360" s="528"/>
    </row>
    <row r="361" spans="1:11" ht="16.5" customHeight="1">
      <c r="A361" s="523">
        <v>348</v>
      </c>
      <c r="B361" s="336" t="s">
        <v>25</v>
      </c>
      <c r="C361" s="582" t="s">
        <v>202</v>
      </c>
      <c r="D361" s="337" t="s">
        <v>521</v>
      </c>
      <c r="E361" s="525"/>
      <c r="F361" s="526" t="s">
        <v>11</v>
      </c>
      <c r="G361" s="221"/>
      <c r="H361" s="338"/>
      <c r="I361" s="339"/>
      <c r="J361" s="583" t="s">
        <v>1668</v>
      </c>
      <c r="K361" s="528"/>
    </row>
    <row r="362" spans="1:11" ht="16.5" customHeight="1">
      <c r="A362" s="523">
        <v>349</v>
      </c>
      <c r="B362" s="336" t="s">
        <v>25</v>
      </c>
      <c r="C362" s="582" t="s">
        <v>202</v>
      </c>
      <c r="D362" s="337" t="s">
        <v>203</v>
      </c>
      <c r="E362" s="525"/>
      <c r="F362" s="526" t="s">
        <v>11</v>
      </c>
      <c r="G362" s="221"/>
      <c r="H362" s="338"/>
      <c r="I362" s="339"/>
      <c r="J362" s="583" t="s">
        <v>1452</v>
      </c>
      <c r="K362" s="528"/>
    </row>
    <row r="363" spans="1:11" ht="16.5" customHeight="1" thickBot="1">
      <c r="A363" s="523">
        <v>350</v>
      </c>
      <c r="B363" s="585" t="s">
        <v>25</v>
      </c>
      <c r="C363" s="586" t="s">
        <v>33</v>
      </c>
      <c r="D363" s="587" t="s">
        <v>200</v>
      </c>
      <c r="E363" s="588"/>
      <c r="F363" s="589" t="s">
        <v>11</v>
      </c>
      <c r="G363" s="590"/>
      <c r="H363" s="591"/>
      <c r="I363" s="592" t="s">
        <v>522</v>
      </c>
      <c r="J363" s="593"/>
      <c r="K363" s="594"/>
    </row>
  </sheetData>
  <mergeCells count="2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98:J262"/>
    <mergeCell ref="J263:J271"/>
    <mergeCell ref="K192:K197"/>
    <mergeCell ref="J170:J174"/>
    <mergeCell ref="J175:J191"/>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94" t="s">
        <v>523</v>
      </c>
      <c r="D1" s="707"/>
      <c r="E1" s="45"/>
      <c r="F1" s="24" t="s">
        <v>5</v>
      </c>
      <c r="G1" s="46"/>
      <c r="H1" s="47"/>
      <c r="I1" s="48"/>
    </row>
    <row r="2" spans="1:9" ht="20.25" customHeight="1">
      <c r="A2" s="44"/>
      <c r="B2" s="29"/>
      <c r="C2" s="696"/>
      <c r="D2" s="697"/>
      <c r="E2" s="25" t="s">
        <v>6</v>
      </c>
      <c r="F2" s="22">
        <f>COUNTIF(E10:E160,"Not POR")</f>
        <v>0</v>
      </c>
      <c r="G2" s="49"/>
      <c r="H2" s="50"/>
      <c r="I2" s="51"/>
    </row>
    <row r="3" spans="1:9" ht="19.5" customHeight="1">
      <c r="A3" s="44"/>
      <c r="B3" s="29"/>
      <c r="C3" s="696"/>
      <c r="D3" s="697"/>
      <c r="E3" s="31" t="s">
        <v>8</v>
      </c>
      <c r="F3" s="22">
        <f>COUNTIF(E10:E160,"CHN validation")</f>
        <v>0</v>
      </c>
      <c r="G3" s="49"/>
      <c r="H3" s="50"/>
      <c r="I3" s="51"/>
    </row>
    <row r="4" spans="1:9" ht="18.75" customHeight="1">
      <c r="A4" s="44"/>
      <c r="B4" s="29"/>
      <c r="C4" s="696"/>
      <c r="D4" s="697"/>
      <c r="E4" s="32" t="s">
        <v>9</v>
      </c>
      <c r="F4" s="22">
        <f>COUNTIF(E10:E160,"New Item")</f>
        <v>0</v>
      </c>
      <c r="G4" s="49"/>
      <c r="H4" s="50"/>
      <c r="I4" s="51"/>
    </row>
    <row r="5" spans="1:9" ht="19.5" customHeight="1">
      <c r="A5" s="42"/>
      <c r="B5" s="29"/>
      <c r="C5" s="696"/>
      <c r="D5" s="697"/>
      <c r="E5" s="33" t="s">
        <v>7</v>
      </c>
      <c r="F5" s="22">
        <f>COUNTIF(E10:E160,"Pending update")</f>
        <v>0</v>
      </c>
      <c r="G5" s="52"/>
      <c r="H5" s="53"/>
      <c r="I5" s="54"/>
    </row>
    <row r="6" spans="1:9" ht="18.75" customHeight="1">
      <c r="A6" s="44"/>
      <c r="B6" s="29"/>
      <c r="C6" s="696"/>
      <c r="D6" s="697"/>
      <c r="E6" s="35" t="s">
        <v>10</v>
      </c>
      <c r="F6" s="22">
        <f>COUNTIF(E10:E160,"Modified")</f>
        <v>0</v>
      </c>
      <c r="G6" s="49"/>
      <c r="H6" s="50"/>
      <c r="I6" s="51"/>
    </row>
    <row r="7" spans="1:9" ht="17.25" customHeight="1">
      <c r="A7" s="44"/>
      <c r="B7" s="29"/>
      <c r="C7" s="696"/>
      <c r="D7" s="697"/>
      <c r="E7" s="36" t="s">
        <v>11</v>
      </c>
      <c r="F7" s="22">
        <f>COUNTIF(E10:E160,"Ready")</f>
        <v>149</v>
      </c>
      <c r="G7" s="49"/>
      <c r="H7" s="50"/>
      <c r="I7" s="51"/>
    </row>
    <row r="8" spans="1:9" ht="18.75" customHeight="1">
      <c r="A8" s="55"/>
      <c r="B8" s="37"/>
      <c r="C8" s="708"/>
      <c r="D8" s="709"/>
      <c r="E8" s="38" t="s">
        <v>12</v>
      </c>
      <c r="F8" s="22">
        <f>COUNTIF(E10:E160,"Not ready")</f>
        <v>0</v>
      </c>
      <c r="G8" s="56"/>
      <c r="H8" s="57"/>
      <c r="I8" s="58"/>
    </row>
    <row r="9" spans="1:9" ht="53.85" customHeight="1">
      <c r="A9" s="19" t="s">
        <v>13</v>
      </c>
      <c r="B9" s="20" t="s">
        <v>14</v>
      </c>
      <c r="C9" s="20" t="s">
        <v>524</v>
      </c>
      <c r="D9" s="20" t="s">
        <v>204</v>
      </c>
      <c r="E9" s="21" t="s">
        <v>19</v>
      </c>
      <c r="F9" s="21" t="s">
        <v>20</v>
      </c>
      <c r="G9" s="20" t="s">
        <v>525</v>
      </c>
      <c r="H9" s="20" t="s">
        <v>526</v>
      </c>
      <c r="I9" s="20" t="s">
        <v>23</v>
      </c>
    </row>
    <row r="10" spans="1:9" ht="18" customHeight="1">
      <c r="A10" s="22">
        <v>1</v>
      </c>
      <c r="B10" s="24" t="s">
        <v>25</v>
      </c>
      <c r="C10" s="40" t="s">
        <v>527</v>
      </c>
      <c r="D10" s="23"/>
      <c r="E10" s="36" t="s">
        <v>11</v>
      </c>
      <c r="F10" s="39" t="s">
        <v>210</v>
      </c>
      <c r="G10" s="41"/>
      <c r="H10" s="41"/>
      <c r="I10" s="59" t="s">
        <v>528</v>
      </c>
    </row>
    <row r="11" spans="1:9" ht="18" customHeight="1">
      <c r="A11" s="22">
        <v>2</v>
      </c>
      <c r="B11" s="24" t="s">
        <v>25</v>
      </c>
      <c r="C11" s="40" t="s">
        <v>529</v>
      </c>
      <c r="D11" s="23"/>
      <c r="E11" s="36" t="s">
        <v>11</v>
      </c>
      <c r="F11" s="60"/>
      <c r="G11" s="41"/>
      <c r="H11" s="41"/>
      <c r="I11" s="61" t="s">
        <v>530</v>
      </c>
    </row>
    <row r="12" spans="1:9" ht="18" customHeight="1">
      <c r="A12" s="710">
        <v>3</v>
      </c>
      <c r="B12" s="24" t="s">
        <v>25</v>
      </c>
      <c r="C12" s="40" t="s">
        <v>531</v>
      </c>
      <c r="D12" s="41"/>
      <c r="E12" s="36" t="s">
        <v>11</v>
      </c>
      <c r="F12" s="27"/>
      <c r="G12" s="62"/>
      <c r="H12" s="62"/>
      <c r="I12" s="62"/>
    </row>
    <row r="13" spans="1:9" ht="18" customHeight="1">
      <c r="A13" s="711"/>
      <c r="B13" s="24" t="s">
        <v>25</v>
      </c>
      <c r="C13" s="63" t="s">
        <v>532</v>
      </c>
      <c r="D13" s="24" t="s">
        <v>533</v>
      </c>
      <c r="E13" s="36" t="s">
        <v>11</v>
      </c>
      <c r="F13" s="27"/>
      <c r="G13" s="62"/>
      <c r="H13" s="62"/>
      <c r="I13" s="62"/>
    </row>
    <row r="14" spans="1:9" ht="18" customHeight="1">
      <c r="A14" s="711"/>
      <c r="B14" s="24" t="s">
        <v>25</v>
      </c>
      <c r="C14" s="63" t="s">
        <v>534</v>
      </c>
      <c r="D14" s="24" t="s">
        <v>533</v>
      </c>
      <c r="E14" s="36" t="s">
        <v>11</v>
      </c>
      <c r="F14" s="27"/>
      <c r="G14" s="62"/>
      <c r="H14" s="62"/>
      <c r="I14" s="62"/>
    </row>
    <row r="15" spans="1:9" ht="18" customHeight="1">
      <c r="A15" s="711"/>
      <c r="B15" s="24" t="s">
        <v>25</v>
      </c>
      <c r="C15" s="63" t="s">
        <v>535</v>
      </c>
      <c r="D15" s="24" t="s">
        <v>533</v>
      </c>
      <c r="E15" s="36" t="s">
        <v>11</v>
      </c>
      <c r="F15" s="27"/>
      <c r="G15" s="62"/>
      <c r="H15" s="62"/>
      <c r="I15" s="62"/>
    </row>
    <row r="16" spans="1:9" ht="18" customHeight="1">
      <c r="A16" s="711"/>
      <c r="B16" s="24" t="s">
        <v>25</v>
      </c>
      <c r="C16" s="63" t="s">
        <v>536</v>
      </c>
      <c r="D16" s="24" t="s">
        <v>533</v>
      </c>
      <c r="E16" s="36" t="s">
        <v>11</v>
      </c>
      <c r="F16" s="27"/>
      <c r="G16" s="62"/>
      <c r="H16" s="62"/>
      <c r="I16" s="62"/>
    </row>
    <row r="17" spans="1:9" ht="18" customHeight="1">
      <c r="A17" s="711"/>
      <c r="B17" s="24" t="s">
        <v>25</v>
      </c>
      <c r="C17" s="63" t="s">
        <v>537</v>
      </c>
      <c r="D17" s="24" t="s">
        <v>533</v>
      </c>
      <c r="E17" s="36" t="s">
        <v>11</v>
      </c>
      <c r="F17" s="27"/>
      <c r="G17" s="62"/>
      <c r="H17" s="62"/>
      <c r="I17" s="62"/>
    </row>
    <row r="18" spans="1:9" ht="18" customHeight="1">
      <c r="A18" s="711"/>
      <c r="B18" s="24" t="s">
        <v>25</v>
      </c>
      <c r="C18" s="63" t="s">
        <v>538</v>
      </c>
      <c r="D18" s="24" t="s">
        <v>539</v>
      </c>
      <c r="E18" s="36" t="s">
        <v>11</v>
      </c>
      <c r="F18" s="27"/>
      <c r="G18" s="62"/>
      <c r="H18" s="62"/>
      <c r="I18" s="62"/>
    </row>
    <row r="19" spans="1:9" ht="18" customHeight="1">
      <c r="A19" s="711"/>
      <c r="B19" s="24" t="s">
        <v>25</v>
      </c>
      <c r="C19" s="63" t="s">
        <v>540</v>
      </c>
      <c r="D19" s="26"/>
      <c r="E19" s="36" t="s">
        <v>11</v>
      </c>
      <c r="F19" s="27"/>
      <c r="G19" s="62"/>
      <c r="H19" s="62"/>
      <c r="I19" s="62"/>
    </row>
    <row r="20" spans="1:9" ht="18" customHeight="1">
      <c r="A20" s="711"/>
      <c r="B20" s="24" t="s">
        <v>25</v>
      </c>
      <c r="C20" s="63" t="s">
        <v>541</v>
      </c>
      <c r="D20" s="24" t="s">
        <v>542</v>
      </c>
      <c r="E20" s="36" t="s">
        <v>11</v>
      </c>
      <c r="F20" s="27"/>
      <c r="G20" s="62"/>
      <c r="H20" s="62"/>
      <c r="I20" s="62"/>
    </row>
    <row r="21" spans="1:9" ht="18" customHeight="1">
      <c r="A21" s="712"/>
      <c r="B21" s="24" t="s">
        <v>25</v>
      </c>
      <c r="C21" s="63" t="s">
        <v>543</v>
      </c>
      <c r="D21" s="24" t="s">
        <v>544</v>
      </c>
      <c r="E21" s="36" t="s">
        <v>11</v>
      </c>
      <c r="F21" s="27"/>
      <c r="G21" s="62"/>
      <c r="H21" s="62"/>
      <c r="I21" s="62"/>
    </row>
    <row r="22" spans="1:9" ht="18" customHeight="1">
      <c r="A22" s="710">
        <v>4</v>
      </c>
      <c r="B22" s="24" t="s">
        <v>25</v>
      </c>
      <c r="C22" s="40" t="s">
        <v>545</v>
      </c>
      <c r="D22" s="26"/>
      <c r="E22" s="36" t="s">
        <v>11</v>
      </c>
      <c r="F22" s="60"/>
      <c r="G22" s="62"/>
      <c r="H22" s="62"/>
      <c r="I22" s="62"/>
    </row>
    <row r="23" spans="1:9" ht="18" customHeight="1">
      <c r="A23" s="711"/>
      <c r="B23" s="24" t="s">
        <v>25</v>
      </c>
      <c r="C23" s="63" t="s">
        <v>546</v>
      </c>
      <c r="D23" s="24" t="s">
        <v>547</v>
      </c>
      <c r="E23" s="36" t="s">
        <v>11</v>
      </c>
      <c r="F23" s="60"/>
      <c r="G23" s="62"/>
      <c r="H23" s="62"/>
      <c r="I23" s="62"/>
    </row>
    <row r="24" spans="1:9" ht="18" customHeight="1">
      <c r="A24" s="711"/>
      <c r="B24" s="24" t="s">
        <v>25</v>
      </c>
      <c r="C24" s="63" t="s">
        <v>548</v>
      </c>
      <c r="D24" s="24" t="s">
        <v>549</v>
      </c>
      <c r="E24" s="36" t="s">
        <v>11</v>
      </c>
      <c r="F24" s="60"/>
      <c r="G24" s="62"/>
      <c r="H24" s="62"/>
      <c r="I24" s="62"/>
    </row>
    <row r="25" spans="1:9" ht="18" customHeight="1">
      <c r="A25" s="711"/>
      <c r="B25" s="24" t="s">
        <v>25</v>
      </c>
      <c r="C25" s="63" t="s">
        <v>550</v>
      </c>
      <c r="D25" s="24" t="s">
        <v>551</v>
      </c>
      <c r="E25" s="36" t="s">
        <v>11</v>
      </c>
      <c r="F25" s="60"/>
      <c r="G25" s="62"/>
      <c r="H25" s="62"/>
      <c r="I25" s="62"/>
    </row>
    <row r="26" spans="1:9" ht="18" customHeight="1">
      <c r="A26" s="711"/>
      <c r="B26" s="24" t="s">
        <v>25</v>
      </c>
      <c r="C26" s="63" t="s">
        <v>552</v>
      </c>
      <c r="D26" s="24" t="s">
        <v>553</v>
      </c>
      <c r="E26" s="36" t="s">
        <v>11</v>
      </c>
      <c r="F26" s="60"/>
      <c r="G26" s="62"/>
      <c r="H26" s="62"/>
      <c r="I26" s="62"/>
    </row>
    <row r="27" spans="1:9" ht="18" customHeight="1">
      <c r="A27" s="712"/>
      <c r="B27" s="24" t="s">
        <v>25</v>
      </c>
      <c r="C27" s="63" t="s">
        <v>554</v>
      </c>
      <c r="D27" s="24" t="s">
        <v>555</v>
      </c>
      <c r="E27" s="36" t="s">
        <v>11</v>
      </c>
      <c r="F27" s="60"/>
      <c r="G27" s="62"/>
      <c r="H27" s="62"/>
      <c r="I27" s="62"/>
    </row>
    <row r="28" spans="1:9" ht="18" customHeight="1">
      <c r="A28" s="22">
        <v>5</v>
      </c>
      <c r="B28" s="24" t="s">
        <v>25</v>
      </c>
      <c r="C28" s="40" t="s">
        <v>556</v>
      </c>
      <c r="D28" s="41"/>
      <c r="E28" s="36" t="s">
        <v>11</v>
      </c>
      <c r="F28" s="60"/>
      <c r="G28" s="62"/>
      <c r="H28" s="62"/>
      <c r="I28" s="62"/>
    </row>
    <row r="29" spans="1:9" ht="18" customHeight="1">
      <c r="A29" s="710">
        <v>6</v>
      </c>
      <c r="B29" s="24" t="s">
        <v>25</v>
      </c>
      <c r="C29" s="40" t="s">
        <v>557</v>
      </c>
      <c r="D29" s="41"/>
      <c r="E29" s="36" t="s">
        <v>11</v>
      </c>
      <c r="F29" s="60"/>
      <c r="G29" s="62"/>
      <c r="H29" s="62"/>
      <c r="I29" s="62"/>
    </row>
    <row r="30" spans="1:9" ht="18" customHeight="1">
      <c r="A30" s="711"/>
      <c r="B30" s="24" t="s">
        <v>25</v>
      </c>
      <c r="C30" s="63" t="s">
        <v>558</v>
      </c>
      <c r="D30" s="24" t="s">
        <v>559</v>
      </c>
      <c r="E30" s="36" t="s">
        <v>11</v>
      </c>
      <c r="F30" s="60"/>
      <c r="G30" s="62"/>
      <c r="H30" s="62"/>
      <c r="I30" s="62"/>
    </row>
    <row r="31" spans="1:9" ht="18" customHeight="1">
      <c r="A31" s="711"/>
      <c r="B31" s="24" t="s">
        <v>25</v>
      </c>
      <c r="C31" s="63" t="s">
        <v>560</v>
      </c>
      <c r="D31" s="26"/>
      <c r="E31" s="36" t="s">
        <v>11</v>
      </c>
      <c r="F31" s="60"/>
      <c r="G31" s="62"/>
      <c r="H31" s="62"/>
      <c r="I31" s="62"/>
    </row>
    <row r="32" spans="1:9" ht="18" customHeight="1">
      <c r="A32" s="711"/>
      <c r="B32" s="24" t="s">
        <v>25</v>
      </c>
      <c r="C32" s="63" t="s">
        <v>561</v>
      </c>
      <c r="D32" s="24" t="s">
        <v>562</v>
      </c>
      <c r="E32" s="36" t="s">
        <v>11</v>
      </c>
      <c r="F32" s="60"/>
      <c r="G32" s="62"/>
      <c r="H32" s="62"/>
      <c r="I32" s="62"/>
    </row>
    <row r="33" spans="1:9" ht="18" customHeight="1">
      <c r="A33" s="712"/>
      <c r="B33" s="24" t="s">
        <v>25</v>
      </c>
      <c r="C33" s="63" t="s">
        <v>563</v>
      </c>
      <c r="D33" s="41"/>
      <c r="E33" s="36" t="s">
        <v>11</v>
      </c>
      <c r="F33" s="60"/>
      <c r="G33" s="62"/>
      <c r="H33" s="62"/>
      <c r="I33" s="62"/>
    </row>
    <row r="34" spans="1:9" ht="18" customHeight="1">
      <c r="A34" s="710">
        <v>7</v>
      </c>
      <c r="B34" s="24" t="s">
        <v>25</v>
      </c>
      <c r="C34" s="40" t="s">
        <v>564</v>
      </c>
      <c r="D34" s="41"/>
      <c r="E34" s="36" t="s">
        <v>11</v>
      </c>
      <c r="F34" s="60"/>
      <c r="G34" s="62"/>
      <c r="H34" s="62"/>
      <c r="I34" s="61" t="s">
        <v>565</v>
      </c>
    </row>
    <row r="35" spans="1:9" ht="18" customHeight="1">
      <c r="A35" s="711"/>
      <c r="B35" s="24" t="s">
        <v>25</v>
      </c>
      <c r="C35" s="63" t="s">
        <v>566</v>
      </c>
      <c r="D35" s="41"/>
      <c r="E35" s="36" t="s">
        <v>11</v>
      </c>
      <c r="F35" s="60"/>
      <c r="G35" s="62"/>
      <c r="H35" s="62"/>
      <c r="I35" s="61" t="s">
        <v>227</v>
      </c>
    </row>
    <row r="36" spans="1:9" ht="18" customHeight="1">
      <c r="A36" s="711"/>
      <c r="B36" s="24" t="s">
        <v>25</v>
      </c>
      <c r="C36" s="63" t="s">
        <v>567</v>
      </c>
      <c r="D36" s="24" t="s">
        <v>568</v>
      </c>
      <c r="E36" s="36" t="s">
        <v>11</v>
      </c>
      <c r="F36" s="60"/>
      <c r="G36" s="62"/>
      <c r="H36" s="62"/>
      <c r="I36" s="61" t="s">
        <v>569</v>
      </c>
    </row>
    <row r="37" spans="1:9" ht="18" customHeight="1">
      <c r="A37" s="712"/>
      <c r="B37" s="24" t="s">
        <v>25</v>
      </c>
      <c r="C37" s="63" t="s">
        <v>570</v>
      </c>
      <c r="D37" s="24" t="s">
        <v>568</v>
      </c>
      <c r="E37" s="36" t="s">
        <v>11</v>
      </c>
      <c r="F37" s="60"/>
      <c r="G37" s="62"/>
      <c r="H37" s="62"/>
      <c r="I37" s="62"/>
    </row>
    <row r="38" spans="1:9" ht="18" customHeight="1">
      <c r="A38" s="710">
        <v>8</v>
      </c>
      <c r="B38" s="24" t="s">
        <v>25</v>
      </c>
      <c r="C38" s="40" t="s">
        <v>571</v>
      </c>
      <c r="D38" s="41"/>
      <c r="E38" s="36" t="s">
        <v>11</v>
      </c>
      <c r="F38" s="60"/>
      <c r="G38" s="62"/>
      <c r="H38" s="62"/>
      <c r="I38" s="61" t="s">
        <v>572</v>
      </c>
    </row>
    <row r="39" spans="1:9" ht="18" customHeight="1">
      <c r="A39" s="711"/>
      <c r="B39" s="24" t="s">
        <v>25</v>
      </c>
      <c r="C39" s="63" t="s">
        <v>573</v>
      </c>
      <c r="D39" s="41"/>
      <c r="E39" s="36" t="s">
        <v>11</v>
      </c>
      <c r="F39" s="60"/>
      <c r="G39" s="62"/>
      <c r="H39" s="62"/>
      <c r="I39" s="61" t="s">
        <v>227</v>
      </c>
    </row>
    <row r="40" spans="1:9" ht="18" customHeight="1">
      <c r="A40" s="711"/>
      <c r="B40" s="24" t="s">
        <v>25</v>
      </c>
      <c r="C40" s="63" t="s">
        <v>574</v>
      </c>
      <c r="D40" s="41"/>
      <c r="E40" s="36" t="s">
        <v>11</v>
      </c>
      <c r="F40" s="60"/>
      <c r="G40" s="62"/>
      <c r="H40" s="62"/>
      <c r="I40" s="62"/>
    </row>
    <row r="41" spans="1:9" ht="18" customHeight="1">
      <c r="A41" s="711"/>
      <c r="B41" s="24" t="s">
        <v>25</v>
      </c>
      <c r="C41" s="63" t="s">
        <v>575</v>
      </c>
      <c r="D41" s="24" t="s">
        <v>576</v>
      </c>
      <c r="E41" s="36" t="s">
        <v>11</v>
      </c>
      <c r="F41" s="60"/>
      <c r="G41" s="62"/>
      <c r="H41" s="62"/>
      <c r="I41" s="62"/>
    </row>
    <row r="42" spans="1:9" ht="18" customHeight="1">
      <c r="A42" s="711"/>
      <c r="B42" s="24" t="s">
        <v>25</v>
      </c>
      <c r="C42" s="63" t="s">
        <v>577</v>
      </c>
      <c r="D42" s="24" t="s">
        <v>578</v>
      </c>
      <c r="E42" s="36" t="s">
        <v>11</v>
      </c>
      <c r="F42" s="60"/>
      <c r="G42" s="62"/>
      <c r="H42" s="62"/>
      <c r="I42" s="61" t="s">
        <v>579</v>
      </c>
    </row>
    <row r="43" spans="1:9" ht="18" customHeight="1">
      <c r="A43" s="711"/>
      <c r="B43" s="24" t="s">
        <v>25</v>
      </c>
      <c r="C43" s="63" t="s">
        <v>580</v>
      </c>
      <c r="D43" s="41"/>
      <c r="E43" s="36" t="s">
        <v>11</v>
      </c>
      <c r="F43" s="60"/>
      <c r="G43" s="62"/>
      <c r="H43" s="62"/>
      <c r="I43" s="62"/>
    </row>
    <row r="44" spans="1:9" ht="18" customHeight="1">
      <c r="A44" s="711"/>
      <c r="B44" s="24" t="s">
        <v>25</v>
      </c>
      <c r="C44" s="63" t="s">
        <v>581</v>
      </c>
      <c r="D44" s="24" t="s">
        <v>582</v>
      </c>
      <c r="E44" s="36" t="s">
        <v>11</v>
      </c>
      <c r="F44" s="60"/>
      <c r="G44" s="62"/>
      <c r="H44" s="62"/>
      <c r="I44" s="62"/>
    </row>
    <row r="45" spans="1:9" ht="18" customHeight="1">
      <c r="A45" s="711"/>
      <c r="B45" s="24" t="s">
        <v>25</v>
      </c>
      <c r="C45" s="63" t="s">
        <v>583</v>
      </c>
      <c r="D45" s="41"/>
      <c r="E45" s="36" t="s">
        <v>11</v>
      </c>
      <c r="F45" s="60"/>
      <c r="G45" s="62"/>
      <c r="H45" s="62"/>
      <c r="I45" s="62"/>
    </row>
    <row r="46" spans="1:9" ht="18" customHeight="1">
      <c r="A46" s="712"/>
      <c r="B46" s="24" t="s">
        <v>25</v>
      </c>
      <c r="C46" s="63" t="s">
        <v>584</v>
      </c>
      <c r="D46" s="24" t="s">
        <v>585</v>
      </c>
      <c r="E46" s="36" t="s">
        <v>11</v>
      </c>
      <c r="F46" s="60"/>
      <c r="G46" s="62"/>
      <c r="H46" s="62"/>
      <c r="I46" s="62"/>
    </row>
    <row r="47" spans="1:9" ht="18" customHeight="1">
      <c r="A47" s="710">
        <v>9</v>
      </c>
      <c r="B47" s="24" t="s">
        <v>25</v>
      </c>
      <c r="C47" s="40" t="s">
        <v>586</v>
      </c>
      <c r="D47" s="41"/>
      <c r="E47" s="36" t="s">
        <v>11</v>
      </c>
      <c r="F47" s="60"/>
      <c r="G47" s="62"/>
      <c r="H47" s="62"/>
      <c r="I47" s="61" t="s">
        <v>572</v>
      </c>
    </row>
    <row r="48" spans="1:9" ht="18" customHeight="1">
      <c r="A48" s="711"/>
      <c r="B48" s="24" t="s">
        <v>25</v>
      </c>
      <c r="C48" s="63" t="s">
        <v>587</v>
      </c>
      <c r="D48" s="41"/>
      <c r="E48" s="36" t="s">
        <v>11</v>
      </c>
      <c r="F48" s="60"/>
      <c r="G48" s="62"/>
      <c r="H48" s="62"/>
      <c r="I48" s="61" t="s">
        <v>227</v>
      </c>
    </row>
    <row r="49" spans="1:9" ht="18" customHeight="1">
      <c r="A49" s="711"/>
      <c r="B49" s="24" t="s">
        <v>25</v>
      </c>
      <c r="C49" s="63" t="s">
        <v>588</v>
      </c>
      <c r="D49" s="41"/>
      <c r="E49" s="36" t="s">
        <v>11</v>
      </c>
      <c r="F49" s="60"/>
      <c r="G49" s="62"/>
      <c r="H49" s="62"/>
      <c r="I49" s="62"/>
    </row>
    <row r="50" spans="1:9" ht="18" customHeight="1">
      <c r="A50" s="711"/>
      <c r="B50" s="24" t="s">
        <v>25</v>
      </c>
      <c r="C50" s="63" t="s">
        <v>589</v>
      </c>
      <c r="D50" s="24" t="s">
        <v>576</v>
      </c>
      <c r="E50" s="36" t="s">
        <v>11</v>
      </c>
      <c r="F50" s="60"/>
      <c r="G50" s="62"/>
      <c r="H50" s="62"/>
      <c r="I50" s="62"/>
    </row>
    <row r="51" spans="1:9" ht="18" customHeight="1">
      <c r="A51" s="711"/>
      <c r="B51" s="24" t="s">
        <v>25</v>
      </c>
      <c r="C51" s="63" t="s">
        <v>590</v>
      </c>
      <c r="D51" s="24" t="s">
        <v>591</v>
      </c>
      <c r="E51" s="36" t="s">
        <v>11</v>
      </c>
      <c r="F51" s="60"/>
      <c r="G51" s="62"/>
      <c r="H51" s="62"/>
      <c r="I51" s="61" t="s">
        <v>592</v>
      </c>
    </row>
    <row r="52" spans="1:9" ht="18" customHeight="1">
      <c r="A52" s="711"/>
      <c r="B52" s="24" t="s">
        <v>25</v>
      </c>
      <c r="C52" s="63" t="s">
        <v>593</v>
      </c>
      <c r="D52" s="26"/>
      <c r="E52" s="36" t="s">
        <v>11</v>
      </c>
      <c r="F52" s="60"/>
      <c r="G52" s="62"/>
      <c r="H52" s="62"/>
      <c r="I52" s="62"/>
    </row>
    <row r="53" spans="1:9" ht="18" customHeight="1">
      <c r="A53" s="711"/>
      <c r="B53" s="24" t="s">
        <v>25</v>
      </c>
      <c r="C53" s="63" t="s">
        <v>594</v>
      </c>
      <c r="D53" s="24" t="s">
        <v>582</v>
      </c>
      <c r="E53" s="36" t="s">
        <v>11</v>
      </c>
      <c r="F53" s="60"/>
      <c r="G53" s="62"/>
      <c r="H53" s="62"/>
      <c r="I53" s="62"/>
    </row>
    <row r="54" spans="1:9" ht="18" customHeight="1">
      <c r="A54" s="711"/>
      <c r="B54" s="24" t="s">
        <v>25</v>
      </c>
      <c r="C54" s="63" t="s">
        <v>595</v>
      </c>
      <c r="D54" s="26"/>
      <c r="E54" s="36" t="s">
        <v>11</v>
      </c>
      <c r="F54" s="60"/>
      <c r="G54" s="62"/>
      <c r="H54" s="62"/>
      <c r="I54" s="62"/>
    </row>
    <row r="55" spans="1:9" ht="18" customHeight="1">
      <c r="A55" s="712"/>
      <c r="B55" s="24" t="s">
        <v>25</v>
      </c>
      <c r="C55" s="63" t="s">
        <v>596</v>
      </c>
      <c r="D55" s="24" t="s">
        <v>597</v>
      </c>
      <c r="E55" s="36" t="s">
        <v>11</v>
      </c>
      <c r="F55" s="60"/>
      <c r="G55" s="62"/>
      <c r="H55" s="62"/>
      <c r="I55" s="62"/>
    </row>
    <row r="56" spans="1:9" ht="18" customHeight="1">
      <c r="A56" s="710">
        <v>10</v>
      </c>
      <c r="B56" s="24" t="s">
        <v>25</v>
      </c>
      <c r="C56" s="40" t="s">
        <v>598</v>
      </c>
      <c r="D56" s="26"/>
      <c r="E56" s="36" t="s">
        <v>11</v>
      </c>
      <c r="F56" s="60"/>
      <c r="G56" s="62"/>
      <c r="H56" s="62"/>
      <c r="I56" s="61" t="s">
        <v>572</v>
      </c>
    </row>
    <row r="57" spans="1:9" ht="18" customHeight="1">
      <c r="A57" s="711"/>
      <c r="B57" s="24" t="s">
        <v>25</v>
      </c>
      <c r="C57" s="63" t="s">
        <v>599</v>
      </c>
      <c r="D57" s="41"/>
      <c r="E57" s="36" t="s">
        <v>11</v>
      </c>
      <c r="F57" s="60"/>
      <c r="G57" s="62"/>
      <c r="H57" s="62"/>
      <c r="I57" s="61" t="s">
        <v>227</v>
      </c>
    </row>
    <row r="58" spans="1:9" ht="18" customHeight="1">
      <c r="A58" s="711"/>
      <c r="B58" s="24" t="s">
        <v>25</v>
      </c>
      <c r="C58" s="63" t="s">
        <v>600</v>
      </c>
      <c r="D58" s="41"/>
      <c r="E58" s="36" t="s">
        <v>11</v>
      </c>
      <c r="F58" s="60"/>
      <c r="G58" s="62"/>
      <c r="H58" s="62"/>
      <c r="I58" s="62"/>
    </row>
    <row r="59" spans="1:9" ht="18" customHeight="1">
      <c r="A59" s="711"/>
      <c r="B59" s="24" t="s">
        <v>25</v>
      </c>
      <c r="C59" s="63" t="s">
        <v>601</v>
      </c>
      <c r="D59" s="24" t="s">
        <v>576</v>
      </c>
      <c r="E59" s="36" t="s">
        <v>11</v>
      </c>
      <c r="F59" s="60"/>
      <c r="G59" s="62"/>
      <c r="H59" s="62"/>
      <c r="I59" s="62"/>
    </row>
    <row r="60" spans="1:9" ht="18" customHeight="1">
      <c r="A60" s="711"/>
      <c r="B60" s="24" t="s">
        <v>25</v>
      </c>
      <c r="C60" s="63" t="s">
        <v>602</v>
      </c>
      <c r="D60" s="24" t="s">
        <v>603</v>
      </c>
      <c r="E60" s="36" t="s">
        <v>11</v>
      </c>
      <c r="F60" s="60"/>
      <c r="G60" s="62"/>
      <c r="H60" s="62"/>
      <c r="I60" s="61" t="s">
        <v>604</v>
      </c>
    </row>
    <row r="61" spans="1:9" ht="18" customHeight="1">
      <c r="A61" s="711"/>
      <c r="B61" s="24" t="s">
        <v>25</v>
      </c>
      <c r="C61" s="63" t="s">
        <v>605</v>
      </c>
      <c r="D61" s="41"/>
      <c r="E61" s="36" t="s">
        <v>11</v>
      </c>
      <c r="F61" s="60"/>
      <c r="G61" s="62"/>
      <c r="H61" s="62"/>
      <c r="I61" s="62"/>
    </row>
    <row r="62" spans="1:9" ht="18" customHeight="1">
      <c r="A62" s="711"/>
      <c r="B62" s="24" t="s">
        <v>25</v>
      </c>
      <c r="C62" s="63" t="s">
        <v>606</v>
      </c>
      <c r="D62" s="24" t="s">
        <v>582</v>
      </c>
      <c r="E62" s="36" t="s">
        <v>11</v>
      </c>
      <c r="F62" s="60"/>
      <c r="G62" s="62"/>
      <c r="H62" s="62"/>
      <c r="I62" s="62"/>
    </row>
    <row r="63" spans="1:9" ht="18" customHeight="1">
      <c r="A63" s="711"/>
      <c r="B63" s="24" t="s">
        <v>25</v>
      </c>
      <c r="C63" s="63" t="s">
        <v>607</v>
      </c>
      <c r="D63" s="41"/>
      <c r="E63" s="36" t="s">
        <v>11</v>
      </c>
      <c r="F63" s="60"/>
      <c r="G63" s="62"/>
      <c r="H63" s="62"/>
      <c r="I63" s="62"/>
    </row>
    <row r="64" spans="1:9" ht="18" customHeight="1">
      <c r="A64" s="712"/>
      <c r="B64" s="24" t="s">
        <v>25</v>
      </c>
      <c r="C64" s="63" t="s">
        <v>608</v>
      </c>
      <c r="D64" s="24" t="s">
        <v>609</v>
      </c>
      <c r="E64" s="36" t="s">
        <v>11</v>
      </c>
      <c r="F64" s="60"/>
      <c r="G64" s="62"/>
      <c r="H64" s="62"/>
      <c r="I64" s="62"/>
    </row>
    <row r="65" spans="1:9" ht="18" customHeight="1">
      <c r="A65" s="710">
        <v>11</v>
      </c>
      <c r="B65" s="24" t="s">
        <v>25</v>
      </c>
      <c r="C65" s="40" t="s">
        <v>610</v>
      </c>
      <c r="D65" s="41"/>
      <c r="E65" s="36" t="s">
        <v>11</v>
      </c>
      <c r="F65" s="60"/>
      <c r="G65" s="62"/>
      <c r="H65" s="62"/>
      <c r="I65" s="61" t="s">
        <v>572</v>
      </c>
    </row>
    <row r="66" spans="1:9" ht="18" customHeight="1">
      <c r="A66" s="711"/>
      <c r="B66" s="24" t="s">
        <v>25</v>
      </c>
      <c r="C66" s="63" t="s">
        <v>611</v>
      </c>
      <c r="D66" s="41"/>
      <c r="E66" s="36" t="s">
        <v>11</v>
      </c>
      <c r="F66" s="60"/>
      <c r="G66" s="62"/>
      <c r="H66" s="62"/>
      <c r="I66" s="61" t="s">
        <v>227</v>
      </c>
    </row>
    <row r="67" spans="1:9" ht="18" customHeight="1">
      <c r="A67" s="711"/>
      <c r="B67" s="24" t="s">
        <v>25</v>
      </c>
      <c r="C67" s="63" t="s">
        <v>612</v>
      </c>
      <c r="D67" s="41"/>
      <c r="E67" s="36" t="s">
        <v>11</v>
      </c>
      <c r="F67" s="60"/>
      <c r="G67" s="62"/>
      <c r="H67" s="62"/>
      <c r="I67" s="61" t="s">
        <v>613</v>
      </c>
    </row>
    <row r="68" spans="1:9" ht="18" customHeight="1">
      <c r="A68" s="711"/>
      <c r="B68" s="24" t="s">
        <v>25</v>
      </c>
      <c r="C68" s="63" t="s">
        <v>614</v>
      </c>
      <c r="D68" s="41"/>
      <c r="E68" s="36" t="s">
        <v>11</v>
      </c>
      <c r="F68" s="60"/>
      <c r="G68" s="62"/>
      <c r="H68" s="62"/>
      <c r="I68" s="62"/>
    </row>
    <row r="69" spans="1:9" ht="18" customHeight="1">
      <c r="A69" s="712"/>
      <c r="B69" s="24" t="s">
        <v>25</v>
      </c>
      <c r="C69" s="63" t="s">
        <v>615</v>
      </c>
      <c r="D69" s="41"/>
      <c r="E69" s="36" t="s">
        <v>11</v>
      </c>
      <c r="F69" s="60"/>
      <c r="G69" s="62"/>
      <c r="H69" s="62"/>
      <c r="I69" s="62"/>
    </row>
    <row r="70" spans="1:9" ht="18" customHeight="1">
      <c r="A70" s="710">
        <v>12</v>
      </c>
      <c r="B70" s="24" t="s">
        <v>25</v>
      </c>
      <c r="C70" s="40" t="s">
        <v>616</v>
      </c>
      <c r="D70" s="41"/>
      <c r="E70" s="36" t="s">
        <v>11</v>
      </c>
      <c r="F70" s="60"/>
      <c r="G70" s="62"/>
      <c r="H70" s="62"/>
      <c r="I70" s="62"/>
    </row>
    <row r="71" spans="1:9" ht="18" customHeight="1">
      <c r="A71" s="711"/>
      <c r="B71" s="24" t="s">
        <v>25</v>
      </c>
      <c r="C71" s="63" t="s">
        <v>617</v>
      </c>
      <c r="D71" s="24" t="s">
        <v>618</v>
      </c>
      <c r="E71" s="36" t="s">
        <v>11</v>
      </c>
      <c r="F71" s="60"/>
      <c r="G71" s="62"/>
      <c r="H71" s="62"/>
      <c r="I71" s="62"/>
    </row>
    <row r="72" spans="1:9" ht="18" customHeight="1">
      <c r="A72" s="711"/>
      <c r="B72" s="24" t="s">
        <v>25</v>
      </c>
      <c r="C72" s="63" t="s">
        <v>619</v>
      </c>
      <c r="D72" s="24" t="s">
        <v>620</v>
      </c>
      <c r="E72" s="36" t="s">
        <v>11</v>
      </c>
      <c r="F72" s="60"/>
      <c r="G72" s="62"/>
      <c r="H72" s="62"/>
      <c r="I72" s="62"/>
    </row>
    <row r="73" spans="1:9" ht="18" customHeight="1">
      <c r="A73" s="711"/>
      <c r="B73" s="24" t="s">
        <v>25</v>
      </c>
      <c r="C73" s="63" t="s">
        <v>621</v>
      </c>
      <c r="D73" s="24" t="s">
        <v>622</v>
      </c>
      <c r="E73" s="36" t="s">
        <v>11</v>
      </c>
      <c r="F73" s="60"/>
      <c r="G73" s="62"/>
      <c r="H73" s="62"/>
      <c r="I73" s="62"/>
    </row>
    <row r="74" spans="1:9" ht="18" customHeight="1">
      <c r="A74" s="711"/>
      <c r="B74" s="24" t="s">
        <v>25</v>
      </c>
      <c r="C74" s="63" t="s">
        <v>623</v>
      </c>
      <c r="D74" s="24" t="s">
        <v>624</v>
      </c>
      <c r="E74" s="36" t="s">
        <v>11</v>
      </c>
      <c r="F74" s="60"/>
      <c r="G74" s="62"/>
      <c r="H74" s="62"/>
      <c r="I74" s="62"/>
    </row>
    <row r="75" spans="1:9" ht="18" customHeight="1">
      <c r="A75" s="712"/>
      <c r="B75" s="24" t="s">
        <v>25</v>
      </c>
      <c r="C75" s="63" t="s">
        <v>625</v>
      </c>
      <c r="D75" s="24" t="s">
        <v>626</v>
      </c>
      <c r="E75" s="36" t="s">
        <v>11</v>
      </c>
      <c r="F75" s="60"/>
      <c r="G75" s="62"/>
      <c r="H75" s="62"/>
      <c r="I75" s="62"/>
    </row>
    <row r="76" spans="1:9" ht="18" customHeight="1">
      <c r="A76" s="710">
        <v>13</v>
      </c>
      <c r="B76" s="24" t="s">
        <v>25</v>
      </c>
      <c r="C76" s="40" t="s">
        <v>627</v>
      </c>
      <c r="D76" s="26"/>
      <c r="E76" s="36" t="s">
        <v>11</v>
      </c>
      <c r="F76" s="60"/>
      <c r="G76" s="62"/>
      <c r="H76" s="64"/>
      <c r="I76" s="62"/>
    </row>
    <row r="77" spans="1:9" ht="18" customHeight="1">
      <c r="A77" s="711"/>
      <c r="B77" s="24" t="s">
        <v>25</v>
      </c>
      <c r="C77" s="63" t="s">
        <v>628</v>
      </c>
      <c r="D77" s="24" t="s">
        <v>629</v>
      </c>
      <c r="E77" s="36" t="s">
        <v>11</v>
      </c>
      <c r="F77" s="60"/>
      <c r="G77" s="62"/>
      <c r="H77" s="64"/>
      <c r="I77" s="62"/>
    </row>
    <row r="78" spans="1:9" ht="18" customHeight="1">
      <c r="A78" s="711"/>
      <c r="B78" s="24" t="s">
        <v>25</v>
      </c>
      <c r="C78" s="63" t="s">
        <v>630</v>
      </c>
      <c r="D78" s="24" t="s">
        <v>631</v>
      </c>
      <c r="E78" s="36" t="s">
        <v>11</v>
      </c>
      <c r="F78" s="60"/>
      <c r="G78" s="62"/>
      <c r="H78" s="64"/>
      <c r="I78" s="62"/>
    </row>
    <row r="79" spans="1:9" ht="18" customHeight="1">
      <c r="A79" s="711"/>
      <c r="B79" s="24" t="s">
        <v>25</v>
      </c>
      <c r="C79" s="63" t="s">
        <v>632</v>
      </c>
      <c r="D79" s="24" t="s">
        <v>633</v>
      </c>
      <c r="E79" s="36" t="s">
        <v>11</v>
      </c>
      <c r="F79" s="60"/>
      <c r="G79" s="62"/>
      <c r="H79" s="64"/>
      <c r="I79" s="62"/>
    </row>
    <row r="80" spans="1:9" ht="18" customHeight="1">
      <c r="A80" s="712"/>
      <c r="B80" s="24" t="s">
        <v>25</v>
      </c>
      <c r="C80" s="63" t="s">
        <v>634</v>
      </c>
      <c r="D80" s="26"/>
      <c r="E80" s="36" t="s">
        <v>11</v>
      </c>
      <c r="F80" s="60"/>
      <c r="G80" s="62"/>
      <c r="H80" s="64"/>
      <c r="I80" s="62"/>
    </row>
    <row r="81" spans="1:9" ht="18" customHeight="1">
      <c r="A81" s="22">
        <v>14</v>
      </c>
      <c r="B81" s="24" t="s">
        <v>25</v>
      </c>
      <c r="C81" s="40" t="s">
        <v>635</v>
      </c>
      <c r="D81" s="26"/>
      <c r="E81" s="65"/>
      <c r="F81" s="60"/>
      <c r="G81" s="62"/>
      <c r="H81" s="62"/>
      <c r="I81" s="62"/>
    </row>
    <row r="82" spans="1:9" ht="18" customHeight="1">
      <c r="A82" s="710">
        <v>15</v>
      </c>
      <c r="B82" s="24" t="s">
        <v>25</v>
      </c>
      <c r="C82" s="40" t="s">
        <v>636</v>
      </c>
      <c r="D82" s="41"/>
      <c r="E82" s="36" t="s">
        <v>11</v>
      </c>
      <c r="F82" s="60"/>
      <c r="G82" s="62"/>
      <c r="H82" s="62"/>
      <c r="I82" s="62"/>
    </row>
    <row r="83" spans="1:9" ht="18" customHeight="1">
      <c r="A83" s="711"/>
      <c r="B83" s="24" t="s">
        <v>25</v>
      </c>
      <c r="C83" s="63" t="s">
        <v>637</v>
      </c>
      <c r="D83" s="24" t="s">
        <v>618</v>
      </c>
      <c r="E83" s="36" t="s">
        <v>11</v>
      </c>
      <c r="F83" s="60"/>
      <c r="G83" s="62"/>
      <c r="H83" s="62"/>
      <c r="I83" s="62"/>
    </row>
    <row r="84" spans="1:9" ht="18" customHeight="1">
      <c r="A84" s="711"/>
      <c r="B84" s="24" t="s">
        <v>25</v>
      </c>
      <c r="C84" s="63" t="s">
        <v>638</v>
      </c>
      <c r="D84" s="24" t="s">
        <v>620</v>
      </c>
      <c r="E84" s="36" t="s">
        <v>11</v>
      </c>
      <c r="F84" s="60"/>
      <c r="G84" s="62"/>
      <c r="H84" s="62"/>
      <c r="I84" s="62"/>
    </row>
    <row r="85" spans="1:9" ht="18" customHeight="1">
      <c r="A85" s="711"/>
      <c r="B85" s="24" t="s">
        <v>25</v>
      </c>
      <c r="C85" s="63" t="s">
        <v>639</v>
      </c>
      <c r="D85" s="24" t="s">
        <v>640</v>
      </c>
      <c r="E85" s="36" t="s">
        <v>11</v>
      </c>
      <c r="F85" s="60"/>
      <c r="G85" s="62"/>
      <c r="H85" s="62"/>
      <c r="I85" s="62"/>
    </row>
    <row r="86" spans="1:9" ht="18" customHeight="1">
      <c r="A86" s="711"/>
      <c r="B86" s="24" t="s">
        <v>25</v>
      </c>
      <c r="C86" s="63" t="s">
        <v>641</v>
      </c>
      <c r="D86" s="24" t="s">
        <v>642</v>
      </c>
      <c r="E86" s="36" t="s">
        <v>11</v>
      </c>
      <c r="F86" s="60"/>
      <c r="G86" s="62"/>
      <c r="H86" s="62"/>
      <c r="I86" s="62"/>
    </row>
    <row r="87" spans="1:9" ht="18" customHeight="1">
      <c r="A87" s="712"/>
      <c r="B87" s="24" t="s">
        <v>25</v>
      </c>
      <c r="C87" s="63" t="s">
        <v>643</v>
      </c>
      <c r="D87" s="24" t="s">
        <v>644</v>
      </c>
      <c r="E87" s="36" t="s">
        <v>11</v>
      </c>
      <c r="F87" s="60"/>
      <c r="G87" s="62"/>
      <c r="H87" s="62"/>
      <c r="I87" s="62"/>
    </row>
    <row r="88" spans="1:9" ht="18" customHeight="1">
      <c r="A88" s="710">
        <v>16</v>
      </c>
      <c r="B88" s="24" t="s">
        <v>25</v>
      </c>
      <c r="C88" s="40" t="s">
        <v>645</v>
      </c>
      <c r="D88" s="26"/>
      <c r="E88" s="36" t="s">
        <v>11</v>
      </c>
      <c r="F88" s="60"/>
      <c r="G88" s="62"/>
      <c r="H88" s="64"/>
      <c r="I88" s="61" t="s">
        <v>646</v>
      </c>
    </row>
    <row r="89" spans="1:9" ht="18" customHeight="1">
      <c r="A89" s="711"/>
      <c r="B89" s="24" t="s">
        <v>25</v>
      </c>
      <c r="C89" s="63" t="s">
        <v>647</v>
      </c>
      <c r="D89" s="26"/>
      <c r="E89" s="36" t="s">
        <v>11</v>
      </c>
      <c r="F89" s="60"/>
      <c r="G89" s="62"/>
      <c r="H89" s="64"/>
      <c r="I89" s="62"/>
    </row>
    <row r="90" spans="1:9" ht="18" customHeight="1">
      <c r="A90" s="711"/>
      <c r="B90" s="24" t="s">
        <v>25</v>
      </c>
      <c r="C90" s="63" t="s">
        <v>648</v>
      </c>
      <c r="D90" s="26"/>
      <c r="E90" s="36" t="s">
        <v>11</v>
      </c>
      <c r="F90" s="60"/>
      <c r="G90" s="62"/>
      <c r="H90" s="64"/>
      <c r="I90" s="62"/>
    </row>
    <row r="91" spans="1:9" ht="18" customHeight="1">
      <c r="A91" s="711"/>
      <c r="B91" s="24" t="s">
        <v>25</v>
      </c>
      <c r="C91" s="63" t="s">
        <v>649</v>
      </c>
      <c r="D91" s="24" t="s">
        <v>650</v>
      </c>
      <c r="E91" s="36" t="s">
        <v>11</v>
      </c>
      <c r="F91" s="60"/>
      <c r="G91" s="62"/>
      <c r="H91" s="64"/>
      <c r="I91" s="62"/>
    </row>
    <row r="92" spans="1:9" ht="18" customHeight="1">
      <c r="A92" s="712"/>
      <c r="B92" s="24" t="s">
        <v>25</v>
      </c>
      <c r="C92" s="63" t="s">
        <v>651</v>
      </c>
      <c r="D92" s="24" t="s">
        <v>652</v>
      </c>
      <c r="E92" s="36" t="s">
        <v>11</v>
      </c>
      <c r="F92" s="60"/>
      <c r="G92" s="62"/>
      <c r="H92" s="64"/>
      <c r="I92" s="61" t="s">
        <v>653</v>
      </c>
    </row>
    <row r="93" spans="1:9" ht="18" customHeight="1">
      <c r="A93" s="710">
        <v>17</v>
      </c>
      <c r="B93" s="24" t="s">
        <v>25</v>
      </c>
      <c r="C93" s="40" t="s">
        <v>654</v>
      </c>
      <c r="D93" s="41"/>
      <c r="E93" s="36" t="s">
        <v>11</v>
      </c>
      <c r="F93" s="60"/>
      <c r="G93" s="62"/>
      <c r="H93" s="64"/>
      <c r="I93" s="61" t="s">
        <v>646</v>
      </c>
    </row>
    <row r="94" spans="1:9" ht="18" customHeight="1">
      <c r="A94" s="711"/>
      <c r="B94" s="24" t="s">
        <v>25</v>
      </c>
      <c r="C94" s="63" t="s">
        <v>655</v>
      </c>
      <c r="D94" s="41"/>
      <c r="E94" s="36" t="s">
        <v>11</v>
      </c>
      <c r="F94" s="60"/>
      <c r="G94" s="62"/>
      <c r="H94" s="64"/>
      <c r="I94" s="62"/>
    </row>
    <row r="95" spans="1:9" ht="18" customHeight="1">
      <c r="A95" s="711"/>
      <c r="B95" s="24" t="s">
        <v>25</v>
      </c>
      <c r="C95" s="63" t="s">
        <v>656</v>
      </c>
      <c r="D95" s="26"/>
      <c r="E95" s="36" t="s">
        <v>11</v>
      </c>
      <c r="F95" s="60"/>
      <c r="G95" s="62"/>
      <c r="H95" s="64"/>
      <c r="I95" s="62"/>
    </row>
    <row r="96" spans="1:9" ht="18" customHeight="1">
      <c r="A96" s="711"/>
      <c r="B96" s="24" t="s">
        <v>25</v>
      </c>
      <c r="C96" s="63" t="s">
        <v>657</v>
      </c>
      <c r="D96" s="26"/>
      <c r="E96" s="36" t="s">
        <v>11</v>
      </c>
      <c r="F96" s="60"/>
      <c r="G96" s="62"/>
      <c r="H96" s="64"/>
      <c r="I96" s="62"/>
    </row>
    <row r="97" spans="1:9" ht="18" customHeight="1">
      <c r="A97" s="712"/>
      <c r="B97" s="24" t="s">
        <v>25</v>
      </c>
      <c r="C97" s="63" t="s">
        <v>658</v>
      </c>
      <c r="D97" s="26"/>
      <c r="E97" s="36" t="s">
        <v>11</v>
      </c>
      <c r="F97" s="60"/>
      <c r="G97" s="62"/>
      <c r="H97" s="64"/>
      <c r="I97" s="61" t="s">
        <v>653</v>
      </c>
    </row>
    <row r="98" spans="1:9" ht="18" customHeight="1">
      <c r="A98" s="22">
        <v>18</v>
      </c>
      <c r="B98" s="24" t="s">
        <v>25</v>
      </c>
      <c r="C98" s="40" t="s">
        <v>659</v>
      </c>
      <c r="D98" s="26"/>
      <c r="E98" s="65"/>
      <c r="F98" s="60"/>
      <c r="G98" s="62"/>
      <c r="H98" s="64"/>
      <c r="I98" s="62"/>
    </row>
    <row r="99" spans="1:9" ht="18" customHeight="1">
      <c r="A99" s="710">
        <v>19</v>
      </c>
      <c r="B99" s="24" t="s">
        <v>25</v>
      </c>
      <c r="C99" s="40" t="s">
        <v>660</v>
      </c>
      <c r="D99" s="41"/>
      <c r="E99" s="36" t="s">
        <v>11</v>
      </c>
      <c r="F99" s="60"/>
      <c r="G99" s="62"/>
      <c r="H99" s="64"/>
      <c r="I99" s="62"/>
    </row>
    <row r="100" spans="1:9" ht="18" customHeight="1">
      <c r="A100" s="711"/>
      <c r="B100" s="24" t="s">
        <v>25</v>
      </c>
      <c r="C100" s="63" t="s">
        <v>661</v>
      </c>
      <c r="D100" s="24" t="s">
        <v>618</v>
      </c>
      <c r="E100" s="36" t="s">
        <v>11</v>
      </c>
      <c r="F100" s="60"/>
      <c r="G100" s="62"/>
      <c r="H100" s="64"/>
      <c r="I100" s="62"/>
    </row>
    <row r="101" spans="1:9" ht="18" customHeight="1">
      <c r="A101" s="711"/>
      <c r="B101" s="24" t="s">
        <v>25</v>
      </c>
      <c r="C101" s="63" t="s">
        <v>662</v>
      </c>
      <c r="D101" s="24" t="s">
        <v>620</v>
      </c>
      <c r="E101" s="36" t="s">
        <v>11</v>
      </c>
      <c r="F101" s="60"/>
      <c r="G101" s="62"/>
      <c r="H101" s="64"/>
      <c r="I101" s="62"/>
    </row>
    <row r="102" spans="1:9" ht="18" customHeight="1">
      <c r="A102" s="711"/>
      <c r="B102" s="24" t="s">
        <v>25</v>
      </c>
      <c r="C102" s="63" t="s">
        <v>663</v>
      </c>
      <c r="D102" s="24" t="s">
        <v>640</v>
      </c>
      <c r="E102" s="36" t="s">
        <v>11</v>
      </c>
      <c r="F102" s="60"/>
      <c r="G102" s="62"/>
      <c r="H102" s="64"/>
      <c r="I102" s="62"/>
    </row>
    <row r="103" spans="1:9" ht="18" customHeight="1">
      <c r="A103" s="711"/>
      <c r="B103" s="24" t="s">
        <v>25</v>
      </c>
      <c r="C103" s="63" t="s">
        <v>664</v>
      </c>
      <c r="D103" s="24" t="s">
        <v>642</v>
      </c>
      <c r="E103" s="36" t="s">
        <v>11</v>
      </c>
      <c r="F103" s="60"/>
      <c r="G103" s="62"/>
      <c r="H103" s="64"/>
      <c r="I103" s="62"/>
    </row>
    <row r="104" spans="1:9" ht="18" customHeight="1">
      <c r="A104" s="712"/>
      <c r="B104" s="24" t="s">
        <v>25</v>
      </c>
      <c r="C104" s="63" t="s">
        <v>665</v>
      </c>
      <c r="D104" s="24" t="s">
        <v>644</v>
      </c>
      <c r="E104" s="36" t="s">
        <v>11</v>
      </c>
      <c r="F104" s="60"/>
      <c r="G104" s="62"/>
      <c r="H104" s="64"/>
      <c r="I104" s="62"/>
    </row>
    <row r="105" spans="1:9" ht="18" customHeight="1">
      <c r="A105" s="22">
        <v>73</v>
      </c>
      <c r="B105" s="24" t="s">
        <v>25</v>
      </c>
      <c r="C105" s="40" t="s">
        <v>666</v>
      </c>
      <c r="D105" s="41"/>
      <c r="E105" s="36" t="s">
        <v>11</v>
      </c>
      <c r="F105" s="60"/>
      <c r="G105" s="62"/>
      <c r="H105" s="64"/>
      <c r="I105" s="62"/>
    </row>
    <row r="106" spans="1:9" ht="18" customHeight="1">
      <c r="A106" s="22">
        <v>74</v>
      </c>
      <c r="B106" s="24" t="s">
        <v>25</v>
      </c>
      <c r="C106" s="63" t="s">
        <v>667</v>
      </c>
      <c r="D106" s="24" t="s">
        <v>668</v>
      </c>
      <c r="E106" s="36" t="s">
        <v>11</v>
      </c>
      <c r="F106" s="60"/>
      <c r="G106" s="62"/>
      <c r="H106" s="64"/>
      <c r="I106" s="62"/>
    </row>
    <row r="107" spans="1:9" ht="18" customHeight="1">
      <c r="A107" s="22">
        <v>75</v>
      </c>
      <c r="B107" s="24" t="s">
        <v>25</v>
      </c>
      <c r="C107" s="63" t="s">
        <v>669</v>
      </c>
      <c r="D107" s="24" t="s">
        <v>670</v>
      </c>
      <c r="E107" s="36" t="s">
        <v>11</v>
      </c>
      <c r="F107" s="60"/>
      <c r="G107" s="62"/>
      <c r="H107" s="64"/>
      <c r="I107" s="62"/>
    </row>
    <row r="108" spans="1:9" ht="18" customHeight="1">
      <c r="A108" s="22">
        <v>76</v>
      </c>
      <c r="B108" s="24" t="s">
        <v>25</v>
      </c>
      <c r="C108" s="63" t="s">
        <v>671</v>
      </c>
      <c r="D108" s="24" t="s">
        <v>672</v>
      </c>
      <c r="E108" s="36" t="s">
        <v>11</v>
      </c>
      <c r="F108" s="60"/>
      <c r="G108" s="62"/>
      <c r="H108" s="64"/>
      <c r="I108" s="62"/>
    </row>
    <row r="109" spans="1:9" ht="18" customHeight="1">
      <c r="A109" s="22">
        <v>77</v>
      </c>
      <c r="B109" s="24" t="s">
        <v>25</v>
      </c>
      <c r="C109" s="63" t="s">
        <v>673</v>
      </c>
      <c r="D109" s="24" t="s">
        <v>674</v>
      </c>
      <c r="E109" s="36" t="s">
        <v>11</v>
      </c>
      <c r="F109" s="60"/>
      <c r="G109" s="62"/>
      <c r="H109" s="64"/>
      <c r="I109" s="62"/>
    </row>
    <row r="110" spans="1:9" ht="18" customHeight="1">
      <c r="A110" s="710">
        <v>20</v>
      </c>
      <c r="B110" s="24" t="s">
        <v>25</v>
      </c>
      <c r="C110" s="40" t="s">
        <v>675</v>
      </c>
      <c r="D110" s="26"/>
      <c r="E110" s="36" t="s">
        <v>11</v>
      </c>
      <c r="F110" s="60"/>
      <c r="G110" s="62"/>
      <c r="H110" s="64"/>
      <c r="I110" s="61" t="s">
        <v>646</v>
      </c>
    </row>
    <row r="111" spans="1:9" ht="18" customHeight="1">
      <c r="A111" s="711"/>
      <c r="B111" s="24" t="s">
        <v>25</v>
      </c>
      <c r="C111" s="63" t="s">
        <v>676</v>
      </c>
      <c r="D111" s="26"/>
      <c r="E111" s="36" t="s">
        <v>11</v>
      </c>
      <c r="F111" s="60"/>
      <c r="G111" s="62"/>
      <c r="H111" s="64"/>
      <c r="I111" s="62"/>
    </row>
    <row r="112" spans="1:9" ht="18" customHeight="1">
      <c r="A112" s="711"/>
      <c r="B112" s="24" t="s">
        <v>25</v>
      </c>
      <c r="C112" s="63" t="s">
        <v>677</v>
      </c>
      <c r="D112" s="26"/>
      <c r="E112" s="36" t="s">
        <v>11</v>
      </c>
      <c r="F112" s="60"/>
      <c r="G112" s="62"/>
      <c r="H112" s="64"/>
      <c r="I112" s="62"/>
    </row>
    <row r="113" spans="1:9" ht="18" customHeight="1">
      <c r="A113" s="711"/>
      <c r="B113" s="24" t="s">
        <v>25</v>
      </c>
      <c r="C113" s="63" t="s">
        <v>678</v>
      </c>
      <c r="D113" s="24" t="s">
        <v>650</v>
      </c>
      <c r="E113" s="36" t="s">
        <v>11</v>
      </c>
      <c r="F113" s="60"/>
      <c r="G113" s="62"/>
      <c r="H113" s="64"/>
      <c r="I113" s="62"/>
    </row>
    <row r="114" spans="1:9" ht="18" customHeight="1">
      <c r="A114" s="712"/>
      <c r="B114" s="24" t="s">
        <v>25</v>
      </c>
      <c r="C114" s="63" t="s">
        <v>679</v>
      </c>
      <c r="D114" s="24" t="s">
        <v>652</v>
      </c>
      <c r="E114" s="36" t="s">
        <v>11</v>
      </c>
      <c r="F114" s="60"/>
      <c r="G114" s="62"/>
      <c r="H114" s="64"/>
      <c r="I114" s="61" t="s">
        <v>653</v>
      </c>
    </row>
    <row r="115" spans="1:9" ht="18" customHeight="1">
      <c r="A115" s="710">
        <v>21</v>
      </c>
      <c r="B115" s="24" t="s">
        <v>25</v>
      </c>
      <c r="C115" s="40" t="s">
        <v>680</v>
      </c>
      <c r="D115" s="41"/>
      <c r="E115" s="36" t="s">
        <v>11</v>
      </c>
      <c r="F115" s="60"/>
      <c r="G115" s="62"/>
      <c r="H115" s="64"/>
      <c r="I115" s="61" t="s">
        <v>646</v>
      </c>
    </row>
    <row r="116" spans="1:9" ht="18" customHeight="1">
      <c r="A116" s="711"/>
      <c r="B116" s="24" t="s">
        <v>25</v>
      </c>
      <c r="C116" s="63" t="s">
        <v>681</v>
      </c>
      <c r="D116" s="41"/>
      <c r="E116" s="36" t="s">
        <v>11</v>
      </c>
      <c r="F116" s="60"/>
      <c r="G116" s="23"/>
      <c r="H116" s="64"/>
      <c r="I116" s="62"/>
    </row>
    <row r="117" spans="1:9" ht="18" customHeight="1">
      <c r="A117" s="711"/>
      <c r="B117" s="24" t="s">
        <v>25</v>
      </c>
      <c r="C117" s="63" t="s">
        <v>682</v>
      </c>
      <c r="D117" s="26"/>
      <c r="E117" s="36" t="s">
        <v>11</v>
      </c>
      <c r="F117" s="60"/>
      <c r="G117" s="62"/>
      <c r="H117" s="64"/>
      <c r="I117" s="62"/>
    </row>
    <row r="118" spans="1:9" ht="18" customHeight="1">
      <c r="A118" s="711"/>
      <c r="B118" s="24" t="s">
        <v>25</v>
      </c>
      <c r="C118" s="63" t="s">
        <v>683</v>
      </c>
      <c r="D118" s="26"/>
      <c r="E118" s="36" t="s">
        <v>11</v>
      </c>
      <c r="F118" s="60"/>
      <c r="G118" s="62"/>
      <c r="H118" s="64"/>
      <c r="I118" s="62"/>
    </row>
    <row r="119" spans="1:9" ht="18" customHeight="1">
      <c r="A119" s="712"/>
      <c r="B119" s="24" t="s">
        <v>25</v>
      </c>
      <c r="C119" s="63" t="s">
        <v>684</v>
      </c>
      <c r="D119" s="26"/>
      <c r="E119" s="36" t="s">
        <v>11</v>
      </c>
      <c r="F119" s="60"/>
      <c r="G119" s="62"/>
      <c r="H119" s="64"/>
      <c r="I119" s="61" t="s">
        <v>653</v>
      </c>
    </row>
    <row r="120" spans="1:9" ht="18" customHeight="1">
      <c r="A120" s="710">
        <v>22</v>
      </c>
      <c r="B120" s="24" t="s">
        <v>25</v>
      </c>
      <c r="C120" s="40" t="s">
        <v>685</v>
      </c>
      <c r="D120" s="41"/>
      <c r="E120" s="36" t="s">
        <v>11</v>
      </c>
      <c r="F120" s="60"/>
      <c r="G120" s="62"/>
      <c r="H120" s="64"/>
      <c r="I120" s="61" t="s">
        <v>686</v>
      </c>
    </row>
    <row r="121" spans="1:9" ht="18" customHeight="1">
      <c r="A121" s="711"/>
      <c r="B121" s="24" t="s">
        <v>25</v>
      </c>
      <c r="C121" s="63" t="s">
        <v>687</v>
      </c>
      <c r="D121" s="41"/>
      <c r="E121" s="36" t="s">
        <v>11</v>
      </c>
      <c r="F121" s="60"/>
      <c r="G121" s="62"/>
      <c r="H121" s="64"/>
      <c r="I121" s="62"/>
    </row>
    <row r="122" spans="1:9" ht="18" customHeight="1">
      <c r="A122" s="711"/>
      <c r="B122" s="24" t="s">
        <v>25</v>
      </c>
      <c r="C122" s="63" t="s">
        <v>688</v>
      </c>
      <c r="D122" s="24" t="s">
        <v>689</v>
      </c>
      <c r="E122" s="36" t="s">
        <v>11</v>
      </c>
      <c r="F122" s="60"/>
      <c r="G122" s="62"/>
      <c r="H122" s="64"/>
      <c r="I122" s="62"/>
    </row>
    <row r="123" spans="1:9" ht="18" customHeight="1">
      <c r="A123" s="711"/>
      <c r="B123" s="24" t="s">
        <v>25</v>
      </c>
      <c r="C123" s="63" t="s">
        <v>690</v>
      </c>
      <c r="D123" s="24" t="s">
        <v>652</v>
      </c>
      <c r="E123" s="36" t="s">
        <v>11</v>
      </c>
      <c r="F123" s="60"/>
      <c r="G123" s="62"/>
      <c r="H123" s="64"/>
      <c r="I123" s="62"/>
    </row>
    <row r="124" spans="1:9" ht="18" customHeight="1">
      <c r="A124" s="711"/>
      <c r="B124" s="24" t="s">
        <v>25</v>
      </c>
      <c r="C124" s="63" t="s">
        <v>691</v>
      </c>
      <c r="D124" s="41"/>
      <c r="E124" s="36" t="s">
        <v>11</v>
      </c>
      <c r="F124" s="60"/>
      <c r="G124" s="62"/>
      <c r="H124" s="64"/>
      <c r="I124" s="62"/>
    </row>
    <row r="125" spans="1:9" ht="18" customHeight="1">
      <c r="A125" s="711"/>
      <c r="B125" s="24" t="s">
        <v>25</v>
      </c>
      <c r="C125" s="63" t="s">
        <v>692</v>
      </c>
      <c r="D125" s="41"/>
      <c r="E125" s="36" t="s">
        <v>11</v>
      </c>
      <c r="F125" s="60"/>
      <c r="G125" s="62"/>
      <c r="H125" s="64"/>
      <c r="I125" s="62"/>
    </row>
    <row r="126" spans="1:9" ht="18" customHeight="1">
      <c r="A126" s="711"/>
      <c r="B126" s="24" t="s">
        <v>25</v>
      </c>
      <c r="C126" s="63" t="s">
        <v>693</v>
      </c>
      <c r="D126" s="24" t="s">
        <v>689</v>
      </c>
      <c r="E126" s="36" t="s">
        <v>11</v>
      </c>
      <c r="F126" s="60"/>
      <c r="G126" s="62"/>
      <c r="H126" s="64"/>
      <c r="I126" s="62"/>
    </row>
    <row r="127" spans="1:9" ht="18" customHeight="1">
      <c r="A127" s="711"/>
      <c r="B127" s="24" t="s">
        <v>25</v>
      </c>
      <c r="C127" s="63" t="s">
        <v>694</v>
      </c>
      <c r="D127" s="24" t="s">
        <v>652</v>
      </c>
      <c r="E127" s="36" t="s">
        <v>11</v>
      </c>
      <c r="F127" s="60"/>
      <c r="G127" s="62"/>
      <c r="H127" s="64"/>
      <c r="I127" s="62"/>
    </row>
    <row r="128" spans="1:9" ht="18" customHeight="1">
      <c r="A128" s="711"/>
      <c r="B128" s="24" t="s">
        <v>25</v>
      </c>
      <c r="C128" s="63" t="s">
        <v>695</v>
      </c>
      <c r="D128" s="41"/>
      <c r="E128" s="36" t="s">
        <v>11</v>
      </c>
      <c r="F128" s="60"/>
      <c r="G128" s="62"/>
      <c r="H128" s="64"/>
      <c r="I128" s="62"/>
    </row>
    <row r="129" spans="1:9" ht="18" customHeight="1">
      <c r="A129" s="711"/>
      <c r="B129" s="24" t="s">
        <v>25</v>
      </c>
      <c r="C129" s="63" t="s">
        <v>696</v>
      </c>
      <c r="D129" s="41"/>
      <c r="E129" s="36" t="s">
        <v>11</v>
      </c>
      <c r="F129" s="60"/>
      <c r="G129" s="62"/>
      <c r="H129" s="64"/>
      <c r="I129" s="62"/>
    </row>
    <row r="130" spans="1:9" ht="18" customHeight="1">
      <c r="A130" s="711"/>
      <c r="B130" s="24" t="s">
        <v>25</v>
      </c>
      <c r="C130" s="63" t="s">
        <v>697</v>
      </c>
      <c r="D130" s="24" t="s">
        <v>689</v>
      </c>
      <c r="E130" s="36" t="s">
        <v>11</v>
      </c>
      <c r="F130" s="60"/>
      <c r="G130" s="62"/>
      <c r="H130" s="64"/>
      <c r="I130" s="62"/>
    </row>
    <row r="131" spans="1:9" ht="18" customHeight="1">
      <c r="A131" s="711"/>
      <c r="B131" s="24" t="s">
        <v>25</v>
      </c>
      <c r="C131" s="63" t="s">
        <v>698</v>
      </c>
      <c r="D131" s="24" t="s">
        <v>652</v>
      </c>
      <c r="E131" s="36" t="s">
        <v>11</v>
      </c>
      <c r="F131" s="60"/>
      <c r="G131" s="62"/>
      <c r="H131" s="64"/>
      <c r="I131" s="62"/>
    </row>
    <row r="132" spans="1:9" ht="18" customHeight="1">
      <c r="A132" s="711"/>
      <c r="B132" s="24" t="s">
        <v>25</v>
      </c>
      <c r="C132" s="63" t="s">
        <v>699</v>
      </c>
      <c r="D132" s="41"/>
      <c r="E132" s="36" t="s">
        <v>11</v>
      </c>
      <c r="F132" s="60"/>
      <c r="G132" s="62"/>
      <c r="H132" s="64"/>
      <c r="I132" s="62"/>
    </row>
    <row r="133" spans="1:9" ht="18" customHeight="1">
      <c r="A133" s="711"/>
      <c r="B133" s="24" t="s">
        <v>25</v>
      </c>
      <c r="C133" s="63" t="s">
        <v>700</v>
      </c>
      <c r="D133" s="41"/>
      <c r="E133" s="36" t="s">
        <v>11</v>
      </c>
      <c r="F133" s="60"/>
      <c r="G133" s="62"/>
      <c r="H133" s="64"/>
      <c r="I133" s="62"/>
    </row>
    <row r="134" spans="1:9" ht="18" customHeight="1">
      <c r="A134" s="711"/>
      <c r="B134" s="24" t="s">
        <v>25</v>
      </c>
      <c r="C134" s="63" t="s">
        <v>701</v>
      </c>
      <c r="D134" s="24" t="s">
        <v>689</v>
      </c>
      <c r="E134" s="36" t="s">
        <v>11</v>
      </c>
      <c r="F134" s="60"/>
      <c r="G134" s="62"/>
      <c r="H134" s="64"/>
      <c r="I134" s="62"/>
    </row>
    <row r="135" spans="1:9" ht="18" customHeight="1">
      <c r="A135" s="711"/>
      <c r="B135" s="24" t="s">
        <v>25</v>
      </c>
      <c r="C135" s="63" t="s">
        <v>702</v>
      </c>
      <c r="D135" s="24" t="s">
        <v>652</v>
      </c>
      <c r="E135" s="36" t="s">
        <v>11</v>
      </c>
      <c r="F135" s="60"/>
      <c r="G135" s="62"/>
      <c r="H135" s="64"/>
      <c r="I135" s="62"/>
    </row>
    <row r="136" spans="1:9" ht="18" customHeight="1">
      <c r="A136" s="711"/>
      <c r="B136" s="24" t="s">
        <v>25</v>
      </c>
      <c r="C136" s="63" t="s">
        <v>703</v>
      </c>
      <c r="D136" s="41"/>
      <c r="E136" s="36" t="s">
        <v>11</v>
      </c>
      <c r="F136" s="60"/>
      <c r="G136" s="62"/>
      <c r="H136" s="64"/>
      <c r="I136" s="62"/>
    </row>
    <row r="137" spans="1:9" ht="18" customHeight="1">
      <c r="A137" s="711"/>
      <c r="B137" s="24" t="s">
        <v>25</v>
      </c>
      <c r="C137" s="63" t="s">
        <v>704</v>
      </c>
      <c r="D137" s="24" t="s">
        <v>705</v>
      </c>
      <c r="E137" s="36" t="s">
        <v>11</v>
      </c>
      <c r="F137" s="60"/>
      <c r="G137" s="62"/>
      <c r="H137" s="64"/>
      <c r="I137" s="62"/>
    </row>
    <row r="138" spans="1:9" ht="18" customHeight="1">
      <c r="A138" s="711"/>
      <c r="B138" s="24" t="s">
        <v>25</v>
      </c>
      <c r="C138" s="63" t="s">
        <v>706</v>
      </c>
      <c r="D138" s="24" t="s">
        <v>707</v>
      </c>
      <c r="E138" s="36" t="s">
        <v>11</v>
      </c>
      <c r="F138" s="60"/>
      <c r="G138" s="62"/>
      <c r="H138" s="64"/>
      <c r="I138" s="62"/>
    </row>
    <row r="139" spans="1:9" ht="18" customHeight="1">
      <c r="A139" s="711"/>
      <c r="B139" s="24" t="s">
        <v>25</v>
      </c>
      <c r="C139" s="63" t="s">
        <v>708</v>
      </c>
      <c r="D139" s="24" t="s">
        <v>705</v>
      </c>
      <c r="E139" s="36" t="s">
        <v>11</v>
      </c>
      <c r="F139" s="60"/>
      <c r="G139" s="62"/>
      <c r="H139" s="64"/>
      <c r="I139" s="62"/>
    </row>
    <row r="140" spans="1:9" ht="18" customHeight="1">
      <c r="A140" s="711"/>
      <c r="B140" s="24" t="s">
        <v>25</v>
      </c>
      <c r="C140" s="63" t="s">
        <v>709</v>
      </c>
      <c r="D140" s="24" t="s">
        <v>710</v>
      </c>
      <c r="E140" s="36" t="s">
        <v>11</v>
      </c>
      <c r="F140" s="60"/>
      <c r="G140" s="62"/>
      <c r="H140" s="64"/>
      <c r="I140" s="62"/>
    </row>
    <row r="141" spans="1:9" ht="18" customHeight="1">
      <c r="A141" s="711"/>
      <c r="B141" s="24" t="s">
        <v>25</v>
      </c>
      <c r="C141" s="63" t="s">
        <v>711</v>
      </c>
      <c r="D141" s="24" t="s">
        <v>705</v>
      </c>
      <c r="E141" s="36" t="s">
        <v>11</v>
      </c>
      <c r="F141" s="60"/>
      <c r="G141" s="62"/>
      <c r="H141" s="64"/>
      <c r="I141" s="62"/>
    </row>
    <row r="142" spans="1:9" ht="18" customHeight="1">
      <c r="A142" s="711"/>
      <c r="B142" s="24" t="s">
        <v>25</v>
      </c>
      <c r="C142" s="63" t="s">
        <v>712</v>
      </c>
      <c r="D142" s="24" t="s">
        <v>713</v>
      </c>
      <c r="E142" s="36" t="s">
        <v>11</v>
      </c>
      <c r="F142" s="60"/>
      <c r="G142" s="62"/>
      <c r="H142" s="64"/>
      <c r="I142" s="62"/>
    </row>
    <row r="143" spans="1:9" ht="18" customHeight="1">
      <c r="A143" s="711"/>
      <c r="B143" s="24" t="s">
        <v>25</v>
      </c>
      <c r="C143" s="63" t="s">
        <v>714</v>
      </c>
      <c r="D143" s="24" t="s">
        <v>715</v>
      </c>
      <c r="E143" s="36" t="s">
        <v>11</v>
      </c>
      <c r="F143" s="60"/>
      <c r="G143" s="62"/>
      <c r="H143" s="64"/>
      <c r="I143" s="62"/>
    </row>
    <row r="144" spans="1:9" ht="18" customHeight="1">
      <c r="A144" s="711"/>
      <c r="B144" s="24" t="s">
        <v>25</v>
      </c>
      <c r="C144" s="63" t="s">
        <v>716</v>
      </c>
      <c r="D144" s="24" t="s">
        <v>717</v>
      </c>
      <c r="E144" s="36" t="s">
        <v>11</v>
      </c>
      <c r="F144" s="60"/>
      <c r="G144" s="62"/>
      <c r="H144" s="64"/>
      <c r="I144" s="62"/>
    </row>
    <row r="145" spans="1:9" ht="18" customHeight="1">
      <c r="A145" s="711"/>
      <c r="B145" s="24" t="s">
        <v>25</v>
      </c>
      <c r="C145" s="63" t="s">
        <v>718</v>
      </c>
      <c r="D145" s="24" t="s">
        <v>719</v>
      </c>
      <c r="E145" s="36" t="s">
        <v>11</v>
      </c>
      <c r="F145" s="60"/>
      <c r="G145" s="62"/>
      <c r="H145" s="64"/>
      <c r="I145" s="62"/>
    </row>
    <row r="146" spans="1:9" ht="18" customHeight="1">
      <c r="A146" s="711"/>
      <c r="B146" s="24" t="s">
        <v>25</v>
      </c>
      <c r="C146" s="63" t="s">
        <v>720</v>
      </c>
      <c r="D146" s="24" t="s">
        <v>721</v>
      </c>
      <c r="E146" s="36" t="s">
        <v>11</v>
      </c>
      <c r="F146" s="60"/>
      <c r="G146" s="62"/>
      <c r="H146" s="64"/>
      <c r="I146" s="62"/>
    </row>
    <row r="147" spans="1:9" ht="18" customHeight="1">
      <c r="A147" s="711"/>
      <c r="B147" s="24" t="s">
        <v>25</v>
      </c>
      <c r="C147" s="63" t="s">
        <v>722</v>
      </c>
      <c r="D147" s="24" t="s">
        <v>723</v>
      </c>
      <c r="E147" s="36" t="s">
        <v>11</v>
      </c>
      <c r="F147" s="60"/>
      <c r="G147" s="62"/>
      <c r="H147" s="64"/>
      <c r="I147" s="62"/>
    </row>
    <row r="148" spans="1:9" ht="18" customHeight="1">
      <c r="A148" s="711"/>
      <c r="B148" s="24" t="s">
        <v>25</v>
      </c>
      <c r="C148" s="63" t="s">
        <v>724</v>
      </c>
      <c r="D148" s="24" t="s">
        <v>721</v>
      </c>
      <c r="E148" s="36" t="s">
        <v>11</v>
      </c>
      <c r="F148" s="60"/>
      <c r="G148" s="62"/>
      <c r="H148" s="64"/>
      <c r="I148" s="62"/>
    </row>
    <row r="149" spans="1:9" ht="18" customHeight="1">
      <c r="A149" s="711"/>
      <c r="B149" s="24" t="s">
        <v>25</v>
      </c>
      <c r="C149" s="63" t="s">
        <v>725</v>
      </c>
      <c r="D149" s="24" t="s">
        <v>721</v>
      </c>
      <c r="E149" s="36" t="s">
        <v>11</v>
      </c>
      <c r="F149" s="60"/>
      <c r="G149" s="62"/>
      <c r="H149" s="64"/>
      <c r="I149" s="62"/>
    </row>
    <row r="150" spans="1:9" ht="18" customHeight="1">
      <c r="A150" s="711"/>
      <c r="B150" s="24" t="s">
        <v>25</v>
      </c>
      <c r="C150" s="63" t="s">
        <v>726</v>
      </c>
      <c r="D150" s="24" t="s">
        <v>727</v>
      </c>
      <c r="E150" s="36" t="s">
        <v>11</v>
      </c>
      <c r="F150" s="60"/>
      <c r="G150" s="62"/>
      <c r="H150" s="64"/>
      <c r="I150" s="62"/>
    </row>
    <row r="151" spans="1:9" ht="18" customHeight="1">
      <c r="A151" s="711"/>
      <c r="B151" s="24" t="s">
        <v>25</v>
      </c>
      <c r="C151" s="63" t="s">
        <v>728</v>
      </c>
      <c r="D151" s="24" t="s">
        <v>721</v>
      </c>
      <c r="E151" s="36" t="s">
        <v>11</v>
      </c>
      <c r="F151" s="60"/>
      <c r="G151" s="62"/>
      <c r="H151" s="64"/>
      <c r="I151" s="62"/>
    </row>
    <row r="152" spans="1:9" ht="18" customHeight="1">
      <c r="A152" s="711"/>
      <c r="B152" s="24" t="s">
        <v>25</v>
      </c>
      <c r="C152" s="63" t="s">
        <v>729</v>
      </c>
      <c r="D152" s="24" t="s">
        <v>730</v>
      </c>
      <c r="E152" s="36" t="s">
        <v>11</v>
      </c>
      <c r="F152" s="60"/>
      <c r="G152" s="62"/>
      <c r="H152" s="64"/>
      <c r="I152" s="62"/>
    </row>
    <row r="153" spans="1:9" ht="18" customHeight="1">
      <c r="A153" s="711"/>
      <c r="B153" s="24" t="s">
        <v>25</v>
      </c>
      <c r="C153" s="63" t="s">
        <v>731</v>
      </c>
      <c r="D153" s="24" t="s">
        <v>732</v>
      </c>
      <c r="E153" s="36" t="s">
        <v>11</v>
      </c>
      <c r="F153" s="60"/>
      <c r="G153" s="62"/>
      <c r="H153" s="64"/>
      <c r="I153" s="62"/>
    </row>
    <row r="154" spans="1:9" ht="18" customHeight="1">
      <c r="A154" s="711"/>
      <c r="B154" s="24" t="s">
        <v>25</v>
      </c>
      <c r="C154" s="63" t="s">
        <v>733</v>
      </c>
      <c r="D154" s="24" t="s">
        <v>721</v>
      </c>
      <c r="E154" s="36" t="s">
        <v>11</v>
      </c>
      <c r="F154" s="60"/>
      <c r="G154" s="62"/>
      <c r="H154" s="64"/>
      <c r="I154" s="62"/>
    </row>
    <row r="155" spans="1:9" ht="18" customHeight="1">
      <c r="A155" s="711"/>
      <c r="B155" s="24" t="s">
        <v>25</v>
      </c>
      <c r="C155" s="63" t="s">
        <v>734</v>
      </c>
      <c r="D155" s="24" t="s">
        <v>735</v>
      </c>
      <c r="E155" s="36" t="s">
        <v>11</v>
      </c>
      <c r="F155" s="60"/>
      <c r="G155" s="62"/>
      <c r="H155" s="64"/>
      <c r="I155" s="62"/>
    </row>
    <row r="156" spans="1:9" ht="18" customHeight="1">
      <c r="A156" s="711"/>
      <c r="B156" s="24" t="s">
        <v>25</v>
      </c>
      <c r="C156" s="63" t="s">
        <v>736</v>
      </c>
      <c r="D156" s="24" t="s">
        <v>721</v>
      </c>
      <c r="E156" s="36" t="s">
        <v>11</v>
      </c>
      <c r="F156" s="60"/>
      <c r="G156" s="62"/>
      <c r="H156" s="64"/>
      <c r="I156" s="62"/>
    </row>
    <row r="157" spans="1:9" ht="18" customHeight="1">
      <c r="A157" s="711"/>
      <c r="B157" s="24" t="s">
        <v>25</v>
      </c>
      <c r="C157" s="63" t="s">
        <v>737</v>
      </c>
      <c r="D157" s="24" t="s">
        <v>738</v>
      </c>
      <c r="E157" s="36" t="s">
        <v>11</v>
      </c>
      <c r="F157" s="60"/>
      <c r="G157" s="62"/>
      <c r="H157" s="64"/>
      <c r="I157" s="62"/>
    </row>
    <row r="158" spans="1:9" ht="18" customHeight="1">
      <c r="A158" s="712"/>
      <c r="B158" s="24" t="s">
        <v>25</v>
      </c>
      <c r="C158" s="63" t="s">
        <v>739</v>
      </c>
      <c r="D158" s="24" t="s">
        <v>705</v>
      </c>
      <c r="E158" s="36" t="s">
        <v>11</v>
      </c>
      <c r="F158" s="60"/>
      <c r="G158" s="62"/>
      <c r="H158" s="64"/>
      <c r="I158" s="61" t="s">
        <v>740</v>
      </c>
    </row>
    <row r="159" spans="1:9" ht="18" customHeight="1">
      <c r="A159" s="22">
        <v>23</v>
      </c>
      <c r="B159" s="24" t="s">
        <v>25</v>
      </c>
      <c r="C159" s="40" t="s">
        <v>741</v>
      </c>
      <c r="D159" s="41"/>
      <c r="E159" s="36" t="s">
        <v>11</v>
      </c>
      <c r="F159" s="60"/>
      <c r="G159" s="62"/>
      <c r="H159" s="64"/>
      <c r="I159" s="62"/>
    </row>
    <row r="160" spans="1:9" ht="18" customHeight="1">
      <c r="A160" s="22">
        <v>24</v>
      </c>
      <c r="B160" s="24" t="s">
        <v>25</v>
      </c>
      <c r="C160" s="40" t="s">
        <v>742</v>
      </c>
      <c r="D160" s="41"/>
      <c r="E160" s="36" t="s">
        <v>11</v>
      </c>
      <c r="F160" s="26"/>
      <c r="G160" s="41"/>
      <c r="H160" s="41"/>
      <c r="I160" s="40" t="s">
        <v>743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25"/>
      <c r="B1" s="226"/>
      <c r="C1" s="718" t="s">
        <v>2320</v>
      </c>
      <c r="D1" s="719"/>
      <c r="E1" s="227"/>
      <c r="F1" s="228" t="s">
        <v>5</v>
      </c>
      <c r="G1" s="229"/>
      <c r="H1" s="230"/>
      <c r="I1" s="231"/>
    </row>
    <row r="2" spans="1:10" ht="20.25" customHeight="1">
      <c r="A2" s="225"/>
      <c r="B2" s="226"/>
      <c r="C2" s="720"/>
      <c r="D2" s="721"/>
      <c r="E2" s="232" t="s">
        <v>6</v>
      </c>
      <c r="F2" s="233">
        <f>COUNTIF(E10:E91,"Not POR")</f>
        <v>0</v>
      </c>
      <c r="G2" s="130"/>
      <c r="H2" s="131"/>
      <c r="I2" s="132"/>
    </row>
    <row r="3" spans="1:10" ht="19.5" customHeight="1">
      <c r="A3" s="225"/>
      <c r="B3" s="226"/>
      <c r="C3" s="720"/>
      <c r="D3" s="721"/>
      <c r="E3" s="234" t="s">
        <v>8</v>
      </c>
      <c r="F3" s="233">
        <f>COUNTIF(E10:E91,"CHN validation")</f>
        <v>0</v>
      </c>
      <c r="G3" s="130"/>
      <c r="H3" s="131"/>
      <c r="I3" s="132"/>
    </row>
    <row r="4" spans="1:10" ht="18.75" customHeight="1">
      <c r="A4" s="225"/>
      <c r="B4" s="226"/>
      <c r="C4" s="720"/>
      <c r="D4" s="721"/>
      <c r="E4" s="235" t="s">
        <v>9</v>
      </c>
      <c r="F4" s="233">
        <f>COUNTIF(E10:E91,"New Item")</f>
        <v>0</v>
      </c>
      <c r="G4" s="130"/>
      <c r="H4" s="131"/>
      <c r="I4" s="132"/>
    </row>
    <row r="5" spans="1:10" ht="19.5" customHeight="1">
      <c r="A5" s="236"/>
      <c r="B5" s="226"/>
      <c r="C5" s="720"/>
      <c r="D5" s="721"/>
      <c r="E5" s="237" t="s">
        <v>7</v>
      </c>
      <c r="F5" s="233">
        <f>COUNTIF(E10:E91,"Pending update")</f>
        <v>0</v>
      </c>
      <c r="G5" s="133"/>
      <c r="H5" s="134"/>
      <c r="I5" s="135"/>
    </row>
    <row r="6" spans="1:10" ht="18.75" customHeight="1">
      <c r="A6" s="225"/>
      <c r="B6" s="226"/>
      <c r="C6" s="720"/>
      <c r="D6" s="721"/>
      <c r="E6" s="238" t="s">
        <v>10</v>
      </c>
      <c r="F6" s="233">
        <f>COUNTIF(E10:E91,"Modified")</f>
        <v>0</v>
      </c>
      <c r="G6" s="130"/>
      <c r="H6" s="131"/>
      <c r="I6" s="132"/>
    </row>
    <row r="7" spans="1:10" ht="17.25" customHeight="1">
      <c r="A7" s="225"/>
      <c r="B7" s="226"/>
      <c r="C7" s="720"/>
      <c r="D7" s="721"/>
      <c r="E7" s="239" t="s">
        <v>11</v>
      </c>
      <c r="F7" s="233">
        <f>COUNTIF(E10:E91,"Ready")</f>
        <v>82</v>
      </c>
      <c r="G7" s="130"/>
      <c r="H7" s="131"/>
      <c r="I7" s="132"/>
    </row>
    <row r="8" spans="1:10" ht="18.75" customHeight="1" thickBot="1">
      <c r="A8" s="240"/>
      <c r="B8" s="241"/>
      <c r="C8" s="720"/>
      <c r="D8" s="721"/>
      <c r="E8" s="242" t="s">
        <v>12</v>
      </c>
      <c r="F8" s="233">
        <f>COUNTIF(E10:E91,"Not ready")</f>
        <v>0</v>
      </c>
      <c r="G8" s="136"/>
      <c r="H8" s="137"/>
      <c r="I8" s="138"/>
    </row>
    <row r="9" spans="1:10" ht="53.85" customHeight="1">
      <c r="A9" s="139" t="s">
        <v>13</v>
      </c>
      <c r="B9" s="140" t="s">
        <v>14</v>
      </c>
      <c r="C9" s="243" t="s">
        <v>2321</v>
      </c>
      <c r="D9" s="141" t="s">
        <v>204</v>
      </c>
      <c r="E9" s="244" t="s">
        <v>19</v>
      </c>
      <c r="F9" s="244" t="s">
        <v>20</v>
      </c>
      <c r="G9" s="142" t="s">
        <v>525</v>
      </c>
      <c r="H9" s="142" t="s">
        <v>526</v>
      </c>
      <c r="I9" s="140" t="s">
        <v>2322</v>
      </c>
      <c r="J9" s="142" t="s">
        <v>1720</v>
      </c>
    </row>
    <row r="10" spans="1:10" ht="18" customHeight="1">
      <c r="A10" s="717">
        <v>1</v>
      </c>
      <c r="B10" s="245" t="s">
        <v>25</v>
      </c>
      <c r="C10" s="246" t="s">
        <v>2323</v>
      </c>
      <c r="D10" s="245"/>
      <c r="E10" s="247" t="s">
        <v>11</v>
      </c>
      <c r="F10" s="248"/>
      <c r="G10" s="249"/>
      <c r="H10" s="249"/>
      <c r="I10" s="250" t="s">
        <v>2324</v>
      </c>
      <c r="J10" s="251"/>
    </row>
    <row r="11" spans="1:10" ht="18" customHeight="1">
      <c r="A11" s="717"/>
      <c r="B11" s="245" t="s">
        <v>25</v>
      </c>
      <c r="C11" s="252" t="s">
        <v>2325</v>
      </c>
      <c r="D11" s="253" t="s">
        <v>1723</v>
      </c>
      <c r="E11" s="247" t="s">
        <v>11</v>
      </c>
      <c r="F11" s="248"/>
      <c r="G11" s="249"/>
      <c r="H11" s="249"/>
      <c r="I11" s="250"/>
      <c r="J11" s="251"/>
    </row>
    <row r="12" spans="1:10" ht="18" customHeight="1">
      <c r="A12" s="717">
        <v>2</v>
      </c>
      <c r="B12" s="245" t="s">
        <v>25</v>
      </c>
      <c r="C12" s="246" t="s">
        <v>2326</v>
      </c>
      <c r="D12" s="245"/>
      <c r="E12" s="247" t="s">
        <v>11</v>
      </c>
      <c r="F12" s="248"/>
      <c r="G12" s="249"/>
      <c r="H12" s="249" t="s">
        <v>2327</v>
      </c>
      <c r="I12" s="249"/>
      <c r="J12" s="251"/>
    </row>
    <row r="13" spans="1:10" ht="18" customHeight="1">
      <c r="A13" s="717"/>
      <c r="B13" s="245" t="s">
        <v>25</v>
      </c>
      <c r="C13" s="252" t="s">
        <v>2325</v>
      </c>
      <c r="D13" s="253" t="s">
        <v>1721</v>
      </c>
      <c r="E13" s="247" t="s">
        <v>11</v>
      </c>
      <c r="F13" s="248"/>
      <c r="G13" s="250"/>
      <c r="H13" s="249"/>
      <c r="I13" s="250"/>
      <c r="J13" s="251"/>
    </row>
    <row r="14" spans="1:10" ht="18" customHeight="1">
      <c r="A14" s="717">
        <v>3</v>
      </c>
      <c r="B14" s="245" t="s">
        <v>25</v>
      </c>
      <c r="C14" s="246" t="s">
        <v>2328</v>
      </c>
      <c r="D14" s="253"/>
      <c r="E14" s="247" t="s">
        <v>11</v>
      </c>
      <c r="F14" s="254"/>
      <c r="G14" s="249" t="s">
        <v>2327</v>
      </c>
      <c r="H14" s="249"/>
      <c r="I14" s="249"/>
      <c r="J14" s="251"/>
    </row>
    <row r="15" spans="1:10" ht="18" customHeight="1">
      <c r="A15" s="717"/>
      <c r="B15" s="245" t="s">
        <v>25</v>
      </c>
      <c r="C15" s="252" t="s">
        <v>2325</v>
      </c>
      <c r="D15" s="253" t="s">
        <v>2329</v>
      </c>
      <c r="E15" s="247" t="s">
        <v>11</v>
      </c>
      <c r="F15" s="254"/>
      <c r="G15" s="249"/>
      <c r="H15" s="249"/>
      <c r="I15" s="255"/>
      <c r="J15" s="251"/>
    </row>
    <row r="16" spans="1:10" ht="18" customHeight="1">
      <c r="A16" s="717">
        <v>4</v>
      </c>
      <c r="B16" s="245" t="s">
        <v>25</v>
      </c>
      <c r="C16" s="246" t="s">
        <v>2330</v>
      </c>
      <c r="D16" s="245"/>
      <c r="E16" s="247" t="s">
        <v>11</v>
      </c>
      <c r="F16" s="256"/>
      <c r="G16" s="257"/>
      <c r="H16" s="257"/>
      <c r="I16" s="258" t="s">
        <v>2331</v>
      </c>
      <c r="J16" s="251"/>
    </row>
    <row r="17" spans="1:10" ht="18" customHeight="1">
      <c r="A17" s="717"/>
      <c r="B17" s="245" t="s">
        <v>25</v>
      </c>
      <c r="C17" s="252" t="s">
        <v>2325</v>
      </c>
      <c r="D17" s="253" t="s">
        <v>1723</v>
      </c>
      <c r="E17" s="247" t="s">
        <v>11</v>
      </c>
      <c r="F17" s="256"/>
      <c r="G17" s="257"/>
      <c r="H17" s="257"/>
      <c r="I17" s="258"/>
      <c r="J17" s="251"/>
    </row>
    <row r="18" spans="1:10" ht="18" customHeight="1">
      <c r="A18" s="717">
        <v>5</v>
      </c>
      <c r="B18" s="245" t="s">
        <v>25</v>
      </c>
      <c r="C18" s="246" t="s">
        <v>2332</v>
      </c>
      <c r="D18" s="259"/>
      <c r="E18" s="247" t="s">
        <v>11</v>
      </c>
      <c r="F18" s="256"/>
      <c r="G18" s="257"/>
      <c r="H18" s="257"/>
      <c r="I18" s="258"/>
      <c r="J18" s="251"/>
    </row>
    <row r="19" spans="1:10" ht="18" customHeight="1">
      <c r="A19" s="717"/>
      <c r="B19" s="245" t="s">
        <v>25</v>
      </c>
      <c r="C19" s="252" t="s">
        <v>2325</v>
      </c>
      <c r="D19" s="253" t="s">
        <v>1723</v>
      </c>
      <c r="E19" s="247" t="s">
        <v>11</v>
      </c>
      <c r="F19" s="256"/>
      <c r="G19" s="257"/>
      <c r="H19" s="257"/>
      <c r="I19" s="258"/>
      <c r="J19" s="251"/>
    </row>
    <row r="20" spans="1:10" ht="18" customHeight="1">
      <c r="A20" s="717">
        <v>6</v>
      </c>
      <c r="B20" s="245" t="s">
        <v>25</v>
      </c>
      <c r="C20" s="246" t="s">
        <v>2333</v>
      </c>
      <c r="D20" s="259"/>
      <c r="E20" s="247" t="s">
        <v>11</v>
      </c>
      <c r="F20" s="256"/>
      <c r="G20" s="257"/>
      <c r="H20" s="257"/>
      <c r="I20" s="258"/>
      <c r="J20" s="251"/>
    </row>
    <row r="21" spans="1:10" ht="18" customHeight="1">
      <c r="A21" s="717"/>
      <c r="B21" s="245" t="s">
        <v>25</v>
      </c>
      <c r="C21" s="252" t="s">
        <v>2334</v>
      </c>
      <c r="D21" s="253" t="s">
        <v>1723</v>
      </c>
      <c r="E21" s="247" t="s">
        <v>11</v>
      </c>
      <c r="F21" s="256"/>
      <c r="G21" s="257"/>
      <c r="H21" s="257"/>
      <c r="I21" s="258"/>
      <c r="J21" s="251"/>
    </row>
    <row r="22" spans="1:10" ht="18" customHeight="1">
      <c r="A22" s="717"/>
      <c r="B22" s="245" t="s">
        <v>25</v>
      </c>
      <c r="C22" s="260" t="s">
        <v>2335</v>
      </c>
      <c r="D22" s="253" t="s">
        <v>1723</v>
      </c>
      <c r="E22" s="247" t="s">
        <v>11</v>
      </c>
      <c r="F22" s="256"/>
      <c r="G22" s="257"/>
      <c r="H22" s="257"/>
      <c r="I22" s="258"/>
      <c r="J22" s="251"/>
    </row>
    <row r="23" spans="1:10" ht="18" customHeight="1">
      <c r="A23" s="717">
        <v>7</v>
      </c>
      <c r="B23" s="245" t="s">
        <v>25</v>
      </c>
      <c r="C23" s="246" t="s">
        <v>2336</v>
      </c>
      <c r="D23" s="245"/>
      <c r="E23" s="247" t="s">
        <v>11</v>
      </c>
      <c r="F23" s="254"/>
      <c r="G23" s="257"/>
      <c r="H23" s="257"/>
      <c r="I23" s="258"/>
      <c r="J23" s="251"/>
    </row>
    <row r="24" spans="1:10" ht="18" customHeight="1">
      <c r="A24" s="717"/>
      <c r="B24" s="245" t="s">
        <v>25</v>
      </c>
      <c r="C24" s="252" t="s">
        <v>2325</v>
      </c>
      <c r="D24" s="253" t="s">
        <v>1723</v>
      </c>
      <c r="E24" s="247" t="s">
        <v>11</v>
      </c>
      <c r="F24" s="254"/>
      <c r="G24" s="257"/>
      <c r="H24" s="257"/>
      <c r="I24" s="258"/>
      <c r="J24" s="251"/>
    </row>
    <row r="25" spans="1:10" ht="18" customHeight="1">
      <c r="A25" s="717">
        <v>8</v>
      </c>
      <c r="B25" s="245" t="s">
        <v>25</v>
      </c>
      <c r="C25" s="246" t="s">
        <v>2337</v>
      </c>
      <c r="D25" s="245"/>
      <c r="E25" s="247" t="s">
        <v>11</v>
      </c>
      <c r="F25" s="254"/>
      <c r="G25" s="257"/>
      <c r="H25" s="257"/>
      <c r="I25" s="258"/>
      <c r="J25" s="251"/>
    </row>
    <row r="26" spans="1:10" ht="18" customHeight="1">
      <c r="A26" s="717"/>
      <c r="B26" s="245" t="s">
        <v>25</v>
      </c>
      <c r="C26" s="252" t="s">
        <v>2334</v>
      </c>
      <c r="D26" s="253" t="s">
        <v>1723</v>
      </c>
      <c r="E26" s="247" t="s">
        <v>11</v>
      </c>
      <c r="F26" s="254"/>
      <c r="G26" s="257"/>
      <c r="H26" s="257"/>
      <c r="I26" s="258"/>
      <c r="J26" s="251"/>
    </row>
    <row r="27" spans="1:10" ht="18" customHeight="1">
      <c r="A27" s="717"/>
      <c r="B27" s="245" t="s">
        <v>25</v>
      </c>
      <c r="C27" s="260" t="s">
        <v>2335</v>
      </c>
      <c r="D27" s="253" t="s">
        <v>1723</v>
      </c>
      <c r="E27" s="247" t="s">
        <v>11</v>
      </c>
      <c r="F27" s="254"/>
      <c r="G27" s="257"/>
      <c r="H27" s="257"/>
      <c r="I27" s="258"/>
      <c r="J27" s="251"/>
    </row>
    <row r="28" spans="1:10" ht="18" customHeight="1">
      <c r="A28" s="717">
        <f>A25+1</f>
        <v>9</v>
      </c>
      <c r="B28" s="245" t="s">
        <v>25</v>
      </c>
      <c r="C28" s="246" t="s">
        <v>2338</v>
      </c>
      <c r="D28" s="245"/>
      <c r="E28" s="247" t="s">
        <v>11</v>
      </c>
      <c r="F28" s="254"/>
      <c r="G28" s="257"/>
      <c r="H28" s="257"/>
      <c r="I28" s="258"/>
      <c r="J28" s="251"/>
    </row>
    <row r="29" spans="1:10" ht="18" customHeight="1">
      <c r="A29" s="717"/>
      <c r="B29" s="245" t="s">
        <v>25</v>
      </c>
      <c r="C29" s="260" t="s">
        <v>2335</v>
      </c>
      <c r="D29" s="253" t="s">
        <v>1723</v>
      </c>
      <c r="E29" s="247" t="s">
        <v>11</v>
      </c>
      <c r="F29" s="254"/>
      <c r="G29" s="257"/>
      <c r="H29" s="257"/>
      <c r="I29" s="258"/>
      <c r="J29" s="251"/>
    </row>
    <row r="30" spans="1:10" ht="18" customHeight="1">
      <c r="A30" s="717">
        <v>10</v>
      </c>
      <c r="B30" s="245" t="s">
        <v>25</v>
      </c>
      <c r="C30" s="246" t="s">
        <v>2339</v>
      </c>
      <c r="D30" s="245"/>
      <c r="E30" s="247" t="s">
        <v>11</v>
      </c>
      <c r="F30" s="254"/>
      <c r="G30" s="257"/>
      <c r="H30" s="257"/>
      <c r="I30" s="258"/>
      <c r="J30" s="251"/>
    </row>
    <row r="31" spans="1:10" ht="18" customHeight="1">
      <c r="A31" s="717"/>
      <c r="B31" s="245" t="s">
        <v>25</v>
      </c>
      <c r="C31" s="252" t="s">
        <v>2334</v>
      </c>
      <c r="D31" s="253" t="s">
        <v>1723</v>
      </c>
      <c r="E31" s="247" t="s">
        <v>11</v>
      </c>
      <c r="F31" s="254"/>
      <c r="G31" s="257"/>
      <c r="H31" s="257"/>
      <c r="I31" s="258"/>
      <c r="J31" s="251"/>
    </row>
    <row r="32" spans="1:10" ht="18" customHeight="1">
      <c r="A32" s="717"/>
      <c r="B32" s="245" t="s">
        <v>25</v>
      </c>
      <c r="C32" s="260" t="s">
        <v>2335</v>
      </c>
      <c r="D32" s="253" t="s">
        <v>1723</v>
      </c>
      <c r="E32" s="247" t="s">
        <v>11</v>
      </c>
      <c r="F32" s="254"/>
      <c r="G32" s="257"/>
      <c r="H32" s="257"/>
      <c r="I32" s="258"/>
      <c r="J32" s="251"/>
    </row>
    <row r="33" spans="1:10" ht="18" customHeight="1">
      <c r="A33" s="717">
        <v>11</v>
      </c>
      <c r="B33" s="245" t="s">
        <v>25</v>
      </c>
      <c r="C33" s="246" t="s">
        <v>2340</v>
      </c>
      <c r="D33" s="245"/>
      <c r="E33" s="247" t="s">
        <v>11</v>
      </c>
      <c r="F33" s="254"/>
      <c r="G33" s="257"/>
      <c r="H33" s="257"/>
      <c r="I33" s="258"/>
      <c r="J33" s="251"/>
    </row>
    <row r="34" spans="1:10" ht="18" customHeight="1">
      <c r="A34" s="717"/>
      <c r="B34" s="245" t="s">
        <v>25</v>
      </c>
      <c r="C34" s="252" t="s">
        <v>2341</v>
      </c>
      <c r="D34" s="253" t="s">
        <v>2342</v>
      </c>
      <c r="E34" s="247" t="s">
        <v>11</v>
      </c>
      <c r="F34" s="254"/>
      <c r="G34" s="257"/>
      <c r="H34" s="257"/>
      <c r="I34" s="258"/>
      <c r="J34" s="251"/>
    </row>
    <row r="35" spans="1:10" ht="18" customHeight="1">
      <c r="A35" s="717"/>
      <c r="B35" s="245" t="s">
        <v>25</v>
      </c>
      <c r="C35" s="260" t="s">
        <v>2335</v>
      </c>
      <c r="D35" s="253" t="s">
        <v>1723</v>
      </c>
      <c r="E35" s="247" t="s">
        <v>11</v>
      </c>
      <c r="F35" s="254"/>
      <c r="G35" s="257"/>
      <c r="H35" s="257"/>
      <c r="I35" s="258"/>
      <c r="J35" s="251"/>
    </row>
    <row r="36" spans="1:10" ht="18" customHeight="1">
      <c r="A36" s="717">
        <v>12</v>
      </c>
      <c r="B36" s="245" t="s">
        <v>25</v>
      </c>
      <c r="C36" s="246" t="s">
        <v>2343</v>
      </c>
      <c r="D36" s="245"/>
      <c r="E36" s="247" t="s">
        <v>11</v>
      </c>
      <c r="F36" s="254"/>
      <c r="G36" s="257"/>
      <c r="H36" s="257"/>
      <c r="I36" s="258"/>
      <c r="J36" s="251"/>
    </row>
    <row r="37" spans="1:10" ht="18" customHeight="1">
      <c r="A37" s="717"/>
      <c r="B37" s="245" t="s">
        <v>25</v>
      </c>
      <c r="C37" s="260" t="s">
        <v>2335</v>
      </c>
      <c r="D37" s="253" t="s">
        <v>1723</v>
      </c>
      <c r="E37" s="247" t="s">
        <v>11</v>
      </c>
      <c r="F37" s="254"/>
      <c r="G37" s="257"/>
      <c r="H37" s="257"/>
      <c r="I37" s="258"/>
      <c r="J37" s="251"/>
    </row>
    <row r="38" spans="1:10" ht="18" customHeight="1">
      <c r="A38" s="717">
        <v>13</v>
      </c>
      <c r="B38" s="245" t="s">
        <v>25</v>
      </c>
      <c r="C38" s="246" t="s">
        <v>2344</v>
      </c>
      <c r="D38" s="245"/>
      <c r="E38" s="247" t="s">
        <v>11</v>
      </c>
      <c r="F38" s="254"/>
      <c r="G38" s="257"/>
      <c r="H38" s="257"/>
      <c r="I38" s="258"/>
      <c r="J38" s="251"/>
    </row>
    <row r="39" spans="1:10" ht="18" customHeight="1">
      <c r="A39" s="717"/>
      <c r="B39" s="245" t="s">
        <v>25</v>
      </c>
      <c r="C39" s="252" t="s">
        <v>2334</v>
      </c>
      <c r="D39" s="253" t="s">
        <v>1723</v>
      </c>
      <c r="E39" s="247" t="s">
        <v>11</v>
      </c>
      <c r="F39" s="254"/>
      <c r="G39" s="257"/>
      <c r="H39" s="257"/>
      <c r="I39" s="258"/>
      <c r="J39" s="251"/>
    </row>
    <row r="40" spans="1:10" ht="18" customHeight="1">
      <c r="A40" s="717"/>
      <c r="B40" s="245" t="s">
        <v>25</v>
      </c>
      <c r="C40" s="260" t="s">
        <v>2335</v>
      </c>
      <c r="D40" s="253" t="s">
        <v>1723</v>
      </c>
      <c r="E40" s="247" t="s">
        <v>11</v>
      </c>
      <c r="F40" s="254"/>
      <c r="G40" s="257"/>
      <c r="H40" s="257"/>
      <c r="I40" s="258"/>
      <c r="J40" s="251"/>
    </row>
    <row r="41" spans="1:10" ht="18" customHeight="1">
      <c r="A41" s="717">
        <v>14</v>
      </c>
      <c r="B41" s="245" t="s">
        <v>25</v>
      </c>
      <c r="C41" s="246" t="s">
        <v>2345</v>
      </c>
      <c r="D41" s="245"/>
      <c r="E41" s="247" t="s">
        <v>11</v>
      </c>
      <c r="F41" s="254"/>
      <c r="G41" s="257"/>
      <c r="H41" s="257"/>
      <c r="I41" s="258"/>
      <c r="J41" s="251"/>
    </row>
    <row r="42" spans="1:10" ht="18" customHeight="1">
      <c r="A42" s="717"/>
      <c r="B42" s="245" t="s">
        <v>25</v>
      </c>
      <c r="C42" s="260" t="s">
        <v>2335</v>
      </c>
      <c r="D42" s="253" t="s">
        <v>1723</v>
      </c>
      <c r="E42" s="247" t="s">
        <v>11</v>
      </c>
      <c r="F42" s="254"/>
      <c r="G42" s="257"/>
      <c r="H42" s="257"/>
      <c r="I42" s="258"/>
      <c r="J42" s="251"/>
    </row>
    <row r="43" spans="1:10" ht="18" customHeight="1">
      <c r="A43" s="717">
        <v>15</v>
      </c>
      <c r="B43" s="245" t="s">
        <v>25</v>
      </c>
      <c r="C43" s="246" t="s">
        <v>2346</v>
      </c>
      <c r="D43" s="245"/>
      <c r="E43" s="247" t="s">
        <v>11</v>
      </c>
      <c r="F43" s="254"/>
      <c r="G43" s="257"/>
      <c r="H43" s="257"/>
      <c r="I43" s="258"/>
      <c r="J43" s="251"/>
    </row>
    <row r="44" spans="1:10" ht="18" customHeight="1">
      <c r="A44" s="717"/>
      <c r="B44" s="245" t="s">
        <v>25</v>
      </c>
      <c r="C44" s="252" t="s">
        <v>2347</v>
      </c>
      <c r="D44" s="259"/>
      <c r="E44" s="247" t="s">
        <v>11</v>
      </c>
      <c r="F44" s="254"/>
      <c r="G44" s="257"/>
      <c r="H44" s="257"/>
      <c r="I44" s="258"/>
      <c r="J44" s="251"/>
    </row>
    <row r="45" spans="1:10" ht="18" customHeight="1">
      <c r="A45" s="717"/>
      <c r="B45" s="245" t="s">
        <v>25</v>
      </c>
      <c r="C45" s="252" t="s">
        <v>2348</v>
      </c>
      <c r="D45" s="259"/>
      <c r="E45" s="247" t="s">
        <v>11</v>
      </c>
      <c r="F45" s="254"/>
      <c r="G45" s="257"/>
      <c r="H45" s="257"/>
      <c r="I45" s="258"/>
      <c r="J45" s="251"/>
    </row>
    <row r="46" spans="1:10" ht="18" customHeight="1">
      <c r="A46" s="717"/>
      <c r="B46" s="245" t="s">
        <v>25</v>
      </c>
      <c r="C46" s="252" t="s">
        <v>2349</v>
      </c>
      <c r="D46" s="253" t="s">
        <v>2350</v>
      </c>
      <c r="E46" s="247" t="s">
        <v>11</v>
      </c>
      <c r="F46" s="254"/>
      <c r="G46" s="257"/>
      <c r="H46" s="257"/>
      <c r="I46" s="258"/>
      <c r="J46" s="251"/>
    </row>
    <row r="47" spans="1:10" ht="18" customHeight="1">
      <c r="A47" s="717"/>
      <c r="B47" s="245" t="s">
        <v>25</v>
      </c>
      <c r="C47" s="252" t="s">
        <v>2351</v>
      </c>
      <c r="D47" s="253" t="s">
        <v>2352</v>
      </c>
      <c r="E47" s="247" t="s">
        <v>11</v>
      </c>
      <c r="F47" s="254"/>
      <c r="G47" s="257"/>
      <c r="H47" s="257"/>
      <c r="I47" s="258"/>
      <c r="J47" s="251"/>
    </row>
    <row r="48" spans="1:10" ht="18" customHeight="1">
      <c r="A48" s="717"/>
      <c r="B48" s="245" t="s">
        <v>25</v>
      </c>
      <c r="C48" s="260" t="s">
        <v>2353</v>
      </c>
      <c r="D48" s="253"/>
      <c r="E48" s="247" t="s">
        <v>11</v>
      </c>
      <c r="F48" s="254"/>
      <c r="G48" s="257"/>
      <c r="H48" s="257"/>
      <c r="I48" s="258"/>
      <c r="J48" s="251"/>
    </row>
    <row r="49" spans="1:10" ht="18" customHeight="1">
      <c r="A49" s="717"/>
      <c r="B49" s="245" t="s">
        <v>25</v>
      </c>
      <c r="C49" s="252" t="s">
        <v>2325</v>
      </c>
      <c r="D49" s="253" t="s">
        <v>1723</v>
      </c>
      <c r="E49" s="247" t="s">
        <v>11</v>
      </c>
      <c r="F49" s="254"/>
      <c r="G49" s="257"/>
      <c r="H49" s="257"/>
      <c r="I49" s="258"/>
      <c r="J49" s="251"/>
    </row>
    <row r="50" spans="1:10" ht="18" customHeight="1">
      <c r="A50" s="717">
        <v>16</v>
      </c>
      <c r="B50" s="245" t="s">
        <v>25</v>
      </c>
      <c r="C50" s="246" t="s">
        <v>2354</v>
      </c>
      <c r="D50" s="245"/>
      <c r="E50" s="247" t="s">
        <v>11</v>
      </c>
      <c r="F50" s="254"/>
      <c r="G50" s="257"/>
      <c r="H50" s="257"/>
      <c r="I50" s="258"/>
      <c r="J50" s="251"/>
    </row>
    <row r="51" spans="1:10" ht="18" customHeight="1">
      <c r="A51" s="717"/>
      <c r="B51" s="245" t="s">
        <v>25</v>
      </c>
      <c r="C51" s="252" t="s">
        <v>2355</v>
      </c>
      <c r="D51" s="259"/>
      <c r="E51" s="247" t="s">
        <v>11</v>
      </c>
      <c r="F51" s="254"/>
      <c r="G51" s="257"/>
      <c r="H51" s="257"/>
      <c r="I51" s="258"/>
      <c r="J51" s="251"/>
    </row>
    <row r="52" spans="1:10" ht="18" customHeight="1">
      <c r="A52" s="717"/>
      <c r="B52" s="245" t="s">
        <v>25</v>
      </c>
      <c r="C52" s="252" t="s">
        <v>1722</v>
      </c>
      <c r="D52" s="259"/>
      <c r="E52" s="247" t="s">
        <v>11</v>
      </c>
      <c r="F52" s="254"/>
      <c r="G52" s="257"/>
      <c r="H52" s="257"/>
      <c r="I52" s="258"/>
      <c r="J52" s="251"/>
    </row>
    <row r="53" spans="1:10" ht="18" customHeight="1">
      <c r="A53" s="717"/>
      <c r="B53" s="245" t="s">
        <v>25</v>
      </c>
      <c r="C53" s="252" t="s">
        <v>2356</v>
      </c>
      <c r="D53" s="253" t="s">
        <v>2357</v>
      </c>
      <c r="E53" s="247" t="s">
        <v>11</v>
      </c>
      <c r="F53" s="254"/>
      <c r="G53" s="257"/>
      <c r="H53" s="257"/>
      <c r="I53" s="258"/>
      <c r="J53" s="251"/>
    </row>
    <row r="54" spans="1:10" ht="18" customHeight="1">
      <c r="A54" s="717"/>
      <c r="B54" s="245" t="s">
        <v>25</v>
      </c>
      <c r="C54" s="252" t="s">
        <v>2358</v>
      </c>
      <c r="D54" s="253" t="s">
        <v>2359</v>
      </c>
      <c r="E54" s="247" t="s">
        <v>11</v>
      </c>
      <c r="F54" s="254"/>
      <c r="G54" s="257"/>
      <c r="H54" s="257"/>
      <c r="I54" s="258"/>
      <c r="J54" s="251"/>
    </row>
    <row r="55" spans="1:10" ht="18" customHeight="1">
      <c r="A55" s="717"/>
      <c r="B55" s="245" t="s">
        <v>25</v>
      </c>
      <c r="C55" s="260" t="s">
        <v>2353</v>
      </c>
      <c r="D55" s="253"/>
      <c r="E55" s="247" t="s">
        <v>11</v>
      </c>
      <c r="F55" s="254"/>
      <c r="G55" s="257"/>
      <c r="H55" s="257"/>
      <c r="I55" s="258"/>
      <c r="J55" s="251"/>
    </row>
    <row r="56" spans="1:10" ht="18" customHeight="1">
      <c r="A56" s="717"/>
      <c r="B56" s="245" t="s">
        <v>25</v>
      </c>
      <c r="C56" s="252" t="s">
        <v>2325</v>
      </c>
      <c r="D56" s="253" t="s">
        <v>1723</v>
      </c>
      <c r="E56" s="247" t="s">
        <v>11</v>
      </c>
      <c r="F56" s="254"/>
      <c r="G56" s="257"/>
      <c r="H56" s="257"/>
      <c r="I56" s="258"/>
      <c r="J56" s="251"/>
    </row>
    <row r="57" spans="1:10" ht="18" customHeight="1">
      <c r="A57" s="717">
        <v>17</v>
      </c>
      <c r="B57" s="245" t="s">
        <v>25</v>
      </c>
      <c r="C57" s="246" t="s">
        <v>2360</v>
      </c>
      <c r="D57" s="245"/>
      <c r="E57" s="247" t="s">
        <v>11</v>
      </c>
      <c r="F57" s="254"/>
      <c r="G57" s="257"/>
      <c r="H57" s="257"/>
      <c r="I57" s="258"/>
      <c r="J57" s="251"/>
    </row>
    <row r="58" spans="1:10" ht="18" customHeight="1">
      <c r="A58" s="717"/>
      <c r="B58" s="245" t="s">
        <v>25</v>
      </c>
      <c r="C58" s="252" t="s">
        <v>2325</v>
      </c>
      <c r="D58" s="253" t="s">
        <v>1723</v>
      </c>
      <c r="E58" s="247" t="s">
        <v>11</v>
      </c>
      <c r="F58" s="254"/>
      <c r="G58" s="257"/>
      <c r="H58" s="257"/>
      <c r="I58" s="258"/>
      <c r="J58" s="251"/>
    </row>
    <row r="59" spans="1:10" ht="18" customHeight="1">
      <c r="A59" s="717">
        <v>18</v>
      </c>
      <c r="B59" s="245" t="s">
        <v>25</v>
      </c>
      <c r="C59" s="246" t="s">
        <v>2361</v>
      </c>
      <c r="D59" s="245"/>
      <c r="E59" s="247" t="s">
        <v>11</v>
      </c>
      <c r="F59" s="254"/>
      <c r="G59" s="257"/>
      <c r="H59" s="257"/>
      <c r="I59" s="258"/>
      <c r="J59" s="251"/>
    </row>
    <row r="60" spans="1:10" ht="18" customHeight="1">
      <c r="A60" s="717"/>
      <c r="B60" s="245" t="s">
        <v>25</v>
      </c>
      <c r="C60" s="252" t="s">
        <v>2325</v>
      </c>
      <c r="D60" s="253" t="s">
        <v>1723</v>
      </c>
      <c r="E60" s="247" t="s">
        <v>11</v>
      </c>
      <c r="F60" s="254"/>
      <c r="G60" s="257"/>
      <c r="H60" s="257"/>
      <c r="I60" s="258"/>
      <c r="J60" s="251"/>
    </row>
    <row r="61" spans="1:10" ht="18" customHeight="1">
      <c r="A61" s="717">
        <v>19</v>
      </c>
      <c r="B61" s="245" t="s">
        <v>25</v>
      </c>
      <c r="C61" s="246" t="s">
        <v>2362</v>
      </c>
      <c r="D61" s="245"/>
      <c r="E61" s="247" t="s">
        <v>11</v>
      </c>
      <c r="F61" s="254"/>
      <c r="G61" s="257"/>
      <c r="H61" s="257"/>
      <c r="I61" s="258"/>
      <c r="J61" s="251"/>
    </row>
    <row r="62" spans="1:10" ht="18" customHeight="1">
      <c r="A62" s="717"/>
      <c r="B62" s="245" t="s">
        <v>25</v>
      </c>
      <c r="C62" s="252" t="s">
        <v>2334</v>
      </c>
      <c r="D62" s="253" t="s">
        <v>1723</v>
      </c>
      <c r="E62" s="247" t="s">
        <v>11</v>
      </c>
      <c r="F62" s="254"/>
      <c r="G62" s="257"/>
      <c r="H62" s="257"/>
      <c r="I62" s="258"/>
      <c r="J62" s="251"/>
    </row>
    <row r="63" spans="1:10" ht="18" customHeight="1">
      <c r="A63" s="717"/>
      <c r="B63" s="245" t="s">
        <v>25</v>
      </c>
      <c r="C63" s="252" t="s">
        <v>2325</v>
      </c>
      <c r="D63" s="253" t="s">
        <v>1723</v>
      </c>
      <c r="E63" s="247" t="s">
        <v>11</v>
      </c>
      <c r="F63" s="254"/>
      <c r="G63" s="257"/>
      <c r="H63" s="257"/>
      <c r="I63" s="258"/>
      <c r="J63" s="251"/>
    </row>
    <row r="64" spans="1:10" ht="18" customHeight="1">
      <c r="A64" s="717">
        <v>20</v>
      </c>
      <c r="B64" s="245" t="s">
        <v>25</v>
      </c>
      <c r="C64" s="246" t="s">
        <v>2363</v>
      </c>
      <c r="D64" s="245"/>
      <c r="E64" s="247" t="s">
        <v>11</v>
      </c>
      <c r="F64" s="254"/>
      <c r="G64" s="257"/>
      <c r="H64" s="257"/>
      <c r="I64" s="258"/>
      <c r="J64" s="251"/>
    </row>
    <row r="65" spans="1:10" ht="18" customHeight="1">
      <c r="A65" s="717"/>
      <c r="B65" s="245" t="s">
        <v>25</v>
      </c>
      <c r="C65" s="252" t="s">
        <v>2325</v>
      </c>
      <c r="D65" s="253" t="s">
        <v>1723</v>
      </c>
      <c r="E65" s="247" t="s">
        <v>11</v>
      </c>
      <c r="F65" s="254"/>
      <c r="G65" s="257"/>
      <c r="H65" s="257"/>
      <c r="I65" s="258"/>
      <c r="J65" s="251"/>
    </row>
    <row r="66" spans="1:10" ht="18" customHeight="1">
      <c r="A66" s="717">
        <v>21</v>
      </c>
      <c r="B66" s="245" t="s">
        <v>25</v>
      </c>
      <c r="C66" s="246" t="s">
        <v>2364</v>
      </c>
      <c r="D66" s="245"/>
      <c r="E66" s="247" t="s">
        <v>11</v>
      </c>
      <c r="F66" s="254"/>
      <c r="G66" s="257"/>
      <c r="H66" s="257"/>
      <c r="I66" s="258"/>
      <c r="J66" s="251"/>
    </row>
    <row r="67" spans="1:10" ht="18" customHeight="1">
      <c r="A67" s="717"/>
      <c r="B67" s="245" t="s">
        <v>25</v>
      </c>
      <c r="C67" s="252" t="s">
        <v>2334</v>
      </c>
      <c r="D67" s="253" t="s">
        <v>1723</v>
      </c>
      <c r="E67" s="247" t="s">
        <v>11</v>
      </c>
      <c r="F67" s="254"/>
      <c r="G67" s="257"/>
      <c r="H67" s="257"/>
      <c r="I67" s="258"/>
      <c r="J67" s="251"/>
    </row>
    <row r="68" spans="1:10" ht="18" customHeight="1">
      <c r="A68" s="717"/>
      <c r="B68" s="245" t="s">
        <v>25</v>
      </c>
      <c r="C68" s="252" t="s">
        <v>2325</v>
      </c>
      <c r="D68" s="253" t="s">
        <v>1723</v>
      </c>
      <c r="E68" s="247" t="s">
        <v>11</v>
      </c>
      <c r="F68" s="254"/>
      <c r="G68" s="257"/>
      <c r="H68" s="257"/>
      <c r="I68" s="258"/>
      <c r="J68" s="251"/>
    </row>
    <row r="69" spans="1:10" ht="18" customHeight="1">
      <c r="A69" s="717">
        <v>22</v>
      </c>
      <c r="B69" s="245" t="s">
        <v>25</v>
      </c>
      <c r="C69" s="246" t="s">
        <v>2365</v>
      </c>
      <c r="D69" s="245"/>
      <c r="E69" s="247" t="s">
        <v>11</v>
      </c>
      <c r="F69" s="254"/>
      <c r="G69" s="257"/>
      <c r="H69" s="257"/>
      <c r="I69" s="258"/>
      <c r="J69" s="251"/>
    </row>
    <row r="70" spans="1:10" ht="18" customHeight="1">
      <c r="A70" s="717"/>
      <c r="B70" s="245" t="s">
        <v>25</v>
      </c>
      <c r="C70" s="252" t="s">
        <v>2325</v>
      </c>
      <c r="D70" s="253" t="s">
        <v>1723</v>
      </c>
      <c r="E70" s="247" t="s">
        <v>11</v>
      </c>
      <c r="F70" s="254"/>
      <c r="G70" s="257"/>
      <c r="H70" s="257"/>
      <c r="I70" s="258"/>
      <c r="J70" s="251"/>
    </row>
    <row r="71" spans="1:10" ht="18" customHeight="1">
      <c r="A71" s="716">
        <v>23</v>
      </c>
      <c r="B71" s="245" t="s">
        <v>25</v>
      </c>
      <c r="C71" s="246" t="s">
        <v>2366</v>
      </c>
      <c r="D71" s="245"/>
      <c r="E71" s="247" t="s">
        <v>11</v>
      </c>
      <c r="F71" s="254"/>
      <c r="G71" s="257"/>
      <c r="H71" s="257"/>
      <c r="I71" s="258"/>
      <c r="J71" s="251"/>
    </row>
    <row r="72" spans="1:10" ht="18" customHeight="1">
      <c r="A72" s="716"/>
      <c r="B72" s="245" t="s">
        <v>25</v>
      </c>
      <c r="C72" s="252" t="s">
        <v>2334</v>
      </c>
      <c r="D72" s="253" t="s">
        <v>1723</v>
      </c>
      <c r="E72" s="247" t="s">
        <v>11</v>
      </c>
      <c r="F72" s="254"/>
      <c r="G72" s="257"/>
      <c r="H72" s="257"/>
      <c r="I72" s="258"/>
      <c r="J72" s="251"/>
    </row>
    <row r="73" spans="1:10" ht="18" customHeight="1">
      <c r="A73" s="716"/>
      <c r="B73" s="245" t="s">
        <v>25</v>
      </c>
      <c r="C73" s="252" t="s">
        <v>2325</v>
      </c>
      <c r="D73" s="253" t="s">
        <v>1723</v>
      </c>
      <c r="E73" s="247" t="s">
        <v>11</v>
      </c>
      <c r="F73" s="254"/>
      <c r="G73" s="257"/>
      <c r="H73" s="257"/>
      <c r="I73" s="258"/>
      <c r="J73" s="251"/>
    </row>
    <row r="74" spans="1:10" ht="18" customHeight="1">
      <c r="A74" s="716">
        <v>24</v>
      </c>
      <c r="B74" s="245" t="s">
        <v>25</v>
      </c>
      <c r="C74" s="246" t="s">
        <v>2367</v>
      </c>
      <c r="D74" s="259"/>
      <c r="E74" s="247" t="s">
        <v>11</v>
      </c>
      <c r="F74" s="254"/>
      <c r="G74" s="257"/>
      <c r="H74" s="257"/>
      <c r="I74" s="258"/>
      <c r="J74" s="251"/>
    </row>
    <row r="75" spans="1:10" ht="18" customHeight="1">
      <c r="A75" s="716"/>
      <c r="B75" s="245" t="s">
        <v>25</v>
      </c>
      <c r="C75" s="252" t="s">
        <v>2341</v>
      </c>
      <c r="D75" s="253" t="s">
        <v>2342</v>
      </c>
      <c r="E75" s="247" t="s">
        <v>11</v>
      </c>
      <c r="F75" s="254"/>
      <c r="G75" s="257"/>
      <c r="H75" s="257"/>
      <c r="I75" s="258"/>
      <c r="J75" s="251"/>
    </row>
    <row r="76" spans="1:10" ht="18" customHeight="1">
      <c r="A76" s="716"/>
      <c r="B76" s="245" t="s">
        <v>25</v>
      </c>
      <c r="C76" s="252" t="s">
        <v>2325</v>
      </c>
      <c r="D76" s="253" t="s">
        <v>1723</v>
      </c>
      <c r="E76" s="247" t="s">
        <v>11</v>
      </c>
      <c r="F76" s="254"/>
      <c r="G76" s="257"/>
      <c r="H76" s="257"/>
      <c r="I76" s="258"/>
      <c r="J76" s="251"/>
    </row>
    <row r="77" spans="1:10" ht="17.45" customHeight="1">
      <c r="A77" s="713">
        <v>25</v>
      </c>
      <c r="B77" s="245" t="s">
        <v>25</v>
      </c>
      <c r="C77" s="246" t="s">
        <v>2368</v>
      </c>
      <c r="D77" s="261"/>
      <c r="E77" s="247" t="s">
        <v>11</v>
      </c>
      <c r="F77" s="262"/>
      <c r="G77" s="262"/>
      <c r="H77" s="262"/>
      <c r="I77" s="263"/>
      <c r="J77" s="251"/>
    </row>
    <row r="78" spans="1:10" ht="17.45" customHeight="1">
      <c r="A78" s="713"/>
      <c r="B78" s="245" t="s">
        <v>25</v>
      </c>
      <c r="C78" s="252" t="s">
        <v>2325</v>
      </c>
      <c r="D78" s="253" t="s">
        <v>1723</v>
      </c>
      <c r="E78" s="247" t="s">
        <v>11</v>
      </c>
      <c r="F78" s="262"/>
      <c r="G78" s="262"/>
      <c r="H78" s="262"/>
      <c r="I78" s="263"/>
      <c r="J78" s="251"/>
    </row>
    <row r="79" spans="1:10" ht="17.45" customHeight="1">
      <c r="A79" s="713">
        <v>26</v>
      </c>
      <c r="B79" s="245" t="s">
        <v>25</v>
      </c>
      <c r="C79" s="246" t="s">
        <v>2369</v>
      </c>
      <c r="D79" s="261"/>
      <c r="E79" s="247" t="s">
        <v>11</v>
      </c>
      <c r="F79" s="262"/>
      <c r="G79" s="262"/>
      <c r="H79" s="262"/>
      <c r="I79" s="263"/>
      <c r="J79" s="251"/>
    </row>
    <row r="80" spans="1:10" ht="17.45" customHeight="1">
      <c r="A80" s="713"/>
      <c r="B80" s="245" t="s">
        <v>25</v>
      </c>
      <c r="C80" s="252" t="s">
        <v>2334</v>
      </c>
      <c r="D80" s="253" t="s">
        <v>1723</v>
      </c>
      <c r="E80" s="247" t="s">
        <v>11</v>
      </c>
      <c r="F80" s="262"/>
      <c r="G80" s="262"/>
      <c r="H80" s="262"/>
      <c r="I80" s="263"/>
      <c r="J80" s="251"/>
    </row>
    <row r="81" spans="1:10" ht="17.45" customHeight="1">
      <c r="A81" s="713"/>
      <c r="B81" s="245" t="s">
        <v>25</v>
      </c>
      <c r="C81" s="252" t="s">
        <v>2325</v>
      </c>
      <c r="D81" s="253" t="s">
        <v>1723</v>
      </c>
      <c r="E81" s="247" t="s">
        <v>11</v>
      </c>
      <c r="F81" s="262"/>
      <c r="G81" s="262"/>
      <c r="H81" s="262"/>
      <c r="I81" s="263"/>
      <c r="J81" s="251"/>
    </row>
    <row r="82" spans="1:10" ht="17.45" customHeight="1">
      <c r="A82" s="713">
        <v>27</v>
      </c>
      <c r="B82" s="245" t="s">
        <v>25</v>
      </c>
      <c r="C82" s="246" t="s">
        <v>2370</v>
      </c>
      <c r="D82" s="261"/>
      <c r="E82" s="247" t="s">
        <v>11</v>
      </c>
      <c r="F82" s="262"/>
      <c r="G82" s="262"/>
      <c r="H82" s="262"/>
      <c r="I82" s="263"/>
      <c r="J82" s="251"/>
    </row>
    <row r="83" spans="1:10" ht="17.45" customHeight="1">
      <c r="A83" s="713"/>
      <c r="B83" s="245" t="s">
        <v>25</v>
      </c>
      <c r="C83" s="252" t="s">
        <v>2325</v>
      </c>
      <c r="D83" s="253" t="s">
        <v>1723</v>
      </c>
      <c r="E83" s="247" t="s">
        <v>11</v>
      </c>
      <c r="F83" s="262"/>
      <c r="G83" s="262"/>
      <c r="H83" s="262"/>
      <c r="I83" s="263"/>
      <c r="J83" s="251"/>
    </row>
    <row r="84" spans="1:10" ht="17.45" customHeight="1">
      <c r="A84" s="713">
        <v>28</v>
      </c>
      <c r="B84" s="245" t="s">
        <v>25</v>
      </c>
      <c r="C84" s="246" t="s">
        <v>2371</v>
      </c>
      <c r="D84" s="261"/>
      <c r="E84" s="247" t="s">
        <v>11</v>
      </c>
      <c r="F84" s="262"/>
      <c r="G84" s="262"/>
      <c r="H84" s="262"/>
      <c r="I84" s="263"/>
      <c r="J84" s="251"/>
    </row>
    <row r="85" spans="1:10" ht="17.45" customHeight="1">
      <c r="A85" s="713"/>
      <c r="B85" s="245" t="s">
        <v>25</v>
      </c>
      <c r="C85" s="252" t="s">
        <v>2372</v>
      </c>
      <c r="D85" s="253" t="s">
        <v>2373</v>
      </c>
      <c r="E85" s="247" t="s">
        <v>11</v>
      </c>
      <c r="F85" s="262"/>
      <c r="G85" s="262"/>
      <c r="H85" s="262"/>
      <c r="I85" s="263"/>
      <c r="J85" s="251"/>
    </row>
    <row r="86" spans="1:10" ht="17.45" customHeight="1">
      <c r="A86" s="713"/>
      <c r="B86" s="245" t="s">
        <v>25</v>
      </c>
      <c r="C86" s="252" t="s">
        <v>2374</v>
      </c>
      <c r="D86" s="253" t="s">
        <v>2375</v>
      </c>
      <c r="E86" s="247" t="s">
        <v>11</v>
      </c>
      <c r="F86" s="262"/>
      <c r="G86" s="262"/>
      <c r="H86" s="262"/>
      <c r="I86" s="263"/>
      <c r="J86" s="251"/>
    </row>
    <row r="87" spans="1:10" ht="17.45" customHeight="1">
      <c r="A87" s="713"/>
      <c r="B87" s="245" t="s">
        <v>25</v>
      </c>
      <c r="C87" s="252" t="s">
        <v>2376</v>
      </c>
      <c r="D87" s="253" t="s">
        <v>2375</v>
      </c>
      <c r="E87" s="247" t="s">
        <v>11</v>
      </c>
      <c r="F87" s="262"/>
      <c r="G87" s="262"/>
      <c r="H87" s="262"/>
      <c r="I87" s="263"/>
      <c r="J87" s="251"/>
    </row>
    <row r="88" spans="1:10" ht="17.45" customHeight="1">
      <c r="A88" s="713"/>
      <c r="B88" s="245" t="s">
        <v>25</v>
      </c>
      <c r="C88" s="252" t="s">
        <v>2377</v>
      </c>
      <c r="D88" s="253" t="s">
        <v>2375</v>
      </c>
      <c r="E88" s="247" t="s">
        <v>11</v>
      </c>
      <c r="F88" s="262"/>
      <c r="G88" s="262"/>
      <c r="H88" s="262"/>
      <c r="I88" s="263"/>
      <c r="J88" s="251"/>
    </row>
    <row r="89" spans="1:10" ht="17.45" customHeight="1">
      <c r="A89" s="713"/>
      <c r="B89" s="245" t="s">
        <v>25</v>
      </c>
      <c r="C89" s="252" t="s">
        <v>2325</v>
      </c>
      <c r="D89" s="253" t="s">
        <v>1723</v>
      </c>
      <c r="E89" s="247" t="s">
        <v>11</v>
      </c>
      <c r="F89" s="262"/>
      <c r="G89" s="262"/>
      <c r="H89" s="262"/>
      <c r="I89" s="263"/>
      <c r="J89" s="251"/>
    </row>
    <row r="90" spans="1:10" ht="17.45" customHeight="1">
      <c r="A90" s="713">
        <v>29</v>
      </c>
      <c r="B90" s="245" t="s">
        <v>25</v>
      </c>
      <c r="C90" s="246" t="s">
        <v>2378</v>
      </c>
      <c r="D90" s="261"/>
      <c r="E90" s="247" t="s">
        <v>11</v>
      </c>
      <c r="F90" s="262"/>
      <c r="G90" s="262"/>
      <c r="H90" s="262"/>
      <c r="I90" s="263"/>
      <c r="J90" s="251"/>
    </row>
    <row r="91" spans="1:10" ht="17.45" customHeight="1">
      <c r="A91" s="713"/>
      <c r="B91" s="245" t="s">
        <v>25</v>
      </c>
      <c r="C91" s="252" t="s">
        <v>2379</v>
      </c>
      <c r="D91" s="253" t="s">
        <v>2380</v>
      </c>
      <c r="E91" s="247" t="s">
        <v>11</v>
      </c>
      <c r="F91" s="262"/>
      <c r="G91" s="262"/>
      <c r="H91" s="262"/>
      <c r="I91" s="263"/>
      <c r="J91" s="251"/>
    </row>
    <row r="92" spans="1:10" ht="17.45" customHeight="1">
      <c r="A92" s="713"/>
      <c r="B92" s="245" t="s">
        <v>25</v>
      </c>
      <c r="C92" s="252" t="s">
        <v>2381</v>
      </c>
      <c r="D92" s="253" t="s">
        <v>2382</v>
      </c>
      <c r="E92" s="247" t="s">
        <v>11</v>
      </c>
      <c r="F92" s="262"/>
      <c r="G92" s="262"/>
      <c r="H92" s="262"/>
      <c r="I92" s="263"/>
      <c r="J92" s="251"/>
    </row>
    <row r="93" spans="1:10" ht="17.45" customHeight="1">
      <c r="A93" s="713"/>
      <c r="B93" s="245" t="s">
        <v>25</v>
      </c>
      <c r="C93" s="252" t="s">
        <v>2383</v>
      </c>
      <c r="D93" s="253" t="s">
        <v>2380</v>
      </c>
      <c r="E93" s="247" t="s">
        <v>11</v>
      </c>
      <c r="F93" s="262"/>
      <c r="G93" s="262"/>
      <c r="H93" s="262"/>
      <c r="I93" s="263"/>
      <c r="J93" s="251"/>
    </row>
    <row r="94" spans="1:10" ht="17.45" customHeight="1">
      <c r="A94" s="713"/>
      <c r="B94" s="245" t="s">
        <v>25</v>
      </c>
      <c r="C94" s="252" t="s">
        <v>2384</v>
      </c>
      <c r="D94" s="253" t="s">
        <v>2382</v>
      </c>
      <c r="E94" s="247" t="s">
        <v>11</v>
      </c>
      <c r="F94" s="262"/>
      <c r="G94" s="262"/>
      <c r="H94" s="262"/>
      <c r="I94" s="263"/>
      <c r="J94" s="251"/>
    </row>
    <row r="95" spans="1:10" ht="17.45" customHeight="1">
      <c r="A95" s="713"/>
      <c r="B95" s="245" t="s">
        <v>25</v>
      </c>
      <c r="C95" s="252" t="s">
        <v>2325</v>
      </c>
      <c r="D95" s="253" t="s">
        <v>1723</v>
      </c>
      <c r="E95" s="247" t="s">
        <v>11</v>
      </c>
      <c r="F95" s="262"/>
      <c r="G95" s="262"/>
      <c r="H95" s="262"/>
      <c r="I95" s="263"/>
      <c r="J95" s="251"/>
    </row>
    <row r="96" spans="1:10">
      <c r="A96" s="713">
        <v>30</v>
      </c>
      <c r="B96" s="245" t="s">
        <v>25</v>
      </c>
      <c r="C96" s="246" t="s">
        <v>2385</v>
      </c>
      <c r="D96" s="261"/>
      <c r="E96" s="247" t="s">
        <v>11</v>
      </c>
      <c r="F96" s="262"/>
      <c r="G96" s="262"/>
      <c r="H96" s="262"/>
      <c r="I96" s="263"/>
      <c r="J96" s="251"/>
    </row>
    <row r="97" spans="1:10">
      <c r="A97" s="713"/>
      <c r="B97" s="245" t="s">
        <v>25</v>
      </c>
      <c r="C97" s="260" t="s">
        <v>1724</v>
      </c>
      <c r="D97" s="261"/>
      <c r="E97" s="247" t="s">
        <v>11</v>
      </c>
      <c r="F97" s="262"/>
      <c r="G97" s="262"/>
      <c r="H97" s="262"/>
      <c r="I97" s="263"/>
      <c r="J97" s="251"/>
    </row>
    <row r="98" spans="1:10">
      <c r="A98" s="713"/>
      <c r="B98" s="245" t="s">
        <v>25</v>
      </c>
      <c r="C98" s="260" t="s">
        <v>1725</v>
      </c>
      <c r="D98" s="261"/>
      <c r="E98" s="247" t="s">
        <v>11</v>
      </c>
      <c r="F98" s="262"/>
      <c r="G98" s="262"/>
      <c r="H98" s="262"/>
      <c r="I98" s="263"/>
      <c r="J98" s="251"/>
    </row>
    <row r="99" spans="1:10">
      <c r="A99" s="713"/>
      <c r="B99" s="245" t="s">
        <v>25</v>
      </c>
      <c r="C99" s="252" t="s">
        <v>2386</v>
      </c>
      <c r="D99" s="261"/>
      <c r="E99" s="247" t="s">
        <v>11</v>
      </c>
      <c r="F99" s="262"/>
      <c r="G99" s="262"/>
      <c r="H99" s="262"/>
      <c r="I99" s="263"/>
      <c r="J99" s="251"/>
    </row>
    <row r="100" spans="1:10">
      <c r="A100" s="713"/>
      <c r="B100" s="245" t="s">
        <v>25</v>
      </c>
      <c r="C100" s="252" t="s">
        <v>2387</v>
      </c>
      <c r="D100" s="261"/>
      <c r="E100" s="247" t="s">
        <v>11</v>
      </c>
      <c r="F100" s="262"/>
      <c r="G100" s="262"/>
      <c r="H100" s="262"/>
      <c r="I100" s="263"/>
      <c r="J100" s="251"/>
    </row>
    <row r="101" spans="1:10">
      <c r="A101" s="713"/>
      <c r="B101" s="245" t="s">
        <v>25</v>
      </c>
      <c r="C101" s="252" t="s">
        <v>2388</v>
      </c>
      <c r="D101" s="261"/>
      <c r="E101" s="247" t="s">
        <v>11</v>
      </c>
      <c r="F101" s="262"/>
      <c r="G101" s="262"/>
      <c r="H101" s="262"/>
      <c r="I101" s="263"/>
      <c r="J101" s="251"/>
    </row>
    <row r="102" spans="1:10">
      <c r="A102" s="713"/>
      <c r="B102" s="245" t="s">
        <v>25</v>
      </c>
      <c r="C102" s="252" t="s">
        <v>2389</v>
      </c>
      <c r="D102" s="261"/>
      <c r="E102" s="247" t="s">
        <v>11</v>
      </c>
      <c r="F102" s="262"/>
      <c r="G102" s="262"/>
      <c r="H102" s="262"/>
      <c r="I102" s="263"/>
      <c r="J102" s="251"/>
    </row>
    <row r="103" spans="1:10">
      <c r="A103" s="713"/>
      <c r="B103" s="245" t="s">
        <v>25</v>
      </c>
      <c r="C103" s="252" t="s">
        <v>2390</v>
      </c>
      <c r="D103" s="261"/>
      <c r="E103" s="247" t="s">
        <v>11</v>
      </c>
      <c r="F103" s="262"/>
      <c r="G103" s="262"/>
      <c r="H103" s="262"/>
      <c r="I103" s="263"/>
      <c r="J103" s="251"/>
    </row>
    <row r="104" spans="1:10">
      <c r="A104" s="713"/>
      <c r="B104" s="245" t="s">
        <v>25</v>
      </c>
      <c r="C104" s="252" t="s">
        <v>2391</v>
      </c>
      <c r="D104" s="261"/>
      <c r="E104" s="247" t="s">
        <v>11</v>
      </c>
      <c r="F104" s="262"/>
      <c r="G104" s="262"/>
      <c r="H104" s="262"/>
      <c r="I104" s="263"/>
      <c r="J104" s="251"/>
    </row>
    <row r="105" spans="1:10">
      <c r="A105" s="713"/>
      <c r="B105" s="245" t="s">
        <v>25</v>
      </c>
      <c r="C105" s="252" t="s">
        <v>2392</v>
      </c>
      <c r="D105" s="261"/>
      <c r="E105" s="247" t="s">
        <v>11</v>
      </c>
      <c r="F105" s="262"/>
      <c r="G105" s="262"/>
      <c r="H105" s="262"/>
      <c r="I105" s="263"/>
      <c r="J105" s="251"/>
    </row>
    <row r="106" spans="1:10">
      <c r="A106" s="713"/>
      <c r="B106" s="245" t="s">
        <v>25</v>
      </c>
      <c r="C106" s="252" t="s">
        <v>2393</v>
      </c>
      <c r="D106" s="261"/>
      <c r="E106" s="247" t="s">
        <v>11</v>
      </c>
      <c r="F106" s="262"/>
      <c r="G106" s="262"/>
      <c r="H106" s="262"/>
      <c r="I106" s="263"/>
      <c r="J106" s="251"/>
    </row>
    <row r="107" spans="1:10">
      <c r="A107" s="713"/>
      <c r="B107" s="245" t="s">
        <v>25</v>
      </c>
      <c r="C107" s="252" t="s">
        <v>2394</v>
      </c>
      <c r="D107" s="261"/>
      <c r="E107" s="247" t="s">
        <v>11</v>
      </c>
      <c r="F107" s="262"/>
      <c r="G107" s="262"/>
      <c r="H107" s="262"/>
      <c r="I107" s="263"/>
      <c r="J107" s="251"/>
    </row>
    <row r="108" spans="1:10">
      <c r="A108" s="713"/>
      <c r="B108" s="245" t="s">
        <v>25</v>
      </c>
      <c r="C108" s="252" t="s">
        <v>2395</v>
      </c>
      <c r="D108" s="261"/>
      <c r="E108" s="247" t="s">
        <v>11</v>
      </c>
      <c r="F108" s="262"/>
      <c r="G108" s="262"/>
      <c r="H108" s="262"/>
      <c r="I108" s="263"/>
      <c r="J108" s="251"/>
    </row>
    <row r="109" spans="1:10">
      <c r="A109" s="713"/>
      <c r="B109" s="245" t="s">
        <v>25</v>
      </c>
      <c r="C109" s="252" t="s">
        <v>2396</v>
      </c>
      <c r="D109" s="261"/>
      <c r="E109" s="247" t="s">
        <v>11</v>
      </c>
      <c r="F109" s="262"/>
      <c r="G109" s="262"/>
      <c r="H109" s="262"/>
      <c r="I109" s="263"/>
      <c r="J109" s="251"/>
    </row>
    <row r="110" spans="1:10">
      <c r="A110" s="713"/>
      <c r="B110" s="245" t="s">
        <v>25</v>
      </c>
      <c r="C110" s="252" t="s">
        <v>2397</v>
      </c>
      <c r="D110" s="261"/>
      <c r="E110" s="247" t="s">
        <v>11</v>
      </c>
      <c r="F110" s="262"/>
      <c r="G110" s="262"/>
      <c r="H110" s="262"/>
      <c r="I110" s="263"/>
      <c r="J110" s="251"/>
    </row>
    <row r="111" spans="1:10">
      <c r="A111" s="713"/>
      <c r="B111" s="245" t="s">
        <v>25</v>
      </c>
      <c r="C111" s="252" t="s">
        <v>2398</v>
      </c>
      <c r="D111" s="261"/>
      <c r="E111" s="247" t="s">
        <v>11</v>
      </c>
      <c r="F111" s="262"/>
      <c r="G111" s="262"/>
      <c r="H111" s="262"/>
      <c r="I111" s="263"/>
      <c r="J111" s="251"/>
    </row>
    <row r="112" spans="1:10">
      <c r="A112" s="713"/>
      <c r="B112" s="245" t="s">
        <v>25</v>
      </c>
      <c r="C112" s="252" t="s">
        <v>2399</v>
      </c>
      <c r="D112" s="261"/>
      <c r="E112" s="247" t="s">
        <v>11</v>
      </c>
      <c r="F112" s="262"/>
      <c r="G112" s="262"/>
      <c r="H112" s="262"/>
      <c r="I112" s="263"/>
      <c r="J112" s="251"/>
    </row>
    <row r="113" spans="1:10">
      <c r="A113" s="713"/>
      <c r="B113" s="245" t="s">
        <v>25</v>
      </c>
      <c r="C113" s="252" t="s">
        <v>2400</v>
      </c>
      <c r="D113" s="261"/>
      <c r="E113" s="247" t="s">
        <v>11</v>
      </c>
      <c r="F113" s="262"/>
      <c r="G113" s="262"/>
      <c r="H113" s="262"/>
      <c r="I113" s="263"/>
      <c r="J113" s="251"/>
    </row>
    <row r="114" spans="1:10">
      <c r="A114" s="713"/>
      <c r="B114" s="245" t="s">
        <v>25</v>
      </c>
      <c r="C114" s="252" t="s">
        <v>2401</v>
      </c>
      <c r="D114" s="261"/>
      <c r="E114" s="247" t="s">
        <v>11</v>
      </c>
      <c r="F114" s="262"/>
      <c r="G114" s="262"/>
      <c r="H114" s="262"/>
      <c r="I114" s="263"/>
      <c r="J114" s="251"/>
    </row>
    <row r="115" spans="1:10">
      <c r="A115" s="713"/>
      <c r="B115" s="245" t="s">
        <v>25</v>
      </c>
      <c r="C115" s="252" t="s">
        <v>2402</v>
      </c>
      <c r="D115" s="261"/>
      <c r="E115" s="247" t="s">
        <v>11</v>
      </c>
      <c r="F115" s="262"/>
      <c r="G115" s="262"/>
      <c r="H115" s="262"/>
      <c r="I115" s="263"/>
      <c r="J115" s="251"/>
    </row>
    <row r="116" spans="1:10">
      <c r="A116" s="713"/>
      <c r="B116" s="245" t="s">
        <v>25</v>
      </c>
      <c r="C116" s="252" t="s">
        <v>2403</v>
      </c>
      <c r="D116" s="261"/>
      <c r="E116" s="247" t="s">
        <v>11</v>
      </c>
      <c r="F116" s="262"/>
      <c r="G116" s="262"/>
      <c r="H116" s="262"/>
      <c r="I116" s="263"/>
      <c r="J116" s="251"/>
    </row>
    <row r="117" spans="1:10">
      <c r="A117" s="713"/>
      <c r="B117" s="245" t="s">
        <v>25</v>
      </c>
      <c r="C117" s="252" t="s">
        <v>2404</v>
      </c>
      <c r="D117" s="261"/>
      <c r="E117" s="247" t="s">
        <v>11</v>
      </c>
      <c r="F117" s="262"/>
      <c r="G117" s="262"/>
      <c r="H117" s="262"/>
      <c r="I117" s="263"/>
      <c r="J117" s="251"/>
    </row>
    <row r="118" spans="1:10">
      <c r="A118" s="713"/>
      <c r="B118" s="245" t="s">
        <v>25</v>
      </c>
      <c r="C118" s="252" t="s">
        <v>2405</v>
      </c>
      <c r="D118" s="261"/>
      <c r="E118" s="247" t="s">
        <v>11</v>
      </c>
      <c r="F118" s="262"/>
      <c r="G118" s="262"/>
      <c r="H118" s="262"/>
      <c r="I118" s="263"/>
      <c r="J118" s="251"/>
    </row>
    <row r="119" spans="1:10">
      <c r="A119" s="713"/>
      <c r="B119" s="245" t="s">
        <v>25</v>
      </c>
      <c r="C119" s="252" t="s">
        <v>2406</v>
      </c>
      <c r="D119" s="261"/>
      <c r="E119" s="247" t="s">
        <v>11</v>
      </c>
      <c r="F119" s="262"/>
      <c r="G119" s="262"/>
      <c r="H119" s="262"/>
      <c r="I119" s="263"/>
      <c r="J119" s="251"/>
    </row>
    <row r="120" spans="1:10">
      <c r="A120" s="713"/>
      <c r="B120" s="245" t="s">
        <v>25</v>
      </c>
      <c r="C120" s="252" t="s">
        <v>2407</v>
      </c>
      <c r="D120" s="261"/>
      <c r="E120" s="247" t="s">
        <v>11</v>
      </c>
      <c r="F120" s="262"/>
      <c r="G120" s="262"/>
      <c r="H120" s="262"/>
      <c r="I120" s="263"/>
      <c r="J120" s="251"/>
    </row>
    <row r="121" spans="1:10">
      <c r="A121" s="713"/>
      <c r="B121" s="245" t="s">
        <v>25</v>
      </c>
      <c r="C121" s="252" t="s">
        <v>2408</v>
      </c>
      <c r="D121" s="261"/>
      <c r="E121" s="247" t="s">
        <v>11</v>
      </c>
      <c r="F121" s="262"/>
      <c r="G121" s="262"/>
      <c r="H121" s="262"/>
      <c r="I121" s="263"/>
      <c r="J121" s="251"/>
    </row>
    <row r="122" spans="1:10">
      <c r="A122" s="713"/>
      <c r="B122" s="245" t="s">
        <v>25</v>
      </c>
      <c r="C122" s="252" t="s">
        <v>2409</v>
      </c>
      <c r="D122" s="261"/>
      <c r="E122" s="247" t="s">
        <v>11</v>
      </c>
      <c r="F122" s="262"/>
      <c r="G122" s="262"/>
      <c r="H122" s="262"/>
      <c r="I122" s="263"/>
      <c r="J122" s="251"/>
    </row>
    <row r="123" spans="1:10">
      <c r="A123" s="713"/>
      <c r="B123" s="245" t="s">
        <v>25</v>
      </c>
      <c r="C123" s="252" t="s">
        <v>2410</v>
      </c>
      <c r="D123" s="261"/>
      <c r="E123" s="247" t="s">
        <v>11</v>
      </c>
      <c r="F123" s="262"/>
      <c r="G123" s="262"/>
      <c r="H123" s="262"/>
      <c r="I123" s="263"/>
      <c r="J123" s="251"/>
    </row>
    <row r="124" spans="1:10">
      <c r="A124" s="713"/>
      <c r="B124" s="245" t="s">
        <v>25</v>
      </c>
      <c r="C124" s="252" t="s">
        <v>2411</v>
      </c>
      <c r="D124" s="261"/>
      <c r="E124" s="247" t="s">
        <v>11</v>
      </c>
      <c r="F124" s="262"/>
      <c r="G124" s="262"/>
      <c r="H124" s="262"/>
      <c r="I124" s="263"/>
      <c r="J124" s="251"/>
    </row>
    <row r="125" spans="1:10">
      <c r="A125" s="713"/>
      <c r="B125" s="245" t="s">
        <v>25</v>
      </c>
      <c r="C125" s="252" t="s">
        <v>2412</v>
      </c>
      <c r="D125" s="261"/>
      <c r="E125" s="247" t="s">
        <v>11</v>
      </c>
      <c r="F125" s="262"/>
      <c r="G125" s="262"/>
      <c r="H125" s="262"/>
      <c r="I125" s="263"/>
      <c r="J125" s="251"/>
    </row>
    <row r="126" spans="1:10">
      <c r="A126" s="713"/>
      <c r="B126" s="245" t="s">
        <v>25</v>
      </c>
      <c r="C126" s="252" t="s">
        <v>2413</v>
      </c>
      <c r="D126" s="261"/>
      <c r="E126" s="247" t="s">
        <v>11</v>
      </c>
      <c r="F126" s="262"/>
      <c r="G126" s="262"/>
      <c r="H126" s="262"/>
      <c r="I126" s="263"/>
      <c r="J126" s="251"/>
    </row>
    <row r="127" spans="1:10">
      <c r="A127" s="713"/>
      <c r="B127" s="245" t="s">
        <v>25</v>
      </c>
      <c r="C127" s="252" t="s">
        <v>2414</v>
      </c>
      <c r="D127" s="253" t="s">
        <v>2415</v>
      </c>
      <c r="E127" s="247" t="s">
        <v>11</v>
      </c>
      <c r="F127" s="262"/>
      <c r="G127" s="262"/>
      <c r="H127" s="262"/>
      <c r="I127" s="263"/>
      <c r="J127" s="251"/>
    </row>
    <row r="128" spans="1:10">
      <c r="A128" s="713">
        <v>31</v>
      </c>
      <c r="B128" s="245" t="s">
        <v>25</v>
      </c>
      <c r="C128" s="246" t="s">
        <v>2416</v>
      </c>
      <c r="D128" s="261"/>
      <c r="E128" s="247" t="s">
        <v>11</v>
      </c>
      <c r="F128" s="262"/>
      <c r="G128" s="262"/>
      <c r="H128" s="262"/>
      <c r="I128" s="263"/>
      <c r="J128" s="251"/>
    </row>
    <row r="129" spans="1:10">
      <c r="A129" s="713"/>
      <c r="B129" s="245" t="s">
        <v>25</v>
      </c>
      <c r="C129" s="252" t="s">
        <v>2417</v>
      </c>
      <c r="D129" s="261"/>
      <c r="E129" s="247" t="s">
        <v>11</v>
      </c>
      <c r="F129" s="262"/>
      <c r="G129" s="262"/>
      <c r="H129" s="262"/>
      <c r="I129" s="263"/>
      <c r="J129" s="251"/>
    </row>
    <row r="130" spans="1:10">
      <c r="A130" s="713"/>
      <c r="B130" s="245" t="s">
        <v>25</v>
      </c>
      <c r="C130" s="252" t="s">
        <v>2418</v>
      </c>
      <c r="D130" s="261"/>
      <c r="E130" s="247" t="s">
        <v>11</v>
      </c>
      <c r="F130" s="262"/>
      <c r="G130" s="262"/>
      <c r="H130" s="262"/>
      <c r="I130" s="263"/>
      <c r="J130" s="251"/>
    </row>
    <row r="131" spans="1:10">
      <c r="A131" s="713"/>
      <c r="B131" s="245" t="s">
        <v>25</v>
      </c>
      <c r="C131" s="252" t="s">
        <v>2419</v>
      </c>
      <c r="D131" s="261"/>
      <c r="E131" s="247" t="s">
        <v>11</v>
      </c>
      <c r="F131" s="262"/>
      <c r="G131" s="262"/>
      <c r="H131" s="262"/>
      <c r="I131" s="263"/>
      <c r="J131" s="251"/>
    </row>
    <row r="132" spans="1:10">
      <c r="A132" s="713"/>
      <c r="B132" s="245" t="s">
        <v>25</v>
      </c>
      <c r="C132" s="252" t="s">
        <v>2420</v>
      </c>
      <c r="D132" s="261"/>
      <c r="E132" s="247" t="s">
        <v>11</v>
      </c>
      <c r="F132" s="262"/>
      <c r="G132" s="262"/>
      <c r="H132" s="262"/>
      <c r="I132" s="263"/>
      <c r="J132" s="251"/>
    </row>
    <row r="133" spans="1:10">
      <c r="A133" s="713"/>
      <c r="B133" s="245" t="s">
        <v>25</v>
      </c>
      <c r="C133" s="252" t="s">
        <v>2421</v>
      </c>
      <c r="D133" s="261"/>
      <c r="E133" s="247" t="s">
        <v>11</v>
      </c>
      <c r="F133" s="262"/>
      <c r="G133" s="262"/>
      <c r="H133" s="262"/>
      <c r="I133" s="263"/>
      <c r="J133" s="251"/>
    </row>
    <row r="134" spans="1:10">
      <c r="A134" s="713"/>
      <c r="B134" s="245" t="s">
        <v>25</v>
      </c>
      <c r="C134" s="252" t="s">
        <v>2422</v>
      </c>
      <c r="D134" s="261"/>
      <c r="E134" s="247" t="s">
        <v>11</v>
      </c>
      <c r="F134" s="262"/>
      <c r="G134" s="262"/>
      <c r="H134" s="262"/>
      <c r="I134" s="263"/>
      <c r="J134" s="251"/>
    </row>
    <row r="135" spans="1:10">
      <c r="A135" s="713"/>
      <c r="B135" s="245" t="s">
        <v>25</v>
      </c>
      <c r="C135" s="252" t="s">
        <v>2423</v>
      </c>
      <c r="D135" s="261"/>
      <c r="E135" s="247" t="s">
        <v>11</v>
      </c>
      <c r="F135" s="262"/>
      <c r="G135" s="262"/>
      <c r="H135" s="262"/>
      <c r="I135" s="263"/>
      <c r="J135" s="251"/>
    </row>
    <row r="136" spans="1:10">
      <c r="A136" s="713"/>
      <c r="B136" s="245" t="s">
        <v>25</v>
      </c>
      <c r="C136" s="252" t="s">
        <v>2424</v>
      </c>
      <c r="D136" s="261"/>
      <c r="E136" s="247" t="s">
        <v>11</v>
      </c>
      <c r="F136" s="262"/>
      <c r="G136" s="262"/>
      <c r="H136" s="262"/>
      <c r="I136" s="263"/>
      <c r="J136" s="251"/>
    </row>
    <row r="137" spans="1:10">
      <c r="A137" s="713"/>
      <c r="B137" s="245" t="s">
        <v>25</v>
      </c>
      <c r="C137" s="252" t="s">
        <v>2425</v>
      </c>
      <c r="D137" s="261"/>
      <c r="E137" s="247" t="s">
        <v>11</v>
      </c>
      <c r="F137" s="262"/>
      <c r="G137" s="262"/>
      <c r="H137" s="262"/>
      <c r="I137" s="263"/>
      <c r="J137" s="251"/>
    </row>
    <row r="138" spans="1:10">
      <c r="A138" s="713"/>
      <c r="B138" s="245" t="s">
        <v>25</v>
      </c>
      <c r="C138" s="252" t="s">
        <v>2426</v>
      </c>
      <c r="D138" s="261"/>
      <c r="E138" s="247" t="s">
        <v>11</v>
      </c>
      <c r="F138" s="262"/>
      <c r="G138" s="262"/>
      <c r="H138" s="262"/>
      <c r="I138" s="263"/>
      <c r="J138" s="251"/>
    </row>
    <row r="139" spans="1:10">
      <c r="A139" s="713"/>
      <c r="B139" s="245" t="s">
        <v>25</v>
      </c>
      <c r="C139" s="252" t="s">
        <v>2427</v>
      </c>
      <c r="D139" s="261"/>
      <c r="E139" s="247" t="s">
        <v>11</v>
      </c>
      <c r="F139" s="262"/>
      <c r="G139" s="262"/>
      <c r="H139" s="262"/>
      <c r="I139" s="263"/>
      <c r="J139" s="251"/>
    </row>
    <row r="140" spans="1:10">
      <c r="A140" s="713"/>
      <c r="B140" s="245" t="s">
        <v>25</v>
      </c>
      <c r="C140" s="252" t="s">
        <v>2428</v>
      </c>
      <c r="D140" s="261"/>
      <c r="E140" s="247" t="s">
        <v>11</v>
      </c>
      <c r="F140" s="262"/>
      <c r="G140" s="262"/>
      <c r="H140" s="262"/>
      <c r="I140" s="263"/>
      <c r="J140" s="251"/>
    </row>
    <row r="141" spans="1:10">
      <c r="A141" s="713"/>
      <c r="B141" s="245" t="s">
        <v>25</v>
      </c>
      <c r="C141" s="252" t="s">
        <v>2429</v>
      </c>
      <c r="D141" s="261"/>
      <c r="E141" s="247" t="s">
        <v>11</v>
      </c>
      <c r="F141" s="262"/>
      <c r="G141" s="262"/>
      <c r="H141" s="262"/>
      <c r="I141" s="263"/>
      <c r="J141" s="251"/>
    </row>
    <row r="142" spans="1:10">
      <c r="A142" s="713"/>
      <c r="B142" s="245" t="s">
        <v>25</v>
      </c>
      <c r="C142" s="252" t="s">
        <v>2430</v>
      </c>
      <c r="D142" s="261"/>
      <c r="E142" s="247" t="s">
        <v>11</v>
      </c>
      <c r="F142" s="262"/>
      <c r="G142" s="262"/>
      <c r="H142" s="262"/>
      <c r="I142" s="263"/>
      <c r="J142" s="251"/>
    </row>
    <row r="143" spans="1:10">
      <c r="A143" s="713"/>
      <c r="B143" s="245" t="s">
        <v>25</v>
      </c>
      <c r="C143" s="252" t="s">
        <v>2431</v>
      </c>
      <c r="D143" s="261"/>
      <c r="E143" s="247" t="s">
        <v>11</v>
      </c>
      <c r="F143" s="262"/>
      <c r="G143" s="262"/>
      <c r="H143" s="262"/>
      <c r="I143" s="263"/>
      <c r="J143" s="251"/>
    </row>
    <row r="144" spans="1:10">
      <c r="A144" s="713"/>
      <c r="B144" s="245" t="s">
        <v>25</v>
      </c>
      <c r="C144" s="252" t="s">
        <v>2432</v>
      </c>
      <c r="D144" s="261"/>
      <c r="E144" s="247" t="s">
        <v>11</v>
      </c>
      <c r="F144" s="262"/>
      <c r="G144" s="262"/>
      <c r="H144" s="262"/>
      <c r="I144" s="263"/>
      <c r="J144" s="251"/>
    </row>
    <row r="145" spans="1:10">
      <c r="A145" s="713"/>
      <c r="B145" s="245" t="s">
        <v>25</v>
      </c>
      <c r="C145" s="252" t="s">
        <v>2433</v>
      </c>
      <c r="D145" s="261"/>
      <c r="E145" s="247" t="s">
        <v>11</v>
      </c>
      <c r="F145" s="262"/>
      <c r="G145" s="262"/>
      <c r="H145" s="262"/>
      <c r="I145" s="263"/>
      <c r="J145" s="251"/>
    </row>
    <row r="146" spans="1:10">
      <c r="A146" s="713"/>
      <c r="B146" s="245" t="s">
        <v>25</v>
      </c>
      <c r="C146" s="252" t="s">
        <v>2434</v>
      </c>
      <c r="D146" s="261"/>
      <c r="E146" s="247" t="s">
        <v>11</v>
      </c>
      <c r="F146" s="262"/>
      <c r="G146" s="262"/>
      <c r="H146" s="262"/>
      <c r="I146" s="263"/>
      <c r="J146" s="251"/>
    </row>
    <row r="147" spans="1:10">
      <c r="A147" s="713"/>
      <c r="B147" s="245" t="s">
        <v>25</v>
      </c>
      <c r="C147" s="252" t="s">
        <v>2435</v>
      </c>
      <c r="D147" s="261"/>
      <c r="E147" s="247" t="s">
        <v>11</v>
      </c>
      <c r="F147" s="262"/>
      <c r="G147" s="262"/>
      <c r="H147" s="262"/>
      <c r="I147" s="263"/>
      <c r="J147" s="251"/>
    </row>
    <row r="148" spans="1:10">
      <c r="A148" s="713"/>
      <c r="B148" s="245" t="s">
        <v>25</v>
      </c>
      <c r="C148" s="252" t="s">
        <v>2436</v>
      </c>
      <c r="D148" s="261"/>
      <c r="E148" s="247" t="s">
        <v>11</v>
      </c>
      <c r="F148" s="262"/>
      <c r="G148" s="262"/>
      <c r="H148" s="262"/>
      <c r="I148" s="263"/>
      <c r="J148" s="251"/>
    </row>
    <row r="149" spans="1:10">
      <c r="A149" s="713"/>
      <c r="B149" s="245" t="s">
        <v>25</v>
      </c>
      <c r="C149" s="252" t="s">
        <v>2437</v>
      </c>
      <c r="D149" s="261"/>
      <c r="E149" s="247" t="s">
        <v>11</v>
      </c>
      <c r="F149" s="262"/>
      <c r="G149" s="262"/>
      <c r="H149" s="262"/>
      <c r="I149" s="263"/>
      <c r="J149" s="251"/>
    </row>
    <row r="150" spans="1:10">
      <c r="A150" s="713"/>
      <c r="B150" s="245" t="s">
        <v>25</v>
      </c>
      <c r="C150" s="252" t="s">
        <v>2438</v>
      </c>
      <c r="D150" s="261"/>
      <c r="E150" s="247" t="s">
        <v>11</v>
      </c>
      <c r="F150" s="262"/>
      <c r="G150" s="262"/>
      <c r="H150" s="262"/>
      <c r="I150" s="263"/>
      <c r="J150" s="251"/>
    </row>
    <row r="151" spans="1:10">
      <c r="A151" s="713"/>
      <c r="B151" s="245" t="s">
        <v>25</v>
      </c>
      <c r="C151" s="252" t="s">
        <v>2439</v>
      </c>
      <c r="D151" s="261"/>
      <c r="E151" s="247" t="s">
        <v>11</v>
      </c>
      <c r="F151" s="262"/>
      <c r="G151" s="262"/>
      <c r="H151" s="262"/>
      <c r="I151" s="263"/>
      <c r="J151" s="251"/>
    </row>
    <row r="152" spans="1:10">
      <c r="A152" s="713"/>
      <c r="B152" s="245" t="s">
        <v>25</v>
      </c>
      <c r="C152" s="252" t="s">
        <v>2440</v>
      </c>
      <c r="D152" s="261"/>
      <c r="E152" s="247" t="s">
        <v>11</v>
      </c>
      <c r="F152" s="262"/>
      <c r="G152" s="262"/>
      <c r="H152" s="262"/>
      <c r="I152" s="263"/>
      <c r="J152" s="251"/>
    </row>
    <row r="153" spans="1:10">
      <c r="A153" s="713"/>
      <c r="B153" s="245" t="s">
        <v>25</v>
      </c>
      <c r="C153" s="252" t="s">
        <v>2441</v>
      </c>
      <c r="D153" s="261"/>
      <c r="E153" s="247" t="s">
        <v>11</v>
      </c>
      <c r="F153" s="262"/>
      <c r="G153" s="262"/>
      <c r="H153" s="262"/>
      <c r="I153" s="263"/>
      <c r="J153" s="251"/>
    </row>
    <row r="154" spans="1:10">
      <c r="A154" s="713"/>
      <c r="B154" s="245" t="s">
        <v>25</v>
      </c>
      <c r="C154" s="252" t="s">
        <v>2409</v>
      </c>
      <c r="D154" s="261"/>
      <c r="E154" s="247" t="s">
        <v>11</v>
      </c>
      <c r="F154" s="262"/>
      <c r="G154" s="262"/>
      <c r="H154" s="262"/>
      <c r="I154" s="263"/>
      <c r="J154" s="251"/>
    </row>
    <row r="155" spans="1:10">
      <c r="A155" s="713"/>
      <c r="B155" s="245" t="s">
        <v>25</v>
      </c>
      <c r="C155" s="252" t="s">
        <v>2410</v>
      </c>
      <c r="D155" s="261"/>
      <c r="E155" s="247" t="s">
        <v>11</v>
      </c>
      <c r="F155" s="262"/>
      <c r="G155" s="262"/>
      <c r="H155" s="262"/>
      <c r="I155" s="263"/>
      <c r="J155" s="251"/>
    </row>
    <row r="156" spans="1:10">
      <c r="A156" s="713"/>
      <c r="B156" s="245" t="s">
        <v>25</v>
      </c>
      <c r="C156" s="252" t="s">
        <v>2411</v>
      </c>
      <c r="D156" s="261"/>
      <c r="E156" s="247" t="s">
        <v>11</v>
      </c>
      <c r="F156" s="262"/>
      <c r="G156" s="262"/>
      <c r="H156" s="262"/>
      <c r="I156" s="263"/>
      <c r="J156" s="251"/>
    </row>
    <row r="157" spans="1:10">
      <c r="A157" s="713"/>
      <c r="B157" s="245" t="s">
        <v>25</v>
      </c>
      <c r="C157" s="252" t="s">
        <v>2412</v>
      </c>
      <c r="D157" s="261"/>
      <c r="E157" s="247" t="s">
        <v>11</v>
      </c>
      <c r="F157" s="262"/>
      <c r="G157" s="262"/>
      <c r="H157" s="262"/>
      <c r="I157" s="263"/>
      <c r="J157" s="251"/>
    </row>
    <row r="158" spans="1:10">
      <c r="A158" s="713"/>
      <c r="B158" s="245" t="s">
        <v>25</v>
      </c>
      <c r="C158" s="252" t="s">
        <v>2413</v>
      </c>
      <c r="D158" s="261"/>
      <c r="E158" s="247" t="s">
        <v>11</v>
      </c>
      <c r="F158" s="262"/>
      <c r="G158" s="262"/>
      <c r="H158" s="262"/>
      <c r="I158" s="263"/>
      <c r="J158" s="251"/>
    </row>
    <row r="159" spans="1:10">
      <c r="A159" s="713"/>
      <c r="B159" s="245" t="s">
        <v>25</v>
      </c>
      <c r="C159" s="252" t="s">
        <v>2414</v>
      </c>
      <c r="D159" s="253" t="s">
        <v>2415</v>
      </c>
      <c r="E159" s="247" t="s">
        <v>11</v>
      </c>
      <c r="F159" s="262"/>
      <c r="G159" s="262"/>
      <c r="H159" s="262"/>
      <c r="I159" s="263"/>
      <c r="J159" s="251"/>
    </row>
    <row r="160" spans="1:10">
      <c r="A160" s="713">
        <v>32</v>
      </c>
      <c r="B160" s="245" t="s">
        <v>25</v>
      </c>
      <c r="C160" s="246" t="s">
        <v>2442</v>
      </c>
      <c r="D160" s="253"/>
      <c r="E160" s="242" t="s">
        <v>12</v>
      </c>
      <c r="F160" s="262"/>
      <c r="G160" s="262"/>
      <c r="H160" s="262"/>
      <c r="I160" s="263"/>
      <c r="J160" s="714" t="s">
        <v>2443</v>
      </c>
    </row>
    <row r="161" spans="1:10">
      <c r="A161" s="713"/>
      <c r="B161" s="245" t="s">
        <v>25</v>
      </c>
      <c r="C161" s="260" t="s">
        <v>2335</v>
      </c>
      <c r="D161" s="253" t="s">
        <v>2415</v>
      </c>
      <c r="E161" s="242" t="s">
        <v>12</v>
      </c>
      <c r="F161" s="262"/>
      <c r="G161" s="262"/>
      <c r="H161" s="262"/>
      <c r="I161" s="263"/>
      <c r="J161" s="715"/>
    </row>
    <row r="162" spans="1:10">
      <c r="A162" s="713">
        <v>33</v>
      </c>
      <c r="B162" s="245" t="s">
        <v>25</v>
      </c>
      <c r="C162" s="246" t="s">
        <v>2444</v>
      </c>
      <c r="D162" s="253"/>
      <c r="E162" s="247" t="s">
        <v>11</v>
      </c>
      <c r="F162" s="262"/>
      <c r="G162" s="262"/>
      <c r="H162" s="262"/>
      <c r="I162" s="263"/>
      <c r="J162" s="251"/>
    </row>
    <row r="163" spans="1:10">
      <c r="A163" s="713"/>
      <c r="B163" s="245" t="s">
        <v>25</v>
      </c>
      <c r="C163" s="260" t="s">
        <v>2445</v>
      </c>
      <c r="D163" s="253" t="s">
        <v>2446</v>
      </c>
      <c r="E163" s="247" t="s">
        <v>11</v>
      </c>
      <c r="F163" s="262"/>
      <c r="G163" s="262"/>
      <c r="H163" s="262"/>
      <c r="I163" s="263"/>
      <c r="J163" s="251"/>
    </row>
    <row r="164" spans="1:10">
      <c r="A164" s="713"/>
      <c r="B164" s="245" t="s">
        <v>25</v>
      </c>
      <c r="C164" s="260" t="s">
        <v>2447</v>
      </c>
      <c r="D164" s="253" t="s">
        <v>2446</v>
      </c>
      <c r="E164" s="247" t="s">
        <v>11</v>
      </c>
      <c r="F164" s="262"/>
      <c r="G164" s="262"/>
      <c r="H164" s="262"/>
      <c r="I164" s="263"/>
      <c r="J164" s="251"/>
    </row>
    <row r="165" spans="1:10">
      <c r="A165" s="713"/>
      <c r="B165" s="245" t="s">
        <v>25</v>
      </c>
      <c r="C165" s="260" t="s">
        <v>2335</v>
      </c>
      <c r="D165" s="253" t="s">
        <v>2415</v>
      </c>
      <c r="E165" s="247" t="s">
        <v>11</v>
      </c>
      <c r="F165" s="262"/>
      <c r="G165" s="262"/>
      <c r="H165" s="262"/>
      <c r="I165" s="263"/>
      <c r="J165" s="251"/>
    </row>
    <row r="166" spans="1:10">
      <c r="A166" s="713">
        <v>34</v>
      </c>
      <c r="B166" s="245" t="s">
        <v>25</v>
      </c>
      <c r="C166" s="246" t="s">
        <v>2448</v>
      </c>
      <c r="D166" s="261"/>
      <c r="E166" s="247" t="s">
        <v>11</v>
      </c>
      <c r="F166" s="262"/>
      <c r="G166" s="262"/>
      <c r="H166" s="262"/>
      <c r="I166" s="263"/>
      <c r="J166" s="251"/>
    </row>
    <row r="167" spans="1:10">
      <c r="A167" s="713"/>
      <c r="B167" s="245" t="s">
        <v>25</v>
      </c>
      <c r="C167" s="252" t="s">
        <v>2449</v>
      </c>
      <c r="D167" s="261"/>
      <c r="E167" s="247" t="s">
        <v>11</v>
      </c>
      <c r="F167" s="262"/>
      <c r="G167" s="262"/>
      <c r="H167" s="262"/>
      <c r="I167" s="263"/>
      <c r="J167" s="251"/>
    </row>
    <row r="168" spans="1:10">
      <c r="A168" s="713"/>
      <c r="B168" s="245" t="s">
        <v>25</v>
      </c>
      <c r="C168" s="252" t="s">
        <v>2450</v>
      </c>
      <c r="D168" s="261"/>
      <c r="E168" s="247" t="s">
        <v>11</v>
      </c>
      <c r="F168" s="262"/>
      <c r="G168" s="262"/>
      <c r="H168" s="262"/>
      <c r="I168" s="263"/>
      <c r="J168" s="251"/>
    </row>
    <row r="169" spans="1:10">
      <c r="A169" s="713"/>
      <c r="B169" s="245" t="s">
        <v>25</v>
      </c>
      <c r="C169" s="252" t="s">
        <v>2451</v>
      </c>
      <c r="D169" s="253" t="s">
        <v>2452</v>
      </c>
      <c r="E169" s="247" t="s">
        <v>11</v>
      </c>
      <c r="F169" s="262"/>
      <c r="G169" s="262"/>
      <c r="H169" s="262"/>
      <c r="I169" s="263"/>
      <c r="J169" s="251"/>
    </row>
    <row r="170" spans="1:10">
      <c r="A170" s="713"/>
      <c r="B170" s="245" t="s">
        <v>25</v>
      </c>
      <c r="C170" s="252" t="s">
        <v>2453</v>
      </c>
      <c r="D170" s="253" t="s">
        <v>2454</v>
      </c>
      <c r="E170" s="247" t="s">
        <v>11</v>
      </c>
      <c r="F170" s="262"/>
      <c r="G170" s="262"/>
      <c r="H170" s="262"/>
      <c r="I170" s="263"/>
      <c r="J170" s="251"/>
    </row>
    <row r="171" spans="1:10">
      <c r="A171" s="713"/>
      <c r="B171" s="245" t="s">
        <v>25</v>
      </c>
      <c r="C171" s="260" t="s">
        <v>2353</v>
      </c>
      <c r="D171" s="253"/>
      <c r="E171" s="247" t="s">
        <v>11</v>
      </c>
      <c r="F171" s="262"/>
      <c r="G171" s="262"/>
      <c r="H171" s="262"/>
      <c r="I171" s="263"/>
      <c r="J171" s="251"/>
    </row>
    <row r="172" spans="1:10">
      <c r="A172" s="713"/>
      <c r="B172" s="245" t="s">
        <v>25</v>
      </c>
      <c r="C172" s="252" t="s">
        <v>2414</v>
      </c>
      <c r="D172" s="253" t="s">
        <v>2415</v>
      </c>
      <c r="E172" s="247" t="s">
        <v>11</v>
      </c>
      <c r="F172" s="262"/>
      <c r="G172" s="262"/>
      <c r="H172" s="262"/>
      <c r="I172" s="263"/>
      <c r="J172" s="251"/>
    </row>
    <row r="173" spans="1:10">
      <c r="A173" s="713">
        <v>35</v>
      </c>
      <c r="B173" s="245" t="s">
        <v>25</v>
      </c>
      <c r="C173" s="246" t="s">
        <v>2455</v>
      </c>
      <c r="D173" s="253"/>
      <c r="E173" s="247" t="s">
        <v>11</v>
      </c>
      <c r="F173" s="262"/>
      <c r="G173" s="262"/>
      <c r="H173" s="262"/>
      <c r="I173" s="263"/>
      <c r="J173" s="251"/>
    </row>
    <row r="174" spans="1:10">
      <c r="A174" s="713"/>
      <c r="B174" s="245" t="s">
        <v>25</v>
      </c>
      <c r="C174" s="260" t="s">
        <v>2456</v>
      </c>
      <c r="D174" s="253"/>
      <c r="E174" s="247" t="s">
        <v>11</v>
      </c>
      <c r="F174" s="262"/>
      <c r="G174" s="262"/>
      <c r="H174" s="262"/>
      <c r="I174" s="263"/>
      <c r="J174" s="251"/>
    </row>
    <row r="175" spans="1:10">
      <c r="A175" s="713"/>
      <c r="B175" s="245" t="s">
        <v>25</v>
      </c>
      <c r="C175" s="260" t="s">
        <v>2457</v>
      </c>
      <c r="D175" s="253"/>
      <c r="E175" s="247" t="s">
        <v>11</v>
      </c>
      <c r="F175" s="262"/>
      <c r="G175" s="262"/>
      <c r="H175" s="262"/>
      <c r="I175" s="263"/>
      <c r="J175" s="251"/>
    </row>
    <row r="176" spans="1:10">
      <c r="A176" s="713"/>
      <c r="B176" s="245" t="s">
        <v>25</v>
      </c>
      <c r="C176" s="260" t="s">
        <v>2458</v>
      </c>
      <c r="D176" s="253" t="s">
        <v>2459</v>
      </c>
      <c r="E176" s="247" t="s">
        <v>11</v>
      </c>
      <c r="F176" s="262"/>
      <c r="G176" s="262"/>
      <c r="H176" s="262"/>
      <c r="I176" s="263"/>
      <c r="J176" s="251"/>
    </row>
    <row r="177" spans="1:10">
      <c r="A177" s="713"/>
      <c r="B177" s="245" t="s">
        <v>25</v>
      </c>
      <c r="C177" s="260" t="s">
        <v>2460</v>
      </c>
      <c r="D177" s="253" t="s">
        <v>2459</v>
      </c>
      <c r="E177" s="247" t="s">
        <v>11</v>
      </c>
      <c r="F177" s="262"/>
      <c r="G177" s="262"/>
      <c r="H177" s="262"/>
      <c r="I177" s="263"/>
      <c r="J177" s="251"/>
    </row>
    <row r="178" spans="1:10">
      <c r="A178" s="713"/>
      <c r="B178" s="245" t="s">
        <v>25</v>
      </c>
      <c r="C178" s="260" t="s">
        <v>2461</v>
      </c>
      <c r="D178" s="253"/>
      <c r="E178" s="247" t="s">
        <v>11</v>
      </c>
      <c r="F178" s="262"/>
      <c r="G178" s="262"/>
      <c r="H178" s="262"/>
      <c r="I178" s="263"/>
      <c r="J178" s="251"/>
    </row>
    <row r="179" spans="1:10">
      <c r="A179" s="713"/>
      <c r="B179" s="245" t="s">
        <v>25</v>
      </c>
      <c r="C179" s="260" t="s">
        <v>2462</v>
      </c>
      <c r="D179" s="253" t="s">
        <v>2463</v>
      </c>
      <c r="E179" s="247" t="s">
        <v>11</v>
      </c>
      <c r="F179" s="262"/>
      <c r="G179" s="262"/>
      <c r="H179" s="262"/>
      <c r="I179" s="263"/>
      <c r="J179" s="251"/>
    </row>
    <row r="180" spans="1:10">
      <c r="A180" s="713"/>
      <c r="B180" s="245" t="s">
        <v>25</v>
      </c>
      <c r="C180" s="260" t="s">
        <v>2464</v>
      </c>
      <c r="D180" s="253"/>
      <c r="E180" s="247" t="s">
        <v>11</v>
      </c>
      <c r="F180" s="262"/>
      <c r="G180" s="262"/>
      <c r="H180" s="262"/>
      <c r="I180" s="263"/>
      <c r="J180" s="251"/>
    </row>
    <row r="181" spans="1:10">
      <c r="A181" s="713"/>
      <c r="B181" s="245" t="s">
        <v>25</v>
      </c>
      <c r="C181" s="260" t="s">
        <v>2465</v>
      </c>
      <c r="D181" s="253" t="s">
        <v>2463</v>
      </c>
      <c r="E181" s="247" t="s">
        <v>11</v>
      </c>
      <c r="F181" s="262"/>
      <c r="G181" s="262"/>
      <c r="H181" s="262"/>
      <c r="I181" s="263"/>
      <c r="J181" s="251"/>
    </row>
    <row r="182" spans="1:10">
      <c r="A182" s="713"/>
      <c r="B182" s="245" t="s">
        <v>25</v>
      </c>
      <c r="C182" s="260" t="s">
        <v>2466</v>
      </c>
      <c r="D182" s="253" t="s">
        <v>2467</v>
      </c>
      <c r="E182" s="247" t="s">
        <v>11</v>
      </c>
      <c r="F182" s="262"/>
      <c r="G182" s="262"/>
      <c r="H182" s="262"/>
      <c r="I182" s="263"/>
      <c r="J182" s="251"/>
    </row>
    <row r="183" spans="1:10">
      <c r="A183" s="713"/>
      <c r="B183" s="245" t="s">
        <v>25</v>
      </c>
      <c r="C183" s="260" t="s">
        <v>2468</v>
      </c>
      <c r="D183" s="253"/>
      <c r="E183" s="247" t="s">
        <v>11</v>
      </c>
      <c r="F183" s="262"/>
      <c r="G183" s="262"/>
      <c r="H183" s="262"/>
      <c r="I183" s="263"/>
      <c r="J183" s="251"/>
    </row>
    <row r="184" spans="1:10">
      <c r="A184" s="713"/>
      <c r="B184" s="245" t="s">
        <v>25</v>
      </c>
      <c r="C184" s="260" t="s">
        <v>2469</v>
      </c>
      <c r="D184" s="253"/>
      <c r="E184" s="247" t="s">
        <v>11</v>
      </c>
      <c r="F184" s="262"/>
      <c r="G184" s="262"/>
      <c r="H184" s="262"/>
      <c r="I184" s="263"/>
      <c r="J184" s="251"/>
    </row>
    <row r="185" spans="1:10">
      <c r="A185" s="713"/>
      <c r="B185" s="245" t="s">
        <v>25</v>
      </c>
      <c r="C185" s="260" t="s">
        <v>2470</v>
      </c>
      <c r="D185" s="253" t="s">
        <v>2459</v>
      </c>
      <c r="E185" s="247" t="s">
        <v>11</v>
      </c>
      <c r="F185" s="262"/>
      <c r="G185" s="262"/>
      <c r="H185" s="262"/>
      <c r="I185" s="263"/>
      <c r="J185" s="251"/>
    </row>
    <row r="186" spans="1:10">
      <c r="A186" s="713"/>
      <c r="B186" s="245" t="s">
        <v>25</v>
      </c>
      <c r="C186" s="260" t="s">
        <v>2471</v>
      </c>
      <c r="D186" s="253" t="s">
        <v>2459</v>
      </c>
      <c r="E186" s="247" t="s">
        <v>11</v>
      </c>
      <c r="F186" s="262"/>
      <c r="G186" s="262"/>
      <c r="H186" s="262"/>
      <c r="I186" s="263"/>
      <c r="J186" s="251"/>
    </row>
    <row r="187" spans="1:10">
      <c r="A187" s="713"/>
      <c r="B187" s="245" t="s">
        <v>25</v>
      </c>
      <c r="C187" s="260" t="s">
        <v>2472</v>
      </c>
      <c r="D187" s="253"/>
      <c r="E187" s="247" t="s">
        <v>11</v>
      </c>
      <c r="F187" s="262"/>
      <c r="G187" s="262"/>
      <c r="H187" s="262"/>
      <c r="I187" s="263"/>
      <c r="J187" s="251"/>
    </row>
    <row r="188" spans="1:10">
      <c r="A188" s="713"/>
      <c r="B188" s="245" t="s">
        <v>25</v>
      </c>
      <c r="C188" s="260" t="s">
        <v>2473</v>
      </c>
      <c r="D188" s="253" t="s">
        <v>2474</v>
      </c>
      <c r="E188" s="247" t="s">
        <v>11</v>
      </c>
      <c r="F188" s="262"/>
      <c r="G188" s="262"/>
      <c r="H188" s="262"/>
      <c r="I188" s="263"/>
      <c r="J188" s="251"/>
    </row>
    <row r="189" spans="1:10">
      <c r="A189" s="713"/>
      <c r="B189" s="245" t="s">
        <v>25</v>
      </c>
      <c r="C189" s="260" t="s">
        <v>2475</v>
      </c>
      <c r="D189" s="253"/>
      <c r="E189" s="247" t="s">
        <v>11</v>
      </c>
      <c r="F189" s="262"/>
      <c r="G189" s="262"/>
      <c r="H189" s="262"/>
      <c r="I189" s="263"/>
      <c r="J189" s="251"/>
    </row>
    <row r="190" spans="1:10">
      <c r="A190" s="713"/>
      <c r="B190" s="245" t="s">
        <v>25</v>
      </c>
      <c r="C190" s="260" t="s">
        <v>2476</v>
      </c>
      <c r="D190" s="253" t="s">
        <v>2474</v>
      </c>
      <c r="E190" s="247" t="s">
        <v>11</v>
      </c>
      <c r="F190" s="262"/>
      <c r="G190" s="262"/>
      <c r="H190" s="262"/>
      <c r="I190" s="263"/>
      <c r="J190" s="251"/>
    </row>
    <row r="191" spans="1:10">
      <c r="A191" s="713"/>
      <c r="B191" s="245" t="s">
        <v>25</v>
      </c>
      <c r="C191" s="260" t="s">
        <v>2477</v>
      </c>
      <c r="D191" s="253" t="s">
        <v>2467</v>
      </c>
      <c r="E191" s="247" t="s">
        <v>11</v>
      </c>
      <c r="F191" s="262"/>
      <c r="G191" s="262"/>
      <c r="H191" s="262"/>
      <c r="I191" s="263"/>
      <c r="J191" s="251"/>
    </row>
    <row r="192" spans="1:10">
      <c r="A192" s="713"/>
      <c r="B192" s="245" t="s">
        <v>25</v>
      </c>
      <c r="C192" s="260" t="s">
        <v>2335</v>
      </c>
      <c r="D192" s="253" t="s">
        <v>2415</v>
      </c>
      <c r="E192" s="247" t="s">
        <v>11</v>
      </c>
      <c r="F192" s="262"/>
      <c r="G192" s="262"/>
      <c r="H192" s="262"/>
      <c r="I192" s="263"/>
      <c r="J192" s="251"/>
    </row>
    <row r="193" spans="1:10">
      <c r="A193" s="713">
        <v>36</v>
      </c>
      <c r="B193" s="245" t="s">
        <v>25</v>
      </c>
      <c r="C193" s="246" t="s">
        <v>2478</v>
      </c>
      <c r="D193" s="253"/>
      <c r="E193" s="247" t="s">
        <v>11</v>
      </c>
      <c r="F193" s="262"/>
      <c r="G193" s="262"/>
      <c r="H193" s="262"/>
      <c r="I193" s="263"/>
      <c r="J193" s="251"/>
    </row>
    <row r="194" spans="1:10">
      <c r="A194" s="713"/>
      <c r="B194" s="245" t="s">
        <v>25</v>
      </c>
      <c r="C194" s="260" t="s">
        <v>2456</v>
      </c>
      <c r="D194" s="253"/>
      <c r="E194" s="247" t="s">
        <v>11</v>
      </c>
      <c r="F194" s="262"/>
      <c r="G194" s="262"/>
      <c r="H194" s="262"/>
      <c r="I194" s="263"/>
      <c r="J194" s="251"/>
    </row>
    <row r="195" spans="1:10">
      <c r="A195" s="713"/>
      <c r="B195" s="245" t="s">
        <v>25</v>
      </c>
      <c r="C195" s="260" t="s">
        <v>2457</v>
      </c>
      <c r="D195" s="253"/>
      <c r="E195" s="247" t="s">
        <v>11</v>
      </c>
      <c r="F195" s="262"/>
      <c r="G195" s="262"/>
      <c r="H195" s="262"/>
      <c r="I195" s="263"/>
      <c r="J195" s="251"/>
    </row>
    <row r="196" spans="1:10">
      <c r="A196" s="713"/>
      <c r="B196" s="245" t="s">
        <v>25</v>
      </c>
      <c r="C196" s="260" t="s">
        <v>2458</v>
      </c>
      <c r="D196" s="253" t="s">
        <v>2479</v>
      </c>
      <c r="E196" s="247" t="s">
        <v>11</v>
      </c>
      <c r="F196" s="262"/>
      <c r="G196" s="262"/>
      <c r="H196" s="262"/>
      <c r="I196" s="263"/>
      <c r="J196" s="251"/>
    </row>
    <row r="197" spans="1:10">
      <c r="A197" s="713"/>
      <c r="B197" s="245" t="s">
        <v>25</v>
      </c>
      <c r="C197" s="260" t="s">
        <v>2460</v>
      </c>
      <c r="D197" s="253" t="s">
        <v>2479</v>
      </c>
      <c r="E197" s="247" t="s">
        <v>11</v>
      </c>
      <c r="F197" s="262"/>
      <c r="G197" s="262"/>
      <c r="H197" s="262"/>
      <c r="I197" s="263"/>
      <c r="J197" s="251"/>
    </row>
    <row r="198" spans="1:10">
      <c r="A198" s="713"/>
      <c r="B198" s="245" t="s">
        <v>25</v>
      </c>
      <c r="C198" s="260" t="s">
        <v>2461</v>
      </c>
      <c r="D198" s="253"/>
      <c r="E198" s="247" t="s">
        <v>11</v>
      </c>
      <c r="F198" s="262"/>
      <c r="G198" s="262"/>
      <c r="H198" s="262"/>
      <c r="I198" s="263"/>
      <c r="J198" s="251"/>
    </row>
    <row r="199" spans="1:10">
      <c r="A199" s="713"/>
      <c r="B199" s="245" t="s">
        <v>25</v>
      </c>
      <c r="C199" s="260" t="s">
        <v>2462</v>
      </c>
      <c r="D199" s="253" t="s">
        <v>2480</v>
      </c>
      <c r="E199" s="247" t="s">
        <v>11</v>
      </c>
      <c r="F199" s="262"/>
      <c r="G199" s="262"/>
      <c r="H199" s="262"/>
      <c r="I199" s="263"/>
      <c r="J199" s="251"/>
    </row>
    <row r="200" spans="1:10">
      <c r="A200" s="713"/>
      <c r="B200" s="245" t="s">
        <v>25</v>
      </c>
      <c r="C200" s="260" t="s">
        <v>2464</v>
      </c>
      <c r="D200" s="253"/>
      <c r="E200" s="247" t="s">
        <v>11</v>
      </c>
      <c r="F200" s="262"/>
      <c r="G200" s="262"/>
      <c r="H200" s="262"/>
      <c r="I200" s="263"/>
      <c r="J200" s="251"/>
    </row>
    <row r="201" spans="1:10">
      <c r="A201" s="713"/>
      <c r="B201" s="245" t="s">
        <v>25</v>
      </c>
      <c r="C201" s="260" t="s">
        <v>2465</v>
      </c>
      <c r="D201" s="253" t="s">
        <v>2480</v>
      </c>
      <c r="E201" s="247" t="s">
        <v>11</v>
      </c>
      <c r="F201" s="262"/>
      <c r="G201" s="262"/>
      <c r="H201" s="262"/>
      <c r="I201" s="263"/>
      <c r="J201" s="251"/>
    </row>
    <row r="202" spans="1:10">
      <c r="A202" s="713"/>
      <c r="B202" s="245" t="s">
        <v>25</v>
      </c>
      <c r="C202" s="260" t="s">
        <v>2466</v>
      </c>
      <c r="D202" s="253" t="s">
        <v>2481</v>
      </c>
      <c r="E202" s="247" t="s">
        <v>11</v>
      </c>
      <c r="F202" s="262"/>
      <c r="G202" s="262"/>
      <c r="H202" s="262"/>
      <c r="I202" s="263"/>
      <c r="J202" s="251"/>
    </row>
    <row r="203" spans="1:10">
      <c r="A203" s="713"/>
      <c r="B203" s="245" t="s">
        <v>25</v>
      </c>
      <c r="C203" s="260" t="s">
        <v>2468</v>
      </c>
      <c r="D203" s="253"/>
      <c r="E203" s="247" t="s">
        <v>11</v>
      </c>
      <c r="F203" s="262"/>
      <c r="G203" s="262"/>
      <c r="H203" s="262"/>
      <c r="I203" s="263"/>
      <c r="J203" s="251"/>
    </row>
    <row r="204" spans="1:10">
      <c r="A204" s="713"/>
      <c r="B204" s="245" t="s">
        <v>25</v>
      </c>
      <c r="C204" s="260" t="s">
        <v>2469</v>
      </c>
      <c r="D204" s="253"/>
      <c r="E204" s="247" t="s">
        <v>11</v>
      </c>
      <c r="F204" s="262"/>
      <c r="G204" s="262"/>
      <c r="H204" s="262"/>
      <c r="I204" s="263"/>
      <c r="J204" s="251"/>
    </row>
    <row r="205" spans="1:10">
      <c r="A205" s="713"/>
      <c r="B205" s="245" t="s">
        <v>25</v>
      </c>
      <c r="C205" s="260" t="s">
        <v>2470</v>
      </c>
      <c r="D205" s="253" t="s">
        <v>2479</v>
      </c>
      <c r="E205" s="247" t="s">
        <v>11</v>
      </c>
      <c r="F205" s="262"/>
      <c r="G205" s="262"/>
      <c r="H205" s="262"/>
      <c r="I205" s="263"/>
      <c r="J205" s="251"/>
    </row>
    <row r="206" spans="1:10">
      <c r="A206" s="713"/>
      <c r="B206" s="245" t="s">
        <v>25</v>
      </c>
      <c r="C206" s="260" t="s">
        <v>2471</v>
      </c>
      <c r="D206" s="253" t="s">
        <v>2479</v>
      </c>
      <c r="E206" s="247" t="s">
        <v>11</v>
      </c>
      <c r="F206" s="262"/>
      <c r="G206" s="262"/>
      <c r="H206" s="262"/>
      <c r="I206" s="263"/>
      <c r="J206" s="251"/>
    </row>
    <row r="207" spans="1:10">
      <c r="A207" s="713"/>
      <c r="B207" s="245" t="s">
        <v>25</v>
      </c>
      <c r="C207" s="260" t="s">
        <v>2472</v>
      </c>
      <c r="D207" s="253"/>
      <c r="E207" s="247" t="s">
        <v>11</v>
      </c>
      <c r="F207" s="262"/>
      <c r="G207" s="262"/>
      <c r="H207" s="262"/>
      <c r="I207" s="263"/>
      <c r="J207" s="251"/>
    </row>
    <row r="208" spans="1:10">
      <c r="A208" s="713"/>
      <c r="B208" s="245" t="s">
        <v>25</v>
      </c>
      <c r="C208" s="260" t="s">
        <v>2473</v>
      </c>
      <c r="D208" s="253" t="s">
        <v>2482</v>
      </c>
      <c r="E208" s="247" t="s">
        <v>11</v>
      </c>
      <c r="F208" s="262"/>
      <c r="G208" s="262"/>
      <c r="H208" s="262"/>
      <c r="I208" s="263"/>
      <c r="J208" s="251"/>
    </row>
    <row r="209" spans="1:10">
      <c r="A209" s="713"/>
      <c r="B209" s="245" t="s">
        <v>25</v>
      </c>
      <c r="C209" s="260" t="s">
        <v>2475</v>
      </c>
      <c r="D209" s="253"/>
      <c r="E209" s="247" t="s">
        <v>11</v>
      </c>
      <c r="F209" s="262"/>
      <c r="G209" s="262"/>
      <c r="H209" s="262"/>
      <c r="I209" s="263"/>
      <c r="J209" s="251"/>
    </row>
    <row r="210" spans="1:10">
      <c r="A210" s="713"/>
      <c r="B210" s="245" t="s">
        <v>25</v>
      </c>
      <c r="C210" s="260" t="s">
        <v>2476</v>
      </c>
      <c r="D210" s="253" t="s">
        <v>2482</v>
      </c>
      <c r="E210" s="247" t="s">
        <v>11</v>
      </c>
      <c r="F210" s="262"/>
      <c r="G210" s="262"/>
      <c r="H210" s="262"/>
      <c r="I210" s="263"/>
      <c r="J210" s="251"/>
    </row>
    <row r="211" spans="1:10">
      <c r="A211" s="713"/>
      <c r="B211" s="245" t="s">
        <v>25</v>
      </c>
      <c r="C211" s="260" t="s">
        <v>2477</v>
      </c>
      <c r="D211" s="253" t="s">
        <v>2481</v>
      </c>
      <c r="E211" s="247" t="s">
        <v>11</v>
      </c>
      <c r="F211" s="262"/>
      <c r="G211" s="262"/>
      <c r="H211" s="262"/>
      <c r="I211" s="263"/>
      <c r="J211" s="251"/>
    </row>
    <row r="212" spans="1:10">
      <c r="A212" s="713"/>
      <c r="B212" s="245" t="s">
        <v>25</v>
      </c>
      <c r="C212" s="260" t="s">
        <v>2335</v>
      </c>
      <c r="D212" s="253" t="s">
        <v>2415</v>
      </c>
      <c r="E212" s="247" t="s">
        <v>11</v>
      </c>
      <c r="F212" s="262"/>
      <c r="G212" s="262"/>
      <c r="H212" s="262"/>
      <c r="I212" s="263"/>
      <c r="J212" s="251"/>
    </row>
    <row r="213" spans="1:10">
      <c r="A213" s="713">
        <v>37</v>
      </c>
      <c r="B213" s="245" t="s">
        <v>25</v>
      </c>
      <c r="C213" s="246" t="s">
        <v>2483</v>
      </c>
      <c r="D213" s="253"/>
      <c r="E213" s="247" t="s">
        <v>11</v>
      </c>
      <c r="F213" s="262"/>
      <c r="G213" s="262"/>
      <c r="H213" s="262"/>
      <c r="I213" s="263"/>
      <c r="J213" s="251"/>
    </row>
    <row r="214" spans="1:10">
      <c r="A214" s="713"/>
      <c r="B214" s="245" t="s">
        <v>25</v>
      </c>
      <c r="C214" s="260" t="s">
        <v>2456</v>
      </c>
      <c r="D214" s="253"/>
      <c r="E214" s="247" t="s">
        <v>11</v>
      </c>
      <c r="F214" s="262"/>
      <c r="G214" s="262"/>
      <c r="H214" s="262"/>
      <c r="I214" s="263"/>
      <c r="J214" s="251"/>
    </row>
    <row r="215" spans="1:10">
      <c r="A215" s="713"/>
      <c r="B215" s="245" t="s">
        <v>25</v>
      </c>
      <c r="C215" s="260" t="s">
        <v>2457</v>
      </c>
      <c r="D215" s="253"/>
      <c r="E215" s="247" t="s">
        <v>11</v>
      </c>
      <c r="F215" s="262"/>
      <c r="G215" s="262"/>
      <c r="H215" s="262"/>
      <c r="I215" s="263"/>
      <c r="J215" s="251"/>
    </row>
    <row r="216" spans="1:10">
      <c r="A216" s="713"/>
      <c r="B216" s="245" t="s">
        <v>25</v>
      </c>
      <c r="C216" s="260" t="s">
        <v>2458</v>
      </c>
      <c r="D216" s="253" t="s">
        <v>2484</v>
      </c>
      <c r="E216" s="247" t="s">
        <v>11</v>
      </c>
      <c r="F216" s="262"/>
      <c r="G216" s="262"/>
      <c r="H216" s="262"/>
      <c r="I216" s="263"/>
      <c r="J216" s="251"/>
    </row>
    <row r="217" spans="1:10">
      <c r="A217" s="713"/>
      <c r="B217" s="245" t="s">
        <v>25</v>
      </c>
      <c r="C217" s="260" t="s">
        <v>2460</v>
      </c>
      <c r="D217" s="253" t="s">
        <v>2484</v>
      </c>
      <c r="E217" s="247" t="s">
        <v>11</v>
      </c>
      <c r="F217" s="262"/>
      <c r="G217" s="262"/>
      <c r="H217" s="262"/>
      <c r="I217" s="263"/>
      <c r="J217" s="251"/>
    </row>
    <row r="218" spans="1:10">
      <c r="A218" s="713"/>
      <c r="B218" s="245" t="s">
        <v>25</v>
      </c>
      <c r="C218" s="260" t="s">
        <v>2461</v>
      </c>
      <c r="D218" s="253"/>
      <c r="E218" s="247" t="s">
        <v>11</v>
      </c>
      <c r="F218" s="262"/>
      <c r="G218" s="262"/>
      <c r="H218" s="262"/>
      <c r="I218" s="263"/>
      <c r="J218" s="251"/>
    </row>
    <row r="219" spans="1:10">
      <c r="A219" s="713"/>
      <c r="B219" s="245" t="s">
        <v>25</v>
      </c>
      <c r="C219" s="260" t="s">
        <v>2462</v>
      </c>
      <c r="D219" s="253" t="s">
        <v>2480</v>
      </c>
      <c r="E219" s="247" t="s">
        <v>11</v>
      </c>
      <c r="F219" s="262"/>
      <c r="G219" s="262"/>
      <c r="H219" s="262"/>
      <c r="I219" s="263"/>
      <c r="J219" s="251"/>
    </row>
    <row r="220" spans="1:10">
      <c r="A220" s="713"/>
      <c r="B220" s="245" t="s">
        <v>25</v>
      </c>
      <c r="C220" s="260" t="s">
        <v>2464</v>
      </c>
      <c r="D220" s="253"/>
      <c r="E220" s="247" t="s">
        <v>11</v>
      </c>
      <c r="F220" s="262"/>
      <c r="G220" s="262"/>
      <c r="H220" s="262"/>
      <c r="I220" s="263"/>
      <c r="J220" s="251"/>
    </row>
    <row r="221" spans="1:10">
      <c r="A221" s="713"/>
      <c r="B221" s="245" t="s">
        <v>25</v>
      </c>
      <c r="C221" s="260" t="s">
        <v>2465</v>
      </c>
      <c r="D221" s="253" t="s">
        <v>2480</v>
      </c>
      <c r="E221" s="247" t="s">
        <v>11</v>
      </c>
      <c r="F221" s="262"/>
      <c r="G221" s="262"/>
      <c r="H221" s="262"/>
      <c r="I221" s="263"/>
      <c r="J221" s="251"/>
    </row>
    <row r="222" spans="1:10">
      <c r="A222" s="713"/>
      <c r="B222" s="245" t="s">
        <v>25</v>
      </c>
      <c r="C222" s="260" t="s">
        <v>2466</v>
      </c>
      <c r="D222" s="253" t="s">
        <v>2484</v>
      </c>
      <c r="E222" s="247" t="s">
        <v>11</v>
      </c>
      <c r="F222" s="262"/>
      <c r="G222" s="262"/>
      <c r="H222" s="262"/>
      <c r="I222" s="263"/>
      <c r="J222" s="251"/>
    </row>
    <row r="223" spans="1:10">
      <c r="A223" s="713"/>
      <c r="B223" s="245" t="s">
        <v>25</v>
      </c>
      <c r="C223" s="260" t="s">
        <v>2468</v>
      </c>
      <c r="D223" s="253"/>
      <c r="E223" s="247" t="s">
        <v>11</v>
      </c>
      <c r="F223" s="262"/>
      <c r="G223" s="262"/>
      <c r="H223" s="262"/>
      <c r="I223" s="263"/>
      <c r="J223" s="251"/>
    </row>
    <row r="224" spans="1:10">
      <c r="A224" s="713"/>
      <c r="B224" s="245" t="s">
        <v>25</v>
      </c>
      <c r="C224" s="260" t="s">
        <v>2469</v>
      </c>
      <c r="D224" s="253"/>
      <c r="E224" s="247" t="s">
        <v>11</v>
      </c>
      <c r="F224" s="262"/>
      <c r="G224" s="262"/>
      <c r="H224" s="262"/>
      <c r="I224" s="263"/>
      <c r="J224" s="251"/>
    </row>
    <row r="225" spans="1:10">
      <c r="A225" s="713"/>
      <c r="B225" s="245" t="s">
        <v>25</v>
      </c>
      <c r="C225" s="260" t="s">
        <v>2470</v>
      </c>
      <c r="D225" s="253" t="s">
        <v>2484</v>
      </c>
      <c r="E225" s="247" t="s">
        <v>11</v>
      </c>
      <c r="F225" s="262"/>
      <c r="G225" s="262"/>
      <c r="H225" s="262"/>
      <c r="I225" s="263"/>
      <c r="J225" s="251"/>
    </row>
    <row r="226" spans="1:10">
      <c r="A226" s="713"/>
      <c r="B226" s="245" t="s">
        <v>25</v>
      </c>
      <c r="C226" s="252" t="s">
        <v>2485</v>
      </c>
      <c r="D226" s="264"/>
      <c r="E226" s="247" t="s">
        <v>11</v>
      </c>
      <c r="F226" s="262"/>
      <c r="G226" s="262"/>
      <c r="H226" s="262"/>
      <c r="I226" s="263"/>
      <c r="J226" s="251"/>
    </row>
    <row r="227" spans="1:10">
      <c r="A227" s="713"/>
      <c r="B227" s="245" t="s">
        <v>25</v>
      </c>
      <c r="C227" s="260" t="s">
        <v>2472</v>
      </c>
      <c r="D227" s="253"/>
      <c r="E227" s="247" t="s">
        <v>11</v>
      </c>
      <c r="F227" s="262"/>
      <c r="G227" s="262"/>
      <c r="H227" s="262"/>
      <c r="I227" s="263"/>
      <c r="J227" s="251"/>
    </row>
    <row r="228" spans="1:10">
      <c r="A228" s="713"/>
      <c r="B228" s="245" t="s">
        <v>25</v>
      </c>
      <c r="C228" s="260" t="s">
        <v>2473</v>
      </c>
      <c r="D228" s="253" t="s">
        <v>2482</v>
      </c>
      <c r="E228" s="247" t="s">
        <v>11</v>
      </c>
      <c r="F228" s="262"/>
      <c r="G228" s="262"/>
      <c r="H228" s="262"/>
      <c r="I228" s="263"/>
      <c r="J228" s="251"/>
    </row>
    <row r="229" spans="1:10">
      <c r="A229" s="713"/>
      <c r="B229" s="245" t="s">
        <v>25</v>
      </c>
      <c r="C229" s="260" t="s">
        <v>2475</v>
      </c>
      <c r="D229" s="253"/>
      <c r="E229" s="247" t="s">
        <v>11</v>
      </c>
      <c r="F229" s="262"/>
      <c r="G229" s="262"/>
      <c r="H229" s="262"/>
      <c r="I229" s="263"/>
      <c r="J229" s="251"/>
    </row>
    <row r="230" spans="1:10">
      <c r="A230" s="713"/>
      <c r="B230" s="245" t="s">
        <v>25</v>
      </c>
      <c r="C230" s="260" t="s">
        <v>2476</v>
      </c>
      <c r="D230" s="253" t="s">
        <v>2482</v>
      </c>
      <c r="E230" s="247" t="s">
        <v>11</v>
      </c>
      <c r="F230" s="262"/>
      <c r="G230" s="262"/>
      <c r="H230" s="262"/>
      <c r="I230" s="263"/>
      <c r="J230" s="251"/>
    </row>
    <row r="231" spans="1:10">
      <c r="A231" s="713"/>
      <c r="B231" s="245" t="s">
        <v>25</v>
      </c>
      <c r="C231" s="260" t="s">
        <v>2477</v>
      </c>
      <c r="D231" s="253" t="s">
        <v>2484</v>
      </c>
      <c r="E231" s="247" t="s">
        <v>11</v>
      </c>
      <c r="F231" s="262"/>
      <c r="G231" s="262"/>
      <c r="H231" s="262"/>
      <c r="I231" s="263"/>
      <c r="J231" s="251"/>
    </row>
    <row r="232" spans="1:10">
      <c r="A232" s="713"/>
      <c r="B232" s="245" t="s">
        <v>25</v>
      </c>
      <c r="C232" s="260" t="s">
        <v>2335</v>
      </c>
      <c r="D232" s="253" t="s">
        <v>2415</v>
      </c>
      <c r="E232" s="247" t="s">
        <v>11</v>
      </c>
      <c r="F232" s="262"/>
      <c r="G232" s="262"/>
      <c r="H232" s="262"/>
      <c r="I232" s="263"/>
      <c r="J232" s="251"/>
    </row>
    <row r="233" spans="1:10">
      <c r="A233" s="713">
        <v>38</v>
      </c>
      <c r="B233" s="245" t="s">
        <v>25</v>
      </c>
      <c r="C233" s="246" t="s">
        <v>2486</v>
      </c>
      <c r="D233" s="253"/>
      <c r="E233" s="247" t="s">
        <v>11</v>
      </c>
      <c r="F233" s="262"/>
      <c r="G233" s="262"/>
      <c r="H233" s="262"/>
      <c r="I233" s="263"/>
      <c r="J233" s="251"/>
    </row>
    <row r="234" spans="1:10">
      <c r="A234" s="713"/>
      <c r="B234" s="245" t="s">
        <v>25</v>
      </c>
      <c r="C234" s="260" t="s">
        <v>2456</v>
      </c>
      <c r="D234" s="253"/>
      <c r="E234" s="247" t="s">
        <v>11</v>
      </c>
      <c r="F234" s="262"/>
      <c r="G234" s="262"/>
      <c r="H234" s="262"/>
      <c r="I234" s="263"/>
      <c r="J234" s="251"/>
    </row>
    <row r="235" spans="1:10">
      <c r="A235" s="713"/>
      <c r="B235" s="245" t="s">
        <v>25</v>
      </c>
      <c r="C235" s="260" t="s">
        <v>2457</v>
      </c>
      <c r="D235" s="253"/>
      <c r="E235" s="247" t="s">
        <v>11</v>
      </c>
      <c r="F235" s="262"/>
      <c r="G235" s="262"/>
      <c r="H235" s="262"/>
      <c r="I235" s="263"/>
      <c r="J235" s="251"/>
    </row>
    <row r="236" spans="1:10">
      <c r="A236" s="713"/>
      <c r="B236" s="245" t="s">
        <v>25</v>
      </c>
      <c r="C236" s="260" t="s">
        <v>2458</v>
      </c>
      <c r="D236" s="253" t="s">
        <v>2487</v>
      </c>
      <c r="E236" s="247" t="s">
        <v>11</v>
      </c>
      <c r="F236" s="262"/>
      <c r="G236" s="262"/>
      <c r="H236" s="262"/>
      <c r="I236" s="263"/>
      <c r="J236" s="251"/>
    </row>
    <row r="237" spans="1:10">
      <c r="A237" s="713"/>
      <c r="B237" s="245" t="s">
        <v>25</v>
      </c>
      <c r="C237" s="260" t="s">
        <v>2460</v>
      </c>
      <c r="D237" s="253" t="s">
        <v>2487</v>
      </c>
      <c r="E237" s="247" t="s">
        <v>11</v>
      </c>
      <c r="F237" s="262"/>
      <c r="G237" s="262"/>
      <c r="H237" s="262"/>
      <c r="I237" s="263"/>
      <c r="J237" s="251"/>
    </row>
    <row r="238" spans="1:10">
      <c r="A238" s="713"/>
      <c r="B238" s="245" t="s">
        <v>25</v>
      </c>
      <c r="C238" s="260" t="s">
        <v>2461</v>
      </c>
      <c r="D238" s="253"/>
      <c r="E238" s="247" t="s">
        <v>11</v>
      </c>
      <c r="F238" s="262"/>
      <c r="G238" s="262"/>
      <c r="H238" s="262"/>
      <c r="I238" s="263"/>
      <c r="J238" s="251"/>
    </row>
    <row r="239" spans="1:10">
      <c r="A239" s="713"/>
      <c r="B239" s="245" t="s">
        <v>25</v>
      </c>
      <c r="C239" s="260" t="s">
        <v>2462</v>
      </c>
      <c r="D239" s="253" t="s">
        <v>2480</v>
      </c>
      <c r="E239" s="247" t="s">
        <v>11</v>
      </c>
      <c r="F239" s="262"/>
      <c r="G239" s="262"/>
      <c r="H239" s="262"/>
      <c r="I239" s="263"/>
      <c r="J239" s="251"/>
    </row>
    <row r="240" spans="1:10">
      <c r="A240" s="713"/>
      <c r="B240" s="245" t="s">
        <v>25</v>
      </c>
      <c r="C240" s="260" t="s">
        <v>2464</v>
      </c>
      <c r="D240" s="253"/>
      <c r="E240" s="247" t="s">
        <v>11</v>
      </c>
      <c r="F240" s="262"/>
      <c r="G240" s="262"/>
      <c r="H240" s="262"/>
      <c r="I240" s="263"/>
      <c r="J240" s="251"/>
    </row>
    <row r="241" spans="1:10">
      <c r="A241" s="713"/>
      <c r="B241" s="245" t="s">
        <v>25</v>
      </c>
      <c r="C241" s="260" t="s">
        <v>2465</v>
      </c>
      <c r="D241" s="253" t="s">
        <v>2480</v>
      </c>
      <c r="E241" s="247" t="s">
        <v>11</v>
      </c>
      <c r="F241" s="262"/>
      <c r="G241" s="262"/>
      <c r="H241" s="262"/>
      <c r="I241" s="263"/>
      <c r="J241" s="251"/>
    </row>
    <row r="242" spans="1:10">
      <c r="A242" s="713"/>
      <c r="B242" s="245" t="s">
        <v>25</v>
      </c>
      <c r="C242" s="260" t="s">
        <v>2466</v>
      </c>
      <c r="D242" s="253" t="s">
        <v>2487</v>
      </c>
      <c r="E242" s="247" t="s">
        <v>11</v>
      </c>
      <c r="F242" s="262"/>
      <c r="G242" s="262"/>
      <c r="H242" s="262"/>
      <c r="I242" s="263"/>
      <c r="J242" s="251"/>
    </row>
    <row r="243" spans="1:10">
      <c r="A243" s="713"/>
      <c r="B243" s="245" t="s">
        <v>25</v>
      </c>
      <c r="C243" s="260" t="s">
        <v>2468</v>
      </c>
      <c r="D243" s="253"/>
      <c r="E243" s="247" t="s">
        <v>11</v>
      </c>
      <c r="F243" s="262"/>
      <c r="G243" s="262"/>
      <c r="H243" s="262"/>
      <c r="I243" s="263"/>
      <c r="J243" s="251"/>
    </row>
    <row r="244" spans="1:10">
      <c r="A244" s="713"/>
      <c r="B244" s="245" t="s">
        <v>25</v>
      </c>
      <c r="C244" s="260" t="s">
        <v>2469</v>
      </c>
      <c r="D244" s="253"/>
      <c r="E244" s="247" t="s">
        <v>11</v>
      </c>
      <c r="F244" s="262"/>
      <c r="G244" s="262"/>
      <c r="H244" s="262"/>
      <c r="I244" s="263"/>
      <c r="J244" s="251"/>
    </row>
    <row r="245" spans="1:10">
      <c r="A245" s="713"/>
      <c r="B245" s="245" t="s">
        <v>25</v>
      </c>
      <c r="C245" s="260" t="s">
        <v>2470</v>
      </c>
      <c r="D245" s="253" t="s">
        <v>2487</v>
      </c>
      <c r="E245" s="247" t="s">
        <v>11</v>
      </c>
      <c r="F245" s="262"/>
      <c r="G245" s="262"/>
      <c r="H245" s="262"/>
      <c r="I245" s="263"/>
      <c r="J245" s="251"/>
    </row>
    <row r="246" spans="1:10">
      <c r="A246" s="713"/>
      <c r="B246" s="245" t="s">
        <v>25</v>
      </c>
      <c r="C246" s="260" t="s">
        <v>2471</v>
      </c>
      <c r="D246" s="253" t="s">
        <v>2487</v>
      </c>
      <c r="E246" s="247" t="s">
        <v>11</v>
      </c>
      <c r="F246" s="262"/>
      <c r="G246" s="262"/>
      <c r="H246" s="262"/>
      <c r="I246" s="263"/>
      <c r="J246" s="251"/>
    </row>
    <row r="247" spans="1:10">
      <c r="A247" s="713"/>
      <c r="B247" s="245" t="s">
        <v>25</v>
      </c>
      <c r="C247" s="260" t="s">
        <v>2472</v>
      </c>
      <c r="D247" s="253"/>
      <c r="E247" s="247" t="s">
        <v>11</v>
      </c>
      <c r="F247" s="262"/>
      <c r="G247" s="262"/>
      <c r="H247" s="262"/>
      <c r="I247" s="263"/>
      <c r="J247" s="251"/>
    </row>
    <row r="248" spans="1:10">
      <c r="A248" s="713"/>
      <c r="B248" s="245" t="s">
        <v>25</v>
      </c>
      <c r="C248" s="260" t="s">
        <v>2473</v>
      </c>
      <c r="D248" s="253" t="s">
        <v>2482</v>
      </c>
      <c r="E248" s="247" t="s">
        <v>11</v>
      </c>
      <c r="F248" s="262"/>
      <c r="G248" s="262"/>
      <c r="H248" s="262"/>
      <c r="I248" s="263"/>
      <c r="J248" s="251"/>
    </row>
    <row r="249" spans="1:10">
      <c r="A249" s="713"/>
      <c r="B249" s="245" t="s">
        <v>25</v>
      </c>
      <c r="C249" s="260" t="s">
        <v>2475</v>
      </c>
      <c r="D249" s="253"/>
      <c r="E249" s="247" t="s">
        <v>11</v>
      </c>
      <c r="F249" s="262"/>
      <c r="G249" s="262"/>
      <c r="H249" s="262"/>
      <c r="I249" s="263"/>
      <c r="J249" s="251"/>
    </row>
    <row r="250" spans="1:10">
      <c r="A250" s="713"/>
      <c r="B250" s="245" t="s">
        <v>25</v>
      </c>
      <c r="C250" s="260" t="s">
        <v>2476</v>
      </c>
      <c r="D250" s="253" t="s">
        <v>2482</v>
      </c>
      <c r="E250" s="247" t="s">
        <v>11</v>
      </c>
      <c r="F250" s="262"/>
      <c r="G250" s="262"/>
      <c r="H250" s="262"/>
      <c r="I250" s="263"/>
      <c r="J250" s="251"/>
    </row>
    <row r="251" spans="1:10">
      <c r="A251" s="713"/>
      <c r="B251" s="245" t="s">
        <v>25</v>
      </c>
      <c r="C251" s="260" t="s">
        <v>2477</v>
      </c>
      <c r="D251" s="253" t="s">
        <v>2487</v>
      </c>
      <c r="E251" s="247" t="s">
        <v>11</v>
      </c>
      <c r="F251" s="262"/>
      <c r="G251" s="262"/>
      <c r="H251" s="262"/>
      <c r="I251" s="263"/>
      <c r="J251" s="251"/>
    </row>
    <row r="252" spans="1:10">
      <c r="A252" s="713"/>
      <c r="B252" s="245" t="s">
        <v>25</v>
      </c>
      <c r="C252" s="260" t="s">
        <v>2335</v>
      </c>
      <c r="D252" s="253" t="s">
        <v>2415</v>
      </c>
      <c r="E252" s="247" t="s">
        <v>11</v>
      </c>
      <c r="F252" s="262"/>
      <c r="G252" s="262"/>
      <c r="H252" s="262"/>
      <c r="I252" s="263"/>
      <c r="J252" s="251"/>
    </row>
    <row r="253" spans="1:10">
      <c r="A253" s="713">
        <v>39</v>
      </c>
      <c r="B253" s="245" t="s">
        <v>25</v>
      </c>
      <c r="C253" s="246" t="s">
        <v>2488</v>
      </c>
      <c r="D253" s="261"/>
      <c r="E253" s="247" t="s">
        <v>11</v>
      </c>
      <c r="F253" s="262"/>
      <c r="G253" s="262"/>
      <c r="H253" s="262"/>
      <c r="I253" s="263"/>
      <c r="J253" s="251"/>
    </row>
    <row r="254" spans="1:10">
      <c r="A254" s="713"/>
      <c r="B254" s="245" t="s">
        <v>25</v>
      </c>
      <c r="C254" s="252" t="s">
        <v>2414</v>
      </c>
      <c r="D254" s="253" t="s">
        <v>2415</v>
      </c>
      <c r="E254" s="247" t="s">
        <v>11</v>
      </c>
      <c r="F254" s="262"/>
      <c r="G254" s="262"/>
      <c r="H254" s="262"/>
      <c r="I254" s="263"/>
      <c r="J254" s="25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18" t="s">
        <v>2489</v>
      </c>
      <c r="D1" s="728"/>
      <c r="E1" s="227"/>
      <c r="F1" s="228" t="s">
        <v>5</v>
      </c>
      <c r="G1" s="229"/>
      <c r="H1" s="230"/>
      <c r="I1" s="231"/>
    </row>
    <row r="2" spans="1:10" ht="20.25" customHeight="1">
      <c r="A2" s="225"/>
      <c r="B2" s="226"/>
      <c r="C2" s="729"/>
      <c r="D2" s="730"/>
      <c r="E2" s="232" t="s">
        <v>6</v>
      </c>
      <c r="F2" s="233">
        <f>COUNTIF(E10:E75,"Not POR")</f>
        <v>0</v>
      </c>
      <c r="G2" s="130"/>
      <c r="H2" s="131"/>
      <c r="I2" s="132"/>
    </row>
    <row r="3" spans="1:10" ht="19.5" customHeight="1">
      <c r="A3" s="225"/>
      <c r="B3" s="226"/>
      <c r="C3" s="729"/>
      <c r="D3" s="730"/>
      <c r="E3" s="234" t="s">
        <v>8</v>
      </c>
      <c r="F3" s="233">
        <f>COUNTIF(E10:E75,"CHN validation")</f>
        <v>0</v>
      </c>
      <c r="G3" s="130"/>
      <c r="H3" s="131"/>
      <c r="I3" s="132"/>
    </row>
    <row r="4" spans="1:10" ht="18.75" customHeight="1">
      <c r="A4" s="225"/>
      <c r="B4" s="226"/>
      <c r="C4" s="729"/>
      <c r="D4" s="730"/>
      <c r="E4" s="235" t="s">
        <v>9</v>
      </c>
      <c r="F4" s="233">
        <f>COUNTIF(E10:E75,"New Item")</f>
        <v>0</v>
      </c>
      <c r="G4" s="130"/>
      <c r="H4" s="131"/>
      <c r="I4" s="132"/>
    </row>
    <row r="5" spans="1:10" ht="19.5" customHeight="1">
      <c r="A5" s="236"/>
      <c r="B5" s="226"/>
      <c r="C5" s="729"/>
      <c r="D5" s="730"/>
      <c r="E5" s="237" t="s">
        <v>7</v>
      </c>
      <c r="F5" s="233">
        <f>COUNTIF(E10:E75,"Pending update")</f>
        <v>0</v>
      </c>
      <c r="G5" s="133"/>
      <c r="H5" s="134"/>
      <c r="I5" s="135"/>
    </row>
    <row r="6" spans="1:10" ht="18.75" customHeight="1">
      <c r="A6" s="225"/>
      <c r="B6" s="226"/>
      <c r="C6" s="729"/>
      <c r="D6" s="730"/>
      <c r="E6" s="238" t="s">
        <v>10</v>
      </c>
      <c r="F6" s="233">
        <f>COUNTIF(E10:E75,"Modified")</f>
        <v>0</v>
      </c>
      <c r="G6" s="130"/>
      <c r="H6" s="131"/>
      <c r="I6" s="132"/>
    </row>
    <row r="7" spans="1:10" ht="17.25" customHeight="1">
      <c r="A7" s="225"/>
      <c r="B7" s="226"/>
      <c r="C7" s="729"/>
      <c r="D7" s="730"/>
      <c r="E7" s="239" t="s">
        <v>11</v>
      </c>
      <c r="F7" s="233">
        <f>COUNTIF(E10:E75,"Ready")</f>
        <v>64</v>
      </c>
      <c r="G7" s="130"/>
      <c r="H7" s="131"/>
      <c r="I7" s="132"/>
    </row>
    <row r="8" spans="1:10" ht="18.75" customHeight="1" thickBot="1">
      <c r="A8" s="240"/>
      <c r="B8" s="241"/>
      <c r="C8" s="729"/>
      <c r="D8" s="731"/>
      <c r="E8" s="242" t="s">
        <v>12</v>
      </c>
      <c r="F8" s="233">
        <f>COUNTIF(E10:E75,"Not ready")</f>
        <v>2</v>
      </c>
      <c r="G8" s="136"/>
      <c r="H8" s="137"/>
      <c r="I8" s="138"/>
    </row>
    <row r="9" spans="1:10" ht="53.85" customHeight="1">
      <c r="A9" s="139" t="s">
        <v>13</v>
      </c>
      <c r="B9" s="140" t="s">
        <v>14</v>
      </c>
      <c r="C9" s="265" t="s">
        <v>524</v>
      </c>
      <c r="D9" s="141" t="s">
        <v>204</v>
      </c>
      <c r="E9" s="244" t="s">
        <v>19</v>
      </c>
      <c r="F9" s="244" t="s">
        <v>20</v>
      </c>
      <c r="G9" s="142" t="s">
        <v>525</v>
      </c>
      <c r="H9" s="142" t="s">
        <v>526</v>
      </c>
      <c r="I9" s="140" t="s">
        <v>2322</v>
      </c>
      <c r="J9" s="142" t="s">
        <v>1720</v>
      </c>
    </row>
    <row r="10" spans="1:10" ht="18" customHeight="1">
      <c r="A10" s="725">
        <v>1</v>
      </c>
      <c r="B10" s="266" t="s">
        <v>25</v>
      </c>
      <c r="C10" s="246" t="s">
        <v>2323</v>
      </c>
      <c r="D10" s="267"/>
      <c r="E10" s="247" t="s">
        <v>11</v>
      </c>
      <c r="F10" s="248"/>
      <c r="G10" s="249"/>
      <c r="H10" s="249"/>
      <c r="I10" s="250" t="s">
        <v>2490</v>
      </c>
      <c r="J10" s="251"/>
    </row>
    <row r="11" spans="1:10" ht="18" customHeight="1">
      <c r="A11" s="726"/>
      <c r="B11" s="266" t="s">
        <v>25</v>
      </c>
      <c r="C11" s="252" t="s">
        <v>2325</v>
      </c>
      <c r="D11" s="253" t="s">
        <v>1723</v>
      </c>
      <c r="E11" s="247" t="s">
        <v>11</v>
      </c>
      <c r="F11" s="248"/>
      <c r="G11" s="249"/>
      <c r="H11" s="249"/>
      <c r="I11" s="268"/>
      <c r="J11" s="251"/>
    </row>
    <row r="12" spans="1:10" ht="18" customHeight="1">
      <c r="A12" s="717">
        <v>2</v>
      </c>
      <c r="B12" s="266" t="s">
        <v>25</v>
      </c>
      <c r="C12" s="246" t="s">
        <v>2491</v>
      </c>
      <c r="D12" s="245"/>
      <c r="E12" s="247" t="s">
        <v>11</v>
      </c>
      <c r="F12" s="248"/>
      <c r="G12" s="249"/>
      <c r="H12" s="249" t="s">
        <v>2327</v>
      </c>
      <c r="I12" s="268"/>
      <c r="J12" s="251"/>
    </row>
    <row r="13" spans="1:10" ht="18" customHeight="1">
      <c r="A13" s="717"/>
      <c r="B13" s="266" t="s">
        <v>25</v>
      </c>
      <c r="C13" s="252" t="s">
        <v>2325</v>
      </c>
      <c r="D13" s="253" t="s">
        <v>1721</v>
      </c>
      <c r="E13" s="247" t="s">
        <v>11</v>
      </c>
      <c r="F13" s="248"/>
      <c r="G13" s="250"/>
      <c r="H13" s="249"/>
      <c r="I13" s="268"/>
      <c r="J13" s="251"/>
    </row>
    <row r="14" spans="1:10" ht="18" customHeight="1">
      <c r="A14" s="717">
        <v>3</v>
      </c>
      <c r="B14" s="266" t="s">
        <v>25</v>
      </c>
      <c r="C14" s="246" t="s">
        <v>2328</v>
      </c>
      <c r="D14" s="245"/>
      <c r="E14" s="247" t="s">
        <v>11</v>
      </c>
      <c r="F14" s="248"/>
      <c r="G14" s="249" t="s">
        <v>2327</v>
      </c>
      <c r="H14" s="249"/>
      <c r="I14" s="268"/>
      <c r="J14" s="251"/>
    </row>
    <row r="15" spans="1:10" ht="18" customHeight="1">
      <c r="A15" s="717"/>
      <c r="B15" s="266" t="s">
        <v>25</v>
      </c>
      <c r="C15" s="252" t="s">
        <v>2325</v>
      </c>
      <c r="D15" s="253" t="s">
        <v>2329</v>
      </c>
      <c r="E15" s="247" t="s">
        <v>11</v>
      </c>
      <c r="F15" s="248"/>
      <c r="G15" s="249"/>
      <c r="H15" s="249"/>
      <c r="I15" s="268"/>
      <c r="J15" s="251"/>
    </row>
    <row r="16" spans="1:10" ht="18" customHeight="1">
      <c r="A16" s="717">
        <v>4</v>
      </c>
      <c r="B16" s="266" t="s">
        <v>25</v>
      </c>
      <c r="C16" s="246" t="s">
        <v>2330</v>
      </c>
      <c r="D16" s="253"/>
      <c r="E16" s="247" t="s">
        <v>11</v>
      </c>
      <c r="F16" s="248"/>
      <c r="G16" s="269" t="s">
        <v>2492</v>
      </c>
      <c r="H16" s="249"/>
      <c r="I16" s="257" t="s">
        <v>2493</v>
      </c>
      <c r="J16" s="251"/>
    </row>
    <row r="17" spans="1:10" ht="18" customHeight="1">
      <c r="A17" s="717"/>
      <c r="B17" s="266" t="s">
        <v>25</v>
      </c>
      <c r="C17" s="252" t="s">
        <v>2325</v>
      </c>
      <c r="D17" s="253" t="s">
        <v>1723</v>
      </c>
      <c r="E17" s="247" t="s">
        <v>11</v>
      </c>
      <c r="F17" s="248"/>
      <c r="G17" s="249"/>
      <c r="H17" s="249"/>
      <c r="I17" s="268"/>
      <c r="J17" s="251"/>
    </row>
    <row r="18" spans="1:10" ht="18" customHeight="1">
      <c r="A18" s="717">
        <v>5</v>
      </c>
      <c r="B18" s="266" t="s">
        <v>25</v>
      </c>
      <c r="C18" s="246" t="s">
        <v>2336</v>
      </c>
      <c r="D18" s="253"/>
      <c r="E18" s="247" t="s">
        <v>11</v>
      </c>
      <c r="F18" s="254"/>
      <c r="G18" s="269" t="s">
        <v>2494</v>
      </c>
      <c r="H18" s="249"/>
      <c r="I18" s="270" t="s">
        <v>2495</v>
      </c>
      <c r="J18" s="251"/>
    </row>
    <row r="19" spans="1:10" ht="18" customHeight="1">
      <c r="A19" s="717"/>
      <c r="B19" s="266" t="s">
        <v>25</v>
      </c>
      <c r="C19" s="252" t="s">
        <v>2325</v>
      </c>
      <c r="D19" s="253" t="s">
        <v>1723</v>
      </c>
      <c r="E19" s="247" t="s">
        <v>11</v>
      </c>
      <c r="F19" s="254"/>
      <c r="G19" s="249"/>
      <c r="H19" s="249"/>
      <c r="I19" s="270"/>
      <c r="J19" s="251"/>
    </row>
    <row r="20" spans="1:10" ht="18" customHeight="1">
      <c r="A20" s="717">
        <v>6</v>
      </c>
      <c r="B20" s="266" t="s">
        <v>25</v>
      </c>
      <c r="C20" s="246" t="s">
        <v>2337</v>
      </c>
      <c r="D20" s="253"/>
      <c r="E20" s="247" t="s">
        <v>11</v>
      </c>
      <c r="F20" s="254"/>
      <c r="G20" s="249"/>
      <c r="H20" s="249"/>
      <c r="I20" s="270" t="s">
        <v>2496</v>
      </c>
      <c r="J20" s="251"/>
    </row>
    <row r="21" spans="1:10" ht="18" customHeight="1">
      <c r="A21" s="717"/>
      <c r="B21" s="266" t="s">
        <v>25</v>
      </c>
      <c r="C21" s="260" t="s">
        <v>2497</v>
      </c>
      <c r="D21" s="253" t="s">
        <v>1723</v>
      </c>
      <c r="E21" s="247" t="s">
        <v>11</v>
      </c>
      <c r="F21" s="254"/>
      <c r="G21" s="249"/>
      <c r="H21" s="249"/>
      <c r="I21" s="270"/>
      <c r="J21" s="251"/>
    </row>
    <row r="22" spans="1:10" ht="18" customHeight="1">
      <c r="A22" s="717"/>
      <c r="B22" s="266" t="s">
        <v>25</v>
      </c>
      <c r="C22" s="260" t="s">
        <v>2335</v>
      </c>
      <c r="D22" s="253" t="s">
        <v>1723</v>
      </c>
      <c r="E22" s="247" t="s">
        <v>11</v>
      </c>
      <c r="F22" s="254"/>
      <c r="G22" s="249"/>
      <c r="H22" s="249"/>
      <c r="I22" s="270"/>
      <c r="J22" s="251"/>
    </row>
    <row r="23" spans="1:10" ht="18" customHeight="1">
      <c r="A23" s="717">
        <v>7</v>
      </c>
      <c r="B23" s="266" t="s">
        <v>25</v>
      </c>
      <c r="C23" s="246" t="s">
        <v>2498</v>
      </c>
      <c r="D23" s="253"/>
      <c r="E23" s="247" t="s">
        <v>11</v>
      </c>
      <c r="F23" s="254"/>
      <c r="G23" s="249"/>
      <c r="H23" s="249"/>
      <c r="I23" s="270" t="s">
        <v>2499</v>
      </c>
      <c r="J23" s="251"/>
    </row>
    <row r="24" spans="1:10" ht="18" customHeight="1">
      <c r="A24" s="717"/>
      <c r="B24" s="266" t="s">
        <v>25</v>
      </c>
      <c r="C24" s="260" t="s">
        <v>2335</v>
      </c>
      <c r="D24" s="253" t="s">
        <v>1723</v>
      </c>
      <c r="E24" s="247" t="s">
        <v>11</v>
      </c>
      <c r="F24" s="254"/>
      <c r="G24" s="249"/>
      <c r="H24" s="249"/>
      <c r="I24" s="270"/>
      <c r="J24" s="251"/>
    </row>
    <row r="25" spans="1:10" ht="18" customHeight="1">
      <c r="A25" s="717">
        <v>8</v>
      </c>
      <c r="B25" s="266" t="s">
        <v>25</v>
      </c>
      <c r="C25" s="246" t="s">
        <v>2500</v>
      </c>
      <c r="D25" s="253"/>
      <c r="E25" s="247" t="s">
        <v>11</v>
      </c>
      <c r="F25" s="256"/>
      <c r="G25" s="269" t="s">
        <v>2501</v>
      </c>
      <c r="H25" s="257"/>
      <c r="I25" s="270" t="s">
        <v>2495</v>
      </c>
      <c r="J25" s="251"/>
    </row>
    <row r="26" spans="1:10" ht="18" customHeight="1">
      <c r="A26" s="717"/>
      <c r="B26" s="266" t="s">
        <v>25</v>
      </c>
      <c r="C26" s="252" t="s">
        <v>2325</v>
      </c>
      <c r="D26" s="253" t="s">
        <v>1723</v>
      </c>
      <c r="E26" s="247" t="s">
        <v>11</v>
      </c>
      <c r="F26" s="256"/>
      <c r="G26" s="257"/>
      <c r="H26" s="257"/>
      <c r="I26" s="257"/>
      <c r="J26" s="251"/>
    </row>
    <row r="27" spans="1:10" ht="18" customHeight="1">
      <c r="A27" s="717">
        <v>9</v>
      </c>
      <c r="B27" s="266" t="s">
        <v>25</v>
      </c>
      <c r="C27" s="246" t="s">
        <v>2502</v>
      </c>
      <c r="D27" s="253"/>
      <c r="E27" s="247" t="s">
        <v>11</v>
      </c>
      <c r="F27" s="256"/>
      <c r="G27" s="257"/>
      <c r="H27" s="257"/>
      <c r="I27" s="270" t="s">
        <v>2496</v>
      </c>
      <c r="J27" s="251"/>
    </row>
    <row r="28" spans="1:10" ht="18" customHeight="1">
      <c r="A28" s="717"/>
      <c r="B28" s="266" t="s">
        <v>25</v>
      </c>
      <c r="C28" s="252" t="s">
        <v>2334</v>
      </c>
      <c r="D28" s="253" t="s">
        <v>1723</v>
      </c>
      <c r="E28" s="247" t="s">
        <v>11</v>
      </c>
      <c r="F28" s="256"/>
      <c r="G28" s="257"/>
      <c r="H28" s="257"/>
      <c r="I28" s="257"/>
      <c r="J28" s="251"/>
    </row>
    <row r="29" spans="1:10" ht="18" customHeight="1">
      <c r="A29" s="717"/>
      <c r="B29" s="266" t="s">
        <v>25</v>
      </c>
      <c r="C29" s="260" t="s">
        <v>2335</v>
      </c>
      <c r="D29" s="253" t="s">
        <v>1723</v>
      </c>
      <c r="E29" s="247" t="s">
        <v>11</v>
      </c>
      <c r="F29" s="256"/>
      <c r="G29" s="257"/>
      <c r="H29" s="257"/>
      <c r="I29" s="270"/>
      <c r="J29" s="251"/>
    </row>
    <row r="30" spans="1:10" ht="18" customHeight="1">
      <c r="A30" s="717">
        <v>10</v>
      </c>
      <c r="B30" s="266" t="s">
        <v>25</v>
      </c>
      <c r="C30" s="246" t="s">
        <v>2503</v>
      </c>
      <c r="D30" s="245"/>
      <c r="E30" s="247" t="s">
        <v>11</v>
      </c>
      <c r="F30" s="254"/>
      <c r="G30" s="257" t="s">
        <v>2504</v>
      </c>
      <c r="H30" s="257"/>
      <c r="I30" s="270" t="s">
        <v>2505</v>
      </c>
      <c r="J30" s="251"/>
    </row>
    <row r="31" spans="1:10" ht="18" customHeight="1">
      <c r="A31" s="717"/>
      <c r="B31" s="266" t="s">
        <v>25</v>
      </c>
      <c r="C31" s="252" t="s">
        <v>2325</v>
      </c>
      <c r="D31" s="253" t="s">
        <v>1723</v>
      </c>
      <c r="E31" s="247" t="s">
        <v>11</v>
      </c>
      <c r="F31" s="254"/>
      <c r="G31" s="257"/>
      <c r="H31" s="257"/>
      <c r="I31" s="257"/>
      <c r="J31" s="251"/>
    </row>
    <row r="32" spans="1:10" ht="18" customHeight="1">
      <c r="A32" s="717">
        <v>11</v>
      </c>
      <c r="B32" s="266" t="s">
        <v>25</v>
      </c>
      <c r="C32" s="246" t="s">
        <v>2506</v>
      </c>
      <c r="D32" s="253"/>
      <c r="E32" s="247" t="s">
        <v>11</v>
      </c>
      <c r="F32" s="254"/>
      <c r="G32" s="269" t="s">
        <v>2501</v>
      </c>
      <c r="H32" s="257"/>
      <c r="I32" s="270" t="s">
        <v>2495</v>
      </c>
      <c r="J32" s="251"/>
    </row>
    <row r="33" spans="1:10" ht="18" customHeight="1">
      <c r="A33" s="717"/>
      <c r="B33" s="266" t="s">
        <v>25</v>
      </c>
      <c r="C33" s="252" t="s">
        <v>2325</v>
      </c>
      <c r="D33" s="253" t="s">
        <v>1723</v>
      </c>
      <c r="E33" s="247" t="s">
        <v>11</v>
      </c>
      <c r="F33" s="254"/>
      <c r="G33" s="257"/>
      <c r="H33" s="257"/>
      <c r="I33" s="257"/>
      <c r="J33" s="251"/>
    </row>
    <row r="34" spans="1:10" ht="18" customHeight="1">
      <c r="A34" s="717">
        <v>12</v>
      </c>
      <c r="B34" s="266" t="s">
        <v>25</v>
      </c>
      <c r="C34" s="246" t="s">
        <v>2507</v>
      </c>
      <c r="D34" s="253"/>
      <c r="E34" s="247" t="s">
        <v>11</v>
      </c>
      <c r="F34" s="254"/>
      <c r="G34" s="257"/>
      <c r="H34" s="257"/>
      <c r="I34" s="257" t="s">
        <v>2508</v>
      </c>
      <c r="J34" s="251"/>
    </row>
    <row r="35" spans="1:10" ht="18" customHeight="1">
      <c r="A35" s="717"/>
      <c r="B35" s="266" t="s">
        <v>25</v>
      </c>
      <c r="C35" s="252" t="s">
        <v>2334</v>
      </c>
      <c r="D35" s="253" t="s">
        <v>1723</v>
      </c>
      <c r="E35" s="247" t="s">
        <v>11</v>
      </c>
      <c r="F35" s="254"/>
      <c r="G35" s="257"/>
      <c r="H35" s="257"/>
      <c r="I35" s="257"/>
      <c r="J35" s="251"/>
    </row>
    <row r="36" spans="1:10" ht="18" customHeight="1">
      <c r="A36" s="717"/>
      <c r="B36" s="266" t="s">
        <v>25</v>
      </c>
      <c r="C36" s="260" t="s">
        <v>2335</v>
      </c>
      <c r="D36" s="253" t="s">
        <v>1723</v>
      </c>
      <c r="E36" s="247" t="s">
        <v>11</v>
      </c>
      <c r="F36" s="254"/>
      <c r="G36" s="257"/>
      <c r="H36" s="257"/>
      <c r="I36" s="257"/>
      <c r="J36" s="251"/>
    </row>
    <row r="37" spans="1:10" ht="18" customHeight="1">
      <c r="A37" s="717">
        <v>13</v>
      </c>
      <c r="B37" s="266" t="s">
        <v>25</v>
      </c>
      <c r="C37" s="246" t="s">
        <v>2509</v>
      </c>
      <c r="D37" s="253"/>
      <c r="E37" s="247" t="s">
        <v>11</v>
      </c>
      <c r="F37" s="254"/>
      <c r="G37" s="257" t="s">
        <v>2510</v>
      </c>
      <c r="H37" s="257"/>
      <c r="I37" s="257" t="s">
        <v>2505</v>
      </c>
      <c r="J37" s="251"/>
    </row>
    <row r="38" spans="1:10" ht="18" customHeight="1">
      <c r="A38" s="717"/>
      <c r="B38" s="266" t="s">
        <v>25</v>
      </c>
      <c r="C38" s="252" t="s">
        <v>2325</v>
      </c>
      <c r="D38" s="253" t="s">
        <v>1723</v>
      </c>
      <c r="E38" s="247" t="s">
        <v>11</v>
      </c>
      <c r="F38" s="254"/>
      <c r="G38" s="257"/>
      <c r="H38" s="257"/>
      <c r="I38" s="257"/>
      <c r="J38" s="251"/>
    </row>
    <row r="39" spans="1:10" ht="18" customHeight="1">
      <c r="A39" s="717">
        <v>14</v>
      </c>
      <c r="B39" s="266" t="s">
        <v>25</v>
      </c>
      <c r="C39" s="246" t="s">
        <v>2511</v>
      </c>
      <c r="D39" s="253"/>
      <c r="E39" s="247" t="s">
        <v>11</v>
      </c>
      <c r="F39" s="254"/>
      <c r="G39" s="269" t="s">
        <v>2501</v>
      </c>
      <c r="H39" s="257"/>
      <c r="I39" s="270" t="s">
        <v>2495</v>
      </c>
      <c r="J39" s="251"/>
    </row>
    <row r="40" spans="1:10" ht="18" customHeight="1">
      <c r="A40" s="717"/>
      <c r="B40" s="266" t="s">
        <v>25</v>
      </c>
      <c r="C40" s="252" t="s">
        <v>2325</v>
      </c>
      <c r="D40" s="253" t="s">
        <v>1723</v>
      </c>
      <c r="E40" s="247" t="s">
        <v>11</v>
      </c>
      <c r="F40" s="254"/>
      <c r="G40" s="257"/>
      <c r="H40" s="257"/>
      <c r="I40" s="257"/>
      <c r="J40" s="251"/>
    </row>
    <row r="41" spans="1:10" ht="18" customHeight="1">
      <c r="A41" s="717">
        <v>15</v>
      </c>
      <c r="B41" s="266" t="s">
        <v>25</v>
      </c>
      <c r="C41" s="246" t="s">
        <v>2512</v>
      </c>
      <c r="D41" s="253"/>
      <c r="E41" s="247" t="s">
        <v>11</v>
      </c>
      <c r="F41" s="254"/>
      <c r="G41" s="257"/>
      <c r="H41" s="257"/>
      <c r="I41" s="257" t="s">
        <v>2508</v>
      </c>
      <c r="J41" s="251"/>
    </row>
    <row r="42" spans="1:10" ht="18" customHeight="1">
      <c r="A42" s="717"/>
      <c r="B42" s="266" t="s">
        <v>25</v>
      </c>
      <c r="C42" s="252" t="s">
        <v>2334</v>
      </c>
      <c r="D42" s="253" t="s">
        <v>1723</v>
      </c>
      <c r="E42" s="247" t="s">
        <v>11</v>
      </c>
      <c r="F42" s="254"/>
      <c r="G42" s="257"/>
      <c r="H42" s="257"/>
      <c r="I42" s="257"/>
      <c r="J42" s="251"/>
    </row>
    <row r="43" spans="1:10" ht="18" customHeight="1">
      <c r="A43" s="717"/>
      <c r="B43" s="266" t="s">
        <v>25</v>
      </c>
      <c r="C43" s="260" t="s">
        <v>2335</v>
      </c>
      <c r="D43" s="253" t="s">
        <v>1723</v>
      </c>
      <c r="E43" s="247" t="s">
        <v>11</v>
      </c>
      <c r="F43" s="254"/>
      <c r="G43" s="257"/>
      <c r="H43" s="257"/>
      <c r="I43" s="257"/>
      <c r="J43" s="251"/>
    </row>
    <row r="44" spans="1:10" ht="18" customHeight="1">
      <c r="A44" s="717">
        <v>16</v>
      </c>
      <c r="B44" s="266" t="s">
        <v>25</v>
      </c>
      <c r="C44" s="246" t="s">
        <v>2513</v>
      </c>
      <c r="D44" s="253"/>
      <c r="E44" s="247" t="s">
        <v>11</v>
      </c>
      <c r="F44" s="254"/>
      <c r="G44" s="257" t="s">
        <v>2510</v>
      </c>
      <c r="H44" s="257"/>
      <c r="I44" s="257" t="s">
        <v>2505</v>
      </c>
      <c r="J44" s="251"/>
    </row>
    <row r="45" spans="1:10" ht="18" customHeight="1">
      <c r="A45" s="717"/>
      <c r="B45" s="266" t="s">
        <v>25</v>
      </c>
      <c r="C45" s="252" t="s">
        <v>2325</v>
      </c>
      <c r="D45" s="253" t="s">
        <v>1723</v>
      </c>
      <c r="E45" s="247" t="s">
        <v>11</v>
      </c>
      <c r="F45" s="254"/>
      <c r="G45" s="257"/>
      <c r="H45" s="257"/>
      <c r="I45" s="257"/>
      <c r="J45" s="251"/>
    </row>
    <row r="46" spans="1:10" ht="18" customHeight="1">
      <c r="A46" s="717">
        <v>17</v>
      </c>
      <c r="B46" s="266" t="s">
        <v>25</v>
      </c>
      <c r="C46" s="246" t="s">
        <v>2514</v>
      </c>
      <c r="D46" s="253"/>
      <c r="E46" s="247" t="s">
        <v>11</v>
      </c>
      <c r="F46" s="254"/>
      <c r="G46" s="269" t="s">
        <v>2515</v>
      </c>
      <c r="H46" s="257"/>
      <c r="I46" s="270" t="s">
        <v>2495</v>
      </c>
      <c r="J46" s="251"/>
    </row>
    <row r="47" spans="1:10" ht="18" customHeight="1">
      <c r="A47" s="717"/>
      <c r="B47" s="266" t="s">
        <v>25</v>
      </c>
      <c r="C47" s="252" t="s">
        <v>2325</v>
      </c>
      <c r="D47" s="253" t="s">
        <v>1723</v>
      </c>
      <c r="E47" s="247" t="s">
        <v>11</v>
      </c>
      <c r="F47" s="254"/>
      <c r="G47" s="257"/>
      <c r="H47" s="257"/>
      <c r="I47" s="257"/>
      <c r="J47" s="251"/>
    </row>
    <row r="48" spans="1:10" ht="18" customHeight="1">
      <c r="A48" s="717">
        <v>18</v>
      </c>
      <c r="B48" s="266" t="s">
        <v>25</v>
      </c>
      <c r="C48" s="246" t="s">
        <v>2516</v>
      </c>
      <c r="D48" s="253"/>
      <c r="E48" s="247" t="s">
        <v>11</v>
      </c>
      <c r="F48" s="254"/>
      <c r="G48" s="257"/>
      <c r="H48" s="257"/>
      <c r="I48" s="257" t="s">
        <v>2508</v>
      </c>
      <c r="J48" s="251"/>
    </row>
    <row r="49" spans="1:10" ht="18" customHeight="1">
      <c r="A49" s="717"/>
      <c r="B49" s="266" t="s">
        <v>25</v>
      </c>
      <c r="C49" s="252" t="s">
        <v>2334</v>
      </c>
      <c r="D49" s="253" t="s">
        <v>1723</v>
      </c>
      <c r="E49" s="247" t="s">
        <v>11</v>
      </c>
      <c r="F49" s="254"/>
      <c r="G49" s="257"/>
      <c r="H49" s="257"/>
      <c r="I49" s="257"/>
      <c r="J49" s="251"/>
    </row>
    <row r="50" spans="1:10" ht="18" customHeight="1">
      <c r="A50" s="717"/>
      <c r="B50" s="266" t="s">
        <v>25</v>
      </c>
      <c r="C50" s="260" t="s">
        <v>2335</v>
      </c>
      <c r="D50" s="253" t="s">
        <v>1723</v>
      </c>
      <c r="E50" s="247" t="s">
        <v>11</v>
      </c>
      <c r="F50" s="254"/>
      <c r="G50" s="257"/>
      <c r="H50" s="257"/>
      <c r="I50" s="257"/>
      <c r="J50" s="251"/>
    </row>
    <row r="51" spans="1:10" ht="18" customHeight="1">
      <c r="A51" s="717">
        <v>19</v>
      </c>
      <c r="B51" s="266" t="s">
        <v>25</v>
      </c>
      <c r="C51" s="246" t="s">
        <v>2517</v>
      </c>
      <c r="D51" s="253"/>
      <c r="E51" s="247" t="s">
        <v>11</v>
      </c>
      <c r="F51" s="254"/>
      <c r="G51" s="257" t="s">
        <v>2518</v>
      </c>
      <c r="H51" s="257"/>
      <c r="I51" s="257" t="s">
        <v>2505</v>
      </c>
      <c r="J51" s="251"/>
    </row>
    <row r="52" spans="1:10" ht="18" customHeight="1">
      <c r="A52" s="717"/>
      <c r="B52" s="266" t="s">
        <v>25</v>
      </c>
      <c r="C52" s="252" t="s">
        <v>2325</v>
      </c>
      <c r="D52" s="253" t="s">
        <v>1723</v>
      </c>
      <c r="E52" s="247" t="s">
        <v>11</v>
      </c>
      <c r="F52" s="254"/>
      <c r="G52" s="257"/>
      <c r="H52" s="257"/>
      <c r="I52" s="257"/>
      <c r="J52" s="251"/>
    </row>
    <row r="53" spans="1:10" ht="18" customHeight="1">
      <c r="A53" s="717">
        <v>20</v>
      </c>
      <c r="B53" s="266" t="s">
        <v>25</v>
      </c>
      <c r="C53" s="246" t="s">
        <v>2519</v>
      </c>
      <c r="D53" s="253"/>
      <c r="E53" s="247" t="s">
        <v>11</v>
      </c>
      <c r="F53" s="254"/>
      <c r="G53" s="269" t="s">
        <v>2501</v>
      </c>
      <c r="H53" s="257"/>
      <c r="I53" s="270" t="s">
        <v>2495</v>
      </c>
      <c r="J53" s="251"/>
    </row>
    <row r="54" spans="1:10" ht="18" customHeight="1">
      <c r="A54" s="717"/>
      <c r="B54" s="266" t="s">
        <v>25</v>
      </c>
      <c r="C54" s="252" t="s">
        <v>2325</v>
      </c>
      <c r="D54" s="253" t="s">
        <v>1723</v>
      </c>
      <c r="E54" s="247" t="s">
        <v>11</v>
      </c>
      <c r="F54" s="254"/>
      <c r="G54" s="257"/>
      <c r="H54" s="257"/>
      <c r="I54" s="257"/>
      <c r="J54" s="251"/>
    </row>
    <row r="55" spans="1:10" ht="18" customHeight="1">
      <c r="A55" s="717">
        <v>21</v>
      </c>
      <c r="B55" s="266" t="s">
        <v>25</v>
      </c>
      <c r="C55" s="246" t="s">
        <v>2520</v>
      </c>
      <c r="D55" s="253"/>
      <c r="E55" s="247" t="s">
        <v>11</v>
      </c>
      <c r="F55" s="254"/>
      <c r="G55" s="257"/>
      <c r="H55" s="257"/>
      <c r="I55" s="257" t="s">
        <v>2508</v>
      </c>
      <c r="J55" s="251"/>
    </row>
    <row r="56" spans="1:10" ht="18" customHeight="1">
      <c r="A56" s="717"/>
      <c r="B56" s="266" t="s">
        <v>25</v>
      </c>
      <c r="C56" s="252" t="s">
        <v>2334</v>
      </c>
      <c r="D56" s="253" t="s">
        <v>1723</v>
      </c>
      <c r="E56" s="247" t="s">
        <v>11</v>
      </c>
      <c r="F56" s="254"/>
      <c r="G56" s="257"/>
      <c r="H56" s="257"/>
      <c r="I56" s="257"/>
      <c r="J56" s="251"/>
    </row>
    <row r="57" spans="1:10" ht="18" customHeight="1">
      <c r="A57" s="717"/>
      <c r="B57" s="266" t="s">
        <v>25</v>
      </c>
      <c r="C57" s="260" t="s">
        <v>2335</v>
      </c>
      <c r="D57" s="253" t="s">
        <v>1723</v>
      </c>
      <c r="E57" s="247" t="s">
        <v>11</v>
      </c>
      <c r="F57" s="254"/>
      <c r="G57" s="257"/>
      <c r="H57" s="257"/>
      <c r="I57" s="257"/>
      <c r="J57" s="251"/>
    </row>
    <row r="58" spans="1:10" ht="18" customHeight="1">
      <c r="A58" s="717">
        <v>22</v>
      </c>
      <c r="B58" s="266" t="s">
        <v>25</v>
      </c>
      <c r="C58" s="246" t="s">
        <v>2521</v>
      </c>
      <c r="D58" s="253"/>
      <c r="E58" s="247" t="s">
        <v>11</v>
      </c>
      <c r="F58" s="254"/>
      <c r="G58" s="257" t="s">
        <v>2522</v>
      </c>
      <c r="H58" s="257"/>
      <c r="I58" s="257" t="s">
        <v>2523</v>
      </c>
      <c r="J58" s="251"/>
    </row>
    <row r="59" spans="1:10" ht="18" customHeight="1">
      <c r="A59" s="717"/>
      <c r="B59" s="266" t="s">
        <v>25</v>
      </c>
      <c r="C59" s="252" t="s">
        <v>2325</v>
      </c>
      <c r="D59" s="253" t="s">
        <v>1723</v>
      </c>
      <c r="E59" s="247" t="s">
        <v>11</v>
      </c>
      <c r="F59" s="254"/>
      <c r="G59" s="257"/>
      <c r="H59" s="257"/>
      <c r="I59" s="257"/>
      <c r="J59" s="251"/>
    </row>
    <row r="60" spans="1:10" ht="18" customHeight="1">
      <c r="A60" s="717">
        <v>23</v>
      </c>
      <c r="B60" s="266" t="s">
        <v>25</v>
      </c>
      <c r="C60" s="246" t="s">
        <v>2524</v>
      </c>
      <c r="D60" s="253"/>
      <c r="E60" s="247" t="s">
        <v>11</v>
      </c>
      <c r="F60" s="254"/>
      <c r="G60" s="269" t="s">
        <v>2525</v>
      </c>
      <c r="H60" s="257"/>
      <c r="I60" s="270" t="s">
        <v>2495</v>
      </c>
      <c r="J60" s="251"/>
    </row>
    <row r="61" spans="1:10" ht="18" customHeight="1">
      <c r="A61" s="717"/>
      <c r="B61" s="266" t="s">
        <v>25</v>
      </c>
      <c r="C61" s="252" t="s">
        <v>2325</v>
      </c>
      <c r="D61" s="253" t="s">
        <v>1723</v>
      </c>
      <c r="E61" s="247" t="s">
        <v>11</v>
      </c>
      <c r="F61" s="254"/>
      <c r="G61" s="257"/>
      <c r="H61" s="257"/>
      <c r="I61" s="257"/>
      <c r="J61" s="251"/>
    </row>
    <row r="62" spans="1:10" ht="18" customHeight="1">
      <c r="A62" s="725">
        <v>24</v>
      </c>
      <c r="B62" s="266" t="s">
        <v>25</v>
      </c>
      <c r="C62" s="246" t="s">
        <v>2526</v>
      </c>
      <c r="D62" s="253"/>
      <c r="E62" s="247" t="s">
        <v>11</v>
      </c>
      <c r="F62" s="254"/>
      <c r="G62" s="257"/>
      <c r="H62" s="257"/>
      <c r="I62" s="257" t="s">
        <v>2508</v>
      </c>
      <c r="J62" s="251"/>
    </row>
    <row r="63" spans="1:10" ht="18" customHeight="1">
      <c r="A63" s="726"/>
      <c r="B63" s="266" t="s">
        <v>25</v>
      </c>
      <c r="C63" s="260" t="s">
        <v>2497</v>
      </c>
      <c r="D63" s="253" t="s">
        <v>1723</v>
      </c>
      <c r="E63" s="247" t="s">
        <v>11</v>
      </c>
      <c r="F63" s="254"/>
      <c r="G63" s="257"/>
      <c r="H63" s="257"/>
      <c r="I63" s="257"/>
      <c r="J63" s="251"/>
    </row>
    <row r="64" spans="1:10" ht="18" customHeight="1">
      <c r="A64" s="726"/>
      <c r="B64" s="266" t="s">
        <v>25</v>
      </c>
      <c r="C64" s="260" t="s">
        <v>2335</v>
      </c>
      <c r="D64" s="253" t="s">
        <v>1723</v>
      </c>
      <c r="E64" s="247" t="s">
        <v>11</v>
      </c>
      <c r="F64" s="254"/>
      <c r="G64" s="257"/>
      <c r="H64" s="257"/>
      <c r="I64" s="257"/>
      <c r="J64" s="251"/>
    </row>
    <row r="65" spans="1:10" ht="18" customHeight="1">
      <c r="A65" s="717">
        <v>25</v>
      </c>
      <c r="B65" s="266" t="s">
        <v>25</v>
      </c>
      <c r="C65" s="246" t="s">
        <v>2527</v>
      </c>
      <c r="D65" s="253"/>
      <c r="E65" s="247" t="s">
        <v>11</v>
      </c>
      <c r="F65" s="254"/>
      <c r="G65" s="257"/>
      <c r="H65" s="257"/>
      <c r="I65" s="257" t="s">
        <v>2528</v>
      </c>
      <c r="J65" s="251"/>
    </row>
    <row r="66" spans="1:10" ht="18" customHeight="1">
      <c r="A66" s="717"/>
      <c r="B66" s="266" t="s">
        <v>25</v>
      </c>
      <c r="C66" s="252" t="s">
        <v>2325</v>
      </c>
      <c r="D66" s="253" t="s">
        <v>1723</v>
      </c>
      <c r="E66" s="247" t="s">
        <v>11</v>
      </c>
      <c r="F66" s="254"/>
      <c r="G66" s="257"/>
      <c r="H66" s="257"/>
      <c r="I66" s="257"/>
      <c r="J66" s="251"/>
    </row>
    <row r="67" spans="1:10" ht="18" customHeight="1">
      <c r="A67" s="717">
        <v>26</v>
      </c>
      <c r="B67" s="266" t="s">
        <v>25</v>
      </c>
      <c r="C67" s="246" t="s">
        <v>2529</v>
      </c>
      <c r="D67" s="253"/>
      <c r="E67" s="247" t="s">
        <v>11</v>
      </c>
      <c r="F67" s="254"/>
      <c r="G67" s="257"/>
      <c r="H67" s="257"/>
      <c r="I67" s="257"/>
      <c r="J67" s="251"/>
    </row>
    <row r="68" spans="1:10" ht="18" customHeight="1">
      <c r="A68" s="717"/>
      <c r="B68" s="266" t="s">
        <v>25</v>
      </c>
      <c r="C68" s="252" t="s">
        <v>2325</v>
      </c>
      <c r="D68" s="253" t="s">
        <v>1723</v>
      </c>
      <c r="E68" s="247" t="s">
        <v>11</v>
      </c>
      <c r="F68" s="254"/>
      <c r="G68" s="257"/>
      <c r="H68" s="257"/>
      <c r="I68" s="257"/>
      <c r="J68" s="251"/>
    </row>
    <row r="69" spans="1:10" ht="18" customHeight="1">
      <c r="A69" s="717">
        <v>27</v>
      </c>
      <c r="B69" s="266" t="s">
        <v>25</v>
      </c>
      <c r="C69" s="246" t="s">
        <v>2530</v>
      </c>
      <c r="D69" s="253"/>
      <c r="E69" s="247" t="s">
        <v>11</v>
      </c>
      <c r="F69" s="254"/>
      <c r="G69" s="257"/>
      <c r="H69" s="257"/>
      <c r="I69" s="257" t="s">
        <v>2531</v>
      </c>
      <c r="J69" s="251"/>
    </row>
    <row r="70" spans="1:10" ht="18" customHeight="1">
      <c r="A70" s="717"/>
      <c r="B70" s="266" t="s">
        <v>25</v>
      </c>
      <c r="C70" s="252" t="s">
        <v>2325</v>
      </c>
      <c r="D70" s="253" t="s">
        <v>1723</v>
      </c>
      <c r="E70" s="247" t="s">
        <v>11</v>
      </c>
      <c r="F70" s="254"/>
      <c r="G70" s="257"/>
      <c r="H70" s="257"/>
      <c r="I70" s="257"/>
      <c r="J70" s="251"/>
    </row>
    <row r="71" spans="1:10" ht="18" customHeight="1">
      <c r="A71" s="717">
        <v>28</v>
      </c>
      <c r="B71" s="266" t="s">
        <v>25</v>
      </c>
      <c r="C71" s="246" t="s">
        <v>2532</v>
      </c>
      <c r="D71" s="253"/>
      <c r="E71" s="247" t="s">
        <v>11</v>
      </c>
      <c r="F71" s="254"/>
      <c r="G71" s="257"/>
      <c r="H71" s="257"/>
      <c r="I71" s="257" t="s">
        <v>2533</v>
      </c>
      <c r="J71" s="251"/>
    </row>
    <row r="72" spans="1:10" ht="18" customHeight="1">
      <c r="A72" s="717"/>
      <c r="B72" s="266" t="s">
        <v>25</v>
      </c>
      <c r="C72" s="252" t="s">
        <v>2325</v>
      </c>
      <c r="D72" s="253" t="s">
        <v>1723</v>
      </c>
      <c r="E72" s="247" t="s">
        <v>11</v>
      </c>
      <c r="F72" s="254"/>
      <c r="G72" s="257"/>
      <c r="H72" s="257"/>
      <c r="I72" s="257"/>
      <c r="J72" s="251"/>
    </row>
    <row r="73" spans="1:10" ht="18" customHeight="1">
      <c r="A73" s="717">
        <v>29</v>
      </c>
      <c r="B73" s="266" t="s">
        <v>25</v>
      </c>
      <c r="C73" s="246" t="s">
        <v>2534</v>
      </c>
      <c r="D73" s="251"/>
      <c r="E73" s="242" t="s">
        <v>12</v>
      </c>
      <c r="F73" s="254"/>
      <c r="G73" s="257"/>
      <c r="H73" s="257"/>
      <c r="I73" s="257" t="s">
        <v>2535</v>
      </c>
      <c r="J73" s="714" t="s">
        <v>2536</v>
      </c>
    </row>
    <row r="74" spans="1:10" ht="18" customHeight="1">
      <c r="A74" s="717"/>
      <c r="B74" s="266" t="s">
        <v>25</v>
      </c>
      <c r="C74" s="252" t="s">
        <v>2325</v>
      </c>
      <c r="D74" s="253" t="s">
        <v>1723</v>
      </c>
      <c r="E74" s="242" t="s">
        <v>12</v>
      </c>
      <c r="F74" s="254"/>
      <c r="G74" s="257"/>
      <c r="H74" s="257"/>
      <c r="I74" s="257"/>
      <c r="J74" s="715"/>
    </row>
    <row r="75" spans="1:10" ht="18" customHeight="1">
      <c r="A75" s="717">
        <v>30</v>
      </c>
      <c r="B75" s="266" t="s">
        <v>25</v>
      </c>
      <c r="C75" s="246" t="s">
        <v>2537</v>
      </c>
      <c r="D75" s="251"/>
      <c r="E75" s="247" t="s">
        <v>11</v>
      </c>
      <c r="F75" s="254"/>
      <c r="G75" s="257"/>
      <c r="H75" s="257"/>
      <c r="I75" s="257" t="s">
        <v>2538</v>
      </c>
      <c r="J75" s="251"/>
    </row>
    <row r="76" spans="1:10">
      <c r="A76" s="717"/>
      <c r="B76" s="266" t="s">
        <v>25</v>
      </c>
      <c r="C76" s="252" t="s">
        <v>2325</v>
      </c>
      <c r="D76" s="253" t="s">
        <v>1723</v>
      </c>
      <c r="E76" s="247" t="s">
        <v>11</v>
      </c>
      <c r="F76" s="254"/>
      <c r="G76" s="257"/>
      <c r="H76" s="257"/>
      <c r="I76" s="257"/>
      <c r="J76" s="251"/>
    </row>
    <row r="77" spans="1:10" ht="17.25" customHeight="1">
      <c r="A77" s="717">
        <v>31</v>
      </c>
      <c r="B77" s="266" t="s">
        <v>25</v>
      </c>
      <c r="C77" s="246" t="s">
        <v>2539</v>
      </c>
      <c r="D77" s="251"/>
      <c r="E77" s="247" t="s">
        <v>11</v>
      </c>
      <c r="F77" s="254"/>
      <c r="G77" s="257" t="s">
        <v>2540</v>
      </c>
      <c r="H77" s="257"/>
      <c r="I77" s="257" t="s">
        <v>2541</v>
      </c>
      <c r="J77" s="251"/>
    </row>
    <row r="78" spans="1:10">
      <c r="A78" s="717"/>
      <c r="B78" s="266" t="s">
        <v>25</v>
      </c>
      <c r="C78" s="252" t="s">
        <v>2325</v>
      </c>
      <c r="D78" s="253" t="s">
        <v>1723</v>
      </c>
      <c r="E78" s="247" t="s">
        <v>11</v>
      </c>
      <c r="F78" s="254"/>
      <c r="G78" s="257"/>
      <c r="H78" s="257"/>
      <c r="I78" s="257"/>
      <c r="J78" s="251"/>
    </row>
    <row r="79" spans="1:10" ht="15.75" customHeight="1">
      <c r="A79" s="717">
        <v>32</v>
      </c>
      <c r="B79" s="266" t="s">
        <v>25</v>
      </c>
      <c r="C79" s="246" t="s">
        <v>2363</v>
      </c>
      <c r="D79" s="251"/>
      <c r="E79" s="247" t="s">
        <v>11</v>
      </c>
      <c r="F79" s="254"/>
      <c r="G79" s="269" t="s">
        <v>2494</v>
      </c>
      <c r="H79" s="257"/>
      <c r="I79" s="257" t="s">
        <v>2495</v>
      </c>
      <c r="J79" s="251"/>
    </row>
    <row r="80" spans="1:10">
      <c r="A80" s="717"/>
      <c r="B80" s="266" t="s">
        <v>25</v>
      </c>
      <c r="C80" s="252" t="s">
        <v>2325</v>
      </c>
      <c r="D80" s="253" t="s">
        <v>1723</v>
      </c>
      <c r="E80" s="247" t="s">
        <v>11</v>
      </c>
      <c r="F80" s="254"/>
      <c r="G80" s="257"/>
      <c r="H80" s="257"/>
      <c r="I80" s="257"/>
      <c r="J80" s="251"/>
    </row>
    <row r="81" spans="1:10">
      <c r="A81" s="725">
        <v>33</v>
      </c>
      <c r="B81" s="266" t="s">
        <v>25</v>
      </c>
      <c r="C81" s="246" t="s">
        <v>2364</v>
      </c>
      <c r="D81" s="251"/>
      <c r="E81" s="247" t="s">
        <v>11</v>
      </c>
      <c r="F81" s="254"/>
      <c r="G81" s="257"/>
      <c r="H81" s="257"/>
      <c r="I81" s="257" t="s">
        <v>2508</v>
      </c>
      <c r="J81" s="251"/>
    </row>
    <row r="82" spans="1:10" ht="15" customHeight="1">
      <c r="A82" s="726"/>
      <c r="B82" s="266" t="s">
        <v>25</v>
      </c>
      <c r="C82" s="260" t="s">
        <v>2497</v>
      </c>
      <c r="D82" s="253" t="s">
        <v>1723</v>
      </c>
      <c r="E82" s="247" t="s">
        <v>11</v>
      </c>
      <c r="F82" s="254"/>
      <c r="G82" s="257"/>
      <c r="H82" s="257"/>
      <c r="I82" s="257"/>
      <c r="J82" s="257"/>
    </row>
    <row r="83" spans="1:10">
      <c r="A83" s="727"/>
      <c r="B83" s="266" t="s">
        <v>25</v>
      </c>
      <c r="C83" s="260" t="s">
        <v>2335</v>
      </c>
      <c r="D83" s="253" t="s">
        <v>1723</v>
      </c>
      <c r="E83" s="247" t="s">
        <v>11</v>
      </c>
      <c r="F83" s="254"/>
      <c r="G83" s="257"/>
      <c r="H83" s="257"/>
      <c r="I83" s="257"/>
      <c r="J83" s="251"/>
    </row>
    <row r="84" spans="1:10">
      <c r="A84" s="717">
        <v>34</v>
      </c>
      <c r="B84" s="266" t="s">
        <v>25</v>
      </c>
      <c r="C84" s="246" t="s">
        <v>2542</v>
      </c>
      <c r="D84" s="251"/>
      <c r="E84" s="247" t="s">
        <v>11</v>
      </c>
      <c r="F84" s="254"/>
      <c r="G84" s="257"/>
      <c r="H84" s="257"/>
      <c r="I84" s="257" t="s">
        <v>2499</v>
      </c>
      <c r="J84" s="251"/>
    </row>
    <row r="85" spans="1:10">
      <c r="A85" s="717"/>
      <c r="B85" s="266" t="s">
        <v>25</v>
      </c>
      <c r="C85" s="252" t="s">
        <v>2325</v>
      </c>
      <c r="D85" s="253" t="s">
        <v>1723</v>
      </c>
      <c r="E85" s="247" t="s">
        <v>11</v>
      </c>
      <c r="F85" s="254"/>
      <c r="G85" s="257"/>
      <c r="H85" s="257"/>
      <c r="I85" s="257"/>
      <c r="J85" s="251"/>
    </row>
    <row r="86" spans="1:10" ht="15.75" customHeight="1">
      <c r="A86" s="717">
        <v>35</v>
      </c>
      <c r="B86" s="266" t="s">
        <v>25</v>
      </c>
      <c r="C86" s="246" t="s">
        <v>2368</v>
      </c>
      <c r="D86" s="251"/>
      <c r="E86" s="247" t="s">
        <v>11</v>
      </c>
      <c r="F86" s="254"/>
      <c r="G86" s="269" t="s">
        <v>2525</v>
      </c>
      <c r="H86" s="257"/>
      <c r="I86" s="257" t="s">
        <v>2495</v>
      </c>
      <c r="J86" s="251"/>
    </row>
    <row r="87" spans="1:10">
      <c r="A87" s="717"/>
      <c r="B87" s="266" t="s">
        <v>25</v>
      </c>
      <c r="C87" s="252" t="s">
        <v>2325</v>
      </c>
      <c r="D87" s="253" t="s">
        <v>1723</v>
      </c>
      <c r="E87" s="247" t="s">
        <v>11</v>
      </c>
      <c r="F87" s="254"/>
      <c r="G87" s="257"/>
      <c r="H87" s="257"/>
      <c r="I87" s="257"/>
      <c r="J87" s="251"/>
    </row>
    <row r="88" spans="1:10">
      <c r="A88" s="725">
        <v>36</v>
      </c>
      <c r="B88" s="266" t="s">
        <v>25</v>
      </c>
      <c r="C88" s="246" t="s">
        <v>2543</v>
      </c>
      <c r="D88" s="253"/>
      <c r="E88" s="247" t="s">
        <v>11</v>
      </c>
      <c r="F88" s="254"/>
      <c r="G88" s="257"/>
      <c r="H88" s="257"/>
      <c r="I88" s="257" t="s">
        <v>2508</v>
      </c>
      <c r="J88" s="251"/>
    </row>
    <row r="89" spans="1:10">
      <c r="A89" s="726"/>
      <c r="B89" s="266" t="s">
        <v>25</v>
      </c>
      <c r="C89" s="260" t="s">
        <v>2497</v>
      </c>
      <c r="D89" s="253" t="s">
        <v>1723</v>
      </c>
      <c r="E89" s="247" t="s">
        <v>11</v>
      </c>
      <c r="F89" s="254"/>
      <c r="G89" s="257"/>
      <c r="H89" s="257"/>
      <c r="I89" s="257"/>
      <c r="J89" s="251"/>
    </row>
    <row r="90" spans="1:10">
      <c r="A90" s="727"/>
      <c r="B90" s="266" t="s">
        <v>25</v>
      </c>
      <c r="C90" s="260" t="s">
        <v>2335</v>
      </c>
      <c r="D90" s="253" t="s">
        <v>1723</v>
      </c>
      <c r="E90" s="247" t="s">
        <v>11</v>
      </c>
      <c r="F90" s="254"/>
      <c r="G90" s="257"/>
      <c r="H90" s="257"/>
      <c r="I90" s="257"/>
      <c r="J90" s="251"/>
    </row>
    <row r="91" spans="1:10">
      <c r="A91" s="717">
        <v>37</v>
      </c>
      <c r="B91" s="266" t="s">
        <v>25</v>
      </c>
      <c r="C91" s="246" t="s">
        <v>2544</v>
      </c>
      <c r="D91" s="253"/>
      <c r="E91" s="247" t="s">
        <v>11</v>
      </c>
      <c r="F91" s="254"/>
      <c r="G91" s="257"/>
      <c r="H91" s="257"/>
      <c r="I91" s="257" t="s">
        <v>2528</v>
      </c>
      <c r="J91" s="251"/>
    </row>
    <row r="92" spans="1:10">
      <c r="A92" s="717"/>
      <c r="B92" s="266" t="s">
        <v>25</v>
      </c>
      <c r="C92" s="252" t="s">
        <v>2325</v>
      </c>
      <c r="D92" s="253" t="s">
        <v>1723</v>
      </c>
      <c r="E92" s="247" t="s">
        <v>11</v>
      </c>
      <c r="F92" s="254"/>
      <c r="G92" s="257"/>
      <c r="H92" s="257"/>
      <c r="I92" s="257"/>
      <c r="J92" s="251"/>
    </row>
    <row r="93" spans="1:10">
      <c r="A93" s="717">
        <v>38</v>
      </c>
      <c r="B93" s="266" t="s">
        <v>25</v>
      </c>
      <c r="C93" s="246" t="s">
        <v>2545</v>
      </c>
      <c r="D93" s="253"/>
      <c r="E93" s="247" t="s">
        <v>11</v>
      </c>
      <c r="F93" s="254"/>
      <c r="G93" s="257"/>
      <c r="H93" s="257"/>
      <c r="I93" s="257"/>
      <c r="J93" s="251"/>
    </row>
    <row r="94" spans="1:10">
      <c r="A94" s="717"/>
      <c r="B94" s="266" t="s">
        <v>25</v>
      </c>
      <c r="C94" s="252" t="s">
        <v>2325</v>
      </c>
      <c r="D94" s="253" t="s">
        <v>1723</v>
      </c>
      <c r="E94" s="247" t="s">
        <v>11</v>
      </c>
      <c r="F94" s="254"/>
      <c r="G94" s="257"/>
      <c r="H94" s="257"/>
      <c r="I94" s="257"/>
      <c r="J94" s="251"/>
    </row>
    <row r="95" spans="1:10" ht="16.5" customHeight="1">
      <c r="A95" s="717">
        <v>39</v>
      </c>
      <c r="B95" s="266" t="s">
        <v>25</v>
      </c>
      <c r="C95" s="246" t="s">
        <v>2546</v>
      </c>
      <c r="D95" s="253"/>
      <c r="E95" s="247" t="s">
        <v>11</v>
      </c>
      <c r="F95" s="254"/>
      <c r="G95" s="257"/>
      <c r="H95" s="257"/>
      <c r="I95" s="257" t="s">
        <v>2547</v>
      </c>
      <c r="J95" s="251"/>
    </row>
    <row r="96" spans="1:10">
      <c r="A96" s="717"/>
      <c r="B96" s="266" t="s">
        <v>25</v>
      </c>
      <c r="C96" s="252" t="s">
        <v>2325</v>
      </c>
      <c r="D96" s="253" t="s">
        <v>1723</v>
      </c>
      <c r="E96" s="247" t="s">
        <v>11</v>
      </c>
      <c r="F96" s="254"/>
      <c r="G96" s="257"/>
      <c r="H96" s="257"/>
      <c r="I96" s="257"/>
      <c r="J96" s="251"/>
    </row>
    <row r="97" spans="1:10" ht="19.5" customHeight="1">
      <c r="A97" s="717">
        <v>40</v>
      </c>
      <c r="B97" s="266" t="s">
        <v>25</v>
      </c>
      <c r="C97" s="246" t="s">
        <v>2548</v>
      </c>
      <c r="D97" s="251"/>
      <c r="E97" s="247" t="s">
        <v>11</v>
      </c>
      <c r="F97" s="254"/>
      <c r="G97" s="257"/>
      <c r="H97" s="257"/>
      <c r="I97" s="257" t="s">
        <v>2549</v>
      </c>
      <c r="J97" s="251"/>
    </row>
    <row r="98" spans="1:10">
      <c r="A98" s="717"/>
      <c r="B98" s="266" t="s">
        <v>25</v>
      </c>
      <c r="C98" s="252" t="s">
        <v>2325</v>
      </c>
      <c r="D98" s="253" t="s">
        <v>1723</v>
      </c>
      <c r="E98" s="247" t="s">
        <v>11</v>
      </c>
      <c r="F98" s="254"/>
      <c r="G98" s="257"/>
      <c r="H98" s="257"/>
      <c r="I98" s="257"/>
      <c r="J98" s="251"/>
    </row>
    <row r="99" spans="1:10" ht="15.75" customHeight="1">
      <c r="A99" s="717">
        <v>41</v>
      </c>
      <c r="B99" s="266" t="s">
        <v>25</v>
      </c>
      <c r="C99" s="246" t="s">
        <v>2550</v>
      </c>
      <c r="D99" s="251"/>
      <c r="E99" s="242" t="s">
        <v>12</v>
      </c>
      <c r="F99" s="254"/>
      <c r="G99" s="257"/>
      <c r="H99" s="257"/>
      <c r="I99" s="257" t="s">
        <v>2551</v>
      </c>
      <c r="J99" s="714" t="s">
        <v>2536</v>
      </c>
    </row>
    <row r="100" spans="1:10">
      <c r="A100" s="717"/>
      <c r="B100" s="266" t="s">
        <v>25</v>
      </c>
      <c r="C100" s="252" t="s">
        <v>2325</v>
      </c>
      <c r="D100" s="253" t="s">
        <v>1723</v>
      </c>
      <c r="E100" s="242" t="s">
        <v>12</v>
      </c>
      <c r="F100" s="254"/>
      <c r="G100" s="257"/>
      <c r="H100" s="257"/>
      <c r="I100" s="257"/>
      <c r="J100" s="715"/>
    </row>
    <row r="101" spans="1:10">
      <c r="A101" s="717">
        <v>42</v>
      </c>
      <c r="B101" s="266" t="s">
        <v>25</v>
      </c>
      <c r="C101" s="246" t="s">
        <v>2552</v>
      </c>
      <c r="D101" s="251"/>
      <c r="E101" s="247" t="s">
        <v>11</v>
      </c>
      <c r="F101" s="254"/>
      <c r="G101" s="257"/>
      <c r="H101" s="257"/>
      <c r="I101" s="257" t="s">
        <v>2538</v>
      </c>
      <c r="J101" s="251"/>
    </row>
    <row r="102" spans="1:10">
      <c r="A102" s="717"/>
      <c r="B102" s="266" t="s">
        <v>25</v>
      </c>
      <c r="C102" s="252" t="s">
        <v>2325</v>
      </c>
      <c r="D102" s="253" t="s">
        <v>1723</v>
      </c>
      <c r="E102" s="247" t="s">
        <v>11</v>
      </c>
      <c r="F102" s="254"/>
      <c r="G102" s="257"/>
      <c r="H102" s="257"/>
      <c r="I102" s="257"/>
      <c r="J102" s="251"/>
    </row>
    <row r="103" spans="1:10" ht="15.75" customHeight="1">
      <c r="A103" s="717">
        <v>43</v>
      </c>
      <c r="B103" s="266" t="s">
        <v>25</v>
      </c>
      <c r="C103" s="246" t="s">
        <v>2553</v>
      </c>
      <c r="D103" s="251"/>
      <c r="E103" s="242" t="s">
        <v>12</v>
      </c>
      <c r="F103" s="254"/>
      <c r="G103" s="257" t="s">
        <v>2554</v>
      </c>
      <c r="H103" s="257"/>
      <c r="I103" s="257"/>
      <c r="J103" s="722" t="s">
        <v>2555</v>
      </c>
    </row>
    <row r="104" spans="1:10">
      <c r="A104" s="717"/>
      <c r="B104" s="266" t="s">
        <v>25</v>
      </c>
      <c r="C104" s="260" t="s">
        <v>2335</v>
      </c>
      <c r="D104" s="253" t="s">
        <v>1723</v>
      </c>
      <c r="E104" s="242" t="s">
        <v>12</v>
      </c>
      <c r="F104" s="254"/>
      <c r="G104" s="257"/>
      <c r="H104" s="257"/>
      <c r="I104" s="257"/>
      <c r="J104" s="723"/>
    </row>
    <row r="105" spans="1:10" ht="18" customHeight="1">
      <c r="A105" s="725">
        <v>44</v>
      </c>
      <c r="B105" s="266" t="s">
        <v>25</v>
      </c>
      <c r="C105" s="246" t="s">
        <v>2556</v>
      </c>
      <c r="D105" s="251"/>
      <c r="E105" s="242" t="s">
        <v>12</v>
      </c>
      <c r="F105" s="254"/>
      <c r="G105" s="257" t="s">
        <v>2557</v>
      </c>
      <c r="H105" s="257"/>
      <c r="I105" s="257" t="s">
        <v>2558</v>
      </c>
      <c r="J105" s="723"/>
    </row>
    <row r="106" spans="1:10">
      <c r="A106" s="726"/>
      <c r="B106" s="266" t="s">
        <v>25</v>
      </c>
      <c r="C106" s="260" t="s">
        <v>2559</v>
      </c>
      <c r="D106" s="253" t="s">
        <v>2560</v>
      </c>
      <c r="E106" s="242" t="s">
        <v>12</v>
      </c>
      <c r="F106" s="254"/>
      <c r="G106" s="257"/>
      <c r="H106" s="257"/>
      <c r="I106" s="257"/>
      <c r="J106" s="723"/>
    </row>
    <row r="107" spans="1:10">
      <c r="A107" s="726"/>
      <c r="B107" s="266" t="s">
        <v>25</v>
      </c>
      <c r="C107" s="260" t="s">
        <v>2561</v>
      </c>
      <c r="D107" s="253" t="s">
        <v>2562</v>
      </c>
      <c r="E107" s="242" t="s">
        <v>12</v>
      </c>
      <c r="F107" s="254"/>
      <c r="G107" s="257"/>
      <c r="H107" s="257"/>
      <c r="I107" s="257"/>
      <c r="J107" s="723"/>
    </row>
    <row r="108" spans="1:10">
      <c r="A108" s="726"/>
      <c r="B108" s="266" t="s">
        <v>25</v>
      </c>
      <c r="C108" s="260" t="s">
        <v>2563</v>
      </c>
      <c r="D108" s="253" t="s">
        <v>2564</v>
      </c>
      <c r="E108" s="242" t="s">
        <v>12</v>
      </c>
      <c r="F108" s="254"/>
      <c r="G108" s="257"/>
      <c r="H108" s="257"/>
      <c r="I108" s="257"/>
      <c r="J108" s="723"/>
    </row>
    <row r="109" spans="1:10">
      <c r="A109" s="726"/>
      <c r="B109" s="266" t="s">
        <v>25</v>
      </c>
      <c r="C109" s="260" t="s">
        <v>2565</v>
      </c>
      <c r="D109" s="253" t="s">
        <v>2373</v>
      </c>
      <c r="E109" s="242" t="s">
        <v>12</v>
      </c>
      <c r="F109" s="254"/>
      <c r="G109" s="257"/>
      <c r="H109" s="257"/>
      <c r="I109" s="257"/>
      <c r="J109" s="723"/>
    </row>
    <row r="110" spans="1:10">
      <c r="A110" s="726"/>
      <c r="B110" s="266" t="s">
        <v>25</v>
      </c>
      <c r="C110" s="260" t="s">
        <v>2566</v>
      </c>
      <c r="D110" s="253" t="s">
        <v>2373</v>
      </c>
      <c r="E110" s="242" t="s">
        <v>12</v>
      </c>
      <c r="F110" s="254"/>
      <c r="G110" s="257"/>
      <c r="H110" s="257"/>
      <c r="I110" s="257"/>
      <c r="J110" s="723"/>
    </row>
    <row r="111" spans="1:10">
      <c r="A111" s="726"/>
      <c r="B111" s="266" t="s">
        <v>25</v>
      </c>
      <c r="C111" s="260" t="s">
        <v>2567</v>
      </c>
      <c r="D111" s="253" t="s">
        <v>2373</v>
      </c>
      <c r="E111" s="242" t="s">
        <v>12</v>
      </c>
      <c r="F111" s="254"/>
      <c r="G111" s="257"/>
      <c r="H111" s="257"/>
      <c r="I111" s="257"/>
      <c r="J111" s="723"/>
    </row>
    <row r="112" spans="1:10">
      <c r="A112" s="726"/>
      <c r="B112" s="266" t="s">
        <v>25</v>
      </c>
      <c r="C112" s="260" t="s">
        <v>2568</v>
      </c>
      <c r="D112" s="253" t="s">
        <v>2373</v>
      </c>
      <c r="E112" s="242" t="s">
        <v>12</v>
      </c>
      <c r="F112" s="254"/>
      <c r="G112" s="257"/>
      <c r="H112" s="257"/>
      <c r="I112" s="257"/>
      <c r="J112" s="723"/>
    </row>
    <row r="113" spans="1:13">
      <c r="A113" s="726"/>
      <c r="B113" s="266" t="s">
        <v>25</v>
      </c>
      <c r="C113" s="260" t="s">
        <v>2335</v>
      </c>
      <c r="D113" s="253" t="s">
        <v>1723</v>
      </c>
      <c r="E113" s="242" t="s">
        <v>12</v>
      </c>
      <c r="F113" s="254"/>
      <c r="G113" s="257"/>
      <c r="H113" s="257"/>
      <c r="I113" s="257"/>
      <c r="J113" s="723"/>
    </row>
    <row r="114" spans="1:13">
      <c r="A114" s="717">
        <v>45</v>
      </c>
      <c r="B114" s="266" t="s">
        <v>25</v>
      </c>
      <c r="C114" s="246" t="s">
        <v>2569</v>
      </c>
      <c r="D114" s="253"/>
      <c r="E114" s="242" t="s">
        <v>12</v>
      </c>
      <c r="F114" s="254"/>
      <c r="G114" s="257"/>
      <c r="H114" s="257"/>
      <c r="I114" s="257"/>
      <c r="J114" s="723"/>
    </row>
    <row r="115" spans="1:13">
      <c r="A115" s="717"/>
      <c r="B115" s="266" t="s">
        <v>25</v>
      </c>
      <c r="C115" s="260" t="s">
        <v>2335</v>
      </c>
      <c r="D115" s="253" t="s">
        <v>1723</v>
      </c>
      <c r="E115" s="242" t="s">
        <v>12</v>
      </c>
      <c r="F115" s="254"/>
      <c r="G115" s="257"/>
      <c r="H115" s="257"/>
      <c r="I115" s="257"/>
      <c r="J115" s="723"/>
    </row>
    <row r="116" spans="1:13" ht="17.25" customHeight="1">
      <c r="A116" s="717">
        <v>46</v>
      </c>
      <c r="B116" s="266" t="s">
        <v>25</v>
      </c>
      <c r="C116" s="246" t="s">
        <v>2570</v>
      </c>
      <c r="D116" s="251"/>
      <c r="E116" s="242" t="s">
        <v>12</v>
      </c>
      <c r="F116" s="254"/>
      <c r="G116" s="257"/>
      <c r="H116" s="257"/>
      <c r="I116" s="257" t="s">
        <v>2571</v>
      </c>
      <c r="J116" s="723"/>
    </row>
    <row r="117" spans="1:13">
      <c r="A117" s="717"/>
      <c r="B117" s="266" t="s">
        <v>25</v>
      </c>
      <c r="C117" s="260" t="s">
        <v>2335</v>
      </c>
      <c r="D117" s="253" t="s">
        <v>1723</v>
      </c>
      <c r="E117" s="242" t="s">
        <v>12</v>
      </c>
      <c r="F117" s="254"/>
      <c r="G117" s="257"/>
      <c r="H117" s="257"/>
      <c r="I117" s="257"/>
      <c r="J117" s="724"/>
    </row>
    <row r="118" spans="1:13">
      <c r="A118" s="717">
        <v>47</v>
      </c>
      <c r="B118" s="266" t="s">
        <v>25</v>
      </c>
      <c r="C118" s="246" t="s">
        <v>2572</v>
      </c>
      <c r="D118" s="251"/>
      <c r="E118" s="247" t="s">
        <v>11</v>
      </c>
      <c r="F118" s="254"/>
      <c r="G118" s="257"/>
      <c r="I118" s="257" t="s">
        <v>2573</v>
      </c>
      <c r="J118" s="251"/>
    </row>
    <row r="119" spans="1:13">
      <c r="A119" s="717"/>
      <c r="B119" s="266" t="s">
        <v>25</v>
      </c>
      <c r="C119" s="252" t="s">
        <v>2325</v>
      </c>
      <c r="D119" s="253" t="s">
        <v>1723</v>
      </c>
      <c r="E119" s="247" t="s">
        <v>11</v>
      </c>
      <c r="F119" s="254"/>
      <c r="G119" s="257"/>
      <c r="H119" s="257"/>
      <c r="I119" s="257"/>
      <c r="J119" s="251"/>
      <c r="M119" s="25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57" workbookViewId="0">
      <selection activeCell="K208" sqref="K208"/>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73"/>
      <c r="C1" s="44"/>
      <c r="D1" s="660" t="s">
        <v>1304</v>
      </c>
      <c r="E1" s="735"/>
      <c r="F1" s="732"/>
      <c r="G1" s="69"/>
      <c r="H1" s="94" t="s">
        <v>5</v>
      </c>
      <c r="I1" s="76"/>
      <c r="J1" s="42"/>
      <c r="K1" s="78"/>
      <c r="L1" s="42"/>
    </row>
    <row r="2" spans="1:12" ht="15.75" customHeight="1">
      <c r="A2" s="88"/>
      <c r="B2" s="273"/>
      <c r="C2" s="44"/>
      <c r="D2" s="735"/>
      <c r="E2" s="735"/>
      <c r="F2" s="733"/>
      <c r="G2" s="25" t="s">
        <v>6</v>
      </c>
      <c r="H2" s="22">
        <f>COUNTIF(G10:G214,"Not POR")</f>
        <v>13</v>
      </c>
      <c r="I2" s="76"/>
      <c r="J2" s="42"/>
      <c r="K2" s="78"/>
      <c r="L2" s="42"/>
    </row>
    <row r="3" spans="1:12" ht="15.75" customHeight="1">
      <c r="A3" s="88"/>
      <c r="B3" s="273"/>
      <c r="C3" s="44"/>
      <c r="D3" s="735"/>
      <c r="E3" s="735"/>
      <c r="F3" s="733"/>
      <c r="G3" s="31" t="s">
        <v>8</v>
      </c>
      <c r="H3" s="22">
        <f>COUNTIF(G10:G214,"CHN validation")</f>
        <v>0</v>
      </c>
      <c r="I3" s="76"/>
      <c r="J3" s="42"/>
      <c r="K3" s="78"/>
      <c r="L3" s="42"/>
    </row>
    <row r="4" spans="1:12" ht="15.75" customHeight="1">
      <c r="A4" s="88"/>
      <c r="B4" s="273"/>
      <c r="C4" s="44"/>
      <c r="D4" s="735"/>
      <c r="E4" s="735"/>
      <c r="F4" s="733"/>
      <c r="G4" s="32" t="s">
        <v>9</v>
      </c>
      <c r="H4" s="22">
        <f>COUNTIF(G10:G214,"New Item")</f>
        <v>9</v>
      </c>
      <c r="I4" s="76"/>
      <c r="J4" s="42"/>
      <c r="K4" s="78"/>
      <c r="L4" s="42"/>
    </row>
    <row r="5" spans="1:12" ht="19.5" customHeight="1">
      <c r="A5" s="42"/>
      <c r="B5" s="274"/>
      <c r="C5" s="44"/>
      <c r="D5" s="735"/>
      <c r="E5" s="735"/>
      <c r="F5" s="733"/>
      <c r="G5" s="33" t="s">
        <v>7</v>
      </c>
      <c r="H5" s="22">
        <f>COUNTIF(G10:G214,"Pending update")</f>
        <v>0</v>
      </c>
      <c r="I5" s="76"/>
      <c r="J5" s="42"/>
      <c r="K5" s="42"/>
      <c r="L5" s="42"/>
    </row>
    <row r="6" spans="1:12" ht="15.75" customHeight="1">
      <c r="A6" s="88"/>
      <c r="B6" s="273"/>
      <c r="C6" s="44"/>
      <c r="D6" s="735"/>
      <c r="E6" s="735"/>
      <c r="F6" s="733"/>
      <c r="G6" s="35" t="s">
        <v>10</v>
      </c>
      <c r="H6" s="22">
        <v>0</v>
      </c>
      <c r="I6" s="76"/>
      <c r="J6" s="42"/>
      <c r="K6" s="78"/>
      <c r="L6" s="42"/>
    </row>
    <row r="7" spans="1:12" ht="15.75" customHeight="1">
      <c r="A7" s="88"/>
      <c r="B7" s="273"/>
      <c r="C7" s="44"/>
      <c r="D7" s="735"/>
      <c r="E7" s="735"/>
      <c r="F7" s="733"/>
      <c r="G7" s="36" t="s">
        <v>11</v>
      </c>
      <c r="H7" s="22">
        <f>COUNTIF(G10:G214,"Ready")</f>
        <v>183</v>
      </c>
      <c r="I7" s="76"/>
      <c r="J7" s="42"/>
      <c r="K7" s="78"/>
      <c r="L7" s="42"/>
    </row>
    <row r="8" spans="1:12" ht="15.75" customHeight="1" thickBot="1">
      <c r="A8" s="96"/>
      <c r="B8" s="96"/>
      <c r="C8" s="97"/>
      <c r="D8" s="736"/>
      <c r="E8" s="736"/>
      <c r="F8" s="734"/>
      <c r="G8" s="98" t="s">
        <v>12</v>
      </c>
      <c r="H8" s="106">
        <f>COUNTIF(G10:G214,"Not ready")</f>
        <v>0</v>
      </c>
      <c r="I8" s="99"/>
      <c r="J8" s="89"/>
      <c r="K8" s="100"/>
      <c r="L8" s="89"/>
    </row>
    <row r="9" spans="1:12" ht="31.5" customHeight="1">
      <c r="A9" s="459" t="s">
        <v>13</v>
      </c>
      <c r="B9" s="460" t="s">
        <v>2634</v>
      </c>
      <c r="C9" s="460" t="s">
        <v>14</v>
      </c>
      <c r="D9" s="460" t="s">
        <v>15</v>
      </c>
      <c r="E9" s="460" t="s">
        <v>16</v>
      </c>
      <c r="F9" s="460" t="s">
        <v>204</v>
      </c>
      <c r="G9" s="460" t="s">
        <v>19</v>
      </c>
      <c r="H9" s="460" t="s">
        <v>1301</v>
      </c>
      <c r="I9" s="460" t="s">
        <v>20</v>
      </c>
      <c r="J9" s="460" t="s">
        <v>21</v>
      </c>
      <c r="K9" s="460" t="s">
        <v>23</v>
      </c>
      <c r="L9" s="461" t="s">
        <v>205</v>
      </c>
    </row>
    <row r="10" spans="1:12" ht="16.5" customHeight="1">
      <c r="A10" s="514" t="s">
        <v>744</v>
      </c>
      <c r="B10" s="276"/>
      <c r="C10" s="276" t="s">
        <v>25</v>
      </c>
      <c r="D10" s="277" t="s">
        <v>28</v>
      </c>
      <c r="E10" s="278" t="s">
        <v>29</v>
      </c>
      <c r="F10" s="279"/>
      <c r="G10" s="224" t="s">
        <v>11</v>
      </c>
      <c r="H10" s="279"/>
      <c r="I10" s="280"/>
      <c r="J10" s="281"/>
      <c r="K10" s="282"/>
      <c r="L10" s="481"/>
    </row>
    <row r="11" spans="1:12" ht="16.5" customHeight="1">
      <c r="A11" s="514" t="s">
        <v>745</v>
      </c>
      <c r="B11" s="276"/>
      <c r="C11" s="276" t="s">
        <v>25</v>
      </c>
      <c r="D11" s="277" t="s">
        <v>28</v>
      </c>
      <c r="E11" s="278" t="s">
        <v>31</v>
      </c>
      <c r="F11" s="279"/>
      <c r="G11" s="224" t="s">
        <v>11</v>
      </c>
      <c r="H11" s="279"/>
      <c r="I11" s="280"/>
      <c r="J11" s="281"/>
      <c r="K11" s="282"/>
      <c r="L11" s="481"/>
    </row>
    <row r="12" spans="1:12" ht="16.5" customHeight="1">
      <c r="A12" s="514" t="s">
        <v>746</v>
      </c>
      <c r="B12" s="276"/>
      <c r="C12" s="276" t="s">
        <v>25</v>
      </c>
      <c r="D12" s="277" t="s">
        <v>33</v>
      </c>
      <c r="E12" s="277" t="s">
        <v>34</v>
      </c>
      <c r="F12" s="279"/>
      <c r="G12" s="224" t="s">
        <v>11</v>
      </c>
      <c r="H12" s="279"/>
      <c r="I12" s="280"/>
      <c r="J12" s="283" t="s">
        <v>1457</v>
      </c>
      <c r="K12" s="282"/>
      <c r="L12" s="481"/>
    </row>
    <row r="13" spans="1:12" ht="16.5" customHeight="1">
      <c r="A13" s="514" t="s">
        <v>747</v>
      </c>
      <c r="B13" s="276"/>
      <c r="C13" s="276" t="s">
        <v>25</v>
      </c>
      <c r="D13" s="277" t="s">
        <v>33</v>
      </c>
      <c r="E13" s="284" t="s">
        <v>207</v>
      </c>
      <c r="F13" s="276"/>
      <c r="G13" s="224" t="s">
        <v>11</v>
      </c>
      <c r="H13" s="279"/>
      <c r="I13" s="279"/>
      <c r="J13" s="283" t="s">
        <v>1403</v>
      </c>
      <c r="K13" s="282"/>
      <c r="L13" s="481"/>
    </row>
    <row r="14" spans="1:12" ht="16.5" customHeight="1">
      <c r="A14" s="514" t="s">
        <v>748</v>
      </c>
      <c r="B14" s="276"/>
      <c r="C14" s="276" t="s">
        <v>25</v>
      </c>
      <c r="D14" s="277" t="s">
        <v>28</v>
      </c>
      <c r="E14" s="277" t="s">
        <v>1602</v>
      </c>
      <c r="F14" s="279"/>
      <c r="G14" s="224" t="s">
        <v>11</v>
      </c>
      <c r="H14" s="279"/>
      <c r="I14" s="280"/>
      <c r="J14" s="280"/>
      <c r="K14" s="282"/>
      <c r="L14" s="481"/>
    </row>
    <row r="15" spans="1:12" ht="16.5" customHeight="1">
      <c r="A15" s="514" t="s">
        <v>749</v>
      </c>
      <c r="B15" s="276"/>
      <c r="C15" s="276" t="s">
        <v>25</v>
      </c>
      <c r="D15" s="277" t="s">
        <v>26</v>
      </c>
      <c r="E15" s="284" t="s">
        <v>1603</v>
      </c>
      <c r="F15" s="279"/>
      <c r="G15" s="224" t="s">
        <v>11</v>
      </c>
      <c r="H15" s="279"/>
      <c r="I15" s="277" t="s">
        <v>1715</v>
      </c>
      <c r="J15" s="280"/>
      <c r="K15" s="282" t="s">
        <v>1714</v>
      </c>
      <c r="L15" s="515"/>
    </row>
    <row r="16" spans="1:12" ht="16.5" customHeight="1">
      <c r="A16" s="514" t="s">
        <v>750</v>
      </c>
      <c r="B16" s="276"/>
      <c r="C16" s="276" t="s">
        <v>25</v>
      </c>
      <c r="D16" s="277" t="s">
        <v>26</v>
      </c>
      <c r="E16" s="277" t="s">
        <v>27</v>
      </c>
      <c r="F16" s="279"/>
      <c r="G16" s="224" t="s">
        <v>11</v>
      </c>
      <c r="H16" s="279"/>
      <c r="I16" s="280"/>
      <c r="J16" s="280"/>
      <c r="K16" s="282" t="s">
        <v>1418</v>
      </c>
      <c r="L16" s="481"/>
    </row>
    <row r="17" spans="1:12" ht="16.5" customHeight="1">
      <c r="A17" s="514" t="s">
        <v>751</v>
      </c>
      <c r="B17" s="276"/>
      <c r="C17" s="276" t="s">
        <v>25</v>
      </c>
      <c r="D17" s="277" t="s">
        <v>26</v>
      </c>
      <c r="E17" s="277" t="s">
        <v>1425</v>
      </c>
      <c r="F17" s="279"/>
      <c r="G17" s="224" t="s">
        <v>11</v>
      </c>
      <c r="H17" s="279"/>
      <c r="I17" s="280"/>
      <c r="J17" s="280"/>
      <c r="K17" s="282" t="s">
        <v>1446</v>
      </c>
      <c r="L17" s="516"/>
    </row>
    <row r="18" spans="1:12" ht="16.5" customHeight="1">
      <c r="A18" s="514" t="s">
        <v>752</v>
      </c>
      <c r="B18" s="276"/>
      <c r="C18" s="276" t="s">
        <v>25</v>
      </c>
      <c r="D18" s="277" t="s">
        <v>202</v>
      </c>
      <c r="E18" s="278" t="s">
        <v>1426</v>
      </c>
      <c r="F18" s="279"/>
      <c r="G18" s="224" t="s">
        <v>11</v>
      </c>
      <c r="H18" s="279"/>
      <c r="I18" s="280"/>
      <c r="J18" s="280"/>
      <c r="K18" s="282" t="s">
        <v>1458</v>
      </c>
      <c r="L18" s="516"/>
    </row>
    <row r="19" spans="1:12" ht="16.5" customHeight="1">
      <c r="A19" s="514" t="s">
        <v>753</v>
      </c>
      <c r="B19" s="276"/>
      <c r="C19" s="276" t="s">
        <v>25</v>
      </c>
      <c r="D19" s="277" t="s">
        <v>26</v>
      </c>
      <c r="E19" s="277" t="s">
        <v>211</v>
      </c>
      <c r="F19" s="279"/>
      <c r="G19" s="224" t="s">
        <v>11</v>
      </c>
      <c r="H19" s="279"/>
      <c r="I19" s="280"/>
      <c r="J19" s="285"/>
      <c r="K19" s="282"/>
      <c r="L19" s="481"/>
    </row>
    <row r="20" spans="1:12" ht="16.5" customHeight="1">
      <c r="A20" s="514" t="s">
        <v>754</v>
      </c>
      <c r="B20" s="276"/>
      <c r="C20" s="276" t="s">
        <v>25</v>
      </c>
      <c r="D20" s="277" t="s">
        <v>221</v>
      </c>
      <c r="E20" s="277" t="s">
        <v>222</v>
      </c>
      <c r="F20" s="276" t="s">
        <v>519</v>
      </c>
      <c r="G20" s="224" t="s">
        <v>11</v>
      </c>
      <c r="H20" s="279"/>
      <c r="I20" s="280"/>
      <c r="J20" s="280"/>
      <c r="K20" s="282" t="s">
        <v>1422</v>
      </c>
      <c r="L20" s="481"/>
    </row>
    <row r="21" spans="1:12" ht="16.5" customHeight="1">
      <c r="A21" s="514" t="s">
        <v>755</v>
      </c>
      <c r="B21" s="276"/>
      <c r="C21" s="276" t="s">
        <v>25</v>
      </c>
      <c r="D21" s="277" t="s">
        <v>221</v>
      </c>
      <c r="E21" s="277" t="s">
        <v>225</v>
      </c>
      <c r="F21" s="276" t="s">
        <v>226</v>
      </c>
      <c r="G21" s="224" t="s">
        <v>11</v>
      </c>
      <c r="H21" s="279"/>
      <c r="I21" s="280"/>
      <c r="J21" s="280"/>
      <c r="K21" s="282" t="s">
        <v>1405</v>
      </c>
      <c r="L21" s="481"/>
    </row>
    <row r="22" spans="1:12" ht="16.5" customHeight="1">
      <c r="A22" s="514" t="s">
        <v>756</v>
      </c>
      <c r="B22" s="276"/>
      <c r="C22" s="276" t="s">
        <v>25</v>
      </c>
      <c r="D22" s="277" t="s">
        <v>221</v>
      </c>
      <c r="E22" s="277" t="s">
        <v>228</v>
      </c>
      <c r="F22" s="279"/>
      <c r="G22" s="224" t="s">
        <v>11</v>
      </c>
      <c r="H22" s="279"/>
      <c r="I22" s="279"/>
      <c r="J22" s="280"/>
      <c r="K22" s="286" t="s">
        <v>2589</v>
      </c>
      <c r="L22" s="481"/>
    </row>
    <row r="23" spans="1:12" ht="16.5" customHeight="1">
      <c r="A23" s="514" t="s">
        <v>757</v>
      </c>
      <c r="B23" s="276"/>
      <c r="C23" s="276" t="s">
        <v>25</v>
      </c>
      <c r="D23" s="277" t="s">
        <v>221</v>
      </c>
      <c r="E23" s="284" t="s">
        <v>1547</v>
      </c>
      <c r="F23" s="276" t="s">
        <v>758</v>
      </c>
      <c r="G23" s="224" t="s">
        <v>11</v>
      </c>
      <c r="H23" s="279"/>
      <c r="I23" s="280"/>
      <c r="J23" s="280"/>
      <c r="K23" s="282" t="s">
        <v>2588</v>
      </c>
      <c r="L23" s="481"/>
    </row>
    <row r="24" spans="1:12" ht="16.5" customHeight="1">
      <c r="A24" s="514" t="s">
        <v>759</v>
      </c>
      <c r="B24" s="276"/>
      <c r="C24" s="276" t="s">
        <v>25</v>
      </c>
      <c r="D24" s="277" t="s">
        <v>184</v>
      </c>
      <c r="E24" s="277" t="s">
        <v>1530</v>
      </c>
      <c r="F24" s="279"/>
      <c r="G24" s="224" t="s">
        <v>11</v>
      </c>
      <c r="H24" s="279"/>
      <c r="I24" s="280"/>
      <c r="J24" s="280"/>
      <c r="K24" s="282" t="s">
        <v>1459</v>
      </c>
      <c r="L24" s="481"/>
    </row>
    <row r="25" spans="1:12" ht="16.5" customHeight="1">
      <c r="A25" s="514" t="s">
        <v>760</v>
      </c>
      <c r="B25" s="276"/>
      <c r="C25" s="276" t="s">
        <v>25</v>
      </c>
      <c r="D25" s="277" t="s">
        <v>221</v>
      </c>
      <c r="E25" s="277" t="s">
        <v>761</v>
      </c>
      <c r="F25" s="276" t="s">
        <v>230</v>
      </c>
      <c r="G25" s="224" t="s">
        <v>11</v>
      </c>
      <c r="H25" s="279"/>
      <c r="I25" s="280"/>
      <c r="J25" s="280"/>
      <c r="K25" s="282" t="s">
        <v>1463</v>
      </c>
      <c r="L25" s="481"/>
    </row>
    <row r="26" spans="1:12" ht="16.5" customHeight="1">
      <c r="A26" s="514" t="s">
        <v>762</v>
      </c>
      <c r="B26" s="276"/>
      <c r="C26" s="276" t="s">
        <v>25</v>
      </c>
      <c r="D26" s="277" t="s">
        <v>221</v>
      </c>
      <c r="E26" s="277" t="s">
        <v>231</v>
      </c>
      <c r="F26" s="279"/>
      <c r="G26" s="224" t="s">
        <v>11</v>
      </c>
      <c r="H26" s="279"/>
      <c r="I26" s="280"/>
      <c r="J26" s="280"/>
      <c r="K26" s="282"/>
      <c r="L26" s="481"/>
    </row>
    <row r="27" spans="1:12" ht="16.5" customHeight="1">
      <c r="A27" s="514" t="s">
        <v>763</v>
      </c>
      <c r="B27" s="276"/>
      <c r="C27" s="276" t="s">
        <v>25</v>
      </c>
      <c r="D27" s="277" t="s">
        <v>221</v>
      </c>
      <c r="E27" s="277" t="s">
        <v>232</v>
      </c>
      <c r="F27" s="279"/>
      <c r="G27" s="224" t="s">
        <v>11</v>
      </c>
      <c r="H27" s="279"/>
      <c r="I27" s="280"/>
      <c r="J27" s="280"/>
      <c r="K27" s="282"/>
      <c r="L27" s="481"/>
    </row>
    <row r="28" spans="1:12" ht="16.5" customHeight="1">
      <c r="A28" s="514" t="s">
        <v>764</v>
      </c>
      <c r="B28" s="276"/>
      <c r="C28" s="276" t="s">
        <v>25</v>
      </c>
      <c r="D28" s="277" t="s">
        <v>221</v>
      </c>
      <c r="E28" s="277" t="s">
        <v>233</v>
      </c>
      <c r="F28" s="279"/>
      <c r="G28" s="224" t="s">
        <v>11</v>
      </c>
      <c r="H28" s="279"/>
      <c r="I28" s="280"/>
      <c r="J28" s="280"/>
      <c r="K28" s="282"/>
      <c r="L28" s="481"/>
    </row>
    <row r="29" spans="1:12" ht="16.5" customHeight="1">
      <c r="A29" s="514" t="s">
        <v>765</v>
      </c>
      <c r="B29" s="276"/>
      <c r="C29" s="276" t="s">
        <v>25</v>
      </c>
      <c r="D29" s="277" t="s">
        <v>221</v>
      </c>
      <c r="E29" s="277" t="s">
        <v>234</v>
      </c>
      <c r="F29" s="279"/>
      <c r="G29" s="224" t="s">
        <v>11</v>
      </c>
      <c r="H29" s="279"/>
      <c r="I29" s="280"/>
      <c r="J29" s="280"/>
      <c r="K29" s="282"/>
      <c r="L29" s="481"/>
    </row>
    <row r="30" spans="1:12" ht="16.5" customHeight="1">
      <c r="A30" s="514" t="s">
        <v>766</v>
      </c>
      <c r="B30" s="276"/>
      <c r="C30" s="276" t="s">
        <v>25</v>
      </c>
      <c r="D30" s="277" t="s">
        <v>221</v>
      </c>
      <c r="E30" s="277" t="s">
        <v>235</v>
      </c>
      <c r="F30" s="279"/>
      <c r="G30" s="224" t="s">
        <v>11</v>
      </c>
      <c r="H30" s="279"/>
      <c r="I30" s="280"/>
      <c r="J30" s="280"/>
      <c r="K30" s="282"/>
      <c r="L30" s="481"/>
    </row>
    <row r="31" spans="1:12" ht="16.5" customHeight="1">
      <c r="A31" s="514" t="s">
        <v>767</v>
      </c>
      <c r="B31" s="276"/>
      <c r="C31" s="276"/>
      <c r="D31" s="277" t="s">
        <v>221</v>
      </c>
      <c r="E31" s="337" t="s">
        <v>2683</v>
      </c>
      <c r="F31" s="279"/>
      <c r="G31" s="224" t="s">
        <v>11</v>
      </c>
      <c r="H31" s="279"/>
      <c r="I31" s="280"/>
      <c r="J31" s="280"/>
      <c r="K31" s="282"/>
      <c r="L31" s="478" t="s">
        <v>2672</v>
      </c>
    </row>
    <row r="32" spans="1:12" ht="16.5" customHeight="1">
      <c r="A32" s="514" t="s">
        <v>770</v>
      </c>
      <c r="B32" s="276"/>
      <c r="C32" s="276" t="s">
        <v>25</v>
      </c>
      <c r="D32" s="277" t="s">
        <v>26</v>
      </c>
      <c r="E32" s="277" t="s">
        <v>768</v>
      </c>
      <c r="F32" s="279"/>
      <c r="G32" s="224" t="s">
        <v>11</v>
      </c>
      <c r="H32" s="279"/>
      <c r="I32" s="277" t="s">
        <v>769</v>
      </c>
      <c r="J32" s="280"/>
      <c r="K32" s="282"/>
      <c r="L32" s="481"/>
    </row>
    <row r="33" spans="1:12" ht="16.5" customHeight="1">
      <c r="A33" s="514" t="s">
        <v>771</v>
      </c>
      <c r="B33" s="276"/>
      <c r="C33" s="276" t="s">
        <v>25</v>
      </c>
      <c r="D33" s="277" t="s">
        <v>26</v>
      </c>
      <c r="E33" s="277" t="s">
        <v>40</v>
      </c>
      <c r="F33" s="279"/>
      <c r="G33" s="224" t="s">
        <v>11</v>
      </c>
      <c r="H33" s="279"/>
      <c r="I33" s="277" t="s">
        <v>41</v>
      </c>
      <c r="J33" s="280"/>
      <c r="K33" s="282"/>
      <c r="L33" s="481"/>
    </row>
    <row r="34" spans="1:12" ht="16.5" customHeight="1">
      <c r="A34" s="514" t="s">
        <v>773</v>
      </c>
      <c r="B34" s="276"/>
      <c r="C34" s="276" t="s">
        <v>25</v>
      </c>
      <c r="D34" s="277" t="s">
        <v>26</v>
      </c>
      <c r="E34" s="277" t="s">
        <v>42</v>
      </c>
      <c r="F34" s="279"/>
      <c r="G34" s="224" t="s">
        <v>11</v>
      </c>
      <c r="H34" s="279"/>
      <c r="I34" s="277" t="s">
        <v>772</v>
      </c>
      <c r="J34" s="280"/>
      <c r="K34" s="282"/>
      <c r="L34" s="481"/>
    </row>
    <row r="35" spans="1:12" ht="16.5" customHeight="1">
      <c r="A35" s="514" t="s">
        <v>775</v>
      </c>
      <c r="B35" s="276"/>
      <c r="C35" s="276" t="s">
        <v>25</v>
      </c>
      <c r="D35" s="277" t="s">
        <v>26</v>
      </c>
      <c r="E35" s="277" t="s">
        <v>46</v>
      </c>
      <c r="F35" s="279"/>
      <c r="G35" s="224" t="s">
        <v>11</v>
      </c>
      <c r="H35" s="279"/>
      <c r="I35" s="277" t="s">
        <v>774</v>
      </c>
      <c r="J35" s="280"/>
      <c r="K35" s="282"/>
      <c r="L35" s="481"/>
    </row>
    <row r="36" spans="1:12" ht="16.5" customHeight="1">
      <c r="A36" s="514" t="s">
        <v>777</v>
      </c>
      <c r="B36" s="276"/>
      <c r="C36" s="276" t="s">
        <v>25</v>
      </c>
      <c r="D36" s="277" t="s">
        <v>26</v>
      </c>
      <c r="E36" s="287" t="s">
        <v>2673</v>
      </c>
      <c r="F36" s="279"/>
      <c r="G36" s="224" t="s">
        <v>11</v>
      </c>
      <c r="H36" s="279"/>
      <c r="I36" s="277" t="s">
        <v>776</v>
      </c>
      <c r="J36" s="280"/>
      <c r="K36" s="282"/>
      <c r="L36" s="481"/>
    </row>
    <row r="37" spans="1:12" ht="16.5" customHeight="1">
      <c r="A37" s="514" t="s">
        <v>779</v>
      </c>
      <c r="B37" s="276"/>
      <c r="C37" s="276" t="s">
        <v>25</v>
      </c>
      <c r="D37" s="277" t="s">
        <v>26</v>
      </c>
      <c r="E37" s="287" t="s">
        <v>48</v>
      </c>
      <c r="F37" s="279"/>
      <c r="G37" s="224" t="s">
        <v>11</v>
      </c>
      <c r="H37" s="279"/>
      <c r="I37" s="277" t="s">
        <v>778</v>
      </c>
      <c r="J37" s="280"/>
      <c r="K37" s="282"/>
      <c r="L37" s="481"/>
    </row>
    <row r="38" spans="1:12" ht="16.5" customHeight="1">
      <c r="A38" s="514" t="s">
        <v>781</v>
      </c>
      <c r="B38" s="276"/>
      <c r="C38" s="276" t="s">
        <v>25</v>
      </c>
      <c r="D38" s="277" t="s">
        <v>26</v>
      </c>
      <c r="E38" s="287" t="s">
        <v>52</v>
      </c>
      <c r="F38" s="279"/>
      <c r="G38" s="224" t="s">
        <v>11</v>
      </c>
      <c r="H38" s="279"/>
      <c r="I38" s="283" t="s">
        <v>780</v>
      </c>
      <c r="J38" s="280"/>
      <c r="K38" s="282"/>
      <c r="L38" s="481"/>
    </row>
    <row r="39" spans="1:12" ht="16.5" customHeight="1">
      <c r="A39" s="514" t="s">
        <v>783</v>
      </c>
      <c r="B39" s="276"/>
      <c r="C39" s="276" t="s">
        <v>25</v>
      </c>
      <c r="D39" s="277" t="s">
        <v>26</v>
      </c>
      <c r="E39" s="287" t="s">
        <v>50</v>
      </c>
      <c r="F39" s="279"/>
      <c r="G39" s="224" t="s">
        <v>11</v>
      </c>
      <c r="H39" s="279"/>
      <c r="I39" s="277" t="s">
        <v>782</v>
      </c>
      <c r="J39" s="280"/>
      <c r="K39" s="282"/>
      <c r="L39" s="481"/>
    </row>
    <row r="40" spans="1:12" ht="17.100000000000001" customHeight="1">
      <c r="A40" s="514" t="s">
        <v>784</v>
      </c>
      <c r="B40" s="276"/>
      <c r="C40" s="276" t="s">
        <v>25</v>
      </c>
      <c r="D40" s="277" t="s">
        <v>26</v>
      </c>
      <c r="E40" s="277" t="s">
        <v>1609</v>
      </c>
      <c r="F40" s="279"/>
      <c r="G40" s="224" t="s">
        <v>11</v>
      </c>
      <c r="H40" s="279"/>
      <c r="I40" s="280"/>
      <c r="J40" s="280"/>
      <c r="K40" s="282"/>
      <c r="L40" s="481"/>
    </row>
    <row r="41" spans="1:12" ht="18.600000000000001" customHeight="1">
      <c r="A41" s="514" t="s">
        <v>786</v>
      </c>
      <c r="B41" s="276"/>
      <c r="C41" s="276" t="s">
        <v>25</v>
      </c>
      <c r="D41" s="277" t="s">
        <v>26</v>
      </c>
      <c r="E41" s="277" t="s">
        <v>785</v>
      </c>
      <c r="F41" s="279"/>
      <c r="G41" s="224" t="s">
        <v>11</v>
      </c>
      <c r="H41" s="279"/>
      <c r="I41" s="277" t="s">
        <v>1680</v>
      </c>
      <c r="J41" s="280"/>
      <c r="K41" s="282"/>
      <c r="L41" s="481"/>
    </row>
    <row r="42" spans="1:12" ht="16.5" customHeight="1">
      <c r="A42" s="514" t="s">
        <v>790</v>
      </c>
      <c r="B42" s="276"/>
      <c r="C42" s="276" t="s">
        <v>25</v>
      </c>
      <c r="D42" s="277" t="s">
        <v>26</v>
      </c>
      <c r="E42" s="277" t="s">
        <v>787</v>
      </c>
      <c r="F42" s="279"/>
      <c r="G42" s="224" t="s">
        <v>11</v>
      </c>
      <c r="H42" s="288" t="s">
        <v>788</v>
      </c>
      <c r="I42" s="280"/>
      <c r="J42" s="280"/>
      <c r="K42" s="282" t="s">
        <v>789</v>
      </c>
      <c r="L42" s="481"/>
    </row>
    <row r="43" spans="1:12" ht="16.5" customHeight="1">
      <c r="A43" s="514" t="s">
        <v>793</v>
      </c>
      <c r="B43" s="276"/>
      <c r="C43" s="276" t="s">
        <v>25</v>
      </c>
      <c r="D43" s="277" t="s">
        <v>26</v>
      </c>
      <c r="E43" s="277" t="s">
        <v>791</v>
      </c>
      <c r="F43" s="279"/>
      <c r="G43" s="224" t="s">
        <v>11</v>
      </c>
      <c r="H43" s="289" t="s">
        <v>788</v>
      </c>
      <c r="I43" s="280"/>
      <c r="J43" s="280"/>
      <c r="K43" s="282" t="s">
        <v>792</v>
      </c>
      <c r="L43" s="481"/>
    </row>
    <row r="44" spans="1:12" ht="16.5" customHeight="1">
      <c r="A44" s="514" t="s">
        <v>797</v>
      </c>
      <c r="B44" s="276"/>
      <c r="C44" s="276" t="s">
        <v>25</v>
      </c>
      <c r="D44" s="277" t="s">
        <v>26</v>
      </c>
      <c r="E44" s="277" t="s">
        <v>794</v>
      </c>
      <c r="F44" s="279"/>
      <c r="G44" s="224" t="s">
        <v>11</v>
      </c>
      <c r="H44" s="288" t="s">
        <v>795</v>
      </c>
      <c r="I44" s="277" t="s">
        <v>1679</v>
      </c>
      <c r="J44" s="285"/>
      <c r="K44" s="282" t="s">
        <v>796</v>
      </c>
      <c r="L44" s="481"/>
    </row>
    <row r="45" spans="1:12" ht="16.5" customHeight="1">
      <c r="A45" s="514" t="s">
        <v>801</v>
      </c>
      <c r="B45" s="276"/>
      <c r="C45" s="276" t="s">
        <v>25</v>
      </c>
      <c r="D45" s="277" t="s">
        <v>26</v>
      </c>
      <c r="E45" s="277" t="s">
        <v>798</v>
      </c>
      <c r="F45" s="279"/>
      <c r="G45" s="224" t="s">
        <v>11</v>
      </c>
      <c r="H45" s="289" t="s">
        <v>799</v>
      </c>
      <c r="I45" s="280"/>
      <c r="J45" s="280"/>
      <c r="K45" s="282" t="s">
        <v>800</v>
      </c>
      <c r="L45" s="481"/>
    </row>
    <row r="46" spans="1:12" ht="16.5" customHeight="1">
      <c r="A46" s="514" t="s">
        <v>803</v>
      </c>
      <c r="B46" s="276"/>
      <c r="C46" s="276" t="s">
        <v>25</v>
      </c>
      <c r="D46" s="277" t="s">
        <v>26</v>
      </c>
      <c r="E46" s="277" t="s">
        <v>802</v>
      </c>
      <c r="F46" s="279"/>
      <c r="G46" s="224" t="s">
        <v>11</v>
      </c>
      <c r="H46" s="279"/>
      <c r="I46" s="279"/>
      <c r="J46" s="280"/>
      <c r="K46" s="282" t="s">
        <v>1529</v>
      </c>
      <c r="L46" s="481"/>
    </row>
    <row r="47" spans="1:12" ht="16.5" customHeight="1">
      <c r="A47" s="514" t="s">
        <v>807</v>
      </c>
      <c r="B47" s="276"/>
      <c r="C47" s="276" t="s">
        <v>25</v>
      </c>
      <c r="D47" s="277" t="s">
        <v>26</v>
      </c>
      <c r="E47" s="277" t="s">
        <v>804</v>
      </c>
      <c r="F47" s="276" t="s">
        <v>805</v>
      </c>
      <c r="G47" s="224" t="s">
        <v>11</v>
      </c>
      <c r="H47" s="290"/>
      <c r="I47" s="280"/>
      <c r="J47" s="280"/>
      <c r="K47" s="282" t="s">
        <v>1448</v>
      </c>
      <c r="L47" s="481"/>
    </row>
    <row r="48" spans="1:12" ht="16.5" customHeight="1">
      <c r="A48" s="514" t="s">
        <v>810</v>
      </c>
      <c r="B48" s="276"/>
      <c r="C48" s="276" t="s">
        <v>25</v>
      </c>
      <c r="D48" s="277" t="s">
        <v>808</v>
      </c>
      <c r="E48" s="277" t="s">
        <v>809</v>
      </c>
      <c r="F48" s="279"/>
      <c r="G48" s="224" t="s">
        <v>11</v>
      </c>
      <c r="H48" s="290"/>
      <c r="I48" s="279"/>
      <c r="J48" s="280"/>
      <c r="K48" s="282" t="s">
        <v>1447</v>
      </c>
      <c r="L48" s="481"/>
    </row>
    <row r="49" spans="1:12" ht="16.5" customHeight="1">
      <c r="A49" s="514" t="s">
        <v>812</v>
      </c>
      <c r="B49" s="276"/>
      <c r="C49" s="276" t="s">
        <v>25</v>
      </c>
      <c r="D49" s="277" t="s">
        <v>811</v>
      </c>
      <c r="E49" s="277" t="s">
        <v>809</v>
      </c>
      <c r="F49" s="279"/>
      <c r="G49" s="224" t="s">
        <v>11</v>
      </c>
      <c r="H49" s="290"/>
      <c r="I49" s="279"/>
      <c r="J49" s="280"/>
      <c r="K49" s="282" t="s">
        <v>1413</v>
      </c>
      <c r="L49" s="481"/>
    </row>
    <row r="50" spans="1:12" ht="16.5" customHeight="1">
      <c r="A50" s="514" t="s">
        <v>815</v>
      </c>
      <c r="B50" s="276"/>
      <c r="C50" s="276" t="s">
        <v>25</v>
      </c>
      <c r="D50" s="277" t="s">
        <v>808</v>
      </c>
      <c r="E50" s="277" t="s">
        <v>813</v>
      </c>
      <c r="F50" s="276" t="s">
        <v>814</v>
      </c>
      <c r="G50" s="224" t="s">
        <v>11</v>
      </c>
      <c r="H50" s="279"/>
      <c r="I50" s="279"/>
      <c r="J50" s="280"/>
      <c r="K50" s="282" t="s">
        <v>1464</v>
      </c>
      <c r="L50" s="481"/>
    </row>
    <row r="51" spans="1:12" ht="16.5" customHeight="1">
      <c r="A51" s="514" t="s">
        <v>817</v>
      </c>
      <c r="B51" s="276"/>
      <c r="C51" s="276" t="s">
        <v>25</v>
      </c>
      <c r="D51" s="277" t="s">
        <v>808</v>
      </c>
      <c r="E51" s="277" t="s">
        <v>816</v>
      </c>
      <c r="F51" s="276" t="s">
        <v>814</v>
      </c>
      <c r="G51" s="224" t="s">
        <v>11</v>
      </c>
      <c r="H51" s="279"/>
      <c r="I51" s="280"/>
      <c r="J51" s="280"/>
      <c r="K51" s="282"/>
      <c r="L51" s="481"/>
    </row>
    <row r="52" spans="1:12" ht="16.5" customHeight="1">
      <c r="A52" s="514" t="s">
        <v>819</v>
      </c>
      <c r="B52" s="276"/>
      <c r="C52" s="276" t="s">
        <v>25</v>
      </c>
      <c r="D52" s="277" t="s">
        <v>808</v>
      </c>
      <c r="E52" s="277" t="s">
        <v>818</v>
      </c>
      <c r="F52" s="276" t="s">
        <v>444</v>
      </c>
      <c r="G52" s="224" t="s">
        <v>11</v>
      </c>
      <c r="H52" s="279"/>
      <c r="I52" s="280"/>
      <c r="J52" s="280"/>
      <c r="K52" s="282"/>
      <c r="L52" s="481"/>
    </row>
    <row r="53" spans="1:12" ht="16.5" customHeight="1">
      <c r="A53" s="514" t="s">
        <v>822</v>
      </c>
      <c r="B53" s="276"/>
      <c r="C53" s="276" t="s">
        <v>25</v>
      </c>
      <c r="D53" s="277" t="s">
        <v>808</v>
      </c>
      <c r="E53" s="277" t="s">
        <v>820</v>
      </c>
      <c r="F53" s="276" t="s">
        <v>821</v>
      </c>
      <c r="G53" s="224" t="s">
        <v>11</v>
      </c>
      <c r="H53" s="279"/>
      <c r="I53" s="280"/>
      <c r="J53" s="280"/>
      <c r="K53" s="282"/>
      <c r="L53" s="481"/>
    </row>
    <row r="54" spans="1:12" ht="16.5" customHeight="1">
      <c r="A54" s="514" t="s">
        <v>824</v>
      </c>
      <c r="B54" s="276"/>
      <c r="C54" s="276" t="s">
        <v>25</v>
      </c>
      <c r="D54" s="277" t="s">
        <v>808</v>
      </c>
      <c r="E54" s="277" t="s">
        <v>823</v>
      </c>
      <c r="F54" s="276" t="s">
        <v>821</v>
      </c>
      <c r="G54" s="224" t="s">
        <v>11</v>
      </c>
      <c r="H54" s="279"/>
      <c r="I54" s="280"/>
      <c r="J54" s="280"/>
      <c r="K54" s="282"/>
      <c r="L54" s="481"/>
    </row>
    <row r="55" spans="1:12" ht="16.5" customHeight="1">
      <c r="A55" s="514" t="s">
        <v>826</v>
      </c>
      <c r="B55" s="276"/>
      <c r="C55" s="276" t="s">
        <v>25</v>
      </c>
      <c r="D55" s="277" t="s">
        <v>808</v>
      </c>
      <c r="E55" s="277" t="s">
        <v>825</v>
      </c>
      <c r="F55" s="276" t="s">
        <v>821</v>
      </c>
      <c r="G55" s="224" t="s">
        <v>11</v>
      </c>
      <c r="H55" s="279"/>
      <c r="I55" s="280"/>
      <c r="J55" s="280"/>
      <c r="K55" s="282"/>
      <c r="L55" s="481"/>
    </row>
    <row r="56" spans="1:12" ht="16.5" customHeight="1">
      <c r="A56" s="514" t="s">
        <v>829</v>
      </c>
      <c r="B56" s="276"/>
      <c r="C56" s="276" t="s">
        <v>25</v>
      </c>
      <c r="D56" s="277" t="s">
        <v>811</v>
      </c>
      <c r="E56" s="277" t="s">
        <v>827</v>
      </c>
      <c r="F56" s="276" t="s">
        <v>828</v>
      </c>
      <c r="G56" s="224" t="s">
        <v>11</v>
      </c>
      <c r="H56" s="279"/>
      <c r="I56" s="280"/>
      <c r="J56" s="280"/>
      <c r="K56" s="282"/>
      <c r="L56" s="481"/>
    </row>
    <row r="57" spans="1:12" ht="16.5" customHeight="1">
      <c r="A57" s="514" t="s">
        <v>832</v>
      </c>
      <c r="B57" s="276"/>
      <c r="C57" s="276" t="s">
        <v>25</v>
      </c>
      <c r="D57" s="277" t="s">
        <v>811</v>
      </c>
      <c r="E57" s="277" t="s">
        <v>830</v>
      </c>
      <c r="F57" s="276" t="s">
        <v>831</v>
      </c>
      <c r="G57" s="224" t="s">
        <v>11</v>
      </c>
      <c r="H57" s="279"/>
      <c r="I57" s="280"/>
      <c r="J57" s="280"/>
      <c r="K57" s="282"/>
      <c r="L57" s="481"/>
    </row>
    <row r="58" spans="1:12" ht="16.5" customHeight="1">
      <c r="A58" s="514" t="s">
        <v>834</v>
      </c>
      <c r="B58" s="276"/>
      <c r="C58" s="276" t="s">
        <v>25</v>
      </c>
      <c r="D58" s="277" t="s">
        <v>811</v>
      </c>
      <c r="E58" s="277" t="s">
        <v>833</v>
      </c>
      <c r="F58" s="276" t="s">
        <v>831</v>
      </c>
      <c r="G58" s="224" t="s">
        <v>11</v>
      </c>
      <c r="H58" s="279"/>
      <c r="I58" s="280"/>
      <c r="J58" s="280"/>
      <c r="K58" s="282"/>
      <c r="L58" s="481"/>
    </row>
    <row r="59" spans="1:12" ht="16.5" customHeight="1">
      <c r="A59" s="514" t="s">
        <v>836</v>
      </c>
      <c r="B59" s="276"/>
      <c r="C59" s="276" t="s">
        <v>25</v>
      </c>
      <c r="D59" s="277" t="s">
        <v>811</v>
      </c>
      <c r="E59" s="277" t="s">
        <v>835</v>
      </c>
      <c r="F59" s="276" t="s">
        <v>831</v>
      </c>
      <c r="G59" s="224" t="s">
        <v>11</v>
      </c>
      <c r="H59" s="279"/>
      <c r="I59" s="280"/>
      <c r="J59" s="280"/>
      <c r="K59" s="282"/>
      <c r="L59" s="481"/>
    </row>
    <row r="60" spans="1:12" ht="16.5" customHeight="1">
      <c r="A60" s="514" t="s">
        <v>838</v>
      </c>
      <c r="B60" s="276"/>
      <c r="C60" s="276" t="s">
        <v>25</v>
      </c>
      <c r="D60" s="277" t="s">
        <v>811</v>
      </c>
      <c r="E60" s="277" t="s">
        <v>820</v>
      </c>
      <c r="F60" s="276" t="s">
        <v>837</v>
      </c>
      <c r="G60" s="224" t="s">
        <v>11</v>
      </c>
      <c r="H60" s="279"/>
      <c r="I60" s="280"/>
      <c r="J60" s="280"/>
      <c r="K60" s="282"/>
      <c r="L60" s="481"/>
    </row>
    <row r="61" spans="1:12" ht="16.5" customHeight="1">
      <c r="A61" s="514" t="s">
        <v>839</v>
      </c>
      <c r="B61" s="276"/>
      <c r="C61" s="276" t="s">
        <v>25</v>
      </c>
      <c r="D61" s="277" t="s">
        <v>811</v>
      </c>
      <c r="E61" s="277" t="s">
        <v>823</v>
      </c>
      <c r="F61" s="276" t="s">
        <v>837</v>
      </c>
      <c r="G61" s="224" t="s">
        <v>11</v>
      </c>
      <c r="H61" s="279"/>
      <c r="I61" s="280"/>
      <c r="J61" s="280"/>
      <c r="K61" s="282"/>
      <c r="L61" s="481"/>
    </row>
    <row r="62" spans="1:12" ht="16.5" customHeight="1">
      <c r="A62" s="514" t="s">
        <v>840</v>
      </c>
      <c r="B62" s="276"/>
      <c r="C62" s="276" t="s">
        <v>25</v>
      </c>
      <c r="D62" s="277" t="s">
        <v>811</v>
      </c>
      <c r="E62" s="277" t="s">
        <v>825</v>
      </c>
      <c r="F62" s="276" t="s">
        <v>837</v>
      </c>
      <c r="G62" s="224" t="s">
        <v>11</v>
      </c>
      <c r="H62" s="279"/>
      <c r="I62" s="280"/>
      <c r="J62" s="280"/>
      <c r="K62" s="282"/>
      <c r="L62" s="481"/>
    </row>
    <row r="63" spans="1:12" ht="16.5" customHeight="1">
      <c r="A63" s="514" t="s">
        <v>842</v>
      </c>
      <c r="B63" s="276"/>
      <c r="C63" s="276" t="s">
        <v>25</v>
      </c>
      <c r="D63" s="277" t="s">
        <v>808</v>
      </c>
      <c r="E63" s="277" t="s">
        <v>841</v>
      </c>
      <c r="F63" s="279"/>
      <c r="G63" s="224" t="s">
        <v>11</v>
      </c>
      <c r="H63" s="290"/>
      <c r="I63" s="280"/>
      <c r="J63" s="280"/>
      <c r="K63" s="282" t="s">
        <v>1465</v>
      </c>
      <c r="L63" s="481"/>
    </row>
    <row r="64" spans="1:12" ht="16.5" customHeight="1">
      <c r="A64" s="514" t="s">
        <v>843</v>
      </c>
      <c r="B64" s="276"/>
      <c r="C64" s="276" t="s">
        <v>25</v>
      </c>
      <c r="D64" s="277" t="s">
        <v>811</v>
      </c>
      <c r="E64" s="277" t="s">
        <v>841</v>
      </c>
      <c r="F64" s="279"/>
      <c r="G64" s="224" t="s">
        <v>11</v>
      </c>
      <c r="H64" s="290"/>
      <c r="I64" s="280"/>
      <c r="J64" s="280"/>
      <c r="K64" s="282" t="s">
        <v>1466</v>
      </c>
      <c r="L64" s="481"/>
    </row>
    <row r="65" spans="1:12" ht="18" customHeight="1">
      <c r="A65" s="514" t="s">
        <v>846</v>
      </c>
      <c r="B65" s="276"/>
      <c r="C65" s="276" t="s">
        <v>25</v>
      </c>
      <c r="D65" s="277" t="s">
        <v>844</v>
      </c>
      <c r="E65" s="277" t="s">
        <v>845</v>
      </c>
      <c r="F65" s="279"/>
      <c r="G65" s="224" t="s">
        <v>11</v>
      </c>
      <c r="H65" s="291"/>
      <c r="I65" s="292"/>
      <c r="J65" s="281"/>
      <c r="K65" s="282" t="s">
        <v>1467</v>
      </c>
      <c r="L65" s="481"/>
    </row>
    <row r="66" spans="1:12" ht="18" customHeight="1">
      <c r="A66" s="514" t="s">
        <v>848</v>
      </c>
      <c r="B66" s="276"/>
      <c r="C66" s="276" t="s">
        <v>25</v>
      </c>
      <c r="D66" s="277" t="s">
        <v>844</v>
      </c>
      <c r="E66" s="277" t="s">
        <v>847</v>
      </c>
      <c r="F66" s="279"/>
      <c r="G66" s="224" t="s">
        <v>11</v>
      </c>
      <c r="H66" s="291"/>
      <c r="I66" s="292"/>
      <c r="J66" s="281"/>
      <c r="K66" s="282" t="s">
        <v>1449</v>
      </c>
      <c r="L66" s="481"/>
    </row>
    <row r="67" spans="1:12" ht="18" customHeight="1">
      <c r="A67" s="514" t="s">
        <v>849</v>
      </c>
      <c r="B67" s="276"/>
      <c r="C67" s="276" t="s">
        <v>25</v>
      </c>
      <c r="D67" s="277" t="s">
        <v>844</v>
      </c>
      <c r="E67" s="277" t="s">
        <v>841</v>
      </c>
      <c r="F67" s="279"/>
      <c r="G67" s="224" t="s">
        <v>11</v>
      </c>
      <c r="H67" s="291"/>
      <c r="I67" s="292"/>
      <c r="J67" s="281"/>
      <c r="K67" s="282" t="s">
        <v>1414</v>
      </c>
      <c r="L67" s="481"/>
    </row>
    <row r="68" spans="1:12" ht="18" customHeight="1">
      <c r="A68" s="514" t="s">
        <v>853</v>
      </c>
      <c r="B68" s="276"/>
      <c r="C68" s="276" t="s">
        <v>25</v>
      </c>
      <c r="D68" s="277" t="s">
        <v>1705</v>
      </c>
      <c r="E68" s="284" t="s">
        <v>850</v>
      </c>
      <c r="F68" s="276" t="s">
        <v>851</v>
      </c>
      <c r="G68" s="224" t="s">
        <v>11</v>
      </c>
      <c r="H68" s="291"/>
      <c r="I68" s="277" t="s">
        <v>852</v>
      </c>
      <c r="J68" s="281"/>
      <c r="K68" s="286" t="s">
        <v>1706</v>
      </c>
      <c r="L68" s="481"/>
    </row>
    <row r="69" spans="1:12" ht="18" customHeight="1">
      <c r="A69" s="514" t="s">
        <v>855</v>
      </c>
      <c r="B69" s="276"/>
      <c r="C69" s="276" t="s">
        <v>25</v>
      </c>
      <c r="D69" s="277" t="s">
        <v>2172</v>
      </c>
      <c r="E69" s="284" t="s">
        <v>2679</v>
      </c>
      <c r="F69" s="293" t="s">
        <v>2680</v>
      </c>
      <c r="G69" s="224" t="s">
        <v>11</v>
      </c>
      <c r="H69" s="294" t="s">
        <v>854</v>
      </c>
      <c r="I69" s="292"/>
      <c r="J69" s="281"/>
      <c r="K69" s="295" t="s">
        <v>1610</v>
      </c>
      <c r="L69" s="481"/>
    </row>
    <row r="70" spans="1:12" ht="18" customHeight="1">
      <c r="A70" s="514" t="s">
        <v>857</v>
      </c>
      <c r="B70" s="276"/>
      <c r="C70" s="276" t="s">
        <v>25</v>
      </c>
      <c r="D70" s="277" t="s">
        <v>844</v>
      </c>
      <c r="E70" s="284" t="s">
        <v>856</v>
      </c>
      <c r="F70" s="293" t="s">
        <v>95</v>
      </c>
      <c r="G70" s="224" t="s">
        <v>11</v>
      </c>
      <c r="H70" s="291"/>
      <c r="I70" s="292"/>
      <c r="J70" s="281"/>
      <c r="K70" s="286" t="s">
        <v>1611</v>
      </c>
      <c r="L70" s="481"/>
    </row>
    <row r="71" spans="1:12" ht="18" customHeight="1">
      <c r="A71" s="514" t="s">
        <v>860</v>
      </c>
      <c r="B71" s="276"/>
      <c r="C71" s="276" t="s">
        <v>25</v>
      </c>
      <c r="D71" s="277" t="s">
        <v>844</v>
      </c>
      <c r="E71" s="277" t="s">
        <v>858</v>
      </c>
      <c r="F71" s="293" t="s">
        <v>859</v>
      </c>
      <c r="G71" s="224" t="s">
        <v>11</v>
      </c>
      <c r="H71" s="291"/>
      <c r="I71" s="292"/>
      <c r="J71" s="281"/>
      <c r="K71" s="737" t="s">
        <v>1410</v>
      </c>
      <c r="L71" s="481"/>
    </row>
    <row r="72" spans="1:12" ht="16.5" customHeight="1">
      <c r="A72" s="514" t="s">
        <v>863</v>
      </c>
      <c r="B72" s="276"/>
      <c r="C72" s="276" t="s">
        <v>25</v>
      </c>
      <c r="D72" s="277" t="s">
        <v>844</v>
      </c>
      <c r="E72" s="277" t="s">
        <v>861</v>
      </c>
      <c r="F72" s="293" t="s">
        <v>862</v>
      </c>
      <c r="G72" s="224" t="s">
        <v>11</v>
      </c>
      <c r="H72" s="279"/>
      <c r="I72" s="280"/>
      <c r="J72" s="280"/>
      <c r="K72" s="737"/>
      <c r="L72" s="481"/>
    </row>
    <row r="73" spans="1:12" ht="16.5" customHeight="1">
      <c r="A73" s="514" t="s">
        <v>865</v>
      </c>
      <c r="B73" s="276"/>
      <c r="C73" s="276" t="s">
        <v>25</v>
      </c>
      <c r="D73" s="277" t="s">
        <v>844</v>
      </c>
      <c r="E73" s="277" t="s">
        <v>864</v>
      </c>
      <c r="F73" s="293" t="s">
        <v>862</v>
      </c>
      <c r="G73" s="224" t="s">
        <v>11</v>
      </c>
      <c r="H73" s="279"/>
      <c r="I73" s="280"/>
      <c r="J73" s="280"/>
      <c r="K73" s="737"/>
      <c r="L73" s="481"/>
    </row>
    <row r="74" spans="1:12" ht="16.5" customHeight="1">
      <c r="A74" s="514" t="s">
        <v>867</v>
      </c>
      <c r="B74" s="276"/>
      <c r="C74" s="276" t="s">
        <v>25</v>
      </c>
      <c r="D74" s="277" t="s">
        <v>844</v>
      </c>
      <c r="E74" s="277" t="s">
        <v>866</v>
      </c>
      <c r="F74" s="293" t="s">
        <v>862</v>
      </c>
      <c r="G74" s="224" t="s">
        <v>11</v>
      </c>
      <c r="H74" s="279"/>
      <c r="I74" s="280"/>
      <c r="J74" s="280"/>
      <c r="K74" s="737"/>
      <c r="L74" s="481"/>
    </row>
    <row r="75" spans="1:12" ht="16.5" customHeight="1">
      <c r="A75" s="514" t="s">
        <v>869</v>
      </c>
      <c r="B75" s="276"/>
      <c r="C75" s="276" t="s">
        <v>25</v>
      </c>
      <c r="D75" s="277" t="s">
        <v>1882</v>
      </c>
      <c r="E75" s="277" t="s">
        <v>1885</v>
      </c>
      <c r="F75" s="293" t="s">
        <v>1880</v>
      </c>
      <c r="G75" s="224" t="s">
        <v>11</v>
      </c>
      <c r="H75" s="279"/>
      <c r="I75" s="280"/>
      <c r="J75" s="280"/>
      <c r="K75" s="737"/>
      <c r="L75" s="481"/>
    </row>
    <row r="76" spans="1:12" ht="16.5" customHeight="1">
      <c r="A76" s="514" t="s">
        <v>871</v>
      </c>
      <c r="B76" s="276"/>
      <c r="C76" s="276" t="s">
        <v>25</v>
      </c>
      <c r="D76" s="277" t="s">
        <v>844</v>
      </c>
      <c r="E76" s="277" t="s">
        <v>870</v>
      </c>
      <c r="F76" s="293" t="s">
        <v>1880</v>
      </c>
      <c r="G76" s="224" t="s">
        <v>11</v>
      </c>
      <c r="H76" s="279"/>
      <c r="I76" s="280"/>
      <c r="J76" s="280"/>
      <c r="K76" s="737"/>
      <c r="L76" s="481"/>
    </row>
    <row r="77" spans="1:12" ht="16.5" customHeight="1">
      <c r="A77" s="514" t="s">
        <v>873</v>
      </c>
      <c r="B77" s="276"/>
      <c r="C77" s="276" t="s">
        <v>25</v>
      </c>
      <c r="D77" s="277" t="s">
        <v>844</v>
      </c>
      <c r="E77" s="277" t="s">
        <v>872</v>
      </c>
      <c r="F77" s="293" t="s">
        <v>1880</v>
      </c>
      <c r="G77" s="224" t="s">
        <v>11</v>
      </c>
      <c r="H77" s="279"/>
      <c r="I77" s="280"/>
      <c r="J77" s="280"/>
      <c r="K77" s="737"/>
      <c r="L77" s="481"/>
    </row>
    <row r="78" spans="1:12" ht="16.5" customHeight="1">
      <c r="A78" s="514" t="s">
        <v>876</v>
      </c>
      <c r="B78" s="276"/>
      <c r="C78" s="276" t="s">
        <v>25</v>
      </c>
      <c r="D78" s="277" t="s">
        <v>844</v>
      </c>
      <c r="E78" s="277" t="s">
        <v>874</v>
      </c>
      <c r="F78" s="293" t="s">
        <v>875</v>
      </c>
      <c r="G78" s="224" t="s">
        <v>11</v>
      </c>
      <c r="H78" s="279"/>
      <c r="I78" s="280"/>
      <c r="J78" s="280"/>
      <c r="K78" s="737"/>
      <c r="L78" s="481"/>
    </row>
    <row r="79" spans="1:12" ht="16.5" customHeight="1">
      <c r="A79" s="514" t="s">
        <v>879</v>
      </c>
      <c r="B79" s="276"/>
      <c r="C79" s="276" t="s">
        <v>25</v>
      </c>
      <c r="D79" s="277" t="s">
        <v>68</v>
      </c>
      <c r="E79" s="277" t="s">
        <v>877</v>
      </c>
      <c r="F79" s="276" t="s">
        <v>878</v>
      </c>
      <c r="G79" s="296" t="s">
        <v>6</v>
      </c>
      <c r="H79" s="279"/>
      <c r="I79" s="277" t="s">
        <v>136</v>
      </c>
      <c r="J79" s="280"/>
      <c r="K79" s="737" t="s">
        <v>1976</v>
      </c>
      <c r="L79" s="481"/>
    </row>
    <row r="80" spans="1:12" ht="16.5" customHeight="1">
      <c r="A80" s="514" t="s">
        <v>882</v>
      </c>
      <c r="B80" s="276"/>
      <c r="C80" s="276" t="s">
        <v>25</v>
      </c>
      <c r="D80" s="277" t="s">
        <v>68</v>
      </c>
      <c r="E80" s="277" t="s">
        <v>880</v>
      </c>
      <c r="F80" s="276" t="s">
        <v>881</v>
      </c>
      <c r="G80" s="296" t="s">
        <v>6</v>
      </c>
      <c r="H80" s="279"/>
      <c r="I80" s="277" t="s">
        <v>140</v>
      </c>
      <c r="J80" s="280"/>
      <c r="K80" s="737"/>
      <c r="L80" s="481"/>
    </row>
    <row r="81" spans="1:13" ht="16.5" customHeight="1">
      <c r="A81" s="514" t="s">
        <v>883</v>
      </c>
      <c r="B81" s="276"/>
      <c r="C81" s="276" t="s">
        <v>25</v>
      </c>
      <c r="D81" s="277" t="s">
        <v>68</v>
      </c>
      <c r="E81" s="277" t="s">
        <v>27</v>
      </c>
      <c r="F81" s="279"/>
      <c r="G81" s="296" t="s">
        <v>6</v>
      </c>
      <c r="H81" s="279"/>
      <c r="I81" s="277" t="s">
        <v>143</v>
      </c>
      <c r="J81" s="280"/>
      <c r="K81" s="737"/>
      <c r="L81" s="481"/>
    </row>
    <row r="82" spans="1:13" ht="16.5" customHeight="1">
      <c r="A82" s="514" t="s">
        <v>887</v>
      </c>
      <c r="B82" s="276"/>
      <c r="C82" s="276" t="s">
        <v>25</v>
      </c>
      <c r="D82" s="277" t="s">
        <v>68</v>
      </c>
      <c r="E82" s="277" t="s">
        <v>884</v>
      </c>
      <c r="F82" s="276" t="s">
        <v>885</v>
      </c>
      <c r="G82" s="296" t="s">
        <v>6</v>
      </c>
      <c r="H82" s="279"/>
      <c r="I82" s="280"/>
      <c r="J82" s="297" t="s">
        <v>886</v>
      </c>
      <c r="K82" s="737"/>
      <c r="L82" s="481"/>
    </row>
    <row r="83" spans="1:13" ht="16.5" customHeight="1">
      <c r="A83" s="514" t="s">
        <v>890</v>
      </c>
      <c r="B83" s="276"/>
      <c r="C83" s="276" t="s">
        <v>25</v>
      </c>
      <c r="D83" s="277" t="s">
        <v>68</v>
      </c>
      <c r="E83" s="277" t="s">
        <v>888</v>
      </c>
      <c r="F83" s="276" t="s">
        <v>889</v>
      </c>
      <c r="G83" s="296" t="s">
        <v>6</v>
      </c>
      <c r="H83" s="279"/>
      <c r="I83" s="280"/>
      <c r="J83" s="280"/>
      <c r="K83" s="737"/>
      <c r="L83" s="481"/>
    </row>
    <row r="84" spans="1:13" ht="16.5" customHeight="1">
      <c r="A84" s="514" t="s">
        <v>893</v>
      </c>
      <c r="B84" s="276"/>
      <c r="C84" s="276" t="s">
        <v>25</v>
      </c>
      <c r="D84" s="277" t="s">
        <v>68</v>
      </c>
      <c r="E84" s="277" t="s">
        <v>891</v>
      </c>
      <c r="F84" s="276" t="s">
        <v>892</v>
      </c>
      <c r="G84" s="296" t="s">
        <v>6</v>
      </c>
      <c r="H84" s="279"/>
      <c r="I84" s="280"/>
      <c r="J84" s="280"/>
      <c r="K84" s="737"/>
      <c r="L84" s="481"/>
    </row>
    <row r="85" spans="1:13" ht="16.5" customHeight="1">
      <c r="A85" s="514" t="s">
        <v>896</v>
      </c>
      <c r="B85" s="276"/>
      <c r="C85" s="276" t="s">
        <v>25</v>
      </c>
      <c r="D85" s="277" t="s">
        <v>68</v>
      </c>
      <c r="E85" s="277" t="s">
        <v>894</v>
      </c>
      <c r="F85" s="276" t="s">
        <v>895</v>
      </c>
      <c r="G85" s="296" t="s">
        <v>6</v>
      </c>
      <c r="H85" s="279"/>
      <c r="I85" s="280"/>
      <c r="J85" s="280"/>
      <c r="K85" s="737"/>
      <c r="L85" s="481"/>
    </row>
    <row r="86" spans="1:13" ht="16.5" customHeight="1">
      <c r="A86" s="514" t="s">
        <v>899</v>
      </c>
      <c r="B86" s="276"/>
      <c r="C86" s="276" t="s">
        <v>25</v>
      </c>
      <c r="D86" s="277" t="s">
        <v>68</v>
      </c>
      <c r="E86" s="277" t="s">
        <v>897</v>
      </c>
      <c r="F86" s="276" t="s">
        <v>898</v>
      </c>
      <c r="G86" s="296" t="s">
        <v>6</v>
      </c>
      <c r="H86" s="279"/>
      <c r="I86" s="280"/>
      <c r="J86" s="280"/>
      <c r="K86" s="737"/>
      <c r="L86" s="481"/>
    </row>
    <row r="87" spans="1:13" ht="16.5" customHeight="1">
      <c r="A87" s="514" t="s">
        <v>901</v>
      </c>
      <c r="B87" s="276"/>
      <c r="C87" s="276" t="s">
        <v>25</v>
      </c>
      <c r="D87" s="277" t="s">
        <v>68</v>
      </c>
      <c r="E87" s="277" t="s">
        <v>900</v>
      </c>
      <c r="F87" s="276" t="s">
        <v>177</v>
      </c>
      <c r="G87" s="296" t="s">
        <v>6</v>
      </c>
      <c r="H87" s="279"/>
      <c r="I87" s="280"/>
      <c r="J87" s="280"/>
      <c r="K87" s="737"/>
      <c r="L87" s="481"/>
    </row>
    <row r="88" spans="1:13" ht="16.5" customHeight="1">
      <c r="A88" s="514" t="s">
        <v>904</v>
      </c>
      <c r="B88" s="276"/>
      <c r="C88" s="276" t="s">
        <v>25</v>
      </c>
      <c r="D88" s="277" t="s">
        <v>68</v>
      </c>
      <c r="E88" s="277" t="s">
        <v>902</v>
      </c>
      <c r="F88" s="276" t="s">
        <v>903</v>
      </c>
      <c r="G88" s="296" t="s">
        <v>6</v>
      </c>
      <c r="H88" s="279"/>
      <c r="I88" s="280"/>
      <c r="J88" s="280"/>
      <c r="K88" s="737"/>
      <c r="L88" s="481"/>
    </row>
    <row r="89" spans="1:13" ht="16.5" customHeight="1">
      <c r="A89" s="514" t="s">
        <v>907</v>
      </c>
      <c r="B89" s="276"/>
      <c r="C89" s="276" t="s">
        <v>25</v>
      </c>
      <c r="D89" s="277" t="s">
        <v>68</v>
      </c>
      <c r="E89" s="277" t="s">
        <v>905</v>
      </c>
      <c r="F89" s="276" t="s">
        <v>906</v>
      </c>
      <c r="G89" s="296" t="s">
        <v>6</v>
      </c>
      <c r="H89" s="279"/>
      <c r="I89" s="280"/>
      <c r="J89" s="280"/>
      <c r="K89" s="737"/>
      <c r="L89" s="481"/>
    </row>
    <row r="90" spans="1:13" ht="16.5" customHeight="1">
      <c r="A90" s="514" t="s">
        <v>909</v>
      </c>
      <c r="B90" s="276"/>
      <c r="C90" s="276" t="s">
        <v>25</v>
      </c>
      <c r="D90" s="277" t="s">
        <v>184</v>
      </c>
      <c r="E90" s="277" t="s">
        <v>908</v>
      </c>
      <c r="F90" s="279"/>
      <c r="G90" s="224" t="s">
        <v>11</v>
      </c>
      <c r="H90" s="279"/>
      <c r="I90" s="280"/>
      <c r="J90" s="280"/>
      <c r="K90" s="282" t="s">
        <v>2235</v>
      </c>
      <c r="L90" s="481"/>
    </row>
    <row r="91" spans="1:13" s="113" customFormat="1" ht="16.5" customHeight="1">
      <c r="A91" s="514" t="s">
        <v>910</v>
      </c>
      <c r="B91" s="276"/>
      <c r="C91" s="276" t="s">
        <v>25</v>
      </c>
      <c r="D91" s="298" t="s">
        <v>182</v>
      </c>
      <c r="E91" s="277" t="s">
        <v>1481</v>
      </c>
      <c r="F91" s="201" t="s">
        <v>1995</v>
      </c>
      <c r="G91" s="224" t="s">
        <v>11</v>
      </c>
      <c r="H91" s="201"/>
      <c r="I91" s="201"/>
      <c r="J91" s="203"/>
      <c r="K91" s="344" t="s">
        <v>2171</v>
      </c>
      <c r="L91" s="200"/>
      <c r="M91" s="112"/>
    </row>
    <row r="92" spans="1:13" s="113" customFormat="1" ht="16.5" customHeight="1">
      <c r="A92" s="514" t="s">
        <v>911</v>
      </c>
      <c r="B92" s="276"/>
      <c r="C92" s="276" t="s">
        <v>25</v>
      </c>
      <c r="D92" s="298" t="s">
        <v>182</v>
      </c>
      <c r="E92" s="298" t="s">
        <v>1482</v>
      </c>
      <c r="F92" s="201" t="s">
        <v>1996</v>
      </c>
      <c r="G92" s="224" t="s">
        <v>11</v>
      </c>
      <c r="H92" s="201"/>
      <c r="I92" s="201"/>
      <c r="J92" s="203"/>
      <c r="K92" s="344" t="s">
        <v>2002</v>
      </c>
      <c r="L92" s="200"/>
      <c r="M92" s="112"/>
    </row>
    <row r="93" spans="1:13" s="113" customFormat="1" ht="16.5" customHeight="1">
      <c r="A93" s="514" t="s">
        <v>912</v>
      </c>
      <c r="B93" s="276"/>
      <c r="C93" s="276" t="s">
        <v>25</v>
      </c>
      <c r="D93" s="298" t="s">
        <v>182</v>
      </c>
      <c r="E93" s="298" t="s">
        <v>1483</v>
      </c>
      <c r="F93" s="201" t="s">
        <v>1999</v>
      </c>
      <c r="G93" s="224" t="s">
        <v>11</v>
      </c>
      <c r="H93" s="201"/>
      <c r="I93" s="201"/>
      <c r="J93" s="203"/>
      <c r="K93" s="344" t="s">
        <v>2016</v>
      </c>
      <c r="L93" s="200"/>
      <c r="M93" s="112"/>
    </row>
    <row r="94" spans="1:13" s="113" customFormat="1" ht="16.5" customHeight="1">
      <c r="A94" s="514" t="s">
        <v>913</v>
      </c>
      <c r="B94" s="276"/>
      <c r="C94" s="276" t="s">
        <v>25</v>
      </c>
      <c r="D94" s="298" t="s">
        <v>182</v>
      </c>
      <c r="E94" s="298" t="s">
        <v>1997</v>
      </c>
      <c r="F94" s="201" t="s">
        <v>1999</v>
      </c>
      <c r="G94" s="224" t="s">
        <v>11</v>
      </c>
      <c r="H94" s="201"/>
      <c r="I94" s="201"/>
      <c r="J94" s="203"/>
      <c r="K94" s="344" t="s">
        <v>2029</v>
      </c>
      <c r="L94" s="200"/>
      <c r="M94" s="112"/>
    </row>
    <row r="95" spans="1:13" s="113" customFormat="1" ht="16.5" customHeight="1">
      <c r="A95" s="514" t="s">
        <v>914</v>
      </c>
      <c r="B95" s="276"/>
      <c r="C95" s="276" t="s">
        <v>25</v>
      </c>
      <c r="D95" s="298" t="s">
        <v>182</v>
      </c>
      <c r="E95" s="298" t="s">
        <v>1998</v>
      </c>
      <c r="F95" s="201" t="s">
        <v>1999</v>
      </c>
      <c r="G95" s="224" t="s">
        <v>11</v>
      </c>
      <c r="H95" s="201"/>
      <c r="I95" s="201"/>
      <c r="J95" s="203"/>
      <c r="K95" s="344" t="s">
        <v>2277</v>
      </c>
      <c r="L95" s="200"/>
      <c r="M95" s="112"/>
    </row>
    <row r="96" spans="1:13" s="113" customFormat="1" ht="16.5" customHeight="1">
      <c r="A96" s="514" t="s">
        <v>915</v>
      </c>
      <c r="B96" s="276"/>
      <c r="C96" s="276" t="s">
        <v>25</v>
      </c>
      <c r="D96" s="298" t="s">
        <v>182</v>
      </c>
      <c r="E96" s="298" t="s">
        <v>2031</v>
      </c>
      <c r="F96" s="201" t="s">
        <v>183</v>
      </c>
      <c r="G96" s="224" t="s">
        <v>11</v>
      </c>
      <c r="H96" s="201"/>
      <c r="I96" s="201"/>
      <c r="J96" s="204" t="s">
        <v>2023</v>
      </c>
      <c r="K96" s="738" t="s">
        <v>2695</v>
      </c>
      <c r="L96" s="200"/>
      <c r="M96" s="112"/>
    </row>
    <row r="97" spans="1:13" s="113" customFormat="1" ht="16.5" customHeight="1">
      <c r="A97" s="514" t="s">
        <v>916</v>
      </c>
      <c r="B97" s="276"/>
      <c r="C97" s="276" t="s">
        <v>25</v>
      </c>
      <c r="D97" s="298" t="s">
        <v>182</v>
      </c>
      <c r="E97" s="298" t="s">
        <v>2032</v>
      </c>
      <c r="F97" s="201" t="s">
        <v>183</v>
      </c>
      <c r="G97" s="224" t="s">
        <v>11</v>
      </c>
      <c r="H97" s="201"/>
      <c r="I97" s="201"/>
      <c r="J97" s="202"/>
      <c r="K97" s="738"/>
      <c r="L97" s="200"/>
      <c r="M97" s="112"/>
    </row>
    <row r="98" spans="1:13" s="113" customFormat="1" ht="16.5" customHeight="1">
      <c r="A98" s="514" t="s">
        <v>917</v>
      </c>
      <c r="B98" s="276"/>
      <c r="C98" s="276" t="s">
        <v>25</v>
      </c>
      <c r="D98" s="298" t="s">
        <v>182</v>
      </c>
      <c r="E98" s="298" t="s">
        <v>2033</v>
      </c>
      <c r="F98" s="201" t="s">
        <v>183</v>
      </c>
      <c r="G98" s="224" t="s">
        <v>11</v>
      </c>
      <c r="H98" s="201"/>
      <c r="I98" s="201"/>
      <c r="J98" s="202"/>
      <c r="K98" s="738"/>
      <c r="L98" s="200"/>
      <c r="M98" s="112"/>
    </row>
    <row r="99" spans="1:13" s="113" customFormat="1" ht="16.5" customHeight="1">
      <c r="A99" s="514" t="s">
        <v>918</v>
      </c>
      <c r="B99" s="276"/>
      <c r="C99" s="276" t="s">
        <v>25</v>
      </c>
      <c r="D99" s="298" t="s">
        <v>182</v>
      </c>
      <c r="E99" s="298" t="s">
        <v>2030</v>
      </c>
      <c r="F99" s="201" t="s">
        <v>183</v>
      </c>
      <c r="G99" s="224" t="s">
        <v>11</v>
      </c>
      <c r="H99" s="201"/>
      <c r="I99" s="201"/>
      <c r="J99" s="202"/>
      <c r="K99" s="738"/>
      <c r="L99" s="200"/>
      <c r="M99" s="112"/>
    </row>
    <row r="100" spans="1:13" s="113" customFormat="1" ht="16.5" customHeight="1">
      <c r="A100" s="514" t="s">
        <v>919</v>
      </c>
      <c r="B100" s="276"/>
      <c r="C100" s="276" t="s">
        <v>25</v>
      </c>
      <c r="D100" s="298" t="s">
        <v>182</v>
      </c>
      <c r="E100" s="298" t="s">
        <v>2034</v>
      </c>
      <c r="F100" s="201" t="s">
        <v>183</v>
      </c>
      <c r="G100" s="224" t="s">
        <v>11</v>
      </c>
      <c r="H100" s="201"/>
      <c r="I100" s="201"/>
      <c r="J100" s="202"/>
      <c r="K100" s="738"/>
      <c r="L100" s="200"/>
      <c r="M100" s="112"/>
    </row>
    <row r="101" spans="1:13" s="113" customFormat="1" ht="16.5" customHeight="1">
      <c r="A101" s="514" t="s">
        <v>920</v>
      </c>
      <c r="B101" s="276"/>
      <c r="C101" s="276" t="s">
        <v>25</v>
      </c>
      <c r="D101" s="298" t="s">
        <v>182</v>
      </c>
      <c r="E101" s="298" t="s">
        <v>2035</v>
      </c>
      <c r="F101" s="201" t="s">
        <v>1999</v>
      </c>
      <c r="G101" s="224" t="s">
        <v>11</v>
      </c>
      <c r="H101" s="201"/>
      <c r="I101" s="201"/>
      <c r="J101" s="202"/>
      <c r="K101" s="738"/>
      <c r="L101" s="200"/>
      <c r="M101" s="112"/>
    </row>
    <row r="102" spans="1:13" s="113" customFormat="1" ht="16.5" customHeight="1">
      <c r="A102" s="514" t="s">
        <v>921</v>
      </c>
      <c r="B102" s="276"/>
      <c r="C102" s="276" t="s">
        <v>25</v>
      </c>
      <c r="D102" s="298" t="s">
        <v>182</v>
      </c>
      <c r="E102" s="298" t="s">
        <v>1485</v>
      </c>
      <c r="F102" s="201" t="s">
        <v>1995</v>
      </c>
      <c r="G102" s="224" t="s">
        <v>11</v>
      </c>
      <c r="H102" s="201"/>
      <c r="I102" s="201"/>
      <c r="J102" s="202"/>
      <c r="K102" s="345" t="s">
        <v>2216</v>
      </c>
      <c r="L102" s="200"/>
      <c r="M102" s="112"/>
    </row>
    <row r="103" spans="1:13" s="113" customFormat="1" ht="16.5" customHeight="1">
      <c r="A103" s="514" t="s">
        <v>922</v>
      </c>
      <c r="B103" s="276"/>
      <c r="C103" s="276" t="s">
        <v>25</v>
      </c>
      <c r="D103" s="298" t="s">
        <v>182</v>
      </c>
      <c r="E103" s="298" t="s">
        <v>1487</v>
      </c>
      <c r="F103" s="201" t="s">
        <v>1996</v>
      </c>
      <c r="G103" s="224" t="s">
        <v>11</v>
      </c>
      <c r="H103" s="201"/>
      <c r="I103" s="201"/>
      <c r="J103" s="202"/>
      <c r="K103" s="344" t="s">
        <v>2018</v>
      </c>
      <c r="L103" s="200"/>
      <c r="M103" s="112"/>
    </row>
    <row r="104" spans="1:13" s="113" customFormat="1" ht="16.5" customHeight="1">
      <c r="A104" s="514" t="s">
        <v>923</v>
      </c>
      <c r="B104" s="276"/>
      <c r="C104" s="276" t="s">
        <v>25</v>
      </c>
      <c r="D104" s="298" t="s">
        <v>182</v>
      </c>
      <c r="E104" s="298" t="s">
        <v>1488</v>
      </c>
      <c r="F104" s="201" t="s">
        <v>1999</v>
      </c>
      <c r="G104" s="224" t="s">
        <v>11</v>
      </c>
      <c r="H104" s="201"/>
      <c r="I104" s="201"/>
      <c r="J104" s="202"/>
      <c r="K104" s="344" t="s">
        <v>2281</v>
      </c>
      <c r="L104" s="200"/>
      <c r="M104" s="112"/>
    </row>
    <row r="105" spans="1:13" s="113" customFormat="1" ht="16.5" customHeight="1">
      <c r="A105" s="514" t="s">
        <v>924</v>
      </c>
      <c r="B105" s="276"/>
      <c r="C105" s="276" t="s">
        <v>25</v>
      </c>
      <c r="D105" s="298" t="s">
        <v>182</v>
      </c>
      <c r="E105" s="298" t="s">
        <v>2000</v>
      </c>
      <c r="F105" s="201" t="s">
        <v>1999</v>
      </c>
      <c r="G105" s="224" t="s">
        <v>11</v>
      </c>
      <c r="H105" s="201"/>
      <c r="I105" s="201"/>
      <c r="J105" s="202"/>
      <c r="K105" s="344" t="s">
        <v>2168</v>
      </c>
      <c r="L105" s="200"/>
      <c r="M105" s="112"/>
    </row>
    <row r="106" spans="1:13" s="113" customFormat="1" ht="16.5" customHeight="1">
      <c r="A106" s="514" t="s">
        <v>925</v>
      </c>
      <c r="B106" s="276"/>
      <c r="C106" s="276" t="s">
        <v>25</v>
      </c>
      <c r="D106" s="298" t="s">
        <v>182</v>
      </c>
      <c r="E106" s="298" t="s">
        <v>2001</v>
      </c>
      <c r="F106" s="201" t="s">
        <v>1999</v>
      </c>
      <c r="G106" s="224" t="s">
        <v>11</v>
      </c>
      <c r="H106" s="201"/>
      <c r="I106" s="201"/>
      <c r="J106" s="202"/>
      <c r="K106" s="344" t="s">
        <v>2283</v>
      </c>
      <c r="L106" s="200"/>
      <c r="M106" s="112"/>
    </row>
    <row r="107" spans="1:13" s="113" customFormat="1" ht="16.5" customHeight="1">
      <c r="A107" s="514" t="s">
        <v>926</v>
      </c>
      <c r="B107" s="276"/>
      <c r="C107" s="276" t="s">
        <v>25</v>
      </c>
      <c r="D107" s="298" t="s">
        <v>182</v>
      </c>
      <c r="E107" s="298" t="s">
        <v>2036</v>
      </c>
      <c r="F107" s="201" t="s">
        <v>183</v>
      </c>
      <c r="G107" s="224" t="s">
        <v>11</v>
      </c>
      <c r="H107" s="201"/>
      <c r="I107" s="201"/>
      <c r="J107" s="202"/>
      <c r="K107" s="738" t="s">
        <v>2022</v>
      </c>
      <c r="L107" s="200"/>
      <c r="M107" s="112"/>
    </row>
    <row r="108" spans="1:13" s="113" customFormat="1" ht="16.5" customHeight="1">
      <c r="A108" s="514" t="s">
        <v>928</v>
      </c>
      <c r="B108" s="276"/>
      <c r="C108" s="276" t="s">
        <v>25</v>
      </c>
      <c r="D108" s="298" t="s">
        <v>182</v>
      </c>
      <c r="E108" s="298" t="s">
        <v>2037</v>
      </c>
      <c r="F108" s="201" t="s">
        <v>183</v>
      </c>
      <c r="G108" s="224" t="s">
        <v>11</v>
      </c>
      <c r="H108" s="201"/>
      <c r="I108" s="201"/>
      <c r="J108" s="202"/>
      <c r="K108" s="738"/>
      <c r="L108" s="200"/>
      <c r="M108" s="112"/>
    </row>
    <row r="109" spans="1:13" s="113" customFormat="1" ht="16.5" customHeight="1">
      <c r="A109" s="514" t="s">
        <v>931</v>
      </c>
      <c r="B109" s="276"/>
      <c r="C109" s="276" t="s">
        <v>25</v>
      </c>
      <c r="D109" s="298" t="s">
        <v>182</v>
      </c>
      <c r="E109" s="298" t="s">
        <v>2038</v>
      </c>
      <c r="F109" s="201" t="s">
        <v>183</v>
      </c>
      <c r="G109" s="224" t="s">
        <v>11</v>
      </c>
      <c r="H109" s="201"/>
      <c r="I109" s="201"/>
      <c r="J109" s="202"/>
      <c r="K109" s="738"/>
      <c r="L109" s="200"/>
      <c r="M109" s="112"/>
    </row>
    <row r="110" spans="1:13" s="113" customFormat="1" ht="16.5" customHeight="1">
      <c r="A110" s="514" t="s">
        <v>933</v>
      </c>
      <c r="B110" s="276"/>
      <c r="C110" s="276" t="s">
        <v>25</v>
      </c>
      <c r="D110" s="298" t="s">
        <v>182</v>
      </c>
      <c r="E110" s="298" t="s">
        <v>2039</v>
      </c>
      <c r="F110" s="201" t="s">
        <v>183</v>
      </c>
      <c r="G110" s="224" t="s">
        <v>11</v>
      </c>
      <c r="H110" s="201"/>
      <c r="I110" s="201"/>
      <c r="J110" s="204"/>
      <c r="K110" s="738"/>
      <c r="L110" s="200"/>
      <c r="M110" s="112"/>
    </row>
    <row r="111" spans="1:13" s="113" customFormat="1" ht="16.5" customHeight="1">
      <c r="A111" s="514" t="s">
        <v>934</v>
      </c>
      <c r="B111" s="276"/>
      <c r="C111" s="276" t="s">
        <v>25</v>
      </c>
      <c r="D111" s="298" t="s">
        <v>182</v>
      </c>
      <c r="E111" s="298" t="s">
        <v>2040</v>
      </c>
      <c r="F111" s="201" t="s">
        <v>183</v>
      </c>
      <c r="G111" s="224" t="s">
        <v>11</v>
      </c>
      <c r="H111" s="201"/>
      <c r="I111" s="201"/>
      <c r="J111" s="204"/>
      <c r="K111" s="738"/>
      <c r="L111" s="200"/>
      <c r="M111" s="112"/>
    </row>
    <row r="112" spans="1:13" s="113" customFormat="1" ht="16.5" customHeight="1">
      <c r="A112" s="514" t="s">
        <v>935</v>
      </c>
      <c r="B112" s="276"/>
      <c r="C112" s="276" t="s">
        <v>25</v>
      </c>
      <c r="D112" s="298" t="s">
        <v>182</v>
      </c>
      <c r="E112" s="298" t="s">
        <v>2041</v>
      </c>
      <c r="F112" s="201" t="s">
        <v>1999</v>
      </c>
      <c r="G112" s="224" t="s">
        <v>11</v>
      </c>
      <c r="H112" s="201"/>
      <c r="I112" s="201"/>
      <c r="J112" s="204"/>
      <c r="K112" s="738"/>
      <c r="L112" s="200"/>
      <c r="M112" s="112"/>
    </row>
    <row r="113" spans="1:13" s="113" customFormat="1" ht="16.5" customHeight="1">
      <c r="A113" s="514" t="s">
        <v>937</v>
      </c>
      <c r="B113" s="276"/>
      <c r="C113" s="276" t="s">
        <v>25</v>
      </c>
      <c r="D113" s="298" t="s">
        <v>182</v>
      </c>
      <c r="E113" s="298" t="s">
        <v>2052</v>
      </c>
      <c r="F113" s="201" t="s">
        <v>2628</v>
      </c>
      <c r="G113" s="224" t="s">
        <v>11</v>
      </c>
      <c r="H113" s="201"/>
      <c r="I113" s="201"/>
      <c r="J113" s="204" t="s">
        <v>1489</v>
      </c>
      <c r="K113" s="738" t="s">
        <v>2741</v>
      </c>
      <c r="L113" s="200"/>
      <c r="M113" s="112"/>
    </row>
    <row r="114" spans="1:13" s="113" customFormat="1" ht="16.5" customHeight="1">
      <c r="A114" s="514" t="s">
        <v>938</v>
      </c>
      <c r="B114" s="276"/>
      <c r="C114" s="276" t="s">
        <v>25</v>
      </c>
      <c r="D114" s="298" t="s">
        <v>182</v>
      </c>
      <c r="E114" s="298" t="s">
        <v>2053</v>
      </c>
      <c r="F114" s="201" t="s">
        <v>2628</v>
      </c>
      <c r="G114" s="224" t="s">
        <v>11</v>
      </c>
      <c r="H114" s="201"/>
      <c r="I114" s="201"/>
      <c r="J114" s="202"/>
      <c r="K114" s="738"/>
      <c r="L114" s="200"/>
      <c r="M114" s="112"/>
    </row>
    <row r="115" spans="1:13" s="113" customFormat="1" ht="16.5" customHeight="1">
      <c r="A115" s="514" t="s">
        <v>939</v>
      </c>
      <c r="B115" s="276"/>
      <c r="C115" s="276" t="s">
        <v>25</v>
      </c>
      <c r="D115" s="298" t="s">
        <v>182</v>
      </c>
      <c r="E115" s="298" t="s">
        <v>2054</v>
      </c>
      <c r="F115" s="201" t="s">
        <v>2628</v>
      </c>
      <c r="G115" s="224" t="s">
        <v>11</v>
      </c>
      <c r="H115" s="201"/>
      <c r="I115" s="201"/>
      <c r="J115" s="202"/>
      <c r="K115" s="738"/>
      <c r="L115" s="200"/>
      <c r="M115" s="112"/>
    </row>
    <row r="116" spans="1:13" s="113" customFormat="1" ht="16.5" customHeight="1">
      <c r="A116" s="514" t="s">
        <v>940</v>
      </c>
      <c r="B116" s="276"/>
      <c r="C116" s="276" t="s">
        <v>25</v>
      </c>
      <c r="D116" s="298" t="s">
        <v>182</v>
      </c>
      <c r="E116" s="298" t="s">
        <v>2055</v>
      </c>
      <c r="F116" s="201" t="s">
        <v>2628</v>
      </c>
      <c r="G116" s="224" t="s">
        <v>11</v>
      </c>
      <c r="H116" s="201"/>
      <c r="I116" s="201"/>
      <c r="J116" s="204"/>
      <c r="K116" s="738"/>
      <c r="L116" s="200"/>
      <c r="M116" s="112"/>
    </row>
    <row r="117" spans="1:13" s="113" customFormat="1" ht="16.5" customHeight="1">
      <c r="A117" s="514" t="s">
        <v>941</v>
      </c>
      <c r="B117" s="276"/>
      <c r="C117" s="276" t="s">
        <v>25</v>
      </c>
      <c r="D117" s="298" t="s">
        <v>182</v>
      </c>
      <c r="E117" s="298" t="s">
        <v>2056</v>
      </c>
      <c r="F117" s="201" t="s">
        <v>2628</v>
      </c>
      <c r="G117" s="224" t="s">
        <v>11</v>
      </c>
      <c r="H117" s="201"/>
      <c r="I117" s="201"/>
      <c r="J117" s="204"/>
      <c r="K117" s="738"/>
      <c r="L117" s="200"/>
      <c r="M117" s="112"/>
    </row>
    <row r="118" spans="1:13" s="113" customFormat="1" ht="16.5" customHeight="1">
      <c r="A118" s="514" t="s">
        <v>942</v>
      </c>
      <c r="B118" s="276"/>
      <c r="C118" s="276" t="s">
        <v>25</v>
      </c>
      <c r="D118" s="298" t="s">
        <v>182</v>
      </c>
      <c r="E118" s="298" t="s">
        <v>2057</v>
      </c>
      <c r="F118" s="201" t="s">
        <v>2628</v>
      </c>
      <c r="G118" s="224" t="s">
        <v>11</v>
      </c>
      <c r="H118" s="201"/>
      <c r="I118" s="201"/>
      <c r="J118" s="204"/>
      <c r="K118" s="738" t="s">
        <v>2733</v>
      </c>
      <c r="L118" s="205"/>
      <c r="M118" s="112"/>
    </row>
    <row r="119" spans="1:13" s="113" customFormat="1" ht="16.5" customHeight="1">
      <c r="A119" s="514" t="s">
        <v>943</v>
      </c>
      <c r="B119" s="276"/>
      <c r="C119" s="276" t="s">
        <v>25</v>
      </c>
      <c r="D119" s="298" t="s">
        <v>182</v>
      </c>
      <c r="E119" s="298" t="s">
        <v>2058</v>
      </c>
      <c r="F119" s="201" t="s">
        <v>2628</v>
      </c>
      <c r="G119" s="224" t="s">
        <v>11</v>
      </c>
      <c r="H119" s="201"/>
      <c r="I119" s="201"/>
      <c r="J119" s="204"/>
      <c r="K119" s="738"/>
      <c r="L119" s="205"/>
      <c r="M119" s="112"/>
    </row>
    <row r="120" spans="1:13" s="113" customFormat="1" ht="16.5" customHeight="1">
      <c r="A120" s="514" t="s">
        <v>944</v>
      </c>
      <c r="B120" s="276"/>
      <c r="C120" s="276" t="s">
        <v>25</v>
      </c>
      <c r="D120" s="298" t="s">
        <v>182</v>
      </c>
      <c r="E120" s="298" t="s">
        <v>2059</v>
      </c>
      <c r="F120" s="201" t="s">
        <v>2628</v>
      </c>
      <c r="G120" s="224" t="s">
        <v>11</v>
      </c>
      <c r="H120" s="201"/>
      <c r="I120" s="201"/>
      <c r="J120" s="204"/>
      <c r="K120" s="738"/>
      <c r="L120" s="205"/>
      <c r="M120" s="112"/>
    </row>
    <row r="121" spans="1:13" s="113" customFormat="1" ht="16.5" customHeight="1">
      <c r="A121" s="514" t="s">
        <v>1484</v>
      </c>
      <c r="B121" s="276"/>
      <c r="C121" s="276" t="s">
        <v>25</v>
      </c>
      <c r="D121" s="298" t="s">
        <v>182</v>
      </c>
      <c r="E121" s="298" t="s">
        <v>2060</v>
      </c>
      <c r="F121" s="201" t="s">
        <v>2628</v>
      </c>
      <c r="G121" s="224" t="s">
        <v>11</v>
      </c>
      <c r="H121" s="201"/>
      <c r="I121" s="201"/>
      <c r="J121" s="204"/>
      <c r="K121" s="738"/>
      <c r="L121" s="205"/>
      <c r="M121" s="112"/>
    </row>
    <row r="122" spans="1:13" s="113" customFormat="1" ht="16.5" customHeight="1">
      <c r="A122" s="514" t="s">
        <v>1486</v>
      </c>
      <c r="B122" s="276"/>
      <c r="C122" s="276" t="s">
        <v>25</v>
      </c>
      <c r="D122" s="298" t="s">
        <v>182</v>
      </c>
      <c r="E122" s="298" t="s">
        <v>2061</v>
      </c>
      <c r="F122" s="201" t="s">
        <v>2628</v>
      </c>
      <c r="G122" s="224" t="s">
        <v>11</v>
      </c>
      <c r="H122" s="201"/>
      <c r="I122" s="201"/>
      <c r="J122" s="204"/>
      <c r="K122" s="738"/>
      <c r="L122" s="205"/>
      <c r="M122" s="112"/>
    </row>
    <row r="123" spans="1:13" s="113" customFormat="1" ht="16.5" customHeight="1">
      <c r="A123" s="514" t="s">
        <v>949</v>
      </c>
      <c r="B123" s="276"/>
      <c r="C123" s="276" t="s">
        <v>25</v>
      </c>
      <c r="D123" s="298" t="s">
        <v>182</v>
      </c>
      <c r="E123" s="298" t="s">
        <v>2062</v>
      </c>
      <c r="F123" s="201" t="s">
        <v>2628</v>
      </c>
      <c r="G123" s="224" t="s">
        <v>11</v>
      </c>
      <c r="H123" s="201"/>
      <c r="I123" s="201"/>
      <c r="J123" s="299"/>
      <c r="K123" s="738" t="s">
        <v>2734</v>
      </c>
      <c r="L123" s="205"/>
      <c r="M123" s="112"/>
    </row>
    <row r="124" spans="1:13" s="113" customFormat="1" ht="16.5" customHeight="1">
      <c r="A124" s="514" t="s">
        <v>951</v>
      </c>
      <c r="B124" s="276"/>
      <c r="C124" s="276" t="s">
        <v>25</v>
      </c>
      <c r="D124" s="298" t="s">
        <v>182</v>
      </c>
      <c r="E124" s="298" t="s">
        <v>2063</v>
      </c>
      <c r="F124" s="201" t="s">
        <v>2628</v>
      </c>
      <c r="G124" s="224" t="s">
        <v>11</v>
      </c>
      <c r="H124" s="201"/>
      <c r="I124" s="201"/>
      <c r="J124" s="299"/>
      <c r="K124" s="738"/>
      <c r="L124" s="205"/>
      <c r="M124" s="112"/>
    </row>
    <row r="125" spans="1:13" s="113" customFormat="1" ht="16.5" customHeight="1">
      <c r="A125" s="514" t="s">
        <v>953</v>
      </c>
      <c r="B125" s="276"/>
      <c r="C125" s="276" t="s">
        <v>25</v>
      </c>
      <c r="D125" s="298" t="s">
        <v>182</v>
      </c>
      <c r="E125" s="298" t="s">
        <v>1474</v>
      </c>
      <c r="F125" s="201" t="s">
        <v>2628</v>
      </c>
      <c r="G125" s="224" t="s">
        <v>11</v>
      </c>
      <c r="H125" s="201"/>
      <c r="I125" s="201"/>
      <c r="J125" s="299"/>
      <c r="K125" s="738"/>
      <c r="L125" s="205"/>
      <c r="M125" s="112"/>
    </row>
    <row r="126" spans="1:13" s="113" customFormat="1" ht="16.5" customHeight="1">
      <c r="A126" s="514" t="s">
        <v>954</v>
      </c>
      <c r="B126" s="276"/>
      <c r="C126" s="276" t="s">
        <v>25</v>
      </c>
      <c r="D126" s="298" t="s">
        <v>182</v>
      </c>
      <c r="E126" s="298" t="s">
        <v>2064</v>
      </c>
      <c r="F126" s="201" t="s">
        <v>2628</v>
      </c>
      <c r="G126" s="224" t="s">
        <v>11</v>
      </c>
      <c r="H126" s="201"/>
      <c r="I126" s="201"/>
      <c r="J126" s="299"/>
      <c r="K126" s="738"/>
      <c r="L126" s="205"/>
      <c r="M126" s="112"/>
    </row>
    <row r="127" spans="1:13" s="113" customFormat="1" ht="16.5" customHeight="1">
      <c r="A127" s="514" t="s">
        <v>955</v>
      </c>
      <c r="B127" s="276"/>
      <c r="C127" s="276" t="s">
        <v>25</v>
      </c>
      <c r="D127" s="298" t="s">
        <v>182</v>
      </c>
      <c r="E127" s="298" t="s">
        <v>2065</v>
      </c>
      <c r="F127" s="201" t="s">
        <v>2628</v>
      </c>
      <c r="G127" s="224" t="s">
        <v>11</v>
      </c>
      <c r="H127" s="201"/>
      <c r="I127" s="201"/>
      <c r="J127" s="299"/>
      <c r="K127" s="738"/>
      <c r="L127" s="205"/>
      <c r="M127" s="112"/>
    </row>
    <row r="128" spans="1:13" s="113" customFormat="1" ht="16.5" customHeight="1">
      <c r="A128" s="514" t="s">
        <v>956</v>
      </c>
      <c r="B128" s="276"/>
      <c r="C128" s="276" t="s">
        <v>25</v>
      </c>
      <c r="D128" s="298" t="s">
        <v>182</v>
      </c>
      <c r="E128" s="298" t="s">
        <v>2066</v>
      </c>
      <c r="F128" s="201" t="s">
        <v>2628</v>
      </c>
      <c r="G128" s="224" t="s">
        <v>11</v>
      </c>
      <c r="H128" s="201"/>
      <c r="I128" s="201"/>
      <c r="J128" s="299"/>
      <c r="K128" s="738" t="s">
        <v>2735</v>
      </c>
      <c r="L128" s="205"/>
      <c r="M128" s="112"/>
    </row>
    <row r="129" spans="1:255" s="113" customFormat="1" ht="16.5" customHeight="1">
      <c r="A129" s="514" t="s">
        <v>957</v>
      </c>
      <c r="B129" s="276"/>
      <c r="C129" s="276" t="s">
        <v>25</v>
      </c>
      <c r="D129" s="298" t="s">
        <v>182</v>
      </c>
      <c r="E129" s="298" t="s">
        <v>2067</v>
      </c>
      <c r="F129" s="201" t="s">
        <v>2628</v>
      </c>
      <c r="G129" s="224" t="s">
        <v>11</v>
      </c>
      <c r="H129" s="201"/>
      <c r="I129" s="201"/>
      <c r="J129" s="299"/>
      <c r="K129" s="738"/>
      <c r="L129" s="205"/>
      <c r="M129" s="112"/>
    </row>
    <row r="130" spans="1:255" s="113" customFormat="1" ht="16.5" customHeight="1">
      <c r="A130" s="514" t="s">
        <v>959</v>
      </c>
      <c r="B130" s="276"/>
      <c r="C130" s="276" t="s">
        <v>25</v>
      </c>
      <c r="D130" s="298" t="s">
        <v>182</v>
      </c>
      <c r="E130" s="298" t="s">
        <v>1479</v>
      </c>
      <c r="F130" s="201" t="s">
        <v>2628</v>
      </c>
      <c r="G130" s="224" t="s">
        <v>11</v>
      </c>
      <c r="H130" s="201"/>
      <c r="I130" s="201"/>
      <c r="J130" s="299"/>
      <c r="K130" s="738"/>
      <c r="L130" s="205"/>
      <c r="M130" s="112"/>
    </row>
    <row r="131" spans="1:255" s="113" customFormat="1" ht="16.5" customHeight="1">
      <c r="A131" s="514" t="s">
        <v>960</v>
      </c>
      <c r="B131" s="276"/>
      <c r="C131" s="276" t="s">
        <v>25</v>
      </c>
      <c r="D131" s="298" t="s">
        <v>182</v>
      </c>
      <c r="E131" s="298" t="s">
        <v>2068</v>
      </c>
      <c r="F131" s="201" t="s">
        <v>2628</v>
      </c>
      <c r="G131" s="224" t="s">
        <v>11</v>
      </c>
      <c r="H131" s="201"/>
      <c r="I131" s="201"/>
      <c r="J131" s="299"/>
      <c r="K131" s="738"/>
      <c r="L131" s="205"/>
      <c r="M131" s="112"/>
    </row>
    <row r="132" spans="1:255" s="113" customFormat="1" ht="16.5" customHeight="1">
      <c r="A132" s="514" t="s">
        <v>962</v>
      </c>
      <c r="B132" s="276"/>
      <c r="C132" s="276" t="s">
        <v>25</v>
      </c>
      <c r="D132" s="298" t="s">
        <v>182</v>
      </c>
      <c r="E132" s="298" t="s">
        <v>2069</v>
      </c>
      <c r="F132" s="201" t="s">
        <v>2628</v>
      </c>
      <c r="G132" s="224" t="s">
        <v>11</v>
      </c>
      <c r="H132" s="201"/>
      <c r="I132" s="201"/>
      <c r="J132" s="299" t="s">
        <v>1480</v>
      </c>
      <c r="K132" s="738"/>
      <c r="L132" s="205"/>
      <c r="M132" s="112"/>
    </row>
    <row r="133" spans="1:255" ht="16.5" customHeight="1">
      <c r="A133" s="514" t="s">
        <v>964</v>
      </c>
      <c r="B133" s="276" t="s">
        <v>25</v>
      </c>
      <c r="C133" s="276" t="s">
        <v>25</v>
      </c>
      <c r="D133" s="277" t="s">
        <v>202</v>
      </c>
      <c r="E133" s="277" t="s">
        <v>1663</v>
      </c>
      <c r="F133" s="279"/>
      <c r="G133" s="224" t="s">
        <v>11</v>
      </c>
      <c r="H133" s="279"/>
      <c r="I133" s="280"/>
      <c r="J133" s="280"/>
      <c r="K133" s="282" t="s">
        <v>1468</v>
      </c>
      <c r="L133" s="744"/>
    </row>
    <row r="134" spans="1:255" ht="16.5" customHeight="1">
      <c r="A134" s="514" t="s">
        <v>966</v>
      </c>
      <c r="B134" s="276"/>
      <c r="C134" s="276" t="s">
        <v>25</v>
      </c>
      <c r="D134" s="277" t="s">
        <v>202</v>
      </c>
      <c r="E134" s="277" t="s">
        <v>927</v>
      </c>
      <c r="F134" s="279"/>
      <c r="G134" s="224" t="s">
        <v>11</v>
      </c>
      <c r="H134" s="279"/>
      <c r="I134" s="280"/>
      <c r="J134" s="280"/>
      <c r="K134" s="282"/>
      <c r="L134" s="744"/>
    </row>
    <row r="135" spans="1:255" ht="16.5" customHeight="1">
      <c r="A135" s="514" t="s">
        <v>968</v>
      </c>
      <c r="B135" s="276"/>
      <c r="C135" s="276" t="s">
        <v>25</v>
      </c>
      <c r="D135" s="277" t="s">
        <v>929</v>
      </c>
      <c r="E135" s="284" t="s">
        <v>1305</v>
      </c>
      <c r="F135" s="279"/>
      <c r="G135" s="224" t="s">
        <v>11</v>
      </c>
      <c r="H135" s="279"/>
      <c r="I135" s="280"/>
      <c r="J135" s="277" t="s">
        <v>930</v>
      </c>
      <c r="K135" s="282" t="s">
        <v>1450</v>
      </c>
      <c r="L135" s="481"/>
    </row>
    <row r="136" spans="1:255" ht="16.5" customHeight="1">
      <c r="A136" s="514" t="s">
        <v>969</v>
      </c>
      <c r="B136" s="276"/>
      <c r="C136" s="276" t="s">
        <v>25</v>
      </c>
      <c r="D136" s="277" t="s">
        <v>929</v>
      </c>
      <c r="E136" s="284" t="s">
        <v>1306</v>
      </c>
      <c r="F136" s="279"/>
      <c r="G136" s="224" t="s">
        <v>11</v>
      </c>
      <c r="H136" s="279"/>
      <c r="I136" s="280"/>
      <c r="J136" s="297" t="s">
        <v>932</v>
      </c>
      <c r="K136" s="282" t="s">
        <v>1469</v>
      </c>
      <c r="L136" s="481"/>
    </row>
    <row r="137" spans="1:255" ht="16.5" customHeight="1">
      <c r="A137" s="514" t="s">
        <v>971</v>
      </c>
      <c r="B137" s="276"/>
      <c r="C137" s="276" t="s">
        <v>25</v>
      </c>
      <c r="D137" s="277" t="s">
        <v>929</v>
      </c>
      <c r="E137" s="284" t="s">
        <v>1307</v>
      </c>
      <c r="F137" s="279"/>
      <c r="G137" s="224" t="s">
        <v>11</v>
      </c>
      <c r="H137" s="279"/>
      <c r="I137" s="280"/>
      <c r="J137" s="277" t="s">
        <v>360</v>
      </c>
      <c r="K137" s="282" t="s">
        <v>1470</v>
      </c>
      <c r="L137" s="481"/>
    </row>
    <row r="138" spans="1:255" ht="16.5" customHeight="1">
      <c r="A138" s="514" t="s">
        <v>1471</v>
      </c>
      <c r="B138" s="276"/>
      <c r="C138" s="276" t="s">
        <v>25</v>
      </c>
      <c r="D138" s="277" t="s">
        <v>929</v>
      </c>
      <c r="E138" s="284" t="s">
        <v>1308</v>
      </c>
      <c r="F138" s="279"/>
      <c r="G138" s="224" t="s">
        <v>11</v>
      </c>
      <c r="H138" s="279"/>
      <c r="I138" s="280"/>
      <c r="J138" s="297" t="s">
        <v>363</v>
      </c>
      <c r="K138" s="282" t="s">
        <v>1470</v>
      </c>
      <c r="L138" s="481"/>
    </row>
    <row r="139" spans="1:255" ht="16.5" customHeight="1">
      <c r="A139" s="514" t="s">
        <v>1472</v>
      </c>
      <c r="B139" s="276"/>
      <c r="C139" s="276" t="s">
        <v>25</v>
      </c>
      <c r="D139" s="277" t="s">
        <v>364</v>
      </c>
      <c r="E139" s="277" t="s">
        <v>365</v>
      </c>
      <c r="F139" s="276" t="s">
        <v>366</v>
      </c>
      <c r="G139" s="224" t="s">
        <v>11</v>
      </c>
      <c r="H139" s="300"/>
      <c r="I139" s="280"/>
      <c r="J139" s="283" t="s">
        <v>367</v>
      </c>
      <c r="K139" s="346" t="s">
        <v>1574</v>
      </c>
      <c r="L139" s="742"/>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4" t="s">
        <v>1473</v>
      </c>
      <c r="B140" s="276"/>
      <c r="C140" s="276" t="s">
        <v>25</v>
      </c>
      <c r="D140" s="277" t="s">
        <v>364</v>
      </c>
      <c r="E140" s="277" t="s">
        <v>368</v>
      </c>
      <c r="F140" s="276" t="s">
        <v>366</v>
      </c>
      <c r="G140" s="224" t="s">
        <v>11</v>
      </c>
      <c r="H140" s="300"/>
      <c r="I140" s="280"/>
      <c r="J140" s="283" t="s">
        <v>369</v>
      </c>
      <c r="K140" s="346" t="s">
        <v>1536</v>
      </c>
      <c r="L140" s="743"/>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4" t="s">
        <v>1475</v>
      </c>
      <c r="B141" s="276"/>
      <c r="C141" s="276" t="s">
        <v>25</v>
      </c>
      <c r="D141" s="277" t="s">
        <v>364</v>
      </c>
      <c r="E141" s="277" t="s">
        <v>370</v>
      </c>
      <c r="F141" s="276" t="s">
        <v>366</v>
      </c>
      <c r="G141" s="224" t="s">
        <v>11</v>
      </c>
      <c r="H141" s="300"/>
      <c r="I141" s="280"/>
      <c r="J141" s="283" t="s">
        <v>371</v>
      </c>
      <c r="K141" s="346" t="s">
        <v>1537</v>
      </c>
      <c r="L141" s="743"/>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4" t="s">
        <v>1476</v>
      </c>
      <c r="B142" s="276"/>
      <c r="C142" s="276" t="s">
        <v>25</v>
      </c>
      <c r="D142" s="277" t="s">
        <v>364</v>
      </c>
      <c r="E142" s="277" t="s">
        <v>372</v>
      </c>
      <c r="F142" s="279"/>
      <c r="G142" s="224" t="s">
        <v>11</v>
      </c>
      <c r="H142" s="300"/>
      <c r="I142" s="280"/>
      <c r="J142" s="283" t="s">
        <v>1409</v>
      </c>
      <c r="K142" s="295"/>
      <c r="L142" s="743"/>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4" t="s">
        <v>1477</v>
      </c>
      <c r="B143" s="276"/>
      <c r="C143" s="276" t="s">
        <v>25</v>
      </c>
      <c r="D143" s="277" t="s">
        <v>364</v>
      </c>
      <c r="E143" s="277" t="s">
        <v>373</v>
      </c>
      <c r="F143" s="279"/>
      <c r="G143" s="224" t="s">
        <v>11</v>
      </c>
      <c r="H143" s="300"/>
      <c r="I143" s="280"/>
      <c r="J143" s="292"/>
      <c r="K143" s="346" t="s">
        <v>1581</v>
      </c>
      <c r="L143" s="743"/>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4" t="s">
        <v>1478</v>
      </c>
      <c r="B144" s="276"/>
      <c r="C144" s="276" t="s">
        <v>25</v>
      </c>
      <c r="D144" s="277" t="s">
        <v>364</v>
      </c>
      <c r="E144" s="277" t="s">
        <v>374</v>
      </c>
      <c r="F144" s="279"/>
      <c r="G144" s="224" t="s">
        <v>11</v>
      </c>
      <c r="H144" s="300"/>
      <c r="I144" s="280"/>
      <c r="J144" s="283" t="s">
        <v>375</v>
      </c>
      <c r="K144" s="346" t="s">
        <v>1569</v>
      </c>
      <c r="L144" s="743"/>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4" t="s">
        <v>1490</v>
      </c>
      <c r="B145" s="276"/>
      <c r="C145" s="276" t="s">
        <v>25</v>
      </c>
      <c r="D145" s="277" t="s">
        <v>364</v>
      </c>
      <c r="E145" s="277" t="s">
        <v>376</v>
      </c>
      <c r="F145" s="276" t="s">
        <v>377</v>
      </c>
      <c r="G145" s="224" t="s">
        <v>11</v>
      </c>
      <c r="H145" s="300"/>
      <c r="I145" s="280"/>
      <c r="J145" s="283" t="s">
        <v>378</v>
      </c>
      <c r="K145" s="346"/>
      <c r="L145" s="743"/>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4" t="s">
        <v>1491</v>
      </c>
      <c r="B146" s="276"/>
      <c r="C146" s="276" t="s">
        <v>25</v>
      </c>
      <c r="D146" s="277" t="s">
        <v>364</v>
      </c>
      <c r="E146" s="277" t="s">
        <v>379</v>
      </c>
      <c r="F146" s="276" t="s">
        <v>380</v>
      </c>
      <c r="G146" s="224" t="s">
        <v>11</v>
      </c>
      <c r="H146" s="300"/>
      <c r="I146" s="280"/>
      <c r="J146" s="283" t="s">
        <v>381</v>
      </c>
      <c r="K146" s="346"/>
      <c r="L146" s="743"/>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4" t="s">
        <v>1492</v>
      </c>
      <c r="B147" s="276"/>
      <c r="C147" s="276" t="s">
        <v>25</v>
      </c>
      <c r="D147" s="277" t="s">
        <v>364</v>
      </c>
      <c r="E147" s="277" t="s">
        <v>382</v>
      </c>
      <c r="F147" s="276" t="s">
        <v>383</v>
      </c>
      <c r="G147" s="224" t="s">
        <v>11</v>
      </c>
      <c r="H147" s="300"/>
      <c r="I147" s="280"/>
      <c r="J147" s="283" t="s">
        <v>378</v>
      </c>
      <c r="K147" s="346"/>
      <c r="L147" s="743"/>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4" t="s">
        <v>1493</v>
      </c>
      <c r="B148" s="276"/>
      <c r="C148" s="276" t="s">
        <v>25</v>
      </c>
      <c r="D148" s="277" t="s">
        <v>364</v>
      </c>
      <c r="E148" s="277" t="s">
        <v>384</v>
      </c>
      <c r="F148" s="276" t="s">
        <v>377</v>
      </c>
      <c r="G148" s="224" t="s">
        <v>11</v>
      </c>
      <c r="H148" s="300"/>
      <c r="I148" s="280"/>
      <c r="J148" s="283" t="s">
        <v>385</v>
      </c>
      <c r="K148" s="346"/>
      <c r="L148" s="743"/>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4" t="s">
        <v>1494</v>
      </c>
      <c r="B149" s="276"/>
      <c r="C149" s="276" t="s">
        <v>25</v>
      </c>
      <c r="D149" s="277" t="s">
        <v>364</v>
      </c>
      <c r="E149" s="277" t="s">
        <v>386</v>
      </c>
      <c r="F149" s="276" t="s">
        <v>387</v>
      </c>
      <c r="G149" s="224" t="s">
        <v>11</v>
      </c>
      <c r="H149" s="300"/>
      <c r="I149" s="280"/>
      <c r="J149" s="283" t="s">
        <v>388</v>
      </c>
      <c r="K149" s="346"/>
      <c r="L149" s="743"/>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4" t="s">
        <v>1495</v>
      </c>
      <c r="B150" s="276"/>
      <c r="C150" s="276" t="s">
        <v>25</v>
      </c>
      <c r="D150" s="277" t="s">
        <v>364</v>
      </c>
      <c r="E150" s="277" t="s">
        <v>389</v>
      </c>
      <c r="F150" s="276" t="s">
        <v>390</v>
      </c>
      <c r="G150" s="224" t="s">
        <v>11</v>
      </c>
      <c r="H150" s="300"/>
      <c r="I150" s="280"/>
      <c r="J150" s="283" t="s">
        <v>378</v>
      </c>
      <c r="K150" s="346"/>
      <c r="L150" s="743"/>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4" t="s">
        <v>1496</v>
      </c>
      <c r="B151" s="276"/>
      <c r="C151" s="276" t="s">
        <v>25</v>
      </c>
      <c r="D151" s="277" t="s">
        <v>364</v>
      </c>
      <c r="E151" s="277" t="s">
        <v>391</v>
      </c>
      <c r="F151" s="276" t="s">
        <v>392</v>
      </c>
      <c r="G151" s="224" t="s">
        <v>11</v>
      </c>
      <c r="H151" s="300"/>
      <c r="I151" s="280"/>
      <c r="J151" s="301" t="s">
        <v>1533</v>
      </c>
      <c r="K151" s="346"/>
      <c r="L151" s="743"/>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4" t="s">
        <v>1497</v>
      </c>
      <c r="B152" s="276"/>
      <c r="C152" s="276" t="s">
        <v>25</v>
      </c>
      <c r="D152" s="277" t="s">
        <v>364</v>
      </c>
      <c r="E152" s="277" t="s">
        <v>393</v>
      </c>
      <c r="F152" s="276" t="s">
        <v>394</v>
      </c>
      <c r="G152" s="224" t="s">
        <v>11</v>
      </c>
      <c r="H152" s="300"/>
      <c r="I152" s="280"/>
      <c r="J152" s="283" t="s">
        <v>395</v>
      </c>
      <c r="K152" s="346"/>
      <c r="L152" s="743"/>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4" t="s">
        <v>1498</v>
      </c>
      <c r="B153" s="276"/>
      <c r="C153" s="276" t="s">
        <v>25</v>
      </c>
      <c r="D153" s="277" t="s">
        <v>364</v>
      </c>
      <c r="E153" s="277" t="s">
        <v>396</v>
      </c>
      <c r="F153" s="279"/>
      <c r="G153" s="224" t="s">
        <v>11</v>
      </c>
      <c r="H153" s="300"/>
      <c r="I153" s="280"/>
      <c r="J153" s="292"/>
      <c r="K153" s="346" t="s">
        <v>1675</v>
      </c>
      <c r="L153" s="743"/>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4" t="s">
        <v>1499</v>
      </c>
      <c r="B154" s="276"/>
      <c r="C154" s="276" t="s">
        <v>25</v>
      </c>
      <c r="D154" s="277" t="s">
        <v>364</v>
      </c>
      <c r="E154" s="284" t="s">
        <v>397</v>
      </c>
      <c r="F154" s="279"/>
      <c r="G154" s="224" t="s">
        <v>11</v>
      </c>
      <c r="H154" s="300"/>
      <c r="I154" s="280"/>
      <c r="J154" s="281"/>
      <c r="K154" s="346" t="s">
        <v>1670</v>
      </c>
      <c r="L154" s="743"/>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4" t="s">
        <v>1500</v>
      </c>
      <c r="B155" s="276"/>
      <c r="C155" s="276" t="s">
        <v>25</v>
      </c>
      <c r="D155" s="277" t="s">
        <v>364</v>
      </c>
      <c r="E155" s="284" t="s">
        <v>1570</v>
      </c>
      <c r="F155" s="279"/>
      <c r="G155" s="224" t="s">
        <v>11</v>
      </c>
      <c r="H155" s="300"/>
      <c r="I155" s="280"/>
      <c r="J155" s="283" t="s">
        <v>398</v>
      </c>
      <c r="K155" s="346" t="s">
        <v>1626</v>
      </c>
      <c r="L155" s="743"/>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4" t="s">
        <v>1501</v>
      </c>
      <c r="B156" s="276"/>
      <c r="C156" s="276" t="s">
        <v>25</v>
      </c>
      <c r="D156" s="277" t="s">
        <v>364</v>
      </c>
      <c r="E156" s="284" t="s">
        <v>1571</v>
      </c>
      <c r="F156" s="279"/>
      <c r="G156" s="296" t="s">
        <v>6</v>
      </c>
      <c r="H156" s="300"/>
      <c r="I156" s="280"/>
      <c r="J156" s="283" t="s">
        <v>1660</v>
      </c>
      <c r="K156" s="346" t="s">
        <v>1582</v>
      </c>
      <c r="L156" s="743"/>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4" t="s">
        <v>1502</v>
      </c>
      <c r="B157" s="276"/>
      <c r="C157" s="276" t="s">
        <v>25</v>
      </c>
      <c r="D157" s="277" t="s">
        <v>364</v>
      </c>
      <c r="E157" s="284" t="s">
        <v>1572</v>
      </c>
      <c r="F157" s="279"/>
      <c r="G157" s="224" t="s">
        <v>11</v>
      </c>
      <c r="H157" s="300"/>
      <c r="I157" s="280"/>
      <c r="J157" s="283" t="s">
        <v>400</v>
      </c>
      <c r="K157" s="346" t="s">
        <v>1573</v>
      </c>
      <c r="L157" s="743"/>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4" t="s">
        <v>1503</v>
      </c>
      <c r="B158" s="276"/>
      <c r="C158" s="276" t="s">
        <v>25</v>
      </c>
      <c r="D158" s="277" t="s">
        <v>364</v>
      </c>
      <c r="E158" s="284" t="s">
        <v>402</v>
      </c>
      <c r="F158" s="279"/>
      <c r="G158" s="224" t="s">
        <v>11</v>
      </c>
      <c r="H158" s="300"/>
      <c r="I158" s="280"/>
      <c r="J158" s="283" t="s">
        <v>403</v>
      </c>
      <c r="K158" s="346"/>
      <c r="L158" s="743"/>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4" t="s">
        <v>1504</v>
      </c>
      <c r="B159" s="276"/>
      <c r="C159" s="276" t="s">
        <v>25</v>
      </c>
      <c r="D159" s="277" t="s">
        <v>364</v>
      </c>
      <c r="E159" s="284" t="s">
        <v>404</v>
      </c>
      <c r="F159" s="279"/>
      <c r="G159" s="224" t="s">
        <v>11</v>
      </c>
      <c r="H159" s="300"/>
      <c r="I159" s="280"/>
      <c r="J159" s="281"/>
      <c r="K159" s="346" t="s">
        <v>1674</v>
      </c>
      <c r="L159" s="743"/>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4" t="s">
        <v>1505</v>
      </c>
      <c r="B160" s="276"/>
      <c r="C160" s="276" t="s">
        <v>25</v>
      </c>
      <c r="D160" s="277" t="s">
        <v>364</v>
      </c>
      <c r="E160" s="284" t="s">
        <v>405</v>
      </c>
      <c r="F160" s="276" t="s">
        <v>406</v>
      </c>
      <c r="G160" s="224" t="s">
        <v>11</v>
      </c>
      <c r="H160" s="300"/>
      <c r="I160" s="280"/>
      <c r="J160" s="283" t="s">
        <v>407</v>
      </c>
      <c r="K160" s="346" t="s">
        <v>1576</v>
      </c>
      <c r="L160" s="743"/>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4" t="s">
        <v>1506</v>
      </c>
      <c r="B161" s="276"/>
      <c r="C161" s="276" t="s">
        <v>25</v>
      </c>
      <c r="D161" s="277" t="s">
        <v>364</v>
      </c>
      <c r="E161" s="284" t="s">
        <v>408</v>
      </c>
      <c r="F161" s="279"/>
      <c r="G161" s="224" t="s">
        <v>11</v>
      </c>
      <c r="H161" s="300"/>
      <c r="I161" s="280"/>
      <c r="J161" s="292"/>
      <c r="K161" s="346" t="s">
        <v>401</v>
      </c>
      <c r="L161" s="743"/>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4" t="s">
        <v>1507</v>
      </c>
      <c r="B162" s="276"/>
      <c r="C162" s="276" t="s">
        <v>25</v>
      </c>
      <c r="D162" s="277" t="s">
        <v>364</v>
      </c>
      <c r="E162" s="284" t="s">
        <v>409</v>
      </c>
      <c r="F162" s="276" t="s">
        <v>410</v>
      </c>
      <c r="G162" s="224" t="s">
        <v>11</v>
      </c>
      <c r="H162" s="300"/>
      <c r="I162" s="280"/>
      <c r="J162" s="283" t="s">
        <v>1659</v>
      </c>
      <c r="K162" s="346" t="s">
        <v>1411</v>
      </c>
      <c r="L162" s="743"/>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4" t="s">
        <v>1508</v>
      </c>
      <c r="B163" s="276"/>
      <c r="C163" s="276" t="s">
        <v>25</v>
      </c>
      <c r="D163" s="277" t="s">
        <v>364</v>
      </c>
      <c r="E163" s="284" t="s">
        <v>412</v>
      </c>
      <c r="F163" s="276" t="s">
        <v>413</v>
      </c>
      <c r="G163" s="224" t="s">
        <v>11</v>
      </c>
      <c r="H163" s="300"/>
      <c r="I163" s="280"/>
      <c r="J163" s="283" t="s">
        <v>414</v>
      </c>
      <c r="K163" s="639" t="s">
        <v>2756</v>
      </c>
      <c r="L163" s="743"/>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4" t="s">
        <v>1509</v>
      </c>
      <c r="B164" s="276"/>
      <c r="C164" s="276" t="s">
        <v>25</v>
      </c>
      <c r="D164" s="277" t="s">
        <v>364</v>
      </c>
      <c r="E164" s="284" t="s">
        <v>415</v>
      </c>
      <c r="F164" s="276" t="s">
        <v>410</v>
      </c>
      <c r="G164" s="224" t="s">
        <v>11</v>
      </c>
      <c r="H164" s="300"/>
      <c r="I164" s="280"/>
      <c r="J164" s="283" t="s">
        <v>411</v>
      </c>
      <c r="K164" s="639" t="s">
        <v>2755</v>
      </c>
      <c r="L164" s="743"/>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4" t="s">
        <v>1510</v>
      </c>
      <c r="B165" s="276"/>
      <c r="C165" s="276" t="s">
        <v>25</v>
      </c>
      <c r="D165" s="277" t="s">
        <v>364</v>
      </c>
      <c r="E165" s="284" t="s">
        <v>416</v>
      </c>
      <c r="F165" s="302"/>
      <c r="G165" s="224" t="s">
        <v>11</v>
      </c>
      <c r="H165" s="303"/>
      <c r="I165" s="280"/>
      <c r="J165" s="281"/>
      <c r="K165" s="304" t="s">
        <v>1534</v>
      </c>
      <c r="L165" s="743"/>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4" t="s">
        <v>1511</v>
      </c>
      <c r="B166" s="276"/>
      <c r="C166" s="276" t="s">
        <v>25</v>
      </c>
      <c r="D166" s="277" t="s">
        <v>364</v>
      </c>
      <c r="E166" s="284" t="s">
        <v>417</v>
      </c>
      <c r="F166" s="279"/>
      <c r="G166" s="224" t="s">
        <v>11</v>
      </c>
      <c r="H166" s="300"/>
      <c r="I166" s="280"/>
      <c r="J166" s="281"/>
      <c r="K166" s="346" t="s">
        <v>1575</v>
      </c>
      <c r="L166" s="743"/>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4" t="s">
        <v>1512</v>
      </c>
      <c r="B167" s="276"/>
      <c r="C167" s="276" t="s">
        <v>25</v>
      </c>
      <c r="D167" s="277" t="s">
        <v>364</v>
      </c>
      <c r="E167" s="284" t="s">
        <v>418</v>
      </c>
      <c r="F167" s="279"/>
      <c r="G167" s="224" t="s">
        <v>11</v>
      </c>
      <c r="H167" s="300"/>
      <c r="I167" s="280"/>
      <c r="J167" s="281"/>
      <c r="K167" s="346" t="s">
        <v>1673</v>
      </c>
      <c r="L167" s="743"/>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4" t="s">
        <v>1513</v>
      </c>
      <c r="B168" s="276"/>
      <c r="C168" s="276" t="s">
        <v>25</v>
      </c>
      <c r="D168" s="277" t="s">
        <v>364</v>
      </c>
      <c r="E168" s="284" t="s">
        <v>419</v>
      </c>
      <c r="F168" s="279"/>
      <c r="G168" s="224" t="s">
        <v>11</v>
      </c>
      <c r="H168" s="300"/>
      <c r="I168" s="280"/>
      <c r="J168" s="283" t="s">
        <v>398</v>
      </c>
      <c r="K168" s="346" t="s">
        <v>1578</v>
      </c>
      <c r="L168" s="743"/>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4" t="s">
        <v>1514</v>
      </c>
      <c r="B169" s="276"/>
      <c r="C169" s="276" t="s">
        <v>25</v>
      </c>
      <c r="D169" s="277" t="s">
        <v>364</v>
      </c>
      <c r="E169" s="284" t="s">
        <v>420</v>
      </c>
      <c r="F169" s="279"/>
      <c r="G169" s="296" t="s">
        <v>6</v>
      </c>
      <c r="H169" s="300"/>
      <c r="I169" s="280"/>
      <c r="J169" s="283" t="s">
        <v>1658</v>
      </c>
      <c r="K169" s="346" t="s">
        <v>1579</v>
      </c>
      <c r="L169" s="743"/>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4" t="s">
        <v>2003</v>
      </c>
      <c r="B170" s="276"/>
      <c r="C170" s="276" t="s">
        <v>25</v>
      </c>
      <c r="D170" s="277" t="s">
        <v>364</v>
      </c>
      <c r="E170" s="277" t="s">
        <v>421</v>
      </c>
      <c r="F170" s="279"/>
      <c r="G170" s="224" t="s">
        <v>11</v>
      </c>
      <c r="H170" s="300"/>
      <c r="I170" s="280"/>
      <c r="J170" s="283" t="s">
        <v>422</v>
      </c>
      <c r="K170" s="346" t="s">
        <v>1580</v>
      </c>
      <c r="L170" s="743"/>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4" t="s">
        <v>2004</v>
      </c>
      <c r="B171" s="276"/>
      <c r="C171" s="276" t="s">
        <v>25</v>
      </c>
      <c r="D171" s="277" t="s">
        <v>364</v>
      </c>
      <c r="E171" s="277" t="s">
        <v>423</v>
      </c>
      <c r="F171" s="277"/>
      <c r="G171" s="224" t="s">
        <v>11</v>
      </c>
      <c r="H171" s="300"/>
      <c r="I171" s="280"/>
      <c r="J171" s="283" t="s">
        <v>424</v>
      </c>
      <c r="K171" s="346"/>
      <c r="L171" s="743"/>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4" t="s">
        <v>2005</v>
      </c>
      <c r="B172" s="276"/>
      <c r="C172" s="276" t="s">
        <v>25</v>
      </c>
      <c r="D172" s="277" t="s">
        <v>451</v>
      </c>
      <c r="E172" s="277" t="s">
        <v>2762</v>
      </c>
      <c r="F172" s="277"/>
      <c r="G172" s="224" t="s">
        <v>11</v>
      </c>
      <c r="H172" s="279"/>
      <c r="I172" s="279"/>
      <c r="J172" s="280"/>
      <c r="K172" s="737" t="s">
        <v>1977</v>
      </c>
      <c r="L172" s="745" t="s">
        <v>2779</v>
      </c>
    </row>
    <row r="173" spans="1:255" ht="16.5" customHeight="1">
      <c r="A173" s="514" t="s">
        <v>1515</v>
      </c>
      <c r="B173" s="276"/>
      <c r="C173" s="276" t="s">
        <v>25</v>
      </c>
      <c r="D173" s="277" t="s">
        <v>451</v>
      </c>
      <c r="E173" s="277" t="s">
        <v>2763</v>
      </c>
      <c r="F173" s="276" t="s">
        <v>453</v>
      </c>
      <c r="G173" s="224" t="s">
        <v>11</v>
      </c>
      <c r="H173" s="279"/>
      <c r="I173" s="279"/>
      <c r="J173" s="280"/>
      <c r="K173" s="737"/>
      <c r="L173" s="746"/>
    </row>
    <row r="174" spans="1:255" ht="16.5" customHeight="1">
      <c r="A174" s="514" t="s">
        <v>1516</v>
      </c>
      <c r="B174" s="276"/>
      <c r="C174" s="276" t="s">
        <v>25</v>
      </c>
      <c r="D174" s="277" t="s">
        <v>451</v>
      </c>
      <c r="E174" s="277" t="s">
        <v>2764</v>
      </c>
      <c r="F174" s="276" t="s">
        <v>453</v>
      </c>
      <c r="G174" s="224" t="s">
        <v>11</v>
      </c>
      <c r="H174" s="279"/>
      <c r="I174" s="279"/>
      <c r="J174" s="280"/>
      <c r="K174" s="737"/>
      <c r="L174" s="746"/>
    </row>
    <row r="175" spans="1:255" ht="16.5" customHeight="1">
      <c r="A175" s="514" t="s">
        <v>1517</v>
      </c>
      <c r="B175" s="276"/>
      <c r="C175" s="276" t="s">
        <v>25</v>
      </c>
      <c r="D175" s="277" t="s">
        <v>451</v>
      </c>
      <c r="E175" s="277" t="s">
        <v>2765</v>
      </c>
      <c r="F175" s="276" t="s">
        <v>453</v>
      </c>
      <c r="G175" s="224" t="s">
        <v>11</v>
      </c>
      <c r="H175" s="279"/>
      <c r="I175" s="279"/>
      <c r="J175" s="280"/>
      <c r="K175" s="737"/>
      <c r="L175" s="746"/>
    </row>
    <row r="176" spans="1:255" ht="16.5" customHeight="1">
      <c r="A176" s="514" t="s">
        <v>1518</v>
      </c>
      <c r="B176" s="276"/>
      <c r="C176" s="276" t="s">
        <v>25</v>
      </c>
      <c r="D176" s="277" t="s">
        <v>451</v>
      </c>
      <c r="E176" s="277" t="s">
        <v>2766</v>
      </c>
      <c r="F176" s="276" t="s">
        <v>453</v>
      </c>
      <c r="G176" s="224" t="s">
        <v>11</v>
      </c>
      <c r="H176" s="279"/>
      <c r="I176" s="279"/>
      <c r="J176" s="280"/>
      <c r="K176" s="737"/>
      <c r="L176" s="746"/>
    </row>
    <row r="177" spans="1:255" ht="16.5" customHeight="1">
      <c r="A177" s="514" t="s">
        <v>1519</v>
      </c>
      <c r="B177" s="276"/>
      <c r="C177" s="276" t="s">
        <v>25</v>
      </c>
      <c r="D177" s="277" t="s">
        <v>451</v>
      </c>
      <c r="E177" s="277" t="s">
        <v>2767</v>
      </c>
      <c r="F177" s="276" t="s">
        <v>67</v>
      </c>
      <c r="G177" s="224" t="s">
        <v>11</v>
      </c>
      <c r="H177" s="279"/>
      <c r="I177" s="279"/>
      <c r="J177" s="280"/>
      <c r="K177" s="737"/>
      <c r="L177" s="746"/>
    </row>
    <row r="178" spans="1:255" ht="16.5" customHeight="1">
      <c r="A178" s="514" t="s">
        <v>1520</v>
      </c>
      <c r="B178" s="276"/>
      <c r="C178" s="276" t="s">
        <v>25</v>
      </c>
      <c r="D178" s="277" t="s">
        <v>451</v>
      </c>
      <c r="E178" s="277" t="s">
        <v>2768</v>
      </c>
      <c r="F178" s="276" t="s">
        <v>67</v>
      </c>
      <c r="G178" s="224" t="s">
        <v>11</v>
      </c>
      <c r="H178" s="279"/>
      <c r="I178" s="279"/>
      <c r="J178" s="280"/>
      <c r="K178" s="737"/>
      <c r="L178" s="746"/>
    </row>
    <row r="179" spans="1:255" ht="16.5" customHeight="1">
      <c r="A179" s="514" t="s">
        <v>1521</v>
      </c>
      <c r="B179" s="276"/>
      <c r="C179" s="276" t="s">
        <v>25</v>
      </c>
      <c r="D179" s="277" t="s">
        <v>451</v>
      </c>
      <c r="E179" s="277" t="s">
        <v>2769</v>
      </c>
      <c r="F179" s="276" t="s">
        <v>67</v>
      </c>
      <c r="G179" s="224" t="s">
        <v>11</v>
      </c>
      <c r="H179" s="279"/>
      <c r="I179" s="279"/>
      <c r="J179" s="280"/>
      <c r="K179" s="737"/>
      <c r="L179" s="746"/>
    </row>
    <row r="180" spans="1:255" ht="16.5" customHeight="1">
      <c r="A180" s="514" t="s">
        <v>1522</v>
      </c>
      <c r="B180" s="276"/>
      <c r="C180" s="276" t="s">
        <v>25</v>
      </c>
      <c r="D180" s="277" t="s">
        <v>451</v>
      </c>
      <c r="E180" s="277" t="s">
        <v>2770</v>
      </c>
      <c r="F180" s="276" t="s">
        <v>67</v>
      </c>
      <c r="G180" s="224" t="s">
        <v>11</v>
      </c>
      <c r="H180" s="279"/>
      <c r="I180" s="279"/>
      <c r="J180" s="280"/>
      <c r="K180" s="737"/>
      <c r="L180" s="747"/>
    </row>
    <row r="181" spans="1:255" ht="16.5" customHeight="1">
      <c r="A181" s="523">
        <v>248</v>
      </c>
      <c r="B181" s="643"/>
      <c r="C181" s="640" t="s">
        <v>25</v>
      </c>
      <c r="D181" s="642" t="s">
        <v>450</v>
      </c>
      <c r="E181" s="277" t="s">
        <v>2772</v>
      </c>
      <c r="F181" s="641"/>
      <c r="G181" s="32" t="s">
        <v>9</v>
      </c>
      <c r="H181" s="221"/>
      <c r="I181" s="338"/>
      <c r="J181" s="339"/>
      <c r="K181" s="675" t="s">
        <v>2761</v>
      </c>
      <c r="L181" s="745" t="s">
        <v>2780</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23">
        <v>249</v>
      </c>
      <c r="B182" s="643"/>
      <c r="C182" s="640" t="s">
        <v>25</v>
      </c>
      <c r="D182" s="642" t="s">
        <v>451</v>
      </c>
      <c r="E182" s="277" t="s">
        <v>2771</v>
      </c>
      <c r="F182" s="640" t="s">
        <v>453</v>
      </c>
      <c r="G182" s="32" t="s">
        <v>9</v>
      </c>
      <c r="H182" s="221"/>
      <c r="I182" s="338"/>
      <c r="J182" s="339"/>
      <c r="K182" s="676"/>
      <c r="L182" s="746"/>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23">
        <v>250</v>
      </c>
      <c r="B183" s="643"/>
      <c r="C183" s="640" t="s">
        <v>25</v>
      </c>
      <c r="D183" s="642" t="s">
        <v>451</v>
      </c>
      <c r="E183" s="277" t="s">
        <v>2773</v>
      </c>
      <c r="F183" s="640" t="s">
        <v>453</v>
      </c>
      <c r="G183" s="32" t="s">
        <v>9</v>
      </c>
      <c r="H183" s="221"/>
      <c r="I183" s="338"/>
      <c r="J183" s="339"/>
      <c r="K183" s="676"/>
      <c r="L183" s="746"/>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23">
        <v>251</v>
      </c>
      <c r="B184" s="643"/>
      <c r="C184" s="640" t="s">
        <v>25</v>
      </c>
      <c r="D184" s="642" t="s">
        <v>451</v>
      </c>
      <c r="E184" s="277" t="s">
        <v>2781</v>
      </c>
      <c r="F184" s="640" t="s">
        <v>453</v>
      </c>
      <c r="G184" s="32" t="s">
        <v>9</v>
      </c>
      <c r="H184" s="221"/>
      <c r="I184" s="338"/>
      <c r="J184" s="339"/>
      <c r="K184" s="676"/>
      <c r="L184" s="746"/>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23">
        <v>252</v>
      </c>
      <c r="B185" s="643"/>
      <c r="C185" s="640" t="s">
        <v>25</v>
      </c>
      <c r="D185" s="642" t="s">
        <v>451</v>
      </c>
      <c r="E185" s="277" t="s">
        <v>2774</v>
      </c>
      <c r="F185" s="640" t="s">
        <v>453</v>
      </c>
      <c r="G185" s="32" t="s">
        <v>9</v>
      </c>
      <c r="H185" s="221"/>
      <c r="I185" s="338"/>
      <c r="J185" s="339"/>
      <c r="K185" s="676"/>
      <c r="L185" s="746"/>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23">
        <v>253</v>
      </c>
      <c r="B186" s="643"/>
      <c r="C186" s="640" t="s">
        <v>25</v>
      </c>
      <c r="D186" s="642" t="s">
        <v>451</v>
      </c>
      <c r="E186" s="277" t="s">
        <v>2775</v>
      </c>
      <c r="F186" s="641"/>
      <c r="G186" s="32" t="s">
        <v>9</v>
      </c>
      <c r="H186" s="221"/>
      <c r="I186" s="338"/>
      <c r="J186" s="339"/>
      <c r="K186" s="676"/>
      <c r="L186" s="746"/>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23">
        <v>254</v>
      </c>
      <c r="B187" s="643"/>
      <c r="C187" s="640" t="s">
        <v>25</v>
      </c>
      <c r="D187" s="642" t="s">
        <v>451</v>
      </c>
      <c r="E187" s="277" t="s">
        <v>2776</v>
      </c>
      <c r="F187" s="641"/>
      <c r="G187" s="32" t="s">
        <v>9</v>
      </c>
      <c r="H187" s="221"/>
      <c r="I187" s="338"/>
      <c r="J187" s="339"/>
      <c r="K187" s="676"/>
      <c r="L187" s="746"/>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23">
        <v>255</v>
      </c>
      <c r="B188" s="643"/>
      <c r="C188" s="640" t="s">
        <v>25</v>
      </c>
      <c r="D188" s="642" t="s">
        <v>451</v>
      </c>
      <c r="E188" s="277" t="s">
        <v>2777</v>
      </c>
      <c r="F188" s="641"/>
      <c r="G188" s="32" t="s">
        <v>9</v>
      </c>
      <c r="H188" s="221"/>
      <c r="I188" s="338"/>
      <c r="J188" s="339"/>
      <c r="K188" s="676"/>
      <c r="L188" s="746"/>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23">
        <v>256</v>
      </c>
      <c r="B189" s="643"/>
      <c r="C189" s="640" t="s">
        <v>25</v>
      </c>
      <c r="D189" s="642" t="s">
        <v>451</v>
      </c>
      <c r="E189" s="277" t="s">
        <v>2778</v>
      </c>
      <c r="F189" s="641"/>
      <c r="G189" s="32" t="s">
        <v>9</v>
      </c>
      <c r="H189" s="221"/>
      <c r="I189" s="221"/>
      <c r="J189" s="339"/>
      <c r="K189" s="677"/>
      <c r="L189" s="747"/>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14" t="s">
        <v>1523</v>
      </c>
      <c r="B190" s="276"/>
      <c r="C190" s="276" t="s">
        <v>25</v>
      </c>
      <c r="D190" s="277" t="s">
        <v>451</v>
      </c>
      <c r="E190" s="277" t="s">
        <v>945</v>
      </c>
      <c r="F190" s="279"/>
      <c r="G190" s="224" t="s">
        <v>11</v>
      </c>
      <c r="H190" s="279"/>
      <c r="I190" s="279"/>
      <c r="J190" s="297" t="s">
        <v>1978</v>
      </c>
      <c r="K190" s="741" t="s">
        <v>2783</v>
      </c>
      <c r="L190" s="481"/>
    </row>
    <row r="191" spans="1:255" ht="16.5" customHeight="1">
      <c r="A191" s="514" t="s">
        <v>1524</v>
      </c>
      <c r="B191" s="276"/>
      <c r="C191" s="276" t="s">
        <v>25</v>
      </c>
      <c r="D191" s="277" t="s">
        <v>451</v>
      </c>
      <c r="E191" s="277" t="s">
        <v>1313</v>
      </c>
      <c r="F191" s="276" t="s">
        <v>946</v>
      </c>
      <c r="G191" s="224" t="s">
        <v>11</v>
      </c>
      <c r="H191" s="279"/>
      <c r="I191" s="279"/>
      <c r="J191" s="280"/>
      <c r="K191" s="741"/>
      <c r="L191" s="481"/>
    </row>
    <row r="192" spans="1:255" ht="16.5" customHeight="1">
      <c r="A192" s="514" t="s">
        <v>1525</v>
      </c>
      <c r="B192" s="276"/>
      <c r="C192" s="276" t="s">
        <v>25</v>
      </c>
      <c r="D192" s="277" t="s">
        <v>451</v>
      </c>
      <c r="E192" s="277" t="s">
        <v>1314</v>
      </c>
      <c r="F192" s="276" t="s">
        <v>946</v>
      </c>
      <c r="G192" s="224" t="s">
        <v>11</v>
      </c>
      <c r="H192" s="279"/>
      <c r="I192" s="279"/>
      <c r="J192" s="280"/>
      <c r="K192" s="741"/>
      <c r="L192" s="481"/>
    </row>
    <row r="193" spans="1:12" ht="16.5" customHeight="1">
      <c r="A193" s="514" t="s">
        <v>1526</v>
      </c>
      <c r="B193" s="276"/>
      <c r="C193" s="276" t="s">
        <v>25</v>
      </c>
      <c r="D193" s="277" t="s">
        <v>451</v>
      </c>
      <c r="E193" s="277" t="s">
        <v>1315</v>
      </c>
      <c r="F193" s="276" t="s">
        <v>946</v>
      </c>
      <c r="G193" s="224" t="s">
        <v>11</v>
      </c>
      <c r="H193" s="279"/>
      <c r="I193" s="279"/>
      <c r="J193" s="280"/>
      <c r="K193" s="741"/>
      <c r="L193" s="481"/>
    </row>
    <row r="194" spans="1:12" ht="16.5" customHeight="1">
      <c r="A194" s="514" t="s">
        <v>1527</v>
      </c>
      <c r="B194" s="276"/>
      <c r="C194" s="276" t="s">
        <v>25</v>
      </c>
      <c r="D194" s="277" t="s">
        <v>451</v>
      </c>
      <c r="E194" s="277" t="s">
        <v>1316</v>
      </c>
      <c r="F194" s="276" t="s">
        <v>946</v>
      </c>
      <c r="G194" s="224" t="s">
        <v>11</v>
      </c>
      <c r="H194" s="279"/>
      <c r="I194" s="279"/>
      <c r="J194" s="280"/>
      <c r="K194" s="741"/>
      <c r="L194" s="481"/>
    </row>
    <row r="195" spans="1:12" ht="16.5" customHeight="1">
      <c r="A195" s="514" t="s">
        <v>1528</v>
      </c>
      <c r="B195" s="276"/>
      <c r="C195" s="276" t="s">
        <v>25</v>
      </c>
      <c r="D195" s="277" t="s">
        <v>451</v>
      </c>
      <c r="E195" s="277" t="s">
        <v>1317</v>
      </c>
      <c r="F195" s="276" t="s">
        <v>947</v>
      </c>
      <c r="G195" s="224" t="s">
        <v>11</v>
      </c>
      <c r="H195" s="279"/>
      <c r="I195" s="279"/>
      <c r="J195" s="280"/>
      <c r="K195" s="741"/>
      <c r="L195" s="481"/>
    </row>
    <row r="196" spans="1:12" ht="16.5" customHeight="1">
      <c r="A196" s="514" t="s">
        <v>2006</v>
      </c>
      <c r="B196" s="276"/>
      <c r="C196" s="276" t="s">
        <v>25</v>
      </c>
      <c r="D196" s="277" t="s">
        <v>451</v>
      </c>
      <c r="E196" s="277" t="s">
        <v>1318</v>
      </c>
      <c r="F196" s="276" t="s">
        <v>947</v>
      </c>
      <c r="G196" s="224" t="s">
        <v>11</v>
      </c>
      <c r="H196" s="279"/>
      <c r="I196" s="279"/>
      <c r="J196" s="280"/>
      <c r="K196" s="741"/>
      <c r="L196" s="481"/>
    </row>
    <row r="197" spans="1:12" ht="16.5" customHeight="1">
      <c r="A197" s="514" t="s">
        <v>2007</v>
      </c>
      <c r="B197" s="276"/>
      <c r="C197" s="276" t="s">
        <v>25</v>
      </c>
      <c r="D197" s="277" t="s">
        <v>451</v>
      </c>
      <c r="E197" s="277" t="s">
        <v>1319</v>
      </c>
      <c r="F197" s="276" t="s">
        <v>947</v>
      </c>
      <c r="G197" s="224" t="s">
        <v>11</v>
      </c>
      <c r="H197" s="279"/>
      <c r="I197" s="279"/>
      <c r="J197" s="280"/>
      <c r="K197" s="741"/>
      <c r="L197" s="481"/>
    </row>
    <row r="198" spans="1:12" ht="16.5" customHeight="1">
      <c r="A198" s="514" t="s">
        <v>2008</v>
      </c>
      <c r="B198" s="276"/>
      <c r="C198" s="276" t="s">
        <v>25</v>
      </c>
      <c r="D198" s="277" t="s">
        <v>451</v>
      </c>
      <c r="E198" s="277" t="s">
        <v>1320</v>
      </c>
      <c r="F198" s="276" t="s">
        <v>947</v>
      </c>
      <c r="G198" s="224" t="s">
        <v>11</v>
      </c>
      <c r="H198" s="279"/>
      <c r="I198" s="279"/>
      <c r="J198" s="280"/>
      <c r="K198" s="741"/>
      <c r="L198" s="481"/>
    </row>
    <row r="199" spans="1:12" ht="16.5" customHeight="1">
      <c r="A199" s="514" t="s">
        <v>2009</v>
      </c>
      <c r="B199" s="276"/>
      <c r="C199" s="276" t="s">
        <v>25</v>
      </c>
      <c r="D199" s="277" t="s">
        <v>427</v>
      </c>
      <c r="E199" s="277" t="s">
        <v>948</v>
      </c>
      <c r="F199" s="276" t="s">
        <v>429</v>
      </c>
      <c r="G199" s="224" t="s">
        <v>11</v>
      </c>
      <c r="H199" s="279"/>
      <c r="I199" s="280"/>
      <c r="J199" s="297" t="s">
        <v>2144</v>
      </c>
      <c r="K199" s="282" t="s">
        <v>2632</v>
      </c>
      <c r="L199" s="481"/>
    </row>
    <row r="200" spans="1:12" ht="16.5" customHeight="1">
      <c r="A200" s="514" t="s">
        <v>2010</v>
      </c>
      <c r="B200" s="276"/>
      <c r="C200" s="276" t="s">
        <v>25</v>
      </c>
      <c r="D200" s="277" t="s">
        <v>427</v>
      </c>
      <c r="E200" s="277" t="s">
        <v>1321</v>
      </c>
      <c r="F200" s="276" t="s">
        <v>432</v>
      </c>
      <c r="G200" s="224" t="s">
        <v>11</v>
      </c>
      <c r="H200" s="279"/>
      <c r="I200" s="280"/>
      <c r="J200" s="297" t="s">
        <v>2143</v>
      </c>
      <c r="K200" s="282"/>
      <c r="L200" s="481"/>
    </row>
    <row r="201" spans="1:12" ht="16.5" customHeight="1">
      <c r="A201" s="514" t="s">
        <v>2011</v>
      </c>
      <c r="B201" s="276"/>
      <c r="C201" s="276" t="s">
        <v>25</v>
      </c>
      <c r="D201" s="277" t="s">
        <v>427</v>
      </c>
      <c r="E201" s="277" t="s">
        <v>1322</v>
      </c>
      <c r="F201" s="276" t="s">
        <v>432</v>
      </c>
      <c r="G201" s="224" t="s">
        <v>11</v>
      </c>
      <c r="H201" s="279"/>
      <c r="I201" s="280"/>
      <c r="J201" s="297" t="s">
        <v>2138</v>
      </c>
      <c r="K201" s="282"/>
      <c r="L201" s="481"/>
    </row>
    <row r="202" spans="1:12" ht="16.5" customHeight="1">
      <c r="A202" s="514" t="s">
        <v>2012</v>
      </c>
      <c r="B202" s="276"/>
      <c r="C202" s="276" t="s">
        <v>25</v>
      </c>
      <c r="D202" s="277" t="s">
        <v>427</v>
      </c>
      <c r="E202" s="277" t="s">
        <v>1323</v>
      </c>
      <c r="F202" s="279"/>
      <c r="G202" s="224" t="s">
        <v>11</v>
      </c>
      <c r="H202" s="279"/>
      <c r="I202" s="280"/>
      <c r="J202" s="280"/>
      <c r="K202" s="282"/>
      <c r="L202" s="481"/>
    </row>
    <row r="203" spans="1:12" ht="16.5" customHeight="1">
      <c r="A203" s="514" t="s">
        <v>2013</v>
      </c>
      <c r="B203" s="276"/>
      <c r="C203" s="276" t="s">
        <v>25</v>
      </c>
      <c r="D203" s="277" t="s">
        <v>427</v>
      </c>
      <c r="E203" s="277" t="s">
        <v>1324</v>
      </c>
      <c r="F203" s="279"/>
      <c r="G203" s="224" t="s">
        <v>11</v>
      </c>
      <c r="H203" s="279"/>
      <c r="I203" s="280"/>
      <c r="J203" s="280"/>
      <c r="K203" s="282"/>
      <c r="L203" s="481"/>
    </row>
    <row r="204" spans="1:12" ht="16.5" customHeight="1">
      <c r="A204" s="514" t="s">
        <v>2014</v>
      </c>
      <c r="B204" s="276"/>
      <c r="C204" s="276" t="s">
        <v>25</v>
      </c>
      <c r="D204" s="277" t="s">
        <v>427</v>
      </c>
      <c r="E204" s="277" t="s">
        <v>1325</v>
      </c>
      <c r="F204" s="279"/>
      <c r="G204" s="224" t="s">
        <v>11</v>
      </c>
      <c r="H204" s="279"/>
      <c r="I204" s="280"/>
      <c r="J204" s="280"/>
      <c r="K204" s="282"/>
      <c r="L204" s="481"/>
    </row>
    <row r="205" spans="1:12" ht="16.5" customHeight="1">
      <c r="A205" s="514" t="s">
        <v>2015</v>
      </c>
      <c r="B205" s="276"/>
      <c r="C205" s="276" t="s">
        <v>25</v>
      </c>
      <c r="D205" s="277" t="s">
        <v>427</v>
      </c>
      <c r="E205" s="277" t="s">
        <v>1326</v>
      </c>
      <c r="F205" s="276" t="s">
        <v>429</v>
      </c>
      <c r="G205" s="224" t="s">
        <v>11</v>
      </c>
      <c r="H205" s="279"/>
      <c r="I205" s="280"/>
      <c r="J205" s="297" t="s">
        <v>958</v>
      </c>
      <c r="K205" s="282" t="s">
        <v>2139</v>
      </c>
      <c r="L205" s="739"/>
    </row>
    <row r="206" spans="1:12" ht="16.5" customHeight="1">
      <c r="A206" s="514" t="s">
        <v>2042</v>
      </c>
      <c r="B206" s="276"/>
      <c r="C206" s="276" t="s">
        <v>25</v>
      </c>
      <c r="D206" s="277" t="s">
        <v>427</v>
      </c>
      <c r="E206" s="277" t="s">
        <v>1327</v>
      </c>
      <c r="F206" s="276" t="s">
        <v>432</v>
      </c>
      <c r="G206" s="224" t="s">
        <v>11</v>
      </c>
      <c r="H206" s="279"/>
      <c r="I206" s="280"/>
      <c r="J206" s="297" t="s">
        <v>950</v>
      </c>
      <c r="K206" s="282"/>
      <c r="L206" s="740"/>
    </row>
    <row r="207" spans="1:12" ht="16.5" customHeight="1">
      <c r="A207" s="514" t="s">
        <v>2043</v>
      </c>
      <c r="B207" s="276"/>
      <c r="C207" s="276" t="s">
        <v>25</v>
      </c>
      <c r="D207" s="277" t="s">
        <v>427</v>
      </c>
      <c r="E207" s="277" t="s">
        <v>1328</v>
      </c>
      <c r="F207" s="276" t="s">
        <v>432</v>
      </c>
      <c r="G207" s="224" t="s">
        <v>11</v>
      </c>
      <c r="H207" s="279"/>
      <c r="I207" s="280"/>
      <c r="J207" s="297" t="s">
        <v>952</v>
      </c>
      <c r="K207" s="282" t="s">
        <v>961</v>
      </c>
      <c r="L207" s="740"/>
    </row>
    <row r="208" spans="1:12" ht="16.5" customHeight="1">
      <c r="A208" s="514" t="s">
        <v>2044</v>
      </c>
      <c r="B208" s="276"/>
      <c r="C208" s="276" t="s">
        <v>25</v>
      </c>
      <c r="D208" s="277" t="s">
        <v>427</v>
      </c>
      <c r="E208" s="277" t="s">
        <v>963</v>
      </c>
      <c r="F208" s="279"/>
      <c r="G208" s="224" t="s">
        <v>11</v>
      </c>
      <c r="H208" s="279"/>
      <c r="I208" s="280"/>
      <c r="J208" s="280"/>
      <c r="K208" s="282"/>
      <c r="L208" s="481"/>
    </row>
    <row r="209" spans="1:12" ht="16.5" customHeight="1">
      <c r="A209" s="514" t="s">
        <v>2046</v>
      </c>
      <c r="B209" s="276"/>
      <c r="C209" s="276" t="s">
        <v>25</v>
      </c>
      <c r="D209" s="277" t="s">
        <v>427</v>
      </c>
      <c r="E209" s="277" t="s">
        <v>965</v>
      </c>
      <c r="F209" s="279"/>
      <c r="G209" s="224" t="s">
        <v>11</v>
      </c>
      <c r="H209" s="279"/>
      <c r="I209" s="280"/>
      <c r="J209" s="280"/>
      <c r="K209" s="282"/>
      <c r="L209" s="481"/>
    </row>
    <row r="210" spans="1:12" ht="16.5" customHeight="1">
      <c r="A210" s="514" t="s">
        <v>2048</v>
      </c>
      <c r="B210" s="276"/>
      <c r="C210" s="276" t="s">
        <v>25</v>
      </c>
      <c r="D210" s="277" t="s">
        <v>427</v>
      </c>
      <c r="E210" s="277" t="s">
        <v>967</v>
      </c>
      <c r="F210" s="279"/>
      <c r="G210" s="224" t="s">
        <v>11</v>
      </c>
      <c r="H210" s="279"/>
      <c r="I210" s="280"/>
      <c r="J210" s="280"/>
      <c r="K210" s="282"/>
      <c r="L210" s="481"/>
    </row>
    <row r="211" spans="1:12" ht="16.5" customHeight="1">
      <c r="A211" s="514" t="s">
        <v>2049</v>
      </c>
      <c r="B211" s="276"/>
      <c r="C211" s="276" t="s">
        <v>25</v>
      </c>
      <c r="D211" s="277" t="s">
        <v>221</v>
      </c>
      <c r="E211" s="277" t="s">
        <v>1551</v>
      </c>
      <c r="F211" s="276" t="s">
        <v>519</v>
      </c>
      <c r="G211" s="224" t="s">
        <v>11</v>
      </c>
      <c r="H211" s="279"/>
      <c r="I211" s="280"/>
      <c r="J211" s="280"/>
      <c r="K211" s="282" t="s">
        <v>224</v>
      </c>
      <c r="L211" s="481"/>
    </row>
    <row r="212" spans="1:12" ht="16.5" customHeight="1">
      <c r="A212" s="514" t="s">
        <v>2050</v>
      </c>
      <c r="B212" s="276"/>
      <c r="C212" s="276" t="s">
        <v>25</v>
      </c>
      <c r="D212" s="277" t="s">
        <v>221</v>
      </c>
      <c r="E212" s="277" t="s">
        <v>970</v>
      </c>
      <c r="F212" s="276" t="s">
        <v>520</v>
      </c>
      <c r="G212" s="224" t="s">
        <v>11</v>
      </c>
      <c r="H212" s="279"/>
      <c r="I212" s="280"/>
      <c r="J212" s="280"/>
      <c r="K212" s="282" t="s">
        <v>227</v>
      </c>
      <c r="L212" s="481"/>
    </row>
    <row r="213" spans="1:12" ht="16.5" customHeight="1">
      <c r="A213" s="514" t="s">
        <v>2051</v>
      </c>
      <c r="B213" s="276"/>
      <c r="C213" s="276" t="s">
        <v>25</v>
      </c>
      <c r="D213" s="277" t="s">
        <v>202</v>
      </c>
      <c r="E213" s="277" t="s">
        <v>203</v>
      </c>
      <c r="F213" s="279"/>
      <c r="G213" s="224" t="s">
        <v>11</v>
      </c>
      <c r="H213" s="279"/>
      <c r="I213" s="280"/>
      <c r="J213" s="280"/>
      <c r="K213" s="282" t="s">
        <v>972</v>
      </c>
      <c r="L213" s="481"/>
    </row>
    <row r="214" spans="1:12" ht="16.5" customHeight="1" thickBot="1">
      <c r="A214" s="517" t="s">
        <v>2674</v>
      </c>
      <c r="B214" s="510"/>
      <c r="C214" s="510" t="s">
        <v>25</v>
      </c>
      <c r="D214" s="486" t="s">
        <v>33</v>
      </c>
      <c r="E214" s="486" t="s">
        <v>200</v>
      </c>
      <c r="F214" s="487"/>
      <c r="G214" s="488" t="s">
        <v>11</v>
      </c>
      <c r="H214" s="487"/>
      <c r="I214" s="489"/>
      <c r="J214" s="486" t="s">
        <v>522</v>
      </c>
      <c r="K214" s="512"/>
      <c r="L214" s="492"/>
    </row>
    <row r="215" spans="1:12" ht="17.45" customHeight="1">
      <c r="A215" s="90"/>
      <c r="B215" s="275"/>
      <c r="C215" s="101"/>
      <c r="D215" s="90"/>
      <c r="E215" s="90"/>
      <c r="F215" s="101"/>
      <c r="G215" s="90"/>
      <c r="H215" s="101"/>
      <c r="I215" s="90"/>
      <c r="J215" s="90"/>
      <c r="K215" s="102"/>
      <c r="L215" s="90"/>
    </row>
    <row r="216" spans="1:12" ht="17.100000000000001" customHeight="1">
      <c r="A216" s="42"/>
      <c r="B216" s="274"/>
      <c r="C216" s="44"/>
      <c r="D216" s="42"/>
      <c r="E216" s="42"/>
      <c r="F216" s="44"/>
      <c r="G216" s="42"/>
      <c r="H216" s="44"/>
      <c r="I216" s="42"/>
      <c r="J216" s="42"/>
      <c r="K216" s="78"/>
      <c r="L216" s="42"/>
    </row>
    <row r="217" spans="1:12" ht="17.100000000000001" customHeight="1">
      <c r="A217" s="42"/>
      <c r="B217" s="274"/>
      <c r="C217" s="44"/>
      <c r="D217" s="42"/>
      <c r="E217" s="42"/>
      <c r="F217" s="44"/>
      <c r="G217" s="42"/>
      <c r="H217" s="44"/>
      <c r="I217" s="42"/>
      <c r="J217" s="42"/>
      <c r="K217" s="78"/>
      <c r="L217" s="42"/>
    </row>
    <row r="218" spans="1:12" ht="17.100000000000001" customHeight="1">
      <c r="A218" s="42"/>
      <c r="B218" s="274"/>
      <c r="C218" s="44"/>
      <c r="D218" s="42"/>
      <c r="E218" s="42"/>
      <c r="F218" s="44"/>
      <c r="G218" s="42"/>
      <c r="H218" s="44"/>
      <c r="I218" s="42"/>
      <c r="J218" s="42"/>
      <c r="K218" s="78"/>
      <c r="L218" s="42"/>
    </row>
    <row r="219" spans="1:12" ht="17.100000000000001" customHeight="1">
      <c r="A219" s="42"/>
      <c r="B219" s="274"/>
      <c r="C219" s="44"/>
      <c r="D219" s="42"/>
      <c r="E219" s="42"/>
      <c r="F219" s="44"/>
      <c r="G219" s="42"/>
      <c r="H219" s="44"/>
      <c r="I219" s="42"/>
      <c r="J219" s="42"/>
      <c r="K219" s="78"/>
      <c r="L219" s="42"/>
    </row>
    <row r="220" spans="1:12" ht="17.100000000000001" customHeight="1">
      <c r="A220" s="42"/>
      <c r="B220" s="274"/>
      <c r="C220" s="44"/>
      <c r="D220" s="42"/>
      <c r="E220" s="42"/>
      <c r="F220" s="44"/>
      <c r="G220" s="42"/>
      <c r="H220" s="44"/>
      <c r="I220" s="42"/>
      <c r="J220" s="42"/>
      <c r="K220" s="78"/>
      <c r="L220" s="42"/>
    </row>
    <row r="221" spans="1:12" ht="17.100000000000001" customHeight="1">
      <c r="A221" s="42"/>
      <c r="B221" s="274"/>
      <c r="C221" s="44"/>
      <c r="D221" s="42"/>
      <c r="E221" s="42"/>
      <c r="F221" s="44"/>
      <c r="G221" s="42"/>
      <c r="H221" s="44"/>
      <c r="I221" s="42"/>
      <c r="J221" s="42"/>
      <c r="K221" s="78"/>
      <c r="L221" s="42"/>
    </row>
    <row r="222" spans="1:12" ht="17.100000000000001" customHeight="1">
      <c r="A222" s="42"/>
      <c r="B222" s="274"/>
      <c r="C222" s="44"/>
      <c r="D222" s="42"/>
      <c r="E222" s="42"/>
      <c r="F222" s="44"/>
      <c r="G222" s="42"/>
      <c r="H222" s="44"/>
      <c r="I222" s="42"/>
      <c r="J222" s="42"/>
      <c r="K222" s="78"/>
      <c r="L222" s="42"/>
    </row>
    <row r="223" spans="1:12" ht="17.100000000000001" customHeight="1">
      <c r="A223" s="42"/>
      <c r="B223" s="274"/>
      <c r="C223" s="44"/>
      <c r="D223" s="42"/>
      <c r="E223" s="42"/>
      <c r="F223" s="44"/>
      <c r="G223" s="42"/>
      <c r="H223" s="44"/>
      <c r="I223" s="42"/>
      <c r="J223" s="42"/>
      <c r="K223" s="78"/>
      <c r="L223" s="42"/>
    </row>
    <row r="224" spans="1:12" ht="17.100000000000001" customHeight="1">
      <c r="A224" s="42"/>
      <c r="B224" s="274"/>
      <c r="C224" s="44"/>
      <c r="D224" s="42"/>
      <c r="E224" s="42"/>
      <c r="F224" s="44"/>
      <c r="G224" s="42"/>
      <c r="H224" s="44"/>
      <c r="I224" s="42"/>
      <c r="J224" s="42"/>
      <c r="K224" s="78"/>
      <c r="L224" s="42"/>
    </row>
    <row r="225" spans="1:12" ht="17.100000000000001" customHeight="1">
      <c r="A225" s="42"/>
      <c r="B225" s="274"/>
      <c r="C225" s="44"/>
      <c r="D225" s="42"/>
      <c r="E225" s="42"/>
      <c r="F225" s="44"/>
      <c r="G225" s="42"/>
      <c r="H225" s="44"/>
      <c r="I225" s="42"/>
      <c r="J225" s="42"/>
      <c r="K225" s="78"/>
      <c r="L225" s="42"/>
    </row>
    <row r="226" spans="1:12" ht="17.100000000000001" customHeight="1">
      <c r="A226" s="42"/>
      <c r="B226" s="274"/>
      <c r="C226" s="44"/>
      <c r="D226" s="42"/>
      <c r="E226" s="42"/>
      <c r="F226" s="44"/>
      <c r="G226" s="42"/>
      <c r="H226" s="44"/>
      <c r="I226" s="42"/>
      <c r="J226" s="42"/>
      <c r="K226" s="78"/>
      <c r="L226" s="42"/>
    </row>
    <row r="227" spans="1:12" ht="17.100000000000001" customHeight="1">
      <c r="A227" s="42"/>
      <c r="B227" s="274"/>
      <c r="C227" s="44"/>
      <c r="D227" s="42"/>
      <c r="E227" s="42"/>
      <c r="F227" s="44"/>
      <c r="G227" s="42"/>
      <c r="H227" s="44"/>
      <c r="I227" s="42"/>
      <c r="J227" s="42"/>
      <c r="K227" s="78"/>
      <c r="L227" s="42"/>
    </row>
    <row r="228" spans="1:12" ht="17.100000000000001" customHeight="1">
      <c r="A228" s="42"/>
      <c r="B228" s="274"/>
      <c r="C228" s="44"/>
      <c r="D228" s="42"/>
      <c r="E228" s="42"/>
      <c r="F228" s="44"/>
      <c r="G228" s="42"/>
      <c r="H228" s="44"/>
      <c r="I228" s="42"/>
      <c r="J228" s="42"/>
      <c r="K228" s="78"/>
      <c r="L228" s="42"/>
    </row>
    <row r="229" spans="1:12" ht="17.100000000000001" customHeight="1">
      <c r="A229" s="42"/>
      <c r="B229" s="274"/>
      <c r="C229" s="44"/>
      <c r="D229" s="42"/>
      <c r="E229" s="42"/>
      <c r="F229" s="44"/>
      <c r="G229" s="42"/>
      <c r="H229" s="44"/>
      <c r="I229" s="42"/>
      <c r="J229" s="42"/>
      <c r="K229" s="78"/>
      <c r="L229" s="42"/>
    </row>
    <row r="230" spans="1:12" ht="17.100000000000001" customHeight="1">
      <c r="A230" s="42"/>
      <c r="B230" s="274"/>
      <c r="C230" s="44"/>
      <c r="D230" s="42"/>
      <c r="E230" s="42"/>
      <c r="F230" s="44"/>
      <c r="G230" s="42"/>
      <c r="H230" s="44"/>
      <c r="I230" s="42"/>
      <c r="J230" s="42"/>
      <c r="K230" s="78"/>
      <c r="L230" s="42"/>
    </row>
    <row r="231" spans="1:12" ht="17.100000000000001" customHeight="1">
      <c r="A231" s="42"/>
      <c r="B231" s="274"/>
      <c r="C231" s="44"/>
      <c r="D231" s="42"/>
      <c r="E231" s="42"/>
      <c r="F231" s="44"/>
      <c r="G231" s="42"/>
      <c r="H231" s="44"/>
      <c r="I231" s="42"/>
      <c r="J231" s="42"/>
      <c r="K231" s="78"/>
      <c r="L231" s="42"/>
    </row>
    <row r="232" spans="1:12" ht="17.100000000000001" customHeight="1">
      <c r="A232" s="42"/>
      <c r="B232" s="274"/>
      <c r="C232" s="44"/>
      <c r="D232" s="42"/>
      <c r="E232" s="42"/>
      <c r="F232" s="44"/>
      <c r="G232" s="42"/>
      <c r="H232" s="44"/>
      <c r="I232" s="42"/>
      <c r="J232" s="42"/>
      <c r="K232" s="78"/>
      <c r="L232" s="42"/>
    </row>
    <row r="233" spans="1:12" ht="17.100000000000001" customHeight="1">
      <c r="A233" s="42"/>
      <c r="B233" s="274"/>
      <c r="C233" s="44"/>
      <c r="D233" s="42"/>
      <c r="E233" s="42"/>
      <c r="F233" s="44"/>
      <c r="G233" s="42"/>
      <c r="H233" s="44"/>
      <c r="I233" s="42"/>
      <c r="J233" s="42"/>
      <c r="K233" s="78"/>
      <c r="L233" s="42"/>
    </row>
    <row r="234" spans="1:12" ht="17.100000000000001" customHeight="1">
      <c r="A234" s="42"/>
      <c r="B234" s="274"/>
      <c r="C234" s="44"/>
      <c r="D234" s="42"/>
      <c r="E234" s="42"/>
      <c r="F234" s="44"/>
      <c r="G234" s="42"/>
      <c r="H234" s="44"/>
      <c r="I234" s="42"/>
      <c r="J234" s="42"/>
      <c r="K234" s="78"/>
      <c r="L234" s="42"/>
    </row>
    <row r="235" spans="1:12" ht="17.100000000000001" customHeight="1">
      <c r="A235" s="42"/>
      <c r="B235" s="274"/>
      <c r="C235" s="44"/>
      <c r="D235" s="42"/>
      <c r="E235" s="42"/>
      <c r="F235" s="44"/>
      <c r="G235" s="42"/>
      <c r="H235" s="44"/>
      <c r="I235" s="42"/>
      <c r="J235" s="42"/>
      <c r="K235" s="78"/>
      <c r="L235" s="42"/>
    </row>
    <row r="236" spans="1:12" ht="17.100000000000001" customHeight="1">
      <c r="A236" s="42"/>
      <c r="B236" s="274"/>
      <c r="C236" s="44"/>
      <c r="D236" s="42"/>
      <c r="E236" s="42"/>
      <c r="F236" s="44"/>
      <c r="G236" s="42"/>
      <c r="H236" s="44"/>
      <c r="I236" s="42"/>
      <c r="J236" s="42"/>
      <c r="K236" s="78"/>
      <c r="L236" s="42"/>
    </row>
    <row r="237" spans="1:12" ht="17.100000000000001" customHeight="1">
      <c r="A237" s="42"/>
      <c r="B237" s="274"/>
      <c r="C237" s="44"/>
      <c r="D237" s="42"/>
      <c r="E237" s="42"/>
      <c r="F237" s="44"/>
      <c r="G237" s="42"/>
      <c r="H237" s="44"/>
      <c r="I237" s="42"/>
      <c r="J237" s="42"/>
      <c r="K237" s="78"/>
      <c r="L237" s="42"/>
    </row>
    <row r="238" spans="1:12" ht="17.100000000000001" customHeight="1">
      <c r="A238" s="42"/>
      <c r="B238" s="274"/>
      <c r="C238" s="44"/>
      <c r="D238" s="42"/>
      <c r="E238" s="42"/>
      <c r="F238" s="44"/>
      <c r="G238" s="42"/>
      <c r="H238" s="44"/>
      <c r="I238" s="42"/>
      <c r="J238" s="42"/>
      <c r="K238" s="78"/>
      <c r="L238" s="42"/>
    </row>
    <row r="239" spans="1:12" ht="17.100000000000001" customHeight="1">
      <c r="A239" s="42"/>
      <c r="B239" s="274"/>
      <c r="C239" s="44"/>
      <c r="D239" s="42"/>
      <c r="E239" s="42"/>
      <c r="F239" s="44"/>
      <c r="G239" s="42"/>
      <c r="H239" s="44"/>
      <c r="I239" s="42"/>
      <c r="J239" s="42"/>
      <c r="K239" s="78"/>
      <c r="L239" s="42"/>
    </row>
    <row r="240" spans="1:12" ht="17.100000000000001" customHeight="1">
      <c r="A240" s="42"/>
      <c r="B240" s="274"/>
      <c r="C240" s="44"/>
      <c r="D240" s="42"/>
      <c r="E240" s="42"/>
      <c r="F240" s="44"/>
      <c r="G240" s="42"/>
      <c r="H240" s="44"/>
      <c r="I240" s="42"/>
      <c r="J240" s="42"/>
      <c r="K240" s="78"/>
      <c r="L240" s="42"/>
    </row>
    <row r="241" spans="1:12" ht="17.100000000000001" customHeight="1">
      <c r="A241" s="42"/>
      <c r="B241" s="274"/>
      <c r="C241" s="44"/>
      <c r="D241" s="42"/>
      <c r="E241" s="42"/>
      <c r="F241" s="44"/>
      <c r="G241" s="42"/>
      <c r="H241" s="44"/>
      <c r="I241" s="42"/>
      <c r="J241" s="42"/>
      <c r="K241" s="78"/>
      <c r="L241" s="42"/>
    </row>
    <row r="242" spans="1:12" ht="17.100000000000001" customHeight="1">
      <c r="A242" s="42"/>
      <c r="B242" s="274"/>
      <c r="C242" s="44"/>
      <c r="D242" s="42"/>
      <c r="E242" s="42"/>
      <c r="F242" s="44"/>
      <c r="G242" s="42"/>
      <c r="H242" s="44"/>
      <c r="I242" s="42"/>
      <c r="J242" s="42"/>
      <c r="K242" s="78"/>
      <c r="L242" s="42"/>
    </row>
    <row r="243" spans="1:12" ht="17.100000000000001" customHeight="1">
      <c r="A243" s="42"/>
      <c r="B243" s="274"/>
      <c r="C243" s="44"/>
      <c r="D243" s="42"/>
      <c r="E243" s="42"/>
      <c r="F243" s="44"/>
      <c r="G243" s="42"/>
      <c r="H243" s="44"/>
      <c r="I243" s="42"/>
      <c r="J243" s="42"/>
      <c r="K243" s="78"/>
      <c r="L243" s="42"/>
    </row>
    <row r="244" spans="1:12" ht="17.100000000000001" customHeight="1">
      <c r="A244" s="42"/>
      <c r="B244" s="274"/>
      <c r="C244" s="44"/>
      <c r="D244" s="42"/>
      <c r="E244" s="42"/>
      <c r="F244" s="44"/>
      <c r="G244" s="42"/>
      <c r="H244" s="44"/>
      <c r="I244" s="42"/>
      <c r="J244" s="42"/>
      <c r="K244" s="78"/>
      <c r="L244" s="42"/>
    </row>
    <row r="245" spans="1:12" ht="17.100000000000001" customHeight="1">
      <c r="A245" s="42"/>
      <c r="B245" s="274"/>
      <c r="C245" s="44"/>
      <c r="D245" s="42"/>
      <c r="E245" s="42"/>
      <c r="F245" s="44"/>
      <c r="G245" s="42"/>
      <c r="H245" s="44"/>
      <c r="I245" s="42"/>
      <c r="J245" s="42"/>
      <c r="K245" s="78"/>
      <c r="L245" s="42"/>
    </row>
    <row r="246" spans="1:12" ht="17.100000000000001" customHeight="1">
      <c r="A246" s="42"/>
      <c r="B246" s="274"/>
      <c r="C246" s="44"/>
      <c r="D246" s="42"/>
      <c r="E246" s="42"/>
      <c r="F246" s="44"/>
      <c r="G246" s="42"/>
      <c r="H246" s="44"/>
      <c r="I246" s="42"/>
      <c r="J246" s="42"/>
      <c r="K246" s="78"/>
      <c r="L246" s="42"/>
    </row>
    <row r="247" spans="1:12" ht="17.100000000000001" customHeight="1">
      <c r="A247" s="42"/>
      <c r="B247" s="274"/>
      <c r="C247" s="44"/>
      <c r="D247" s="42"/>
      <c r="E247" s="42"/>
      <c r="F247" s="44"/>
      <c r="G247" s="42"/>
      <c r="H247" s="44"/>
      <c r="I247" s="42"/>
      <c r="J247" s="42"/>
      <c r="K247" s="78"/>
      <c r="L247" s="42"/>
    </row>
    <row r="248" spans="1:12" ht="17.100000000000001" customHeight="1">
      <c r="A248" s="42"/>
      <c r="B248" s="274"/>
      <c r="C248" s="44"/>
      <c r="D248" s="42"/>
      <c r="E248" s="42"/>
      <c r="F248" s="44"/>
      <c r="G248" s="42"/>
      <c r="H248" s="44"/>
      <c r="I248" s="42"/>
      <c r="J248" s="42"/>
      <c r="K248" s="78"/>
      <c r="L248" s="42"/>
    </row>
    <row r="249" spans="1:12" ht="17.100000000000001" customHeight="1">
      <c r="A249" s="42"/>
      <c r="B249" s="274"/>
      <c r="C249" s="44"/>
      <c r="D249" s="42"/>
      <c r="E249" s="42"/>
      <c r="F249" s="44"/>
      <c r="G249" s="42"/>
      <c r="H249" s="44"/>
      <c r="I249" s="42"/>
      <c r="J249" s="42"/>
      <c r="K249" s="78"/>
      <c r="L249" s="42"/>
    </row>
    <row r="250" spans="1:12" ht="17.100000000000001" customHeight="1">
      <c r="A250" s="42"/>
      <c r="B250" s="274"/>
      <c r="C250" s="44"/>
      <c r="D250" s="42"/>
      <c r="E250" s="42"/>
      <c r="F250" s="44"/>
      <c r="G250" s="42"/>
      <c r="H250" s="44"/>
      <c r="I250" s="42"/>
      <c r="J250" s="42"/>
      <c r="K250" s="78"/>
      <c r="L250" s="42"/>
    </row>
    <row r="251" spans="1:12" ht="17.100000000000001" customHeight="1">
      <c r="A251" s="42"/>
      <c r="B251" s="274"/>
      <c r="C251" s="44"/>
      <c r="D251" s="42"/>
      <c r="E251" s="42"/>
      <c r="F251" s="44"/>
      <c r="G251" s="42"/>
      <c r="H251" s="44"/>
      <c r="I251" s="42"/>
      <c r="J251" s="42"/>
      <c r="K251" s="78"/>
      <c r="L251" s="42"/>
    </row>
    <row r="252" spans="1:12" ht="17.100000000000001" customHeight="1">
      <c r="A252" s="42"/>
      <c r="B252" s="274"/>
      <c r="C252" s="44"/>
      <c r="D252" s="42"/>
      <c r="E252" s="42"/>
      <c r="F252" s="44"/>
      <c r="G252" s="42"/>
      <c r="H252" s="44"/>
      <c r="I252" s="42"/>
      <c r="J252" s="42"/>
      <c r="K252" s="78"/>
      <c r="L252" s="42"/>
    </row>
    <row r="253" spans="1:12" ht="17.100000000000001" customHeight="1">
      <c r="A253" s="42"/>
      <c r="B253" s="274"/>
      <c r="C253" s="44"/>
      <c r="D253" s="42"/>
      <c r="E253" s="42"/>
      <c r="F253" s="44"/>
      <c r="G253" s="42"/>
      <c r="H253" s="44"/>
      <c r="I253" s="42"/>
      <c r="J253" s="42"/>
      <c r="K253" s="78"/>
      <c r="L253" s="42"/>
    </row>
    <row r="254" spans="1:12" ht="17.100000000000001" customHeight="1">
      <c r="A254" s="42"/>
      <c r="B254" s="274"/>
      <c r="C254" s="44"/>
      <c r="D254" s="42"/>
      <c r="E254" s="42"/>
      <c r="F254" s="44"/>
      <c r="G254" s="42"/>
      <c r="H254" s="44"/>
      <c r="I254" s="42"/>
      <c r="J254" s="42"/>
      <c r="K254" s="78"/>
      <c r="L254" s="42"/>
    </row>
    <row r="255" spans="1:12" ht="17.100000000000001" customHeight="1">
      <c r="A255" s="42"/>
      <c r="B255" s="274"/>
      <c r="C255" s="44"/>
      <c r="D255" s="42"/>
      <c r="E255" s="42"/>
      <c r="F255" s="44"/>
      <c r="G255" s="42"/>
      <c r="H255" s="44"/>
      <c r="I255" s="42"/>
      <c r="J255" s="42"/>
      <c r="K255" s="78"/>
      <c r="L255" s="42"/>
    </row>
    <row r="256" spans="1:12" ht="17.100000000000001" customHeight="1">
      <c r="A256" s="42"/>
      <c r="B256" s="274"/>
      <c r="C256" s="44"/>
      <c r="D256" s="42"/>
      <c r="E256" s="42"/>
      <c r="F256" s="44"/>
      <c r="G256" s="42"/>
      <c r="H256" s="44"/>
      <c r="I256" s="42"/>
      <c r="J256" s="42"/>
      <c r="K256" s="78"/>
      <c r="L256" s="42"/>
    </row>
    <row r="257" spans="1:12" ht="17.100000000000001" customHeight="1">
      <c r="A257" s="42"/>
      <c r="B257" s="274"/>
      <c r="C257" s="44"/>
      <c r="D257" s="42"/>
      <c r="E257" s="42"/>
      <c r="F257" s="44"/>
      <c r="G257" s="42"/>
      <c r="H257" s="44"/>
      <c r="I257" s="42"/>
      <c r="J257" s="42"/>
      <c r="K257" s="78"/>
      <c r="L257" s="42"/>
    </row>
    <row r="258" spans="1:12" ht="17.100000000000001" customHeight="1">
      <c r="A258" s="42"/>
      <c r="B258" s="274"/>
      <c r="C258" s="44"/>
      <c r="D258" s="42"/>
      <c r="E258" s="42"/>
      <c r="F258" s="44"/>
      <c r="G258" s="42"/>
      <c r="H258" s="44"/>
      <c r="I258" s="42"/>
      <c r="J258" s="42"/>
      <c r="K258" s="78"/>
      <c r="L258" s="42"/>
    </row>
    <row r="259" spans="1:12" ht="17.100000000000001" customHeight="1">
      <c r="A259" s="42"/>
      <c r="B259" s="274"/>
      <c r="C259" s="44"/>
      <c r="D259" s="42"/>
      <c r="E259" s="42"/>
      <c r="F259" s="44"/>
      <c r="G259" s="42"/>
      <c r="H259" s="44"/>
      <c r="I259" s="42"/>
      <c r="J259" s="42"/>
      <c r="K259" s="78"/>
      <c r="L259" s="42"/>
    </row>
    <row r="260" spans="1:12" ht="17.100000000000001" customHeight="1">
      <c r="A260" s="42"/>
      <c r="B260" s="274"/>
      <c r="C260" s="44"/>
      <c r="D260" s="42"/>
      <c r="E260" s="42"/>
      <c r="F260" s="44"/>
      <c r="G260" s="42"/>
      <c r="H260" s="44"/>
      <c r="I260" s="42"/>
      <c r="J260" s="42"/>
      <c r="K260" s="78"/>
      <c r="L260" s="42"/>
    </row>
    <row r="261" spans="1:12" ht="17.100000000000001" customHeight="1">
      <c r="A261" s="42"/>
      <c r="B261" s="274"/>
      <c r="C261" s="44"/>
      <c r="D261" s="42"/>
      <c r="E261" s="42"/>
      <c r="F261" s="44"/>
      <c r="G261" s="42"/>
      <c r="H261" s="44"/>
      <c r="I261" s="42"/>
      <c r="J261" s="42"/>
      <c r="K261" s="78"/>
      <c r="L261" s="42"/>
    </row>
    <row r="262" spans="1:12" ht="17.100000000000001" customHeight="1">
      <c r="A262" s="42"/>
      <c r="B262" s="274"/>
      <c r="C262" s="44"/>
      <c r="D262" s="42"/>
      <c r="E262" s="42"/>
      <c r="F262" s="44"/>
      <c r="G262" s="42"/>
      <c r="H262" s="44"/>
      <c r="I262" s="42"/>
      <c r="J262" s="42"/>
      <c r="K262" s="78"/>
      <c r="L262" s="42"/>
    </row>
    <row r="263" spans="1:12" ht="17.100000000000001" customHeight="1">
      <c r="A263" s="42"/>
      <c r="B263" s="274"/>
      <c r="C263" s="44"/>
      <c r="D263" s="42"/>
      <c r="E263" s="42"/>
      <c r="F263" s="44"/>
      <c r="G263" s="42"/>
      <c r="H263" s="44"/>
      <c r="I263" s="42"/>
      <c r="J263" s="42"/>
      <c r="K263" s="78"/>
      <c r="L263" s="42"/>
    </row>
    <row r="264" spans="1:12" ht="17.100000000000001" customHeight="1">
      <c r="A264" s="42"/>
      <c r="B264" s="274"/>
      <c r="C264" s="44"/>
      <c r="D264" s="42"/>
      <c r="E264" s="42"/>
      <c r="F264" s="44"/>
      <c r="G264" s="42"/>
      <c r="H264" s="44"/>
      <c r="I264" s="42"/>
      <c r="J264" s="42"/>
      <c r="K264" s="78"/>
      <c r="L264" s="42"/>
    </row>
    <row r="265" spans="1:12" ht="17.100000000000001" customHeight="1">
      <c r="A265" s="42"/>
      <c r="B265" s="274"/>
      <c r="C265" s="44"/>
      <c r="D265" s="42"/>
      <c r="E265" s="42"/>
      <c r="F265" s="44"/>
      <c r="G265" s="42"/>
      <c r="H265" s="44"/>
      <c r="I265" s="42"/>
      <c r="J265" s="42"/>
      <c r="K265" s="78"/>
      <c r="L265" s="42"/>
    </row>
    <row r="266" spans="1:12" ht="17.100000000000001" customHeight="1">
      <c r="A266" s="42"/>
      <c r="B266" s="274"/>
      <c r="C266" s="44"/>
      <c r="D266" s="42"/>
      <c r="E266" s="42"/>
      <c r="F266" s="44"/>
      <c r="G266" s="42"/>
      <c r="H266" s="44"/>
      <c r="I266" s="42"/>
      <c r="J266" s="42"/>
      <c r="K266" s="78"/>
      <c r="L266" s="42"/>
    </row>
    <row r="267" spans="1:12" ht="17.100000000000001" customHeight="1">
      <c r="A267" s="42"/>
      <c r="B267" s="274"/>
      <c r="C267" s="44"/>
      <c r="D267" s="42"/>
      <c r="E267" s="42"/>
      <c r="F267" s="44"/>
      <c r="G267" s="42"/>
      <c r="H267" s="44"/>
      <c r="I267" s="42"/>
      <c r="J267" s="42"/>
      <c r="K267" s="78"/>
      <c r="L267" s="42"/>
    </row>
    <row r="268" spans="1:12" ht="17.100000000000001" customHeight="1">
      <c r="A268" s="42"/>
      <c r="B268" s="274"/>
      <c r="C268" s="44"/>
      <c r="D268" s="42"/>
      <c r="E268" s="42"/>
      <c r="F268" s="44"/>
      <c r="G268" s="42"/>
      <c r="H268" s="44"/>
      <c r="I268" s="42"/>
      <c r="J268" s="42"/>
      <c r="K268" s="78"/>
      <c r="L268" s="42"/>
    </row>
    <row r="269" spans="1:12" ht="17.100000000000001" customHeight="1">
      <c r="A269" s="42"/>
      <c r="B269" s="274"/>
      <c r="C269" s="44"/>
      <c r="D269" s="42"/>
      <c r="E269" s="42"/>
      <c r="F269" s="44"/>
      <c r="G269" s="42"/>
      <c r="H269" s="44"/>
      <c r="I269" s="42"/>
      <c r="J269" s="42"/>
      <c r="K269" s="78"/>
      <c r="L269" s="42"/>
    </row>
    <row r="270" spans="1:12" ht="17.100000000000001" customHeight="1">
      <c r="A270" s="42"/>
      <c r="B270" s="274"/>
      <c r="C270" s="44"/>
      <c r="D270" s="42"/>
      <c r="E270" s="42"/>
      <c r="F270" s="44"/>
      <c r="G270" s="42"/>
      <c r="H270" s="44"/>
      <c r="I270" s="42"/>
      <c r="J270" s="42"/>
      <c r="K270" s="78"/>
      <c r="L270" s="42"/>
    </row>
    <row r="271" spans="1:12" ht="17.100000000000001" customHeight="1">
      <c r="A271" s="42"/>
      <c r="B271" s="274"/>
      <c r="C271" s="44"/>
      <c r="D271" s="42"/>
      <c r="E271" s="42"/>
      <c r="F271" s="44"/>
      <c r="G271" s="42"/>
      <c r="H271" s="44"/>
      <c r="I271" s="42"/>
      <c r="J271" s="42"/>
      <c r="K271" s="78"/>
      <c r="L271" s="42"/>
    </row>
    <row r="272" spans="1:12" ht="17.100000000000001" customHeight="1">
      <c r="A272" s="42"/>
      <c r="B272" s="274"/>
      <c r="C272" s="44"/>
      <c r="D272" s="42"/>
      <c r="E272" s="42"/>
      <c r="F272" s="44"/>
      <c r="G272" s="42"/>
      <c r="H272" s="44"/>
      <c r="I272" s="42"/>
      <c r="J272" s="42"/>
      <c r="K272" s="78"/>
      <c r="L272" s="42"/>
    </row>
    <row r="273" spans="1:12" ht="17.100000000000001" customHeight="1">
      <c r="A273" s="42"/>
      <c r="B273" s="274"/>
      <c r="C273" s="44"/>
      <c r="D273" s="42"/>
      <c r="E273" s="42"/>
      <c r="F273" s="44"/>
      <c r="G273" s="42"/>
      <c r="H273" s="44"/>
      <c r="I273" s="42"/>
      <c r="J273" s="42"/>
      <c r="K273" s="78"/>
      <c r="L273" s="42"/>
    </row>
    <row r="274" spans="1:12" ht="17.100000000000001" customHeight="1">
      <c r="A274" s="42"/>
      <c r="B274" s="274"/>
      <c r="C274" s="44"/>
      <c r="D274" s="42"/>
      <c r="E274" s="42"/>
      <c r="F274" s="44"/>
      <c r="G274" s="42"/>
      <c r="H274" s="44"/>
      <c r="I274" s="42"/>
      <c r="J274" s="42"/>
      <c r="K274" s="78"/>
      <c r="L274" s="42"/>
    </row>
    <row r="275" spans="1:12" ht="17.100000000000001" customHeight="1">
      <c r="A275" s="42"/>
      <c r="B275" s="274"/>
      <c r="C275" s="44"/>
      <c r="D275" s="42"/>
      <c r="E275" s="42"/>
      <c r="F275" s="44"/>
      <c r="G275" s="42"/>
      <c r="H275" s="44"/>
      <c r="I275" s="42"/>
      <c r="J275" s="42"/>
      <c r="K275" s="78"/>
      <c r="L275" s="42"/>
    </row>
    <row r="276" spans="1:12" ht="17.100000000000001" customHeight="1">
      <c r="A276" s="42"/>
      <c r="B276" s="274"/>
      <c r="C276" s="44"/>
      <c r="D276" s="42"/>
      <c r="E276" s="42"/>
      <c r="F276" s="44"/>
      <c r="G276" s="42"/>
      <c r="H276" s="44"/>
      <c r="I276" s="42"/>
      <c r="J276" s="42"/>
      <c r="K276" s="78"/>
      <c r="L276" s="42"/>
    </row>
    <row r="277" spans="1:12" ht="17.100000000000001" customHeight="1">
      <c r="A277" s="42"/>
      <c r="B277" s="274"/>
      <c r="C277" s="44"/>
      <c r="D277" s="42"/>
      <c r="E277" s="42"/>
      <c r="F277" s="44"/>
      <c r="G277" s="42"/>
      <c r="H277" s="44"/>
      <c r="I277" s="42"/>
      <c r="J277" s="42"/>
      <c r="K277" s="78"/>
      <c r="L277" s="42"/>
    </row>
    <row r="278" spans="1:12" ht="17.100000000000001" customHeight="1">
      <c r="A278" s="42"/>
      <c r="B278" s="274"/>
      <c r="C278" s="44"/>
      <c r="D278" s="42"/>
      <c r="E278" s="42"/>
      <c r="F278" s="44"/>
      <c r="G278" s="42"/>
      <c r="H278" s="44"/>
      <c r="I278" s="42"/>
      <c r="J278" s="42"/>
      <c r="K278" s="78"/>
      <c r="L278" s="42"/>
    </row>
    <row r="279" spans="1:12" ht="17.100000000000001" customHeight="1">
      <c r="A279" s="42"/>
      <c r="B279" s="274"/>
      <c r="C279" s="44"/>
      <c r="D279" s="42"/>
      <c r="E279" s="42"/>
      <c r="F279" s="44"/>
      <c r="G279" s="42"/>
      <c r="H279" s="44"/>
      <c r="I279" s="42"/>
      <c r="J279" s="42"/>
      <c r="K279" s="78"/>
      <c r="L279" s="42"/>
    </row>
    <row r="280" spans="1:12" ht="17.100000000000001" customHeight="1">
      <c r="A280" s="42"/>
      <c r="B280" s="274"/>
      <c r="C280" s="44"/>
      <c r="D280" s="42"/>
      <c r="E280" s="42"/>
      <c r="F280" s="44"/>
      <c r="G280" s="42"/>
      <c r="H280" s="44"/>
      <c r="I280" s="42"/>
      <c r="J280" s="42"/>
      <c r="K280" s="78"/>
      <c r="L280" s="42"/>
    </row>
    <row r="281" spans="1:12" ht="17.100000000000001" customHeight="1">
      <c r="A281" s="42"/>
      <c r="B281" s="274"/>
      <c r="C281" s="44"/>
      <c r="D281" s="42"/>
      <c r="E281" s="42"/>
      <c r="F281" s="44"/>
      <c r="G281" s="42"/>
      <c r="H281" s="44"/>
      <c r="I281" s="42"/>
      <c r="J281" s="42"/>
      <c r="K281" s="78"/>
      <c r="L281" s="42"/>
    </row>
    <row r="282" spans="1:12" ht="17.100000000000001" customHeight="1">
      <c r="A282" s="42"/>
      <c r="B282" s="274"/>
      <c r="C282" s="44"/>
      <c r="D282" s="42"/>
      <c r="E282" s="42"/>
      <c r="F282" s="44"/>
      <c r="G282" s="42"/>
      <c r="H282" s="44"/>
      <c r="I282" s="42"/>
      <c r="J282" s="42"/>
      <c r="K282" s="78"/>
      <c r="L282" s="42"/>
    </row>
    <row r="283" spans="1:12" ht="17.100000000000001" customHeight="1">
      <c r="A283" s="42"/>
      <c r="B283" s="274"/>
      <c r="C283" s="44"/>
      <c r="D283" s="42"/>
      <c r="E283" s="42"/>
      <c r="F283" s="44"/>
      <c r="G283" s="42"/>
      <c r="H283" s="44"/>
      <c r="I283" s="42"/>
      <c r="J283" s="42"/>
      <c r="K283" s="78"/>
      <c r="L283" s="42"/>
    </row>
    <row r="284" spans="1:12" ht="17.100000000000001" customHeight="1">
      <c r="A284" s="42"/>
      <c r="B284" s="274"/>
      <c r="C284" s="44"/>
      <c r="D284" s="42"/>
      <c r="E284" s="42"/>
      <c r="F284" s="44"/>
      <c r="G284" s="42"/>
      <c r="H284" s="44"/>
      <c r="I284" s="42"/>
      <c r="J284" s="42"/>
      <c r="K284" s="78"/>
      <c r="L284" s="42"/>
    </row>
    <row r="285" spans="1:12" ht="17.100000000000001" customHeight="1">
      <c r="A285" s="42"/>
      <c r="B285" s="274"/>
      <c r="C285" s="44"/>
      <c r="D285" s="42"/>
      <c r="E285" s="42"/>
      <c r="F285" s="44"/>
      <c r="G285" s="42"/>
      <c r="H285" s="44"/>
      <c r="I285" s="42"/>
      <c r="J285" s="42"/>
      <c r="K285" s="78"/>
      <c r="L285" s="42"/>
    </row>
    <row r="286" spans="1:12" ht="17.100000000000001" customHeight="1">
      <c r="A286" s="42"/>
      <c r="B286" s="274"/>
      <c r="C286" s="44"/>
      <c r="D286" s="42"/>
      <c r="E286" s="42"/>
      <c r="F286" s="44"/>
      <c r="G286" s="42"/>
      <c r="H286" s="44"/>
      <c r="I286" s="42"/>
      <c r="J286" s="42"/>
      <c r="K286" s="78"/>
      <c r="L286" s="42"/>
    </row>
    <row r="287" spans="1:12" ht="17.100000000000001" customHeight="1">
      <c r="A287" s="42"/>
      <c r="B287" s="274"/>
      <c r="C287" s="44"/>
      <c r="D287" s="42"/>
      <c r="E287" s="42"/>
      <c r="F287" s="44"/>
      <c r="G287" s="42"/>
      <c r="H287" s="44"/>
      <c r="I287" s="42"/>
      <c r="J287" s="42"/>
      <c r="K287" s="78"/>
      <c r="L287" s="42"/>
    </row>
    <row r="288" spans="1:12" ht="17.100000000000001" customHeight="1">
      <c r="A288" s="42"/>
      <c r="B288" s="274"/>
      <c r="C288" s="44"/>
      <c r="D288" s="42"/>
      <c r="E288" s="42"/>
      <c r="F288" s="44"/>
      <c r="G288" s="42"/>
      <c r="H288" s="44"/>
      <c r="I288" s="42"/>
      <c r="J288" s="42"/>
      <c r="K288" s="78"/>
      <c r="L288" s="42"/>
    </row>
    <row r="289" spans="1:12" ht="17.100000000000001" customHeight="1">
      <c r="A289" s="42"/>
      <c r="B289" s="274"/>
      <c r="C289" s="44"/>
      <c r="D289" s="42"/>
      <c r="E289" s="42"/>
      <c r="F289" s="44"/>
      <c r="G289" s="42"/>
      <c r="H289" s="44"/>
      <c r="I289" s="42"/>
      <c r="J289" s="42"/>
      <c r="K289" s="78"/>
      <c r="L289" s="42"/>
    </row>
    <row r="290" spans="1:12" ht="17.100000000000001" customHeight="1">
      <c r="A290" s="42"/>
      <c r="B290" s="274"/>
      <c r="C290" s="44"/>
      <c r="D290" s="42"/>
      <c r="E290" s="42"/>
      <c r="F290" s="44"/>
      <c r="G290" s="42"/>
      <c r="H290" s="44"/>
      <c r="I290" s="42"/>
      <c r="J290" s="42"/>
      <c r="K290" s="78"/>
      <c r="L290" s="42"/>
    </row>
    <row r="291" spans="1:12" ht="17.100000000000001" customHeight="1">
      <c r="A291" s="42"/>
      <c r="B291" s="274"/>
      <c r="C291" s="44"/>
      <c r="D291" s="42"/>
      <c r="E291" s="42"/>
      <c r="F291" s="44"/>
      <c r="G291" s="42"/>
      <c r="H291" s="44"/>
      <c r="I291" s="42"/>
      <c r="J291" s="42"/>
      <c r="K291" s="78"/>
      <c r="L291" s="42"/>
    </row>
    <row r="292" spans="1:12" ht="17.100000000000001" customHeight="1">
      <c r="A292" s="42"/>
      <c r="B292" s="274"/>
      <c r="C292" s="44"/>
      <c r="D292" s="42"/>
      <c r="E292" s="42"/>
      <c r="F292" s="44"/>
      <c r="G292" s="42"/>
      <c r="H292" s="44"/>
      <c r="I292" s="42"/>
      <c r="J292" s="42"/>
      <c r="K292" s="78"/>
      <c r="L292" s="42"/>
    </row>
    <row r="293" spans="1:12" ht="17.100000000000001" customHeight="1">
      <c r="A293" s="42"/>
      <c r="B293" s="274"/>
      <c r="C293" s="44"/>
      <c r="D293" s="42"/>
      <c r="E293" s="42"/>
      <c r="F293" s="44"/>
      <c r="G293" s="42"/>
      <c r="H293" s="44"/>
      <c r="I293" s="42"/>
      <c r="J293" s="42"/>
      <c r="K293" s="78"/>
      <c r="L293" s="42"/>
    </row>
    <row r="294" spans="1:12" ht="17.100000000000001" customHeight="1">
      <c r="A294" s="42"/>
      <c r="B294" s="274"/>
      <c r="C294" s="44"/>
      <c r="D294" s="42"/>
      <c r="E294" s="42"/>
      <c r="F294" s="44"/>
      <c r="G294" s="42"/>
      <c r="H294" s="44"/>
      <c r="I294" s="42"/>
      <c r="J294" s="42"/>
      <c r="K294" s="78"/>
      <c r="L294" s="42"/>
    </row>
    <row r="295" spans="1:12" ht="17.100000000000001" customHeight="1">
      <c r="A295" s="42"/>
      <c r="B295" s="274"/>
      <c r="C295" s="44"/>
      <c r="D295" s="42"/>
      <c r="E295" s="42"/>
      <c r="F295" s="44"/>
      <c r="G295" s="42"/>
      <c r="H295" s="44"/>
      <c r="I295" s="42"/>
      <c r="J295" s="42"/>
      <c r="K295" s="78"/>
      <c r="L295" s="42"/>
    </row>
    <row r="296" spans="1:12" ht="17.100000000000001" customHeight="1">
      <c r="A296" s="42"/>
      <c r="B296" s="274"/>
      <c r="C296" s="44"/>
      <c r="D296" s="42"/>
      <c r="E296" s="42"/>
      <c r="F296" s="44"/>
      <c r="G296" s="42"/>
      <c r="H296" s="44"/>
      <c r="I296" s="42"/>
      <c r="J296" s="42"/>
      <c r="K296" s="78"/>
      <c r="L296" s="42"/>
    </row>
    <row r="297" spans="1:12" ht="17.100000000000001" customHeight="1">
      <c r="A297" s="42"/>
      <c r="B297" s="274"/>
      <c r="C297" s="44"/>
      <c r="D297" s="42"/>
      <c r="E297" s="42"/>
      <c r="F297" s="44"/>
      <c r="G297" s="42"/>
      <c r="H297" s="44"/>
      <c r="I297" s="42"/>
      <c r="J297" s="42"/>
      <c r="K297" s="78"/>
      <c r="L297" s="42"/>
    </row>
    <row r="298" spans="1:12" ht="17.100000000000001" customHeight="1">
      <c r="A298" s="42"/>
      <c r="B298" s="274"/>
      <c r="C298" s="44"/>
      <c r="D298" s="42"/>
      <c r="E298" s="42"/>
      <c r="F298" s="44"/>
      <c r="G298" s="42"/>
      <c r="H298" s="44"/>
      <c r="I298" s="42"/>
      <c r="J298" s="42"/>
      <c r="K298" s="78"/>
      <c r="L298" s="42"/>
    </row>
    <row r="299" spans="1:12" ht="17.100000000000001" customHeight="1">
      <c r="A299" s="42"/>
      <c r="B299" s="274"/>
      <c r="C299" s="44"/>
      <c r="D299" s="42"/>
      <c r="E299" s="42"/>
      <c r="F299" s="44"/>
      <c r="G299" s="42"/>
      <c r="H299" s="44"/>
      <c r="I299" s="42"/>
      <c r="J299" s="42"/>
      <c r="K299" s="78"/>
      <c r="L299" s="42"/>
    </row>
    <row r="300" spans="1:12" ht="17.100000000000001" customHeight="1">
      <c r="A300" s="42"/>
      <c r="B300" s="274"/>
      <c r="C300" s="44"/>
      <c r="D300" s="42"/>
      <c r="E300" s="42"/>
      <c r="F300" s="44"/>
      <c r="G300" s="42"/>
      <c r="H300" s="44"/>
      <c r="I300" s="42"/>
      <c r="J300" s="42"/>
      <c r="K300" s="78"/>
      <c r="L300" s="42"/>
    </row>
    <row r="301" spans="1:12" ht="17.100000000000001" customHeight="1">
      <c r="A301" s="42"/>
      <c r="B301" s="274"/>
      <c r="C301" s="44"/>
      <c r="D301" s="42"/>
      <c r="E301" s="42"/>
      <c r="F301" s="44"/>
      <c r="G301" s="42"/>
      <c r="H301" s="44"/>
      <c r="I301" s="42"/>
      <c r="J301" s="42"/>
      <c r="K301" s="78"/>
      <c r="L301" s="42"/>
    </row>
    <row r="302" spans="1:12" ht="17.100000000000001" customHeight="1">
      <c r="A302" s="42"/>
      <c r="B302" s="274"/>
      <c r="C302" s="44"/>
      <c r="D302" s="42"/>
      <c r="E302" s="42"/>
      <c r="F302" s="44"/>
      <c r="G302" s="42"/>
      <c r="H302" s="44"/>
      <c r="I302" s="42"/>
      <c r="J302" s="42"/>
      <c r="K302" s="78"/>
      <c r="L302" s="42"/>
    </row>
    <row r="303" spans="1:12" ht="17.100000000000001" customHeight="1">
      <c r="A303" s="42"/>
      <c r="B303" s="274"/>
      <c r="C303" s="44"/>
      <c r="D303" s="42"/>
      <c r="E303" s="42"/>
      <c r="F303" s="44"/>
      <c r="G303" s="42"/>
      <c r="H303" s="44"/>
      <c r="I303" s="42"/>
      <c r="J303" s="42"/>
      <c r="K303" s="78"/>
      <c r="L303" s="42"/>
    </row>
    <row r="304" spans="1:12" ht="17.100000000000001" customHeight="1">
      <c r="A304" s="42"/>
      <c r="B304" s="274"/>
      <c r="C304" s="44"/>
      <c r="D304" s="42"/>
      <c r="E304" s="42"/>
      <c r="F304" s="44"/>
      <c r="G304" s="42"/>
      <c r="H304" s="44"/>
      <c r="I304" s="42"/>
      <c r="J304" s="42"/>
      <c r="K304" s="78"/>
      <c r="L304" s="42"/>
    </row>
    <row r="305" spans="1:12" ht="17.100000000000001" customHeight="1">
      <c r="A305" s="42"/>
      <c r="B305" s="274"/>
      <c r="C305" s="44"/>
      <c r="D305" s="42"/>
      <c r="E305" s="42"/>
      <c r="F305" s="44"/>
      <c r="G305" s="42"/>
      <c r="H305" s="44"/>
      <c r="I305" s="42"/>
      <c r="J305" s="42"/>
      <c r="K305" s="78"/>
      <c r="L305" s="42"/>
    </row>
    <row r="306" spans="1:12" ht="17.100000000000001" customHeight="1">
      <c r="A306" s="42"/>
      <c r="B306" s="274"/>
      <c r="C306" s="44"/>
      <c r="D306" s="42"/>
      <c r="E306" s="42"/>
      <c r="F306" s="44"/>
      <c r="G306" s="42"/>
      <c r="H306" s="44"/>
      <c r="I306" s="42"/>
      <c r="J306" s="42"/>
      <c r="K306" s="78"/>
      <c r="L306" s="42"/>
    </row>
    <row r="307" spans="1:12" ht="17.100000000000001" customHeight="1">
      <c r="A307" s="42"/>
      <c r="B307" s="274"/>
      <c r="C307" s="44"/>
      <c r="D307" s="42"/>
      <c r="E307" s="42"/>
      <c r="F307" s="44"/>
      <c r="G307" s="42"/>
      <c r="H307" s="44"/>
      <c r="I307" s="42"/>
      <c r="J307" s="42"/>
      <c r="K307" s="78"/>
      <c r="L307" s="42"/>
    </row>
    <row r="308" spans="1:12" ht="17.100000000000001" customHeight="1">
      <c r="A308" s="42"/>
      <c r="B308" s="274"/>
      <c r="C308" s="44"/>
      <c r="D308" s="42"/>
      <c r="E308" s="42"/>
      <c r="F308" s="44"/>
      <c r="G308" s="42"/>
      <c r="H308" s="44"/>
      <c r="I308" s="42"/>
      <c r="J308" s="42"/>
      <c r="K308" s="78"/>
      <c r="L308" s="42"/>
    </row>
    <row r="309" spans="1:12" ht="17.100000000000001" customHeight="1">
      <c r="A309" s="42"/>
      <c r="B309" s="274"/>
      <c r="C309" s="44"/>
      <c r="D309" s="42"/>
      <c r="E309" s="42"/>
      <c r="F309" s="44"/>
      <c r="G309" s="42"/>
      <c r="H309" s="44"/>
      <c r="I309" s="42"/>
      <c r="J309" s="42"/>
      <c r="K309" s="78"/>
      <c r="L309" s="42"/>
    </row>
    <row r="310" spans="1:12" ht="17.100000000000001" customHeight="1">
      <c r="A310" s="42"/>
      <c r="B310" s="274"/>
      <c r="C310" s="44"/>
      <c r="D310" s="42"/>
      <c r="E310" s="42"/>
      <c r="F310" s="44"/>
      <c r="G310" s="42"/>
      <c r="H310" s="44"/>
      <c r="I310" s="42"/>
      <c r="J310" s="42"/>
      <c r="K310" s="78"/>
      <c r="L310" s="42"/>
    </row>
    <row r="311" spans="1:12" ht="17.100000000000001" customHeight="1">
      <c r="A311" s="42"/>
      <c r="B311" s="274"/>
      <c r="C311" s="44"/>
      <c r="D311" s="42"/>
      <c r="E311" s="42"/>
      <c r="F311" s="44"/>
      <c r="G311" s="42"/>
      <c r="H311" s="44"/>
      <c r="I311" s="42"/>
      <c r="J311" s="42"/>
      <c r="K311" s="78"/>
      <c r="L311" s="42"/>
    </row>
    <row r="312" spans="1:12" ht="17.100000000000001" customHeight="1">
      <c r="A312" s="42"/>
      <c r="B312" s="274"/>
      <c r="C312" s="44"/>
      <c r="D312" s="42"/>
      <c r="E312" s="42"/>
      <c r="F312" s="44"/>
      <c r="G312" s="42"/>
      <c r="H312" s="44"/>
      <c r="I312" s="42"/>
      <c r="J312" s="42"/>
      <c r="K312" s="78"/>
      <c r="L312" s="42"/>
    </row>
    <row r="313" spans="1:12" ht="17.100000000000001" customHeight="1">
      <c r="A313" s="42"/>
      <c r="B313" s="274"/>
      <c r="C313" s="44"/>
      <c r="D313" s="42"/>
      <c r="E313" s="42"/>
      <c r="F313" s="44"/>
      <c r="G313" s="42"/>
      <c r="H313" s="44"/>
      <c r="I313" s="42"/>
      <c r="J313" s="42"/>
      <c r="K313" s="78"/>
      <c r="L313" s="42"/>
    </row>
    <row r="314" spans="1:12" ht="17.100000000000001" customHeight="1">
      <c r="A314" s="42"/>
      <c r="B314" s="274"/>
      <c r="C314" s="44"/>
      <c r="D314" s="42"/>
      <c r="E314" s="42"/>
      <c r="F314" s="44"/>
      <c r="G314" s="42"/>
      <c r="H314" s="44"/>
      <c r="I314" s="42"/>
      <c r="J314" s="42"/>
      <c r="K314" s="78"/>
      <c r="L314" s="42"/>
    </row>
    <row r="315" spans="1:12" ht="17.100000000000001" customHeight="1">
      <c r="A315" s="42"/>
      <c r="B315" s="274"/>
      <c r="C315" s="44"/>
      <c r="D315" s="42"/>
      <c r="E315" s="42"/>
      <c r="F315" s="44"/>
      <c r="G315" s="42"/>
      <c r="H315" s="44"/>
      <c r="I315" s="42"/>
      <c r="J315" s="42"/>
      <c r="K315" s="78"/>
      <c r="L315" s="42"/>
    </row>
    <row r="316" spans="1:12" ht="17.100000000000001" customHeight="1">
      <c r="A316" s="42"/>
      <c r="B316" s="274"/>
      <c r="C316" s="44"/>
      <c r="D316" s="42"/>
      <c r="E316" s="42"/>
      <c r="F316" s="44"/>
      <c r="G316" s="42"/>
      <c r="H316" s="44"/>
      <c r="I316" s="42"/>
      <c r="J316" s="42"/>
      <c r="K316" s="78"/>
      <c r="L316" s="42"/>
    </row>
    <row r="317" spans="1:12" ht="17.100000000000001" customHeight="1">
      <c r="A317" s="42"/>
      <c r="B317" s="274"/>
      <c r="C317" s="44"/>
      <c r="D317" s="42"/>
      <c r="E317" s="42"/>
      <c r="F317" s="44"/>
      <c r="G317" s="42"/>
      <c r="H317" s="44"/>
      <c r="I317" s="42"/>
      <c r="J317" s="42"/>
      <c r="K317" s="78"/>
      <c r="L317" s="42"/>
    </row>
    <row r="318" spans="1:12" ht="17.100000000000001" customHeight="1">
      <c r="A318" s="42"/>
      <c r="B318" s="274"/>
      <c r="C318" s="44"/>
      <c r="D318" s="42"/>
      <c r="E318" s="42"/>
      <c r="F318" s="44"/>
      <c r="G318" s="42"/>
      <c r="H318" s="44"/>
      <c r="I318" s="42"/>
      <c r="J318" s="42"/>
      <c r="K318" s="78"/>
      <c r="L318" s="42"/>
    </row>
    <row r="319" spans="1:12" ht="17.100000000000001" customHeight="1">
      <c r="A319" s="42"/>
      <c r="B319" s="274"/>
      <c r="C319" s="44"/>
      <c r="D319" s="42"/>
      <c r="E319" s="42"/>
      <c r="F319" s="44"/>
      <c r="G319" s="42"/>
      <c r="H319" s="44"/>
      <c r="I319" s="42"/>
      <c r="J319" s="42"/>
      <c r="K319" s="78"/>
      <c r="L319" s="42"/>
    </row>
    <row r="320" spans="1:12" ht="17.100000000000001" customHeight="1">
      <c r="A320" s="42"/>
      <c r="B320" s="274"/>
      <c r="C320" s="44"/>
      <c r="D320" s="42"/>
      <c r="E320" s="42"/>
      <c r="F320" s="44"/>
      <c r="G320" s="42"/>
      <c r="H320" s="44"/>
      <c r="I320" s="42"/>
      <c r="J320" s="42"/>
      <c r="K320" s="78"/>
      <c r="L320" s="42"/>
    </row>
    <row r="321" spans="1:12" ht="17.100000000000001" customHeight="1">
      <c r="A321" s="42"/>
      <c r="B321" s="274"/>
      <c r="C321" s="44"/>
      <c r="D321" s="42"/>
      <c r="E321" s="42"/>
      <c r="F321" s="44"/>
      <c r="G321" s="42"/>
      <c r="H321" s="44"/>
      <c r="I321" s="42"/>
      <c r="J321" s="42"/>
      <c r="K321" s="78"/>
      <c r="L321" s="42"/>
    </row>
    <row r="322" spans="1:12" ht="17.100000000000001" customHeight="1">
      <c r="A322" s="42"/>
      <c r="B322" s="274"/>
      <c r="C322" s="44"/>
      <c r="D322" s="42"/>
      <c r="E322" s="42"/>
      <c r="F322" s="44"/>
      <c r="G322" s="42"/>
      <c r="H322" s="44"/>
      <c r="I322" s="42"/>
      <c r="J322" s="42"/>
      <c r="K322" s="78"/>
      <c r="L322" s="42"/>
    </row>
    <row r="323" spans="1:12" ht="17.100000000000001" customHeight="1">
      <c r="A323" s="42"/>
      <c r="B323" s="274"/>
      <c r="C323" s="44"/>
      <c r="D323" s="42"/>
      <c r="E323" s="42"/>
      <c r="F323" s="44"/>
      <c r="G323" s="42"/>
      <c r="H323" s="44"/>
      <c r="I323" s="42"/>
      <c r="J323" s="42"/>
      <c r="K323" s="78"/>
      <c r="L323" s="42"/>
    </row>
    <row r="324" spans="1:12" ht="17.100000000000001" customHeight="1">
      <c r="A324" s="42"/>
      <c r="B324" s="274"/>
      <c r="C324" s="44"/>
      <c r="D324" s="42"/>
      <c r="E324" s="42"/>
      <c r="F324" s="44"/>
      <c r="G324" s="42"/>
      <c r="H324" s="44"/>
      <c r="I324" s="42"/>
      <c r="J324" s="42"/>
      <c r="K324" s="78"/>
      <c r="L324" s="42"/>
    </row>
    <row r="325" spans="1:12" ht="17.100000000000001" customHeight="1">
      <c r="A325" s="42"/>
      <c r="B325" s="274"/>
      <c r="C325" s="44"/>
      <c r="D325" s="42"/>
      <c r="E325" s="42"/>
      <c r="F325" s="44"/>
      <c r="G325" s="42"/>
      <c r="H325" s="44"/>
      <c r="I325" s="42"/>
      <c r="J325" s="42"/>
      <c r="K325" s="78"/>
      <c r="L325" s="42"/>
    </row>
    <row r="326" spans="1:12" ht="17.100000000000001" customHeight="1">
      <c r="A326" s="42"/>
      <c r="B326" s="274"/>
      <c r="C326" s="44"/>
      <c r="D326" s="42"/>
      <c r="E326" s="42"/>
      <c r="F326" s="44"/>
      <c r="G326" s="42"/>
      <c r="H326" s="44"/>
      <c r="I326" s="42"/>
      <c r="J326" s="42"/>
      <c r="K326" s="78"/>
      <c r="L326" s="42"/>
    </row>
    <row r="327" spans="1:12" ht="17.100000000000001" customHeight="1">
      <c r="A327" s="42"/>
      <c r="B327" s="274"/>
      <c r="C327" s="44"/>
      <c r="D327" s="42"/>
      <c r="E327" s="42"/>
      <c r="F327" s="44"/>
      <c r="G327" s="42"/>
      <c r="H327" s="44"/>
      <c r="I327" s="42"/>
      <c r="J327" s="42"/>
      <c r="K327" s="78"/>
      <c r="L327" s="42"/>
    </row>
    <row r="328" spans="1:12" ht="17.100000000000001" customHeight="1">
      <c r="A328" s="42"/>
      <c r="B328" s="274"/>
      <c r="C328" s="44"/>
      <c r="D328" s="42"/>
      <c r="E328" s="42"/>
      <c r="F328" s="44"/>
      <c r="G328" s="42"/>
      <c r="H328" s="44"/>
      <c r="I328" s="42"/>
      <c r="J328" s="42"/>
      <c r="K328" s="78"/>
      <c r="L328" s="42"/>
    </row>
    <row r="329" spans="1:12" ht="17.100000000000001" customHeight="1">
      <c r="A329" s="42"/>
      <c r="B329" s="274"/>
      <c r="C329" s="44"/>
      <c r="D329" s="42"/>
      <c r="E329" s="42"/>
      <c r="F329" s="44"/>
      <c r="G329" s="42"/>
      <c r="H329" s="44"/>
      <c r="I329" s="42"/>
      <c r="J329" s="42"/>
      <c r="K329" s="78"/>
      <c r="L329" s="42"/>
    </row>
    <row r="330" spans="1:12" ht="17.100000000000001" customHeight="1">
      <c r="A330" s="42"/>
      <c r="B330" s="274"/>
      <c r="C330" s="44"/>
      <c r="D330" s="42"/>
      <c r="E330" s="42"/>
      <c r="F330" s="44"/>
      <c r="G330" s="42"/>
      <c r="H330" s="44"/>
      <c r="I330" s="42"/>
      <c r="J330" s="42"/>
      <c r="K330" s="78"/>
      <c r="L330" s="42"/>
    </row>
    <row r="331" spans="1:12" ht="17.100000000000001" customHeight="1">
      <c r="A331" s="42"/>
      <c r="B331" s="274"/>
      <c r="C331" s="44"/>
      <c r="D331" s="42"/>
      <c r="E331" s="42"/>
      <c r="F331" s="44"/>
      <c r="G331" s="42"/>
      <c r="H331" s="44"/>
      <c r="I331" s="42"/>
      <c r="J331" s="42"/>
      <c r="K331" s="78"/>
      <c r="L331" s="42"/>
    </row>
    <row r="332" spans="1:12" ht="17.100000000000001" customHeight="1">
      <c r="A332" s="42"/>
      <c r="B332" s="274"/>
      <c r="C332" s="44"/>
      <c r="D332" s="42"/>
      <c r="E332" s="42"/>
      <c r="F332" s="44"/>
      <c r="G332" s="42"/>
      <c r="H332" s="44"/>
      <c r="I332" s="42"/>
      <c r="J332" s="42"/>
      <c r="K332" s="78"/>
      <c r="L332" s="42"/>
    </row>
    <row r="333" spans="1:12" ht="17.100000000000001" customHeight="1">
      <c r="A333" s="42"/>
      <c r="B333" s="274"/>
      <c r="C333" s="44"/>
      <c r="D333" s="42"/>
      <c r="E333" s="42"/>
      <c r="F333" s="44"/>
      <c r="G333" s="42"/>
      <c r="H333" s="44"/>
      <c r="I333" s="42"/>
      <c r="J333" s="42"/>
      <c r="K333" s="78"/>
      <c r="L333" s="42"/>
    </row>
    <row r="334" spans="1:12" ht="17.100000000000001" customHeight="1">
      <c r="A334" s="42"/>
      <c r="B334" s="274"/>
      <c r="C334" s="44"/>
      <c r="D334" s="42"/>
      <c r="E334" s="42"/>
      <c r="F334" s="44"/>
      <c r="G334" s="42"/>
      <c r="H334" s="44"/>
      <c r="I334" s="42"/>
      <c r="J334" s="42"/>
      <c r="K334" s="78"/>
      <c r="L334" s="42"/>
    </row>
    <row r="335" spans="1:12" ht="17.100000000000001" customHeight="1">
      <c r="A335" s="42"/>
      <c r="B335" s="274"/>
      <c r="C335" s="44"/>
      <c r="D335" s="42"/>
      <c r="E335" s="42"/>
      <c r="F335" s="44"/>
      <c r="G335" s="42"/>
      <c r="H335" s="44"/>
      <c r="I335" s="42"/>
      <c r="J335" s="42"/>
      <c r="K335" s="78"/>
      <c r="L335" s="42"/>
    </row>
    <row r="336" spans="1:12" ht="17.100000000000001" customHeight="1">
      <c r="A336" s="42"/>
      <c r="B336" s="274"/>
      <c r="C336" s="44"/>
      <c r="D336" s="42"/>
      <c r="E336" s="42"/>
      <c r="F336" s="44"/>
      <c r="G336" s="42"/>
      <c r="H336" s="44"/>
      <c r="I336" s="42"/>
      <c r="J336" s="42"/>
      <c r="K336" s="78"/>
      <c r="L336" s="42"/>
    </row>
    <row r="337" spans="1:12" ht="17.100000000000001" customHeight="1">
      <c r="A337" s="42"/>
      <c r="B337" s="274"/>
      <c r="C337" s="44"/>
      <c r="D337" s="42"/>
      <c r="E337" s="42"/>
      <c r="F337" s="44"/>
      <c r="G337" s="42"/>
      <c r="H337" s="44"/>
      <c r="I337" s="42"/>
      <c r="J337" s="42"/>
      <c r="K337" s="78"/>
      <c r="L337" s="42"/>
    </row>
    <row r="338" spans="1:12" ht="17.100000000000001" customHeight="1">
      <c r="A338" s="42"/>
      <c r="B338" s="274"/>
      <c r="C338" s="44"/>
      <c r="D338" s="42"/>
      <c r="E338" s="42"/>
      <c r="F338" s="44"/>
      <c r="G338" s="42"/>
      <c r="H338" s="44"/>
      <c r="I338" s="42"/>
      <c r="J338" s="42"/>
      <c r="K338" s="78"/>
      <c r="L338" s="42"/>
    </row>
    <row r="339" spans="1:12" ht="17.100000000000001" customHeight="1">
      <c r="A339" s="42"/>
      <c r="B339" s="274"/>
      <c r="C339" s="44"/>
      <c r="D339" s="42"/>
      <c r="E339" s="42"/>
      <c r="F339" s="44"/>
      <c r="G339" s="42"/>
      <c r="H339" s="44"/>
      <c r="I339" s="42"/>
      <c r="J339" s="42"/>
      <c r="K339" s="78"/>
      <c r="L339" s="42"/>
    </row>
    <row r="340" spans="1:12" ht="17.100000000000001" customHeight="1">
      <c r="A340" s="42"/>
      <c r="B340" s="274"/>
      <c r="C340" s="44"/>
      <c r="D340" s="42"/>
      <c r="E340" s="42"/>
      <c r="F340" s="44"/>
      <c r="G340" s="42"/>
      <c r="H340" s="44"/>
      <c r="I340" s="42"/>
      <c r="J340" s="42"/>
      <c r="K340" s="78"/>
      <c r="L340" s="42"/>
    </row>
    <row r="341" spans="1:12" ht="17.100000000000001" customHeight="1">
      <c r="A341" s="42"/>
      <c r="B341" s="274"/>
      <c r="C341" s="44"/>
      <c r="D341" s="42"/>
      <c r="E341" s="42"/>
      <c r="F341" s="44"/>
      <c r="G341" s="42"/>
      <c r="H341" s="44"/>
      <c r="I341" s="42"/>
      <c r="J341" s="42"/>
      <c r="K341" s="78"/>
      <c r="L341" s="42"/>
    </row>
    <row r="342" spans="1:12" ht="17.100000000000001" customHeight="1">
      <c r="A342" s="42"/>
      <c r="B342" s="274"/>
      <c r="C342" s="44"/>
      <c r="D342" s="42"/>
      <c r="E342" s="42"/>
      <c r="F342" s="44"/>
      <c r="G342" s="42"/>
      <c r="H342" s="44"/>
      <c r="I342" s="42"/>
      <c r="J342" s="42"/>
      <c r="K342" s="78"/>
      <c r="L342" s="42"/>
    </row>
    <row r="343" spans="1:12" ht="17.100000000000001" customHeight="1">
      <c r="A343" s="42"/>
      <c r="B343" s="274"/>
      <c r="C343" s="44"/>
      <c r="D343" s="42"/>
      <c r="E343" s="42"/>
      <c r="F343" s="44"/>
      <c r="G343" s="42"/>
      <c r="H343" s="44"/>
      <c r="I343" s="42"/>
      <c r="J343" s="42"/>
      <c r="K343" s="78"/>
      <c r="L343" s="42"/>
    </row>
    <row r="344" spans="1:12" ht="17.100000000000001" customHeight="1">
      <c r="A344" s="42"/>
      <c r="B344" s="274"/>
      <c r="C344" s="44"/>
      <c r="D344" s="42"/>
      <c r="E344" s="42"/>
      <c r="F344" s="44"/>
      <c r="G344" s="42"/>
      <c r="H344" s="44"/>
      <c r="I344" s="42"/>
      <c r="J344" s="42"/>
      <c r="K344" s="78"/>
      <c r="L344" s="42"/>
    </row>
    <row r="345" spans="1:12" ht="17.100000000000001" customHeight="1">
      <c r="A345" s="42"/>
      <c r="B345" s="274"/>
      <c r="C345" s="44"/>
      <c r="D345" s="42"/>
      <c r="E345" s="42"/>
      <c r="F345" s="44"/>
      <c r="G345" s="42"/>
      <c r="H345" s="44"/>
      <c r="I345" s="42"/>
      <c r="J345" s="42"/>
      <c r="K345" s="78"/>
      <c r="L345" s="42"/>
    </row>
    <row r="346" spans="1:12" ht="17.100000000000001" customHeight="1">
      <c r="A346" s="42"/>
      <c r="B346" s="274"/>
      <c r="C346" s="44"/>
      <c r="D346" s="42"/>
      <c r="E346" s="42"/>
      <c r="F346" s="44"/>
      <c r="G346" s="42"/>
      <c r="H346" s="44"/>
      <c r="I346" s="42"/>
      <c r="J346" s="42"/>
      <c r="K346" s="78"/>
      <c r="L346" s="42"/>
    </row>
    <row r="347" spans="1:12" ht="17.100000000000001" customHeight="1">
      <c r="A347" s="42"/>
      <c r="B347" s="274"/>
      <c r="C347" s="44"/>
      <c r="D347" s="42"/>
      <c r="E347" s="42"/>
      <c r="F347" s="44"/>
      <c r="G347" s="42"/>
      <c r="H347" s="44"/>
      <c r="I347" s="42"/>
      <c r="J347" s="42"/>
      <c r="K347" s="78"/>
      <c r="L347" s="42"/>
    </row>
    <row r="348" spans="1:12" ht="17.100000000000001" customHeight="1">
      <c r="A348" s="42"/>
      <c r="B348" s="274"/>
      <c r="C348" s="44"/>
      <c r="D348" s="42"/>
      <c r="E348" s="42"/>
      <c r="F348" s="44"/>
      <c r="G348" s="42"/>
      <c r="H348" s="44"/>
      <c r="I348" s="42"/>
      <c r="J348" s="42"/>
      <c r="K348" s="78"/>
      <c r="L348" s="42"/>
    </row>
    <row r="349" spans="1:12" ht="17.100000000000001" customHeight="1">
      <c r="A349" s="42"/>
      <c r="B349" s="274"/>
      <c r="C349" s="44"/>
      <c r="D349" s="42"/>
      <c r="E349" s="42"/>
      <c r="F349" s="44"/>
      <c r="G349" s="42"/>
      <c r="H349" s="44"/>
      <c r="I349" s="42"/>
      <c r="J349" s="42"/>
      <c r="K349" s="78"/>
      <c r="L349" s="42"/>
    </row>
    <row r="350" spans="1:12" ht="17.100000000000001" customHeight="1">
      <c r="A350" s="42"/>
      <c r="B350" s="274"/>
      <c r="C350" s="44"/>
      <c r="D350" s="42"/>
      <c r="E350" s="42"/>
      <c r="F350" s="44"/>
      <c r="G350" s="42"/>
      <c r="H350" s="44"/>
      <c r="I350" s="42"/>
      <c r="J350" s="42"/>
      <c r="K350" s="78"/>
      <c r="L350" s="42"/>
    </row>
    <row r="351" spans="1:12" ht="17.100000000000001" customHeight="1">
      <c r="A351" s="42"/>
      <c r="B351" s="274"/>
      <c r="C351" s="44"/>
      <c r="D351" s="42"/>
      <c r="E351" s="42"/>
      <c r="F351" s="44"/>
      <c r="G351" s="42"/>
      <c r="H351" s="44"/>
      <c r="I351" s="42"/>
      <c r="J351" s="42"/>
      <c r="K351" s="78"/>
      <c r="L351" s="42"/>
    </row>
    <row r="352" spans="1:12" ht="17.100000000000001" customHeight="1">
      <c r="A352" s="42"/>
      <c r="B352" s="274"/>
      <c r="C352" s="44"/>
      <c r="D352" s="42"/>
      <c r="E352" s="42"/>
      <c r="F352" s="44"/>
      <c r="G352" s="42"/>
      <c r="H352" s="44"/>
      <c r="I352" s="42"/>
      <c r="J352" s="42"/>
      <c r="K352" s="78"/>
      <c r="L352" s="42"/>
    </row>
    <row r="353" spans="1:12" ht="17.100000000000001" customHeight="1">
      <c r="A353" s="42"/>
      <c r="B353" s="274"/>
      <c r="C353" s="44"/>
      <c r="D353" s="42"/>
      <c r="E353" s="42"/>
      <c r="F353" s="44"/>
      <c r="G353" s="42"/>
      <c r="H353" s="44"/>
      <c r="I353" s="42"/>
      <c r="J353" s="42"/>
      <c r="K353" s="78"/>
      <c r="L353" s="42"/>
    </row>
    <row r="354" spans="1:12" ht="17.100000000000001" customHeight="1">
      <c r="A354" s="42"/>
      <c r="B354" s="274"/>
      <c r="C354" s="44"/>
      <c r="D354" s="42"/>
      <c r="E354" s="42"/>
      <c r="F354" s="44"/>
      <c r="G354" s="42"/>
      <c r="H354" s="44"/>
      <c r="I354" s="42"/>
      <c r="J354" s="42"/>
      <c r="K354" s="78"/>
      <c r="L354" s="42"/>
    </row>
    <row r="355" spans="1:12" ht="17.100000000000001" customHeight="1">
      <c r="A355" s="42"/>
      <c r="B355" s="274"/>
      <c r="C355" s="44"/>
      <c r="D355" s="42"/>
      <c r="E355" s="42"/>
      <c r="F355" s="44"/>
      <c r="G355" s="42"/>
      <c r="H355" s="44"/>
      <c r="I355" s="42"/>
      <c r="J355" s="42"/>
      <c r="K355" s="78"/>
      <c r="L355" s="42"/>
    </row>
    <row r="356" spans="1:12" ht="17.100000000000001" customHeight="1">
      <c r="A356" s="42"/>
      <c r="B356" s="274"/>
      <c r="C356" s="44"/>
      <c r="D356" s="42"/>
      <c r="E356" s="42"/>
      <c r="F356" s="44"/>
      <c r="G356" s="42"/>
      <c r="H356" s="44"/>
      <c r="I356" s="42"/>
      <c r="J356" s="42"/>
      <c r="K356" s="78"/>
      <c r="L356" s="42"/>
    </row>
    <row r="357" spans="1:12" ht="17.100000000000001" customHeight="1">
      <c r="A357" s="42"/>
      <c r="B357" s="274"/>
      <c r="C357" s="44"/>
      <c r="D357" s="42"/>
      <c r="E357" s="42"/>
      <c r="F357" s="44"/>
      <c r="G357" s="42"/>
      <c r="H357" s="44"/>
      <c r="I357" s="42"/>
      <c r="J357" s="42"/>
      <c r="K357" s="78"/>
      <c r="L357" s="42"/>
    </row>
    <row r="358" spans="1:12" ht="17.100000000000001" customHeight="1">
      <c r="A358" s="42"/>
      <c r="B358" s="274"/>
      <c r="C358" s="44"/>
      <c r="D358" s="42"/>
      <c r="E358" s="42"/>
      <c r="F358" s="44"/>
      <c r="G358" s="42"/>
      <c r="H358" s="44"/>
      <c r="I358" s="42"/>
      <c r="J358" s="42"/>
      <c r="K358" s="78"/>
      <c r="L358" s="42"/>
    </row>
    <row r="359" spans="1:12" ht="17.100000000000001" customHeight="1">
      <c r="A359" s="42"/>
      <c r="B359" s="274"/>
      <c r="C359" s="44"/>
      <c r="D359" s="42"/>
      <c r="E359" s="42"/>
      <c r="F359" s="44"/>
      <c r="G359" s="42"/>
      <c r="H359" s="44"/>
      <c r="I359" s="42"/>
      <c r="J359" s="42"/>
      <c r="K359" s="78"/>
      <c r="L359" s="42"/>
    </row>
    <row r="360" spans="1:12" ht="17.100000000000001" customHeight="1">
      <c r="A360" s="42"/>
      <c r="B360" s="274"/>
      <c r="C360" s="44"/>
      <c r="D360" s="42"/>
      <c r="E360" s="42"/>
      <c r="F360" s="44"/>
      <c r="G360" s="42"/>
      <c r="H360" s="44"/>
      <c r="I360" s="42"/>
      <c r="J360" s="42"/>
      <c r="K360" s="78"/>
      <c r="L360" s="42"/>
    </row>
    <row r="361" spans="1:12" ht="17.100000000000001" customHeight="1">
      <c r="A361" s="42"/>
      <c r="B361" s="27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25"/>
  <sheetViews>
    <sheetView showGridLines="0" topLeftCell="A145" workbookViewId="0">
      <selection activeCell="D162" sqref="D16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54" style="74" customWidth="1"/>
    <col min="11" max="11" width="42" style="74" bestFit="1" customWidth="1"/>
    <col min="12" max="257" width="8.625" style="75" customWidth="1"/>
    <col min="258" max="16384" width="9" style="75"/>
  </cols>
  <sheetData>
    <row r="1" spans="1:11" ht="17.45" customHeight="1">
      <c r="A1" s="42"/>
      <c r="B1" s="44"/>
      <c r="C1" s="660" t="s">
        <v>1329</v>
      </c>
      <c r="D1" s="735"/>
      <c r="E1" s="193"/>
      <c r="F1" s="732"/>
      <c r="G1" s="69"/>
      <c r="H1" s="24" t="s">
        <v>5</v>
      </c>
      <c r="I1" s="76"/>
      <c r="J1" s="194"/>
      <c r="K1" s="42"/>
    </row>
    <row r="2" spans="1:11" ht="17.45" customHeight="1">
      <c r="A2" s="42"/>
      <c r="B2" s="44"/>
      <c r="C2" s="735"/>
      <c r="D2" s="735"/>
      <c r="E2" s="193"/>
      <c r="F2" s="733"/>
      <c r="G2" s="70" t="s">
        <v>6</v>
      </c>
      <c r="H2" s="22">
        <f>COUNTIF(G15:G325,"Not POR")</f>
        <v>18</v>
      </c>
      <c r="I2" s="76"/>
      <c r="J2" s="194"/>
      <c r="K2" s="42"/>
    </row>
    <row r="3" spans="1:11" ht="17.45" customHeight="1">
      <c r="A3" s="42"/>
      <c r="B3" s="44"/>
      <c r="C3" s="735"/>
      <c r="D3" s="735"/>
      <c r="E3" s="193"/>
      <c r="F3" s="733"/>
      <c r="G3" s="31" t="s">
        <v>8</v>
      </c>
      <c r="H3" s="22">
        <f>COUNTIF(G15:G325,"CHN validation")</f>
        <v>0</v>
      </c>
      <c r="I3" s="76"/>
      <c r="J3" s="194"/>
      <c r="K3" s="42"/>
    </row>
    <row r="4" spans="1:11" ht="17.45" customHeight="1">
      <c r="A4" s="42"/>
      <c r="B4" s="44"/>
      <c r="C4" s="735"/>
      <c r="D4" s="735"/>
      <c r="E4" s="193"/>
      <c r="F4" s="733"/>
      <c r="G4" s="32" t="s">
        <v>9</v>
      </c>
      <c r="H4" s="22">
        <f>COUNTIF(G12:G325,"New Item")</f>
        <v>0</v>
      </c>
      <c r="I4" s="76"/>
      <c r="J4" s="194"/>
      <c r="K4" s="42"/>
    </row>
    <row r="5" spans="1:11" ht="17.45" customHeight="1">
      <c r="A5" s="42"/>
      <c r="B5" s="44"/>
      <c r="C5" s="735"/>
      <c r="D5" s="735"/>
      <c r="E5" s="193"/>
      <c r="F5" s="733"/>
      <c r="G5" s="33" t="s">
        <v>7</v>
      </c>
      <c r="H5" s="22">
        <f>COUNTIF(G13:G325,"Pending update")</f>
        <v>0</v>
      </c>
      <c r="I5" s="76"/>
      <c r="J5" s="194"/>
      <c r="K5" s="42"/>
    </row>
    <row r="6" spans="1:11" ht="17.45" customHeight="1">
      <c r="A6" s="42"/>
      <c r="B6" s="44"/>
      <c r="C6" s="735"/>
      <c r="D6" s="735"/>
      <c r="E6" s="193"/>
      <c r="F6" s="733"/>
      <c r="G6" s="71" t="s">
        <v>10</v>
      </c>
      <c r="H6" s="22">
        <f>COUNTIF(G13:G325,"Modified")</f>
        <v>1</v>
      </c>
      <c r="I6" s="76"/>
      <c r="J6" s="194"/>
      <c r="K6" s="42"/>
    </row>
    <row r="7" spans="1:11" ht="17.45" customHeight="1">
      <c r="A7" s="42"/>
      <c r="B7" s="44"/>
      <c r="C7" s="735"/>
      <c r="D7" s="735"/>
      <c r="E7" s="193"/>
      <c r="F7" s="733"/>
      <c r="G7" s="72" t="s">
        <v>11</v>
      </c>
      <c r="H7" s="22">
        <f>COUNTIF(G15:G325,"Ready")</f>
        <v>291</v>
      </c>
      <c r="I7" s="76"/>
      <c r="J7" s="194"/>
      <c r="K7" s="42"/>
    </row>
    <row r="8" spans="1:11" ht="16.5" customHeight="1" thickBot="1">
      <c r="A8" s="89"/>
      <c r="B8" s="97"/>
      <c r="C8" s="736"/>
      <c r="D8" s="736"/>
      <c r="E8" s="305"/>
      <c r="F8" s="734"/>
      <c r="G8" s="306" t="s">
        <v>12</v>
      </c>
      <c r="H8" s="307">
        <f>COUNTIF(G11:G325,"Not ready")</f>
        <v>1</v>
      </c>
      <c r="I8" s="99"/>
      <c r="J8" s="308"/>
      <c r="K8" s="89"/>
    </row>
    <row r="9" spans="1:11" ht="31.5">
      <c r="A9" s="459" t="s">
        <v>13</v>
      </c>
      <c r="B9" s="460" t="s">
        <v>14</v>
      </c>
      <c r="C9" s="460" t="s">
        <v>15</v>
      </c>
      <c r="D9" s="460" t="s">
        <v>16</v>
      </c>
      <c r="E9" s="460" t="s">
        <v>1887</v>
      </c>
      <c r="F9" s="460" t="s">
        <v>1888</v>
      </c>
      <c r="G9" s="460" t="s">
        <v>19</v>
      </c>
      <c r="H9" s="460" t="s">
        <v>1330</v>
      </c>
      <c r="I9" s="460" t="s">
        <v>20</v>
      </c>
      <c r="J9" s="493" t="s">
        <v>23</v>
      </c>
      <c r="K9" s="461" t="s">
        <v>24</v>
      </c>
    </row>
    <row r="10" spans="1:11" ht="16.5" customHeight="1">
      <c r="A10" s="462">
        <v>1</v>
      </c>
      <c r="B10" s="276" t="s">
        <v>25</v>
      </c>
      <c r="C10" s="277" t="s">
        <v>28</v>
      </c>
      <c r="D10" s="278" t="s">
        <v>29</v>
      </c>
      <c r="E10" s="279"/>
      <c r="F10" s="279"/>
      <c r="G10" s="224" t="s">
        <v>11</v>
      </c>
      <c r="H10" s="280"/>
      <c r="I10" s="280"/>
      <c r="J10" s="309"/>
      <c r="K10" s="494"/>
    </row>
    <row r="11" spans="1:11" ht="16.5" customHeight="1">
      <c r="A11" s="479">
        <v>2</v>
      </c>
      <c r="B11" s="276" t="s">
        <v>25</v>
      </c>
      <c r="C11" s="277" t="s">
        <v>28</v>
      </c>
      <c r="D11" s="278" t="s">
        <v>31</v>
      </c>
      <c r="E11" s="279"/>
      <c r="F11" s="279"/>
      <c r="G11" s="224" t="s">
        <v>11</v>
      </c>
      <c r="H11" s="280"/>
      <c r="I11" s="280"/>
      <c r="J11" s="309"/>
      <c r="K11" s="494"/>
    </row>
    <row r="12" spans="1:11" ht="16.5" customHeight="1">
      <c r="A12" s="479">
        <v>3</v>
      </c>
      <c r="B12" s="276" t="s">
        <v>25</v>
      </c>
      <c r="C12" s="277" t="s">
        <v>28</v>
      </c>
      <c r="D12" s="278" t="s">
        <v>36</v>
      </c>
      <c r="E12" s="279"/>
      <c r="F12" s="279"/>
      <c r="G12" s="224" t="s">
        <v>11</v>
      </c>
      <c r="H12" s="280"/>
      <c r="I12" s="280"/>
      <c r="J12" s="309"/>
      <c r="K12" s="494"/>
    </row>
    <row r="13" spans="1:11" ht="16.5" customHeight="1">
      <c r="A13" s="479">
        <v>4</v>
      </c>
      <c r="B13" s="276" t="s">
        <v>25</v>
      </c>
      <c r="C13" s="277" t="s">
        <v>26</v>
      </c>
      <c r="D13" s="310" t="s">
        <v>37</v>
      </c>
      <c r="E13" s="279"/>
      <c r="F13" s="279"/>
      <c r="G13" s="224" t="s">
        <v>11</v>
      </c>
      <c r="H13" s="280"/>
      <c r="I13" s="276" t="s">
        <v>210</v>
      </c>
      <c r="J13" s="282" t="s">
        <v>1714</v>
      </c>
      <c r="K13" s="495"/>
    </row>
    <row r="14" spans="1:11" ht="16.5" customHeight="1">
      <c r="A14" s="479">
        <v>5</v>
      </c>
      <c r="B14" s="276" t="s">
        <v>25</v>
      </c>
      <c r="C14" s="278" t="s">
        <v>184</v>
      </c>
      <c r="D14" s="278" t="s">
        <v>1417</v>
      </c>
      <c r="E14" s="279"/>
      <c r="F14" s="279"/>
      <c r="G14" s="224" t="s">
        <v>11</v>
      </c>
      <c r="H14" s="280"/>
      <c r="I14" s="280"/>
      <c r="J14" s="286" t="s">
        <v>2605</v>
      </c>
      <c r="K14" s="496"/>
    </row>
    <row r="15" spans="1:11" ht="16.5" customHeight="1">
      <c r="A15" s="479">
        <v>6</v>
      </c>
      <c r="B15" s="276" t="s">
        <v>25</v>
      </c>
      <c r="C15" s="277" t="s">
        <v>26</v>
      </c>
      <c r="D15" s="278" t="s">
        <v>27</v>
      </c>
      <c r="E15" s="279"/>
      <c r="F15" s="279"/>
      <c r="G15" s="224" t="s">
        <v>11</v>
      </c>
      <c r="H15" s="280"/>
      <c r="I15" s="280"/>
      <c r="J15" s="282" t="s">
        <v>1418</v>
      </c>
      <c r="K15" s="497"/>
    </row>
    <row r="16" spans="1:11" ht="16.5" customHeight="1">
      <c r="A16" s="479">
        <v>7</v>
      </c>
      <c r="B16" s="276" t="s">
        <v>25</v>
      </c>
      <c r="C16" s="277" t="s">
        <v>26</v>
      </c>
      <c r="D16" s="277" t="s">
        <v>1425</v>
      </c>
      <c r="E16" s="279"/>
      <c r="F16" s="279"/>
      <c r="G16" s="224" t="s">
        <v>11</v>
      </c>
      <c r="H16" s="280"/>
      <c r="I16" s="280"/>
      <c r="J16" s="282" t="s">
        <v>1424</v>
      </c>
      <c r="K16" s="498"/>
    </row>
    <row r="17" spans="1:11" ht="16.5" customHeight="1">
      <c r="A17" s="479">
        <v>8</v>
      </c>
      <c r="B17" s="276" t="s">
        <v>25</v>
      </c>
      <c r="C17" s="277" t="s">
        <v>202</v>
      </c>
      <c r="D17" s="278" t="s">
        <v>1426</v>
      </c>
      <c r="E17" s="279"/>
      <c r="F17" s="279"/>
      <c r="G17" s="224" t="s">
        <v>11</v>
      </c>
      <c r="H17" s="280"/>
      <c r="I17" s="280"/>
      <c r="J17" s="282" t="s">
        <v>1432</v>
      </c>
      <c r="K17" s="498"/>
    </row>
    <row r="18" spans="1:11" ht="16.5" customHeight="1">
      <c r="A18" s="479">
        <v>9</v>
      </c>
      <c r="B18" s="276" t="s">
        <v>25</v>
      </c>
      <c r="C18" s="277" t="s">
        <v>26</v>
      </c>
      <c r="D18" s="278" t="s">
        <v>1428</v>
      </c>
      <c r="E18" s="279"/>
      <c r="F18" s="279"/>
      <c r="G18" s="224" t="s">
        <v>11</v>
      </c>
      <c r="H18" s="280"/>
      <c r="I18" s="279"/>
      <c r="J18" s="309"/>
      <c r="K18" s="494"/>
    </row>
    <row r="19" spans="1:11" ht="16.5" customHeight="1">
      <c r="A19" s="479">
        <v>10</v>
      </c>
      <c r="B19" s="276" t="s">
        <v>25</v>
      </c>
      <c r="C19" s="277" t="s">
        <v>26</v>
      </c>
      <c r="D19" s="310" t="s">
        <v>212</v>
      </c>
      <c r="E19" s="279"/>
      <c r="F19" s="279"/>
      <c r="G19" s="224" t="s">
        <v>11</v>
      </c>
      <c r="H19" s="280"/>
      <c r="I19" s="279"/>
      <c r="J19" s="282" t="s">
        <v>1430</v>
      </c>
      <c r="K19" s="499" t="s">
        <v>2657</v>
      </c>
    </row>
    <row r="20" spans="1:11" ht="16.5" customHeight="1">
      <c r="A20" s="479">
        <v>11</v>
      </c>
      <c r="B20" s="276" t="s">
        <v>25</v>
      </c>
      <c r="C20" s="277" t="s">
        <v>26</v>
      </c>
      <c r="D20" s="278" t="s">
        <v>973</v>
      </c>
      <c r="E20" s="279"/>
      <c r="F20" s="279"/>
      <c r="G20" s="224" t="s">
        <v>11</v>
      </c>
      <c r="H20" s="280"/>
      <c r="I20" s="279"/>
      <c r="J20" s="309"/>
      <c r="K20" s="484"/>
    </row>
    <row r="21" spans="1:11" ht="16.5" customHeight="1">
      <c r="A21" s="479">
        <v>12</v>
      </c>
      <c r="B21" s="276" t="s">
        <v>25</v>
      </c>
      <c r="C21" s="277" t="s">
        <v>26</v>
      </c>
      <c r="D21" s="278" t="s">
        <v>974</v>
      </c>
      <c r="E21" s="279"/>
      <c r="F21" s="279"/>
      <c r="G21" s="224" t="s">
        <v>11</v>
      </c>
      <c r="H21" s="311" t="s">
        <v>267</v>
      </c>
      <c r="I21" s="279"/>
      <c r="J21" s="309" t="s">
        <v>1434</v>
      </c>
      <c r="K21" s="484"/>
    </row>
    <row r="22" spans="1:11" ht="16.5" customHeight="1">
      <c r="A22" s="479">
        <v>13</v>
      </c>
      <c r="B22" s="276" t="s">
        <v>25</v>
      </c>
      <c r="C22" s="277" t="s">
        <v>26</v>
      </c>
      <c r="D22" s="278" t="s">
        <v>975</v>
      </c>
      <c r="E22" s="279"/>
      <c r="F22" s="279"/>
      <c r="G22" s="224" t="s">
        <v>11</v>
      </c>
      <c r="H22" s="311" t="s">
        <v>272</v>
      </c>
      <c r="I22" s="279"/>
      <c r="J22" s="309" t="s">
        <v>1435</v>
      </c>
      <c r="K22" s="484"/>
    </row>
    <row r="23" spans="1:11" ht="18.75" customHeight="1">
      <c r="A23" s="479">
        <v>14</v>
      </c>
      <c r="B23" s="276" t="s">
        <v>25</v>
      </c>
      <c r="C23" s="277" t="s">
        <v>26</v>
      </c>
      <c r="D23" s="278" t="s">
        <v>976</v>
      </c>
      <c r="E23" s="279"/>
      <c r="F23" s="279"/>
      <c r="G23" s="224" t="s">
        <v>11</v>
      </c>
      <c r="H23" s="311" t="s">
        <v>977</v>
      </c>
      <c r="I23" s="279"/>
      <c r="J23" s="309" t="s">
        <v>1436</v>
      </c>
      <c r="K23" s="494"/>
    </row>
    <row r="24" spans="1:11" ht="16.5" customHeight="1">
      <c r="A24" s="479">
        <v>15</v>
      </c>
      <c r="B24" s="276" t="s">
        <v>25</v>
      </c>
      <c r="C24" s="277" t="s">
        <v>221</v>
      </c>
      <c r="D24" s="278" t="s">
        <v>222</v>
      </c>
      <c r="E24" s="276" t="s">
        <v>519</v>
      </c>
      <c r="F24" s="276" t="s">
        <v>519</v>
      </c>
      <c r="G24" s="224" t="s">
        <v>11</v>
      </c>
      <c r="H24" s="280"/>
      <c r="I24" s="279"/>
      <c r="J24" s="282" t="s">
        <v>1437</v>
      </c>
      <c r="K24" s="500"/>
    </row>
    <row r="25" spans="1:11" ht="16.5" customHeight="1">
      <c r="A25" s="479">
        <v>16</v>
      </c>
      <c r="B25" s="276" t="s">
        <v>25</v>
      </c>
      <c r="C25" s="277" t="s">
        <v>221</v>
      </c>
      <c r="D25" s="278" t="s">
        <v>225</v>
      </c>
      <c r="E25" s="276" t="s">
        <v>226</v>
      </c>
      <c r="F25" s="276" t="s">
        <v>226</v>
      </c>
      <c r="G25" s="224" t="s">
        <v>11</v>
      </c>
      <c r="H25" s="280"/>
      <c r="I25" s="279"/>
      <c r="J25" s="282" t="s">
        <v>227</v>
      </c>
      <c r="K25" s="498"/>
    </row>
    <row r="26" spans="1:11" ht="16.5" customHeight="1">
      <c r="A26" s="479">
        <v>17</v>
      </c>
      <c r="B26" s="276" t="s">
        <v>25</v>
      </c>
      <c r="C26" s="277" t="s">
        <v>221</v>
      </c>
      <c r="D26" s="310" t="s">
        <v>2592</v>
      </c>
      <c r="E26" s="279"/>
      <c r="F26" s="279"/>
      <c r="G26" s="224" t="s">
        <v>11</v>
      </c>
      <c r="H26" s="280"/>
      <c r="I26" s="279"/>
      <c r="J26" s="312" t="s">
        <v>2586</v>
      </c>
      <c r="K26" s="501"/>
    </row>
    <row r="27" spans="1:11" ht="16.5" customHeight="1">
      <c r="A27" s="479">
        <v>18</v>
      </c>
      <c r="B27" s="276" t="s">
        <v>25</v>
      </c>
      <c r="C27" s="277" t="s">
        <v>221</v>
      </c>
      <c r="D27" s="278" t="s">
        <v>978</v>
      </c>
      <c r="E27" s="276" t="s">
        <v>230</v>
      </c>
      <c r="F27" s="276" t="s">
        <v>230</v>
      </c>
      <c r="G27" s="224" t="s">
        <v>11</v>
      </c>
      <c r="H27" s="280"/>
      <c r="I27" s="279"/>
      <c r="J27" s="737" t="s">
        <v>1400</v>
      </c>
      <c r="K27" s="659"/>
    </row>
    <row r="28" spans="1:11" ht="16.5" customHeight="1">
      <c r="A28" s="479">
        <v>19</v>
      </c>
      <c r="B28" s="276" t="s">
        <v>25</v>
      </c>
      <c r="C28" s="277" t="s">
        <v>221</v>
      </c>
      <c r="D28" s="278" t="s">
        <v>231</v>
      </c>
      <c r="E28" s="279"/>
      <c r="F28" s="279"/>
      <c r="G28" s="224" t="s">
        <v>11</v>
      </c>
      <c r="H28" s="280"/>
      <c r="I28" s="279"/>
      <c r="J28" s="737"/>
      <c r="K28" s="659"/>
    </row>
    <row r="29" spans="1:11" ht="16.5" customHeight="1">
      <c r="A29" s="479">
        <v>20</v>
      </c>
      <c r="B29" s="276" t="s">
        <v>25</v>
      </c>
      <c r="C29" s="277" t="s">
        <v>221</v>
      </c>
      <c r="D29" s="278" t="s">
        <v>232</v>
      </c>
      <c r="E29" s="279"/>
      <c r="F29" s="279"/>
      <c r="G29" s="224" t="s">
        <v>11</v>
      </c>
      <c r="H29" s="280"/>
      <c r="I29" s="279"/>
      <c r="J29" s="737"/>
      <c r="K29" s="659"/>
    </row>
    <row r="30" spans="1:11" ht="16.5" customHeight="1">
      <c r="A30" s="479">
        <v>21</v>
      </c>
      <c r="B30" s="276" t="s">
        <v>25</v>
      </c>
      <c r="C30" s="277" t="s">
        <v>221</v>
      </c>
      <c r="D30" s="278" t="s">
        <v>233</v>
      </c>
      <c r="E30" s="279"/>
      <c r="F30" s="279"/>
      <c r="G30" s="224" t="s">
        <v>11</v>
      </c>
      <c r="H30" s="280"/>
      <c r="I30" s="279"/>
      <c r="J30" s="737"/>
      <c r="K30" s="659"/>
    </row>
    <row r="31" spans="1:11" ht="16.5" customHeight="1">
      <c r="A31" s="479">
        <v>22</v>
      </c>
      <c r="B31" s="276" t="s">
        <v>25</v>
      </c>
      <c r="C31" s="277" t="s">
        <v>221</v>
      </c>
      <c r="D31" s="278" t="s">
        <v>979</v>
      </c>
      <c r="E31" s="279"/>
      <c r="F31" s="279"/>
      <c r="G31" s="224" t="s">
        <v>11</v>
      </c>
      <c r="H31" s="280"/>
      <c r="I31" s="279"/>
      <c r="J31" s="737"/>
      <c r="K31" s="659"/>
    </row>
    <row r="32" spans="1:11" ht="16.5" customHeight="1">
      <c r="A32" s="479">
        <v>23</v>
      </c>
      <c r="B32" s="276" t="s">
        <v>25</v>
      </c>
      <c r="C32" s="277" t="s">
        <v>221</v>
      </c>
      <c r="D32" s="278" t="s">
        <v>235</v>
      </c>
      <c r="E32" s="279"/>
      <c r="F32" s="279"/>
      <c r="G32" s="224" t="s">
        <v>11</v>
      </c>
      <c r="H32" s="280"/>
      <c r="I32" s="279"/>
      <c r="J32" s="737"/>
      <c r="K32" s="659"/>
    </row>
    <row r="33" spans="1:11" ht="18" customHeight="1">
      <c r="A33" s="479">
        <v>24</v>
      </c>
      <c r="B33" s="276" t="s">
        <v>25</v>
      </c>
      <c r="C33" s="277" t="s">
        <v>299</v>
      </c>
      <c r="D33" s="278" t="s">
        <v>980</v>
      </c>
      <c r="E33" s="279"/>
      <c r="F33" s="279"/>
      <c r="G33" s="224" t="s">
        <v>11</v>
      </c>
      <c r="H33" s="280"/>
      <c r="I33" s="279"/>
      <c r="J33" s="737" t="s">
        <v>1438</v>
      </c>
      <c r="K33" s="498"/>
    </row>
    <row r="34" spans="1:11" ht="18" customHeight="1">
      <c r="A34" s="479">
        <v>25</v>
      </c>
      <c r="B34" s="276" t="s">
        <v>25</v>
      </c>
      <c r="C34" s="277" t="s">
        <v>299</v>
      </c>
      <c r="D34" s="278" t="s">
        <v>1331</v>
      </c>
      <c r="E34" s="279"/>
      <c r="F34" s="279"/>
      <c r="G34" s="224" t="s">
        <v>11</v>
      </c>
      <c r="H34" s="280"/>
      <c r="I34" s="279"/>
      <c r="J34" s="737"/>
      <c r="K34" s="498"/>
    </row>
    <row r="35" spans="1:11" ht="16.5" customHeight="1">
      <c r="A35" s="479">
        <v>26</v>
      </c>
      <c r="B35" s="276" t="s">
        <v>25</v>
      </c>
      <c r="C35" s="277" t="s">
        <v>299</v>
      </c>
      <c r="D35" s="278" t="s">
        <v>1332</v>
      </c>
      <c r="E35" s="279"/>
      <c r="F35" s="279"/>
      <c r="G35" s="224" t="s">
        <v>11</v>
      </c>
      <c r="H35" s="280"/>
      <c r="I35" s="279"/>
      <c r="J35" s="737"/>
      <c r="K35" s="498"/>
    </row>
    <row r="36" spans="1:11" ht="16.5" customHeight="1">
      <c r="A36" s="479">
        <v>27</v>
      </c>
      <c r="B36" s="276" t="s">
        <v>25</v>
      </c>
      <c r="C36" s="277" t="s">
        <v>299</v>
      </c>
      <c r="D36" s="278" t="s">
        <v>1333</v>
      </c>
      <c r="E36" s="279"/>
      <c r="F36" s="279"/>
      <c r="G36" s="224" t="s">
        <v>11</v>
      </c>
      <c r="H36" s="280"/>
      <c r="I36" s="279"/>
      <c r="J36" s="737"/>
      <c r="K36" s="498"/>
    </row>
    <row r="37" spans="1:11" ht="16.5" customHeight="1">
      <c r="A37" s="479">
        <v>28</v>
      </c>
      <c r="B37" s="276" t="s">
        <v>25</v>
      </c>
      <c r="C37" s="277" t="s">
        <v>300</v>
      </c>
      <c r="D37" s="278" t="s">
        <v>1334</v>
      </c>
      <c r="E37" s="279"/>
      <c r="F37" s="279"/>
      <c r="G37" s="224" t="s">
        <v>11</v>
      </c>
      <c r="H37" s="280"/>
      <c r="I37" s="279"/>
      <c r="J37" s="737"/>
      <c r="K37" s="498"/>
    </row>
    <row r="38" spans="1:11" ht="18" customHeight="1">
      <c r="A38" s="479">
        <v>29</v>
      </c>
      <c r="B38" s="276" t="s">
        <v>25</v>
      </c>
      <c r="C38" s="277" t="s">
        <v>299</v>
      </c>
      <c r="D38" s="310" t="s">
        <v>1912</v>
      </c>
      <c r="E38" s="313" t="s">
        <v>1913</v>
      </c>
      <c r="F38" s="313" t="s">
        <v>1913</v>
      </c>
      <c r="G38" s="224" t="s">
        <v>11</v>
      </c>
      <c r="H38" s="280"/>
      <c r="I38" s="279"/>
      <c r="J38" s="737" t="s">
        <v>2212</v>
      </c>
      <c r="K38" s="494"/>
    </row>
    <row r="39" spans="1:11" ht="18" customHeight="1">
      <c r="A39" s="479">
        <v>30</v>
      </c>
      <c r="B39" s="276" t="s">
        <v>25</v>
      </c>
      <c r="C39" s="277" t="s">
        <v>299</v>
      </c>
      <c r="D39" s="310" t="s">
        <v>1335</v>
      </c>
      <c r="E39" s="313" t="s">
        <v>1904</v>
      </c>
      <c r="F39" s="313" t="s">
        <v>1904</v>
      </c>
      <c r="G39" s="224" t="s">
        <v>11</v>
      </c>
      <c r="H39" s="280"/>
      <c r="I39" s="300"/>
      <c r="J39" s="737"/>
      <c r="K39" s="494"/>
    </row>
    <row r="40" spans="1:11" ht="18" customHeight="1">
      <c r="A40" s="479">
        <v>31</v>
      </c>
      <c r="B40" s="276" t="s">
        <v>25</v>
      </c>
      <c r="C40" s="277" t="s">
        <v>299</v>
      </c>
      <c r="D40" s="310" t="s">
        <v>1336</v>
      </c>
      <c r="E40" s="313" t="s">
        <v>1901</v>
      </c>
      <c r="F40" s="313" t="s">
        <v>1901</v>
      </c>
      <c r="G40" s="224" t="s">
        <v>11</v>
      </c>
      <c r="H40" s="280"/>
      <c r="I40" s="279"/>
      <c r="J40" s="737"/>
      <c r="K40" s="494"/>
    </row>
    <row r="41" spans="1:11" ht="18" customHeight="1">
      <c r="A41" s="479">
        <v>32</v>
      </c>
      <c r="B41" s="276" t="s">
        <v>25</v>
      </c>
      <c r="C41" s="277" t="s">
        <v>299</v>
      </c>
      <c r="D41" s="310" t="s">
        <v>1337</v>
      </c>
      <c r="E41" s="313" t="s">
        <v>1903</v>
      </c>
      <c r="F41" s="313" t="s">
        <v>1903</v>
      </c>
      <c r="G41" s="224" t="s">
        <v>11</v>
      </c>
      <c r="H41" s="280"/>
      <c r="I41" s="279"/>
      <c r="J41" s="737"/>
      <c r="K41" s="494"/>
    </row>
    <row r="42" spans="1:11" ht="18" customHeight="1">
      <c r="A42" s="479">
        <v>33</v>
      </c>
      <c r="B42" s="276" t="s">
        <v>25</v>
      </c>
      <c r="C42" s="277" t="s">
        <v>299</v>
      </c>
      <c r="D42" s="310" t="s">
        <v>1338</v>
      </c>
      <c r="E42" s="313" t="s">
        <v>1906</v>
      </c>
      <c r="F42" s="313" t="s">
        <v>1906</v>
      </c>
      <c r="G42" s="224" t="s">
        <v>11</v>
      </c>
      <c r="H42" s="280"/>
      <c r="I42" s="279"/>
      <c r="J42" s="737"/>
      <c r="K42" s="494"/>
    </row>
    <row r="43" spans="1:11" ht="18" customHeight="1">
      <c r="A43" s="479">
        <v>34</v>
      </c>
      <c r="B43" s="276" t="s">
        <v>25</v>
      </c>
      <c r="C43" s="277" t="s">
        <v>299</v>
      </c>
      <c r="D43" s="310" t="s">
        <v>1339</v>
      </c>
      <c r="E43" s="313" t="s">
        <v>1908</v>
      </c>
      <c r="F43" s="313" t="s">
        <v>1908</v>
      </c>
      <c r="G43" s="224" t="s">
        <v>11</v>
      </c>
      <c r="H43" s="280"/>
      <c r="I43" s="279"/>
      <c r="J43" s="737"/>
      <c r="K43" s="494"/>
    </row>
    <row r="44" spans="1:11" ht="18" customHeight="1">
      <c r="A44" s="479">
        <v>35</v>
      </c>
      <c r="B44" s="276" t="s">
        <v>25</v>
      </c>
      <c r="C44" s="277" t="s">
        <v>299</v>
      </c>
      <c r="D44" s="310" t="s">
        <v>1340</v>
      </c>
      <c r="E44" s="313" t="s">
        <v>1905</v>
      </c>
      <c r="F44" s="313" t="s">
        <v>1905</v>
      </c>
      <c r="G44" s="224" t="s">
        <v>11</v>
      </c>
      <c r="H44" s="280"/>
      <c r="I44" s="279"/>
      <c r="J44" s="737"/>
      <c r="K44" s="494"/>
    </row>
    <row r="45" spans="1:11" ht="18" customHeight="1">
      <c r="A45" s="479">
        <v>36</v>
      </c>
      <c r="B45" s="276" t="s">
        <v>25</v>
      </c>
      <c r="C45" s="277" t="s">
        <v>299</v>
      </c>
      <c r="D45" s="310" t="s">
        <v>1341</v>
      </c>
      <c r="E45" s="313" t="s">
        <v>1907</v>
      </c>
      <c r="F45" s="313" t="s">
        <v>1907</v>
      </c>
      <c r="G45" s="224" t="s">
        <v>11</v>
      </c>
      <c r="H45" s="280"/>
      <c r="I45" s="279"/>
      <c r="J45" s="737"/>
      <c r="K45" s="494"/>
    </row>
    <row r="46" spans="1:11" ht="18" customHeight="1">
      <c r="A46" s="479">
        <v>37</v>
      </c>
      <c r="B46" s="276" t="s">
        <v>25</v>
      </c>
      <c r="C46" s="277" t="s">
        <v>299</v>
      </c>
      <c r="D46" s="310" t="s">
        <v>1342</v>
      </c>
      <c r="E46" s="313" t="s">
        <v>2311</v>
      </c>
      <c r="F46" s="313" t="s">
        <v>2311</v>
      </c>
      <c r="G46" s="224" t="s">
        <v>11</v>
      </c>
      <c r="H46" s="280"/>
      <c r="I46" s="279"/>
      <c r="J46" s="737"/>
      <c r="K46" s="494"/>
    </row>
    <row r="47" spans="1:11" ht="18" customHeight="1">
      <c r="A47" s="479">
        <v>38</v>
      </c>
      <c r="B47" s="276" t="s">
        <v>25</v>
      </c>
      <c r="C47" s="277" t="s">
        <v>299</v>
      </c>
      <c r="D47" s="310" t="s">
        <v>1343</v>
      </c>
      <c r="E47" s="313" t="s">
        <v>1905</v>
      </c>
      <c r="F47" s="313" t="s">
        <v>1905</v>
      </c>
      <c r="G47" s="224" t="s">
        <v>11</v>
      </c>
      <c r="H47" s="280"/>
      <c r="I47" s="279"/>
      <c r="J47" s="737"/>
      <c r="K47" s="494"/>
    </row>
    <row r="48" spans="1:11" ht="18" customHeight="1">
      <c r="A48" s="479">
        <v>39</v>
      </c>
      <c r="B48" s="276" t="s">
        <v>25</v>
      </c>
      <c r="C48" s="277" t="s">
        <v>299</v>
      </c>
      <c r="D48" s="310" t="s">
        <v>1344</v>
      </c>
      <c r="E48" s="313" t="s">
        <v>2312</v>
      </c>
      <c r="F48" s="313" t="s">
        <v>2312</v>
      </c>
      <c r="G48" s="224" t="s">
        <v>11</v>
      </c>
      <c r="H48" s="280"/>
      <c r="I48" s="279"/>
      <c r="J48" s="737"/>
      <c r="K48" s="494"/>
    </row>
    <row r="49" spans="1:11" ht="18" customHeight="1">
      <c r="A49" s="479">
        <v>40</v>
      </c>
      <c r="B49" s="276" t="s">
        <v>25</v>
      </c>
      <c r="C49" s="277" t="s">
        <v>299</v>
      </c>
      <c r="D49" s="310" t="s">
        <v>1345</v>
      </c>
      <c r="E49" s="313" t="s">
        <v>2312</v>
      </c>
      <c r="F49" s="313" t="s">
        <v>2312</v>
      </c>
      <c r="G49" s="224" t="s">
        <v>11</v>
      </c>
      <c r="H49" s="280"/>
      <c r="I49" s="279"/>
      <c r="J49" s="737"/>
      <c r="K49" s="494"/>
    </row>
    <row r="50" spans="1:11" ht="18" customHeight="1">
      <c r="A50" s="479">
        <v>41</v>
      </c>
      <c r="B50" s="276" t="s">
        <v>25</v>
      </c>
      <c r="C50" s="277" t="s">
        <v>299</v>
      </c>
      <c r="D50" s="310" t="s">
        <v>1346</v>
      </c>
      <c r="E50" s="313" t="s">
        <v>1905</v>
      </c>
      <c r="F50" s="313" t="s">
        <v>1905</v>
      </c>
      <c r="G50" s="224" t="s">
        <v>11</v>
      </c>
      <c r="H50" s="280"/>
      <c r="I50" s="279"/>
      <c r="J50" s="737"/>
      <c r="K50" s="494"/>
    </row>
    <row r="51" spans="1:11" ht="18" customHeight="1">
      <c r="A51" s="479">
        <v>42</v>
      </c>
      <c r="B51" s="276" t="s">
        <v>25</v>
      </c>
      <c r="C51" s="277" t="s">
        <v>299</v>
      </c>
      <c r="D51" s="310" t="s">
        <v>1347</v>
      </c>
      <c r="E51" s="313" t="s">
        <v>2312</v>
      </c>
      <c r="F51" s="313" t="s">
        <v>2312</v>
      </c>
      <c r="G51" s="224" t="s">
        <v>11</v>
      </c>
      <c r="H51" s="280"/>
      <c r="I51" s="279"/>
      <c r="J51" s="737"/>
      <c r="K51" s="494"/>
    </row>
    <row r="52" spans="1:11" ht="18" customHeight="1">
      <c r="A52" s="479">
        <v>43</v>
      </c>
      <c r="B52" s="276" t="s">
        <v>25</v>
      </c>
      <c r="C52" s="277" t="s">
        <v>299</v>
      </c>
      <c r="D52" s="310" t="s">
        <v>1348</v>
      </c>
      <c r="E52" s="313" t="s">
        <v>1905</v>
      </c>
      <c r="F52" s="313" t="s">
        <v>1905</v>
      </c>
      <c r="G52" s="224" t="s">
        <v>11</v>
      </c>
      <c r="H52" s="280"/>
      <c r="I52" s="279"/>
      <c r="J52" s="737"/>
      <c r="K52" s="494"/>
    </row>
    <row r="53" spans="1:11" ht="18" customHeight="1">
      <c r="A53" s="479">
        <v>44</v>
      </c>
      <c r="B53" s="276" t="s">
        <v>25</v>
      </c>
      <c r="C53" s="277" t="s">
        <v>299</v>
      </c>
      <c r="D53" s="310" t="s">
        <v>1910</v>
      </c>
      <c r="E53" s="313" t="s">
        <v>1905</v>
      </c>
      <c r="F53" s="313" t="s">
        <v>1905</v>
      </c>
      <c r="G53" s="224" t="s">
        <v>11</v>
      </c>
      <c r="H53" s="280"/>
      <c r="I53" s="279"/>
      <c r="J53" s="737"/>
      <c r="K53" s="494"/>
    </row>
    <row r="54" spans="1:11" ht="18" customHeight="1">
      <c r="A54" s="479">
        <v>45</v>
      </c>
      <c r="B54" s="276" t="s">
        <v>25</v>
      </c>
      <c r="C54" s="277" t="s">
        <v>299</v>
      </c>
      <c r="D54" s="310" t="s">
        <v>1349</v>
      </c>
      <c r="E54" s="313" t="s">
        <v>2313</v>
      </c>
      <c r="F54" s="313" t="s">
        <v>2313</v>
      </c>
      <c r="G54" s="224" t="s">
        <v>11</v>
      </c>
      <c r="H54" s="280"/>
      <c r="I54" s="279"/>
      <c r="J54" s="737"/>
      <c r="K54" s="494"/>
    </row>
    <row r="55" spans="1:11" ht="18" customHeight="1">
      <c r="A55" s="479">
        <v>46</v>
      </c>
      <c r="B55" s="276" t="s">
        <v>25</v>
      </c>
      <c r="C55" s="277" t="s">
        <v>299</v>
      </c>
      <c r="D55" s="310" t="s">
        <v>1350</v>
      </c>
      <c r="E55" s="313" t="s">
        <v>1914</v>
      </c>
      <c r="F55" s="313" t="s">
        <v>1914</v>
      </c>
      <c r="G55" s="224" t="s">
        <v>11</v>
      </c>
      <c r="H55" s="280"/>
      <c r="I55" s="279"/>
      <c r="J55" s="737"/>
      <c r="K55" s="494"/>
    </row>
    <row r="56" spans="1:11" ht="18" customHeight="1">
      <c r="A56" s="479">
        <v>47</v>
      </c>
      <c r="B56" s="276" t="s">
        <v>25</v>
      </c>
      <c r="C56" s="277" t="s">
        <v>299</v>
      </c>
      <c r="D56" s="310" t="s">
        <v>1351</v>
      </c>
      <c r="E56" s="313" t="s">
        <v>1909</v>
      </c>
      <c r="F56" s="313" t="s">
        <v>1909</v>
      </c>
      <c r="G56" s="224" t="s">
        <v>11</v>
      </c>
      <c r="H56" s="280"/>
      <c r="I56" s="279"/>
      <c r="J56" s="737"/>
      <c r="K56" s="494"/>
    </row>
    <row r="57" spans="1:11" ht="18" customHeight="1">
      <c r="A57" s="479">
        <v>48</v>
      </c>
      <c r="B57" s="276" t="s">
        <v>25</v>
      </c>
      <c r="C57" s="277" t="s">
        <v>299</v>
      </c>
      <c r="D57" s="310" t="s">
        <v>1919</v>
      </c>
      <c r="E57" s="313" t="s">
        <v>1905</v>
      </c>
      <c r="F57" s="313" t="s">
        <v>1905</v>
      </c>
      <c r="G57" s="224" t="s">
        <v>11</v>
      </c>
      <c r="H57" s="280"/>
      <c r="I57" s="279"/>
      <c r="J57" s="737"/>
      <c r="K57" s="494"/>
    </row>
    <row r="58" spans="1:11" ht="18" customHeight="1">
      <c r="A58" s="479">
        <v>49</v>
      </c>
      <c r="B58" s="276" t="s">
        <v>25</v>
      </c>
      <c r="C58" s="277" t="s">
        <v>299</v>
      </c>
      <c r="D58" s="310" t="s">
        <v>1911</v>
      </c>
      <c r="E58" s="313" t="s">
        <v>1905</v>
      </c>
      <c r="F58" s="313" t="s">
        <v>1905</v>
      </c>
      <c r="G58" s="224" t="s">
        <v>11</v>
      </c>
      <c r="H58" s="280"/>
      <c r="I58" s="279"/>
      <c r="J58" s="737"/>
      <c r="K58" s="494"/>
    </row>
    <row r="59" spans="1:11" ht="18" customHeight="1">
      <c r="A59" s="479">
        <v>50</v>
      </c>
      <c r="B59" s="276" t="s">
        <v>25</v>
      </c>
      <c r="C59" s="277" t="s">
        <v>299</v>
      </c>
      <c r="D59" s="310" t="s">
        <v>1352</v>
      </c>
      <c r="E59" s="313" t="s">
        <v>1902</v>
      </c>
      <c r="F59" s="313" t="s">
        <v>1902</v>
      </c>
      <c r="G59" s="224" t="s">
        <v>11</v>
      </c>
      <c r="H59" s="280"/>
      <c r="I59" s="279"/>
      <c r="J59" s="737"/>
      <c r="K59" s="494"/>
    </row>
    <row r="60" spans="1:11" ht="18" customHeight="1">
      <c r="A60" s="479">
        <v>51</v>
      </c>
      <c r="B60" s="276" t="s">
        <v>25</v>
      </c>
      <c r="C60" s="277" t="s">
        <v>299</v>
      </c>
      <c r="D60" s="310" t="s">
        <v>1353</v>
      </c>
      <c r="E60" s="313" t="s">
        <v>2314</v>
      </c>
      <c r="F60" s="313" t="s">
        <v>2314</v>
      </c>
      <c r="G60" s="224" t="s">
        <v>11</v>
      </c>
      <c r="H60" s="280"/>
      <c r="I60" s="279"/>
      <c r="J60" s="737"/>
      <c r="K60" s="494"/>
    </row>
    <row r="61" spans="1:11" ht="18" customHeight="1">
      <c r="A61" s="479">
        <v>52</v>
      </c>
      <c r="B61" s="276" t="s">
        <v>25</v>
      </c>
      <c r="C61" s="277" t="s">
        <v>299</v>
      </c>
      <c r="D61" s="310" t="s">
        <v>1354</v>
      </c>
      <c r="E61" s="313" t="s">
        <v>2314</v>
      </c>
      <c r="F61" s="313" t="s">
        <v>2314</v>
      </c>
      <c r="G61" s="224" t="s">
        <v>11</v>
      </c>
      <c r="H61" s="280"/>
      <c r="I61" s="279"/>
      <c r="J61" s="737"/>
      <c r="K61" s="494"/>
    </row>
    <row r="62" spans="1:11" ht="18" customHeight="1">
      <c r="A62" s="479">
        <v>53</v>
      </c>
      <c r="B62" s="276" t="s">
        <v>25</v>
      </c>
      <c r="C62" s="277" t="s">
        <v>299</v>
      </c>
      <c r="D62" s="310" t="s">
        <v>986</v>
      </c>
      <c r="E62" s="276" t="s">
        <v>987</v>
      </c>
      <c r="F62" s="276" t="s">
        <v>987</v>
      </c>
      <c r="G62" s="224" t="s">
        <v>11</v>
      </c>
      <c r="H62" s="280"/>
      <c r="I62" s="279"/>
      <c r="J62" s="737"/>
      <c r="K62" s="494"/>
    </row>
    <row r="63" spans="1:11" ht="18" customHeight="1">
      <c r="A63" s="479">
        <v>54</v>
      </c>
      <c r="B63" s="276" t="s">
        <v>25</v>
      </c>
      <c r="C63" s="277" t="s">
        <v>299</v>
      </c>
      <c r="D63" s="310" t="s">
        <v>988</v>
      </c>
      <c r="E63" s="276" t="s">
        <v>989</v>
      </c>
      <c r="F63" s="276" t="s">
        <v>989</v>
      </c>
      <c r="G63" s="224" t="s">
        <v>11</v>
      </c>
      <c r="H63" s="280"/>
      <c r="I63" s="279"/>
      <c r="J63" s="737"/>
      <c r="K63" s="494"/>
    </row>
    <row r="64" spans="1:11" ht="18" customHeight="1">
      <c r="A64" s="479">
        <v>55</v>
      </c>
      <c r="B64" s="276" t="s">
        <v>25</v>
      </c>
      <c r="C64" s="277" t="s">
        <v>299</v>
      </c>
      <c r="D64" s="310" t="s">
        <v>990</v>
      </c>
      <c r="E64" s="276" t="s">
        <v>991</v>
      </c>
      <c r="F64" s="276" t="s">
        <v>991</v>
      </c>
      <c r="G64" s="224" t="s">
        <v>11</v>
      </c>
      <c r="H64" s="280"/>
      <c r="I64" s="279"/>
      <c r="J64" s="737"/>
      <c r="K64" s="494"/>
    </row>
    <row r="65" spans="1:11" ht="18" customHeight="1">
      <c r="A65" s="479">
        <v>56</v>
      </c>
      <c r="B65" s="276" t="s">
        <v>25</v>
      </c>
      <c r="C65" s="277" t="s">
        <v>299</v>
      </c>
      <c r="D65" s="310" t="s">
        <v>992</v>
      </c>
      <c r="E65" s="276" t="s">
        <v>993</v>
      </c>
      <c r="F65" s="276" t="s">
        <v>993</v>
      </c>
      <c r="G65" s="224" t="s">
        <v>11</v>
      </c>
      <c r="H65" s="280"/>
      <c r="I65" s="279"/>
      <c r="J65" s="737"/>
      <c r="K65" s="494"/>
    </row>
    <row r="66" spans="1:11" ht="18" customHeight="1">
      <c r="A66" s="479">
        <v>57</v>
      </c>
      <c r="B66" s="276" t="s">
        <v>25</v>
      </c>
      <c r="C66" s="277" t="s">
        <v>299</v>
      </c>
      <c r="D66" s="310" t="s">
        <v>994</v>
      </c>
      <c r="E66" s="279"/>
      <c r="F66" s="279"/>
      <c r="G66" s="224" t="s">
        <v>11</v>
      </c>
      <c r="H66" s="280"/>
      <c r="I66" s="279"/>
      <c r="J66" s="737"/>
      <c r="K66" s="494"/>
    </row>
    <row r="67" spans="1:11" ht="18" customHeight="1">
      <c r="A67" s="479">
        <v>58</v>
      </c>
      <c r="B67" s="276" t="s">
        <v>25</v>
      </c>
      <c r="C67" s="277" t="s">
        <v>299</v>
      </c>
      <c r="D67" s="310" t="s">
        <v>995</v>
      </c>
      <c r="E67" s="279"/>
      <c r="F67" s="279"/>
      <c r="G67" s="224" t="s">
        <v>11</v>
      </c>
      <c r="H67" s="280"/>
      <c r="I67" s="276" t="s">
        <v>994</v>
      </c>
      <c r="J67" s="737"/>
      <c r="K67" s="494"/>
    </row>
    <row r="68" spans="1:11" ht="18" customHeight="1">
      <c r="A68" s="479">
        <v>59</v>
      </c>
      <c r="B68" s="276" t="s">
        <v>25</v>
      </c>
      <c r="C68" s="277" t="s">
        <v>299</v>
      </c>
      <c r="D68" s="310" t="s">
        <v>1355</v>
      </c>
      <c r="E68" s="279"/>
      <c r="F68" s="279"/>
      <c r="G68" s="224" t="s">
        <v>11</v>
      </c>
      <c r="H68" s="280"/>
      <c r="I68" s="279"/>
      <c r="J68" s="737"/>
      <c r="K68" s="494"/>
    </row>
    <row r="69" spans="1:11" ht="18" customHeight="1">
      <c r="A69" s="479">
        <v>60</v>
      </c>
      <c r="B69" s="276" t="s">
        <v>25</v>
      </c>
      <c r="C69" s="277" t="s">
        <v>299</v>
      </c>
      <c r="D69" s="278" t="s">
        <v>996</v>
      </c>
      <c r="E69" s="279"/>
      <c r="F69" s="279"/>
      <c r="G69" s="224" t="s">
        <v>11</v>
      </c>
      <c r="H69" s="280"/>
      <c r="I69" s="279"/>
      <c r="J69" s="282" t="s">
        <v>1439</v>
      </c>
      <c r="K69" s="498"/>
    </row>
    <row r="70" spans="1:11" ht="18" customHeight="1">
      <c r="A70" s="479">
        <v>61</v>
      </c>
      <c r="B70" s="276" t="s">
        <v>25</v>
      </c>
      <c r="C70" s="277" t="s">
        <v>299</v>
      </c>
      <c r="D70" s="278" t="s">
        <v>997</v>
      </c>
      <c r="E70" s="314" t="s">
        <v>2180</v>
      </c>
      <c r="F70" s="276" t="s">
        <v>998</v>
      </c>
      <c r="G70" s="224" t="s">
        <v>11</v>
      </c>
      <c r="H70" s="280"/>
      <c r="I70" s="279"/>
      <c r="J70" s="737" t="s">
        <v>999</v>
      </c>
      <c r="K70" s="744"/>
    </row>
    <row r="71" spans="1:11" ht="18" customHeight="1">
      <c r="A71" s="479">
        <v>62</v>
      </c>
      <c r="B71" s="276" t="s">
        <v>25</v>
      </c>
      <c r="C71" s="277" t="s">
        <v>299</v>
      </c>
      <c r="D71" s="278" t="s">
        <v>1000</v>
      </c>
      <c r="E71" s="314" t="s">
        <v>2181</v>
      </c>
      <c r="F71" s="276" t="s">
        <v>426</v>
      </c>
      <c r="G71" s="224" t="s">
        <v>11</v>
      </c>
      <c r="H71" s="280"/>
      <c r="I71" s="279"/>
      <c r="J71" s="737"/>
      <c r="K71" s="744"/>
    </row>
    <row r="72" spans="1:11" ht="18" customHeight="1">
      <c r="A72" s="479">
        <v>63</v>
      </c>
      <c r="B72" s="276" t="s">
        <v>25</v>
      </c>
      <c r="C72" s="277" t="s">
        <v>299</v>
      </c>
      <c r="D72" s="278" t="s">
        <v>1001</v>
      </c>
      <c r="E72" s="314" t="s">
        <v>2182</v>
      </c>
      <c r="F72" s="276" t="s">
        <v>95</v>
      </c>
      <c r="G72" s="224" t="s">
        <v>11</v>
      </c>
      <c r="H72" s="280"/>
      <c r="I72" s="279"/>
      <c r="J72" s="737"/>
      <c r="K72" s="744"/>
    </row>
    <row r="73" spans="1:11" ht="18" customHeight="1">
      <c r="A73" s="479">
        <v>64</v>
      </c>
      <c r="B73" s="276" t="s">
        <v>25</v>
      </c>
      <c r="C73" s="277" t="s">
        <v>299</v>
      </c>
      <c r="D73" s="278" t="s">
        <v>2619</v>
      </c>
      <c r="E73" s="314" t="s">
        <v>2597</v>
      </c>
      <c r="F73" s="314" t="s">
        <v>2597</v>
      </c>
      <c r="G73" s="224" t="s">
        <v>11</v>
      </c>
      <c r="H73" s="279"/>
      <c r="I73" s="279"/>
      <c r="J73" s="737"/>
      <c r="K73" s="744"/>
    </row>
    <row r="74" spans="1:11" ht="18" customHeight="1">
      <c r="A74" s="479">
        <v>65</v>
      </c>
      <c r="B74" s="276" t="s">
        <v>25</v>
      </c>
      <c r="C74" s="277" t="s">
        <v>299</v>
      </c>
      <c r="D74" s="278" t="s">
        <v>2220</v>
      </c>
      <c r="E74" s="315" t="s">
        <v>2221</v>
      </c>
      <c r="F74" s="315" t="s">
        <v>2190</v>
      </c>
      <c r="G74" s="224" t="s">
        <v>11</v>
      </c>
      <c r="H74" s="280"/>
      <c r="I74" s="279"/>
      <c r="J74" s="737"/>
      <c r="K74" s="744"/>
    </row>
    <row r="75" spans="1:11" ht="18" customHeight="1">
      <c r="A75" s="479">
        <v>66</v>
      </c>
      <c r="B75" s="276" t="s">
        <v>25</v>
      </c>
      <c r="C75" s="277" t="s">
        <v>299</v>
      </c>
      <c r="D75" s="278" t="s">
        <v>1002</v>
      </c>
      <c r="E75" s="314" t="s">
        <v>2183</v>
      </c>
      <c r="F75" s="276" t="s">
        <v>1003</v>
      </c>
      <c r="G75" s="224" t="s">
        <v>11</v>
      </c>
      <c r="H75" s="280"/>
      <c r="I75" s="279"/>
      <c r="J75" s="737"/>
      <c r="K75" s="744"/>
    </row>
    <row r="76" spans="1:11" ht="18" customHeight="1">
      <c r="A76" s="479">
        <v>67</v>
      </c>
      <c r="B76" s="276" t="s">
        <v>25</v>
      </c>
      <c r="C76" s="277" t="s">
        <v>299</v>
      </c>
      <c r="D76" s="278" t="s">
        <v>1004</v>
      </c>
      <c r="E76" s="314" t="s">
        <v>95</v>
      </c>
      <c r="F76" s="276" t="s">
        <v>95</v>
      </c>
      <c r="G76" s="224" t="s">
        <v>11</v>
      </c>
      <c r="H76" s="280"/>
      <c r="I76" s="279"/>
      <c r="J76" s="737"/>
      <c r="K76" s="744"/>
    </row>
    <row r="77" spans="1:11" ht="18" customHeight="1">
      <c r="A77" s="479">
        <v>68</v>
      </c>
      <c r="B77" s="276" t="s">
        <v>25</v>
      </c>
      <c r="C77" s="277" t="s">
        <v>299</v>
      </c>
      <c r="D77" s="278" t="s">
        <v>1005</v>
      </c>
      <c r="E77" s="314" t="s">
        <v>95</v>
      </c>
      <c r="F77" s="276" t="s">
        <v>95</v>
      </c>
      <c r="G77" s="224" t="s">
        <v>11</v>
      </c>
      <c r="H77" s="280"/>
      <c r="I77" s="279"/>
      <c r="J77" s="737"/>
      <c r="K77" s="744"/>
    </row>
    <row r="78" spans="1:11" ht="18" customHeight="1">
      <c r="A78" s="479">
        <v>69</v>
      </c>
      <c r="B78" s="276" t="s">
        <v>25</v>
      </c>
      <c r="C78" s="277" t="s">
        <v>299</v>
      </c>
      <c r="D78" s="278" t="s">
        <v>1006</v>
      </c>
      <c r="E78" s="314" t="s">
        <v>77</v>
      </c>
      <c r="F78" s="276" t="s">
        <v>77</v>
      </c>
      <c r="G78" s="224" t="s">
        <v>11</v>
      </c>
      <c r="H78" s="280"/>
      <c r="I78" s="279"/>
      <c r="J78" s="737"/>
      <c r="K78" s="744"/>
    </row>
    <row r="79" spans="1:11" ht="18" customHeight="1">
      <c r="A79" s="479">
        <v>70</v>
      </c>
      <c r="B79" s="276" t="s">
        <v>25</v>
      </c>
      <c r="C79" s="277" t="s">
        <v>299</v>
      </c>
      <c r="D79" s="278" t="s">
        <v>1007</v>
      </c>
      <c r="E79" s="314" t="s">
        <v>95</v>
      </c>
      <c r="F79" s="276" t="s">
        <v>95</v>
      </c>
      <c r="G79" s="224" t="s">
        <v>11</v>
      </c>
      <c r="H79" s="280"/>
      <c r="I79" s="279"/>
      <c r="J79" s="737"/>
      <c r="K79" s="744"/>
    </row>
    <row r="80" spans="1:11" ht="18" customHeight="1">
      <c r="A80" s="479">
        <v>71</v>
      </c>
      <c r="B80" s="276" t="s">
        <v>25</v>
      </c>
      <c r="C80" s="277" t="s">
        <v>299</v>
      </c>
      <c r="D80" s="278" t="s">
        <v>1008</v>
      </c>
      <c r="E80" s="314" t="s">
        <v>2182</v>
      </c>
      <c r="F80" s="276" t="s">
        <v>95</v>
      </c>
      <c r="G80" s="224" t="s">
        <v>11</v>
      </c>
      <c r="H80" s="280"/>
      <c r="I80" s="279"/>
      <c r="J80" s="737"/>
      <c r="K80" s="744"/>
    </row>
    <row r="81" spans="1:11" ht="18" customHeight="1">
      <c r="A81" s="479">
        <v>72</v>
      </c>
      <c r="B81" s="276" t="s">
        <v>25</v>
      </c>
      <c r="C81" s="277" t="s">
        <v>299</v>
      </c>
      <c r="D81" s="278" t="s">
        <v>1009</v>
      </c>
      <c r="E81" s="314" t="s">
        <v>2184</v>
      </c>
      <c r="F81" s="276" t="s">
        <v>77</v>
      </c>
      <c r="G81" s="224" t="s">
        <v>11</v>
      </c>
      <c r="H81" s="280"/>
      <c r="I81" s="279"/>
      <c r="J81" s="737"/>
      <c r="K81" s="744"/>
    </row>
    <row r="82" spans="1:11" ht="18" customHeight="1">
      <c r="A82" s="479">
        <v>73</v>
      </c>
      <c r="B82" s="276" t="s">
        <v>25</v>
      </c>
      <c r="C82" s="277" t="s">
        <v>299</v>
      </c>
      <c r="D82" s="278" t="s">
        <v>1010</v>
      </c>
      <c r="E82" s="314" t="s">
        <v>95</v>
      </c>
      <c r="F82" s="276" t="s">
        <v>95</v>
      </c>
      <c r="G82" s="224" t="s">
        <v>11</v>
      </c>
      <c r="H82" s="280"/>
      <c r="I82" s="279"/>
      <c r="J82" s="737"/>
      <c r="K82" s="744"/>
    </row>
    <row r="83" spans="1:11" ht="18" customHeight="1">
      <c r="A83" s="479">
        <v>74</v>
      </c>
      <c r="B83" s="276" t="s">
        <v>25</v>
      </c>
      <c r="C83" s="277" t="s">
        <v>299</v>
      </c>
      <c r="D83" s="278" t="s">
        <v>1011</v>
      </c>
      <c r="E83" s="314" t="s">
        <v>2182</v>
      </c>
      <c r="F83" s="276" t="s">
        <v>95</v>
      </c>
      <c r="G83" s="224" t="s">
        <v>11</v>
      </c>
      <c r="H83" s="280"/>
      <c r="I83" s="279"/>
      <c r="J83" s="737"/>
      <c r="K83" s="744"/>
    </row>
    <row r="84" spans="1:11" ht="18" customHeight="1">
      <c r="A84" s="479">
        <v>75</v>
      </c>
      <c r="B84" s="276" t="s">
        <v>25</v>
      </c>
      <c r="C84" s="277" t="s">
        <v>299</v>
      </c>
      <c r="D84" s="278" t="s">
        <v>1012</v>
      </c>
      <c r="E84" s="314" t="s">
        <v>2184</v>
      </c>
      <c r="F84" s="276" t="s">
        <v>77</v>
      </c>
      <c r="G84" s="224" t="s">
        <v>11</v>
      </c>
      <c r="H84" s="280"/>
      <c r="I84" s="279"/>
      <c r="J84" s="737"/>
      <c r="K84" s="744"/>
    </row>
    <row r="85" spans="1:11" ht="18" customHeight="1">
      <c r="A85" s="479">
        <v>76</v>
      </c>
      <c r="B85" s="276" t="s">
        <v>25</v>
      </c>
      <c r="C85" s="277" t="s">
        <v>299</v>
      </c>
      <c r="D85" s="278" t="s">
        <v>1013</v>
      </c>
      <c r="E85" s="314" t="s">
        <v>2185</v>
      </c>
      <c r="F85" s="276" t="s">
        <v>104</v>
      </c>
      <c r="G85" s="224" t="s">
        <v>11</v>
      </c>
      <c r="H85" s="280"/>
      <c r="I85" s="279"/>
      <c r="J85" s="737"/>
      <c r="K85" s="744"/>
    </row>
    <row r="86" spans="1:11" ht="18" customHeight="1">
      <c r="A86" s="479">
        <v>77</v>
      </c>
      <c r="B86" s="276" t="s">
        <v>25</v>
      </c>
      <c r="C86" s="277" t="s">
        <v>299</v>
      </c>
      <c r="D86" s="278" t="s">
        <v>1014</v>
      </c>
      <c r="E86" s="314" t="s">
        <v>2182</v>
      </c>
      <c r="F86" s="276" t="s">
        <v>95</v>
      </c>
      <c r="G86" s="224" t="s">
        <v>11</v>
      </c>
      <c r="H86" s="280"/>
      <c r="I86" s="279"/>
      <c r="J86" s="737"/>
      <c r="K86" s="744"/>
    </row>
    <row r="87" spans="1:11" ht="18" customHeight="1">
      <c r="A87" s="479">
        <v>78</v>
      </c>
      <c r="B87" s="276" t="s">
        <v>25</v>
      </c>
      <c r="C87" s="277" t="s">
        <v>299</v>
      </c>
      <c r="D87" s="278" t="s">
        <v>1015</v>
      </c>
      <c r="E87" s="316" t="s">
        <v>2186</v>
      </c>
      <c r="F87" s="276" t="s">
        <v>1016</v>
      </c>
      <c r="G87" s="224" t="s">
        <v>11</v>
      </c>
      <c r="H87" s="280"/>
      <c r="I87" s="279"/>
      <c r="J87" s="737"/>
      <c r="K87" s="744"/>
    </row>
    <row r="88" spans="1:11" ht="18" customHeight="1">
      <c r="A88" s="479">
        <v>79</v>
      </c>
      <c r="B88" s="276" t="s">
        <v>25</v>
      </c>
      <c r="C88" s="277" t="s">
        <v>299</v>
      </c>
      <c r="D88" s="278" t="s">
        <v>1017</v>
      </c>
      <c r="E88" s="316" t="s">
        <v>2182</v>
      </c>
      <c r="F88" s="276" t="s">
        <v>95</v>
      </c>
      <c r="G88" s="224" t="s">
        <v>11</v>
      </c>
      <c r="H88" s="280"/>
      <c r="I88" s="279"/>
      <c r="J88" s="737"/>
      <c r="K88" s="744"/>
    </row>
    <row r="89" spans="1:11" ht="18" customHeight="1">
      <c r="A89" s="479">
        <v>80</v>
      </c>
      <c r="B89" s="276" t="s">
        <v>25</v>
      </c>
      <c r="C89" s="277" t="s">
        <v>299</v>
      </c>
      <c r="D89" s="278" t="s">
        <v>1018</v>
      </c>
      <c r="E89" s="316" t="s">
        <v>2182</v>
      </c>
      <c r="F89" s="276" t="s">
        <v>95</v>
      </c>
      <c r="G89" s="224" t="s">
        <v>11</v>
      </c>
      <c r="H89" s="280"/>
      <c r="I89" s="279"/>
      <c r="J89" s="737"/>
      <c r="K89" s="744"/>
    </row>
    <row r="90" spans="1:11" ht="18" customHeight="1">
      <c r="A90" s="479">
        <v>81</v>
      </c>
      <c r="B90" s="276" t="s">
        <v>25</v>
      </c>
      <c r="C90" s="277" t="s">
        <v>299</v>
      </c>
      <c r="D90" s="278" t="s">
        <v>1019</v>
      </c>
      <c r="E90" s="316" t="s">
        <v>77</v>
      </c>
      <c r="F90" s="276" t="s">
        <v>77</v>
      </c>
      <c r="G90" s="224" t="s">
        <v>11</v>
      </c>
      <c r="H90" s="280"/>
      <c r="I90" s="279"/>
      <c r="J90" s="737"/>
      <c r="K90" s="744"/>
    </row>
    <row r="91" spans="1:11" ht="18" customHeight="1">
      <c r="A91" s="479">
        <v>82</v>
      </c>
      <c r="B91" s="276" t="s">
        <v>25</v>
      </c>
      <c r="C91" s="277" t="s">
        <v>299</v>
      </c>
      <c r="D91" s="278" t="s">
        <v>1020</v>
      </c>
      <c r="E91" s="316" t="s">
        <v>2185</v>
      </c>
      <c r="F91" s="276" t="s">
        <v>104</v>
      </c>
      <c r="G91" s="224" t="s">
        <v>11</v>
      </c>
      <c r="H91" s="280"/>
      <c r="I91" s="279"/>
      <c r="J91" s="737"/>
      <c r="K91" s="744"/>
    </row>
    <row r="92" spans="1:11" ht="18" customHeight="1">
      <c r="A92" s="479">
        <v>83</v>
      </c>
      <c r="B92" s="276" t="s">
        <v>25</v>
      </c>
      <c r="C92" s="277" t="s">
        <v>299</v>
      </c>
      <c r="D92" s="278" t="s">
        <v>1021</v>
      </c>
      <c r="E92" s="316" t="s">
        <v>2182</v>
      </c>
      <c r="F92" s="276" t="s">
        <v>95</v>
      </c>
      <c r="G92" s="224" t="s">
        <v>11</v>
      </c>
      <c r="H92" s="280"/>
      <c r="I92" s="279"/>
      <c r="J92" s="737"/>
      <c r="K92" s="744"/>
    </row>
    <row r="93" spans="1:11" ht="18" customHeight="1">
      <c r="A93" s="479">
        <v>84</v>
      </c>
      <c r="B93" s="276" t="s">
        <v>25</v>
      </c>
      <c r="C93" s="277" t="s">
        <v>299</v>
      </c>
      <c r="D93" s="278" t="s">
        <v>1022</v>
      </c>
      <c r="E93" s="316" t="s">
        <v>2184</v>
      </c>
      <c r="F93" s="276" t="s">
        <v>77</v>
      </c>
      <c r="G93" s="224" t="s">
        <v>11</v>
      </c>
      <c r="H93" s="280"/>
      <c r="I93" s="279"/>
      <c r="J93" s="737"/>
      <c r="K93" s="744"/>
    </row>
    <row r="94" spans="1:11" ht="18" customHeight="1">
      <c r="A94" s="479">
        <v>85</v>
      </c>
      <c r="B94" s="276" t="s">
        <v>25</v>
      </c>
      <c r="C94" s="277" t="s">
        <v>299</v>
      </c>
      <c r="D94" s="278" t="s">
        <v>1023</v>
      </c>
      <c r="E94" s="316" t="s">
        <v>77</v>
      </c>
      <c r="F94" s="276" t="s">
        <v>77</v>
      </c>
      <c r="G94" s="224" t="s">
        <v>11</v>
      </c>
      <c r="H94" s="280"/>
      <c r="I94" s="279"/>
      <c r="J94" s="737"/>
      <c r="K94" s="744"/>
    </row>
    <row r="95" spans="1:11" ht="18" customHeight="1">
      <c r="A95" s="479">
        <v>86</v>
      </c>
      <c r="B95" s="276" t="s">
        <v>25</v>
      </c>
      <c r="C95" s="277" t="s">
        <v>299</v>
      </c>
      <c r="D95" s="278" t="s">
        <v>1024</v>
      </c>
      <c r="E95" s="316" t="s">
        <v>77</v>
      </c>
      <c r="F95" s="276" t="s">
        <v>77</v>
      </c>
      <c r="G95" s="224" t="s">
        <v>11</v>
      </c>
      <c r="H95" s="280"/>
      <c r="I95" s="279"/>
      <c r="J95" s="737"/>
      <c r="K95" s="744"/>
    </row>
    <row r="96" spans="1:11" ht="18" customHeight="1">
      <c r="A96" s="479">
        <v>87</v>
      </c>
      <c r="B96" s="276" t="s">
        <v>25</v>
      </c>
      <c r="C96" s="277" t="s">
        <v>299</v>
      </c>
      <c r="D96" s="278" t="s">
        <v>1025</v>
      </c>
      <c r="E96" s="316" t="s">
        <v>2187</v>
      </c>
      <c r="F96" s="276" t="s">
        <v>1026</v>
      </c>
      <c r="G96" s="224" t="s">
        <v>11</v>
      </c>
      <c r="H96" s="280"/>
      <c r="I96" s="279"/>
      <c r="J96" s="737"/>
      <c r="K96" s="744"/>
    </row>
    <row r="97" spans="1:11" ht="18" customHeight="1">
      <c r="A97" s="479">
        <v>88</v>
      </c>
      <c r="B97" s="276" t="s">
        <v>25</v>
      </c>
      <c r="C97" s="277" t="s">
        <v>299</v>
      </c>
      <c r="D97" s="278" t="s">
        <v>2222</v>
      </c>
      <c r="E97" s="315" t="s">
        <v>2189</v>
      </c>
      <c r="F97" s="315" t="s">
        <v>2223</v>
      </c>
      <c r="G97" s="224" t="s">
        <v>11</v>
      </c>
      <c r="H97" s="280"/>
      <c r="I97" s="279"/>
      <c r="J97" s="737"/>
      <c r="K97" s="744"/>
    </row>
    <row r="98" spans="1:11" ht="18" customHeight="1">
      <c r="A98" s="479">
        <v>89</v>
      </c>
      <c r="B98" s="276" t="s">
        <v>25</v>
      </c>
      <c r="C98" s="277" t="s">
        <v>299</v>
      </c>
      <c r="D98" s="278" t="s">
        <v>1027</v>
      </c>
      <c r="E98" s="316" t="s">
        <v>2188</v>
      </c>
      <c r="F98" s="276" t="s">
        <v>89</v>
      </c>
      <c r="G98" s="224" t="s">
        <v>11</v>
      </c>
      <c r="H98" s="280"/>
      <c r="I98" s="279"/>
      <c r="J98" s="737"/>
      <c r="K98" s="744"/>
    </row>
    <row r="99" spans="1:11" ht="18" customHeight="1">
      <c r="A99" s="479">
        <v>90</v>
      </c>
      <c r="B99" s="276" t="s">
        <v>25</v>
      </c>
      <c r="C99" s="277" t="s">
        <v>299</v>
      </c>
      <c r="D99" s="278" t="s">
        <v>1028</v>
      </c>
      <c r="E99" s="316" t="s">
        <v>2182</v>
      </c>
      <c r="F99" s="276" t="s">
        <v>95</v>
      </c>
      <c r="G99" s="224" t="s">
        <v>11</v>
      </c>
      <c r="H99" s="280"/>
      <c r="I99" s="279"/>
      <c r="J99" s="737"/>
      <c r="K99" s="744"/>
    </row>
    <row r="100" spans="1:11" ht="18" customHeight="1">
      <c r="A100" s="479">
        <v>91</v>
      </c>
      <c r="B100" s="276" t="s">
        <v>25</v>
      </c>
      <c r="C100" s="277" t="s">
        <v>299</v>
      </c>
      <c r="D100" s="278" t="s">
        <v>1029</v>
      </c>
      <c r="E100" s="316" t="s">
        <v>77</v>
      </c>
      <c r="F100" s="276" t="s">
        <v>77</v>
      </c>
      <c r="G100" s="224" t="s">
        <v>11</v>
      </c>
      <c r="H100" s="280"/>
      <c r="I100" s="279"/>
      <c r="J100" s="737"/>
      <c r="K100" s="744"/>
    </row>
    <row r="101" spans="1:11" ht="18" customHeight="1">
      <c r="A101" s="479">
        <v>92</v>
      </c>
      <c r="B101" s="276" t="s">
        <v>25</v>
      </c>
      <c r="C101" s="277" t="s">
        <v>299</v>
      </c>
      <c r="D101" s="278" t="s">
        <v>1030</v>
      </c>
      <c r="E101" s="279"/>
      <c r="F101" s="279"/>
      <c r="G101" s="224" t="s">
        <v>11</v>
      </c>
      <c r="H101" s="280"/>
      <c r="I101" s="279"/>
      <c r="J101" s="737"/>
      <c r="K101" s="744"/>
    </row>
    <row r="102" spans="1:11" ht="18" customHeight="1">
      <c r="A102" s="479">
        <v>93</v>
      </c>
      <c r="B102" s="276" t="s">
        <v>25</v>
      </c>
      <c r="C102" s="277" t="s">
        <v>299</v>
      </c>
      <c r="D102" s="278" t="s">
        <v>1031</v>
      </c>
      <c r="E102" s="279"/>
      <c r="F102" s="279"/>
      <c r="G102" s="224" t="s">
        <v>11</v>
      </c>
      <c r="H102" s="280"/>
      <c r="I102" s="279"/>
      <c r="J102" s="737"/>
      <c r="K102" s="744"/>
    </row>
    <row r="103" spans="1:11" ht="18" customHeight="1">
      <c r="A103" s="479">
        <v>94</v>
      </c>
      <c r="B103" s="276" t="s">
        <v>25</v>
      </c>
      <c r="C103" s="277" t="s">
        <v>299</v>
      </c>
      <c r="D103" s="278" t="s">
        <v>1032</v>
      </c>
      <c r="E103" s="279"/>
      <c r="F103" s="279"/>
      <c r="G103" s="224" t="s">
        <v>11</v>
      </c>
      <c r="H103" s="280"/>
      <c r="I103" s="279"/>
      <c r="J103" s="737"/>
      <c r="K103" s="744"/>
    </row>
    <row r="104" spans="1:11" ht="18" customHeight="1">
      <c r="A104" s="479">
        <v>95</v>
      </c>
      <c r="B104" s="276" t="s">
        <v>25</v>
      </c>
      <c r="C104" s="277" t="s">
        <v>299</v>
      </c>
      <c r="D104" s="278" t="s">
        <v>1033</v>
      </c>
      <c r="E104" s="279"/>
      <c r="F104" s="279"/>
      <c r="G104" s="224" t="s">
        <v>11</v>
      </c>
      <c r="H104" s="280"/>
      <c r="I104" s="279"/>
      <c r="J104" s="737"/>
      <c r="K104" s="744"/>
    </row>
    <row r="105" spans="1:11" ht="18" customHeight="1">
      <c r="A105" s="479">
        <v>96</v>
      </c>
      <c r="B105" s="276" t="s">
        <v>25</v>
      </c>
      <c r="C105" s="277" t="s">
        <v>299</v>
      </c>
      <c r="D105" s="278" t="s">
        <v>1034</v>
      </c>
      <c r="E105" s="279"/>
      <c r="F105" s="279"/>
      <c r="G105" s="224" t="s">
        <v>11</v>
      </c>
      <c r="H105" s="280"/>
      <c r="I105" s="279"/>
      <c r="J105" s="737"/>
      <c r="K105" s="744"/>
    </row>
    <row r="106" spans="1:11" ht="18" customHeight="1">
      <c r="A106" s="479">
        <v>97</v>
      </c>
      <c r="B106" s="276" t="s">
        <v>25</v>
      </c>
      <c r="C106" s="277" t="s">
        <v>299</v>
      </c>
      <c r="D106" s="278" t="s">
        <v>1035</v>
      </c>
      <c r="E106" s="279"/>
      <c r="F106" s="279"/>
      <c r="G106" s="224" t="s">
        <v>11</v>
      </c>
      <c r="H106" s="280"/>
      <c r="I106" s="279"/>
      <c r="J106" s="737"/>
      <c r="K106" s="744"/>
    </row>
    <row r="107" spans="1:11" ht="18" customHeight="1">
      <c r="A107" s="479">
        <v>98</v>
      </c>
      <c r="B107" s="276" t="s">
        <v>25</v>
      </c>
      <c r="C107" s="277" t="s">
        <v>299</v>
      </c>
      <c r="D107" s="278" t="s">
        <v>1036</v>
      </c>
      <c r="E107" s="279"/>
      <c r="F107" s="279"/>
      <c r="G107" s="224" t="s">
        <v>11</v>
      </c>
      <c r="H107" s="280"/>
      <c r="I107" s="276" t="s">
        <v>2598</v>
      </c>
      <c r="J107" s="737"/>
      <c r="K107" s="744"/>
    </row>
    <row r="108" spans="1:11" ht="18" customHeight="1">
      <c r="A108" s="479">
        <v>99</v>
      </c>
      <c r="B108" s="276" t="s">
        <v>25</v>
      </c>
      <c r="C108" s="277" t="s">
        <v>299</v>
      </c>
      <c r="D108" s="278" t="s">
        <v>1037</v>
      </c>
      <c r="E108" s="279"/>
      <c r="F108" s="279"/>
      <c r="G108" s="224" t="s">
        <v>11</v>
      </c>
      <c r="H108" s="280"/>
      <c r="I108" s="279"/>
      <c r="J108" s="282" t="s">
        <v>1439</v>
      </c>
      <c r="K108" s="498"/>
    </row>
    <row r="109" spans="1:11" ht="18" customHeight="1">
      <c r="A109" s="479">
        <v>100</v>
      </c>
      <c r="B109" s="276" t="s">
        <v>25</v>
      </c>
      <c r="C109" s="277" t="s">
        <v>299</v>
      </c>
      <c r="D109" s="278" t="s">
        <v>1440</v>
      </c>
      <c r="E109" s="279"/>
      <c r="F109" s="279"/>
      <c r="G109" s="317" t="s">
        <v>11</v>
      </c>
      <c r="H109" s="280"/>
      <c r="I109" s="279"/>
      <c r="J109" s="282" t="s">
        <v>1989</v>
      </c>
      <c r="K109" s="498"/>
    </row>
    <row r="110" spans="1:11" ht="16.5" customHeight="1">
      <c r="A110" s="479">
        <v>101</v>
      </c>
      <c r="B110" s="276" t="s">
        <v>25</v>
      </c>
      <c r="C110" s="277" t="s">
        <v>299</v>
      </c>
      <c r="D110" s="278" t="s">
        <v>294</v>
      </c>
      <c r="E110" s="279"/>
      <c r="F110" s="279"/>
      <c r="G110" s="317" t="s">
        <v>11</v>
      </c>
      <c r="H110" s="280"/>
      <c r="I110" s="279"/>
      <c r="J110" s="282" t="s">
        <v>1441</v>
      </c>
      <c r="K110" s="498"/>
    </row>
    <row r="111" spans="1:11" ht="16.5" customHeight="1">
      <c r="A111" s="479">
        <v>102</v>
      </c>
      <c r="B111" s="276" t="s">
        <v>25</v>
      </c>
      <c r="C111" s="277" t="s">
        <v>299</v>
      </c>
      <c r="D111" s="278" t="s">
        <v>1038</v>
      </c>
      <c r="E111" s="279"/>
      <c r="F111" s="279"/>
      <c r="G111" s="317" t="s">
        <v>11</v>
      </c>
      <c r="H111" s="280"/>
      <c r="I111" s="276" t="s">
        <v>294</v>
      </c>
      <c r="J111" s="282"/>
      <c r="K111" s="498"/>
    </row>
    <row r="112" spans="1:11" ht="16.5" customHeight="1">
      <c r="A112" s="479">
        <v>103</v>
      </c>
      <c r="B112" s="276" t="s">
        <v>25</v>
      </c>
      <c r="C112" s="277" t="s">
        <v>299</v>
      </c>
      <c r="D112" s="278" t="s">
        <v>1039</v>
      </c>
      <c r="E112" s="279"/>
      <c r="F112" s="279"/>
      <c r="G112" s="317" t="s">
        <v>11</v>
      </c>
      <c r="H112" s="280"/>
      <c r="I112" s="276" t="s">
        <v>1039</v>
      </c>
      <c r="J112" s="282" t="s">
        <v>1988</v>
      </c>
      <c r="K112" s="498"/>
    </row>
    <row r="113" spans="1:11" ht="16.5" customHeight="1">
      <c r="A113" s="479">
        <v>104</v>
      </c>
      <c r="B113" s="276" t="s">
        <v>25</v>
      </c>
      <c r="C113" s="277" t="s">
        <v>299</v>
      </c>
      <c r="D113" s="278" t="s">
        <v>1356</v>
      </c>
      <c r="E113" s="318" t="s">
        <v>1040</v>
      </c>
      <c r="F113" s="276" t="s">
        <v>1040</v>
      </c>
      <c r="G113" s="317" t="s">
        <v>11</v>
      </c>
      <c r="H113" s="280"/>
      <c r="I113" s="279"/>
      <c r="J113" s="737" t="s">
        <v>1990</v>
      </c>
      <c r="K113" s="498"/>
    </row>
    <row r="114" spans="1:11" ht="16.5" customHeight="1">
      <c r="A114" s="479">
        <v>105</v>
      </c>
      <c r="B114" s="276" t="s">
        <v>25</v>
      </c>
      <c r="C114" s="277" t="s">
        <v>299</v>
      </c>
      <c r="D114" s="278" t="s">
        <v>1357</v>
      </c>
      <c r="E114" s="318" t="s">
        <v>2191</v>
      </c>
      <c r="F114" s="276" t="s">
        <v>1041</v>
      </c>
      <c r="G114" s="317" t="s">
        <v>11</v>
      </c>
      <c r="H114" s="280"/>
      <c r="I114" s="279"/>
      <c r="J114" s="737"/>
      <c r="K114" s="498"/>
    </row>
    <row r="115" spans="1:11" ht="16.5" customHeight="1">
      <c r="A115" s="479">
        <v>106</v>
      </c>
      <c r="B115" s="276" t="s">
        <v>25</v>
      </c>
      <c r="C115" s="277" t="s">
        <v>299</v>
      </c>
      <c r="D115" s="278" t="s">
        <v>1358</v>
      </c>
      <c r="E115" s="319" t="s">
        <v>2192</v>
      </c>
      <c r="F115" s="276" t="s">
        <v>1042</v>
      </c>
      <c r="G115" s="317" t="s">
        <v>11</v>
      </c>
      <c r="H115" s="280"/>
      <c r="I115" s="279"/>
      <c r="J115" s="737"/>
      <c r="K115" s="498"/>
    </row>
    <row r="116" spans="1:11" ht="16.5" customHeight="1">
      <c r="A116" s="479">
        <v>107</v>
      </c>
      <c r="B116" s="276" t="s">
        <v>25</v>
      </c>
      <c r="C116" s="277" t="s">
        <v>299</v>
      </c>
      <c r="D116" s="278" t="s">
        <v>1359</v>
      </c>
      <c r="E116" s="318" t="s">
        <v>2193</v>
      </c>
      <c r="F116" s="276" t="s">
        <v>1040</v>
      </c>
      <c r="G116" s="317" t="s">
        <v>11</v>
      </c>
      <c r="H116" s="280"/>
      <c r="I116" s="279"/>
      <c r="J116" s="737"/>
      <c r="K116" s="498"/>
    </row>
    <row r="117" spans="1:11" ht="16.5" customHeight="1">
      <c r="A117" s="479">
        <v>108</v>
      </c>
      <c r="B117" s="276" t="s">
        <v>25</v>
      </c>
      <c r="C117" s="277" t="s">
        <v>299</v>
      </c>
      <c r="D117" s="278" t="s">
        <v>1360</v>
      </c>
      <c r="E117" s="318" t="s">
        <v>983</v>
      </c>
      <c r="F117" s="276" t="s">
        <v>983</v>
      </c>
      <c r="G117" s="317" t="s">
        <v>11</v>
      </c>
      <c r="H117" s="280"/>
      <c r="I117" s="279"/>
      <c r="J117" s="737"/>
      <c r="K117" s="498"/>
    </row>
    <row r="118" spans="1:11" ht="16.5" customHeight="1">
      <c r="A118" s="479">
        <v>109</v>
      </c>
      <c r="B118" s="276" t="s">
        <v>25</v>
      </c>
      <c r="C118" s="277" t="s">
        <v>299</v>
      </c>
      <c r="D118" s="278" t="s">
        <v>1361</v>
      </c>
      <c r="E118" s="318" t="s">
        <v>2194</v>
      </c>
      <c r="F118" s="276" t="s">
        <v>1042</v>
      </c>
      <c r="G118" s="317" t="s">
        <v>11</v>
      </c>
      <c r="H118" s="280"/>
      <c r="I118" s="279"/>
      <c r="J118" s="737"/>
      <c r="K118" s="498"/>
    </row>
    <row r="119" spans="1:11" ht="16.5" customHeight="1">
      <c r="A119" s="479">
        <v>110</v>
      </c>
      <c r="B119" s="276" t="s">
        <v>25</v>
      </c>
      <c r="C119" s="277" t="s">
        <v>299</v>
      </c>
      <c r="D119" s="278" t="s">
        <v>1362</v>
      </c>
      <c r="E119" s="318" t="s">
        <v>2195</v>
      </c>
      <c r="F119" s="276" t="s">
        <v>1043</v>
      </c>
      <c r="G119" s="317" t="s">
        <v>11</v>
      </c>
      <c r="H119" s="280"/>
      <c r="I119" s="279"/>
      <c r="J119" s="737"/>
      <c r="K119" s="498"/>
    </row>
    <row r="120" spans="1:11" ht="16.5" customHeight="1">
      <c r="A120" s="479">
        <v>111</v>
      </c>
      <c r="B120" s="276" t="s">
        <v>25</v>
      </c>
      <c r="C120" s="277" t="s">
        <v>299</v>
      </c>
      <c r="D120" s="278" t="s">
        <v>1363</v>
      </c>
      <c r="E120" s="318" t="s">
        <v>984</v>
      </c>
      <c r="F120" s="276" t="s">
        <v>984</v>
      </c>
      <c r="G120" s="317" t="s">
        <v>11</v>
      </c>
      <c r="H120" s="280"/>
      <c r="I120" s="279"/>
      <c r="J120" s="737"/>
      <c r="K120" s="498"/>
    </row>
    <row r="121" spans="1:11" ht="16.5" customHeight="1">
      <c r="A121" s="479">
        <v>112</v>
      </c>
      <c r="B121" s="276" t="s">
        <v>25</v>
      </c>
      <c r="C121" s="277" t="s">
        <v>299</v>
      </c>
      <c r="D121" s="278" t="s">
        <v>1364</v>
      </c>
      <c r="E121" s="318" t="s">
        <v>2196</v>
      </c>
      <c r="F121" s="276" t="s">
        <v>985</v>
      </c>
      <c r="G121" s="317" t="s">
        <v>11</v>
      </c>
      <c r="H121" s="280"/>
      <c r="I121" s="279"/>
      <c r="J121" s="737"/>
      <c r="K121" s="498"/>
    </row>
    <row r="122" spans="1:11" ht="16.5" customHeight="1">
      <c r="A122" s="479">
        <v>113</v>
      </c>
      <c r="B122" s="276" t="s">
        <v>25</v>
      </c>
      <c r="C122" s="277" t="s">
        <v>299</v>
      </c>
      <c r="D122" s="278" t="s">
        <v>1365</v>
      </c>
      <c r="E122" s="318" t="s">
        <v>982</v>
      </c>
      <c r="F122" s="276" t="s">
        <v>982</v>
      </c>
      <c r="G122" s="317" t="s">
        <v>11</v>
      </c>
      <c r="H122" s="280"/>
      <c r="I122" s="279"/>
      <c r="J122" s="737"/>
      <c r="K122" s="498"/>
    </row>
    <row r="123" spans="1:11" ht="16.5" customHeight="1">
      <c r="A123" s="479">
        <v>114</v>
      </c>
      <c r="B123" s="276" t="s">
        <v>25</v>
      </c>
      <c r="C123" s="277" t="s">
        <v>299</v>
      </c>
      <c r="D123" s="278" t="s">
        <v>1366</v>
      </c>
      <c r="E123" s="318" t="s">
        <v>1044</v>
      </c>
      <c r="F123" s="276" t="s">
        <v>1044</v>
      </c>
      <c r="G123" s="317" t="s">
        <v>11</v>
      </c>
      <c r="H123" s="280"/>
      <c r="I123" s="279"/>
      <c r="J123" s="737"/>
      <c r="K123" s="498"/>
    </row>
    <row r="124" spans="1:11" ht="16.5" customHeight="1">
      <c r="A124" s="479">
        <v>115</v>
      </c>
      <c r="B124" s="276" t="s">
        <v>25</v>
      </c>
      <c r="C124" s="277" t="s">
        <v>299</v>
      </c>
      <c r="D124" s="278" t="s">
        <v>1367</v>
      </c>
      <c r="E124" s="318" t="s">
        <v>1045</v>
      </c>
      <c r="F124" s="276" t="s">
        <v>1045</v>
      </c>
      <c r="G124" s="317" t="s">
        <v>11</v>
      </c>
      <c r="H124" s="280"/>
      <c r="I124" s="279"/>
      <c r="J124" s="737"/>
      <c r="K124" s="498"/>
    </row>
    <row r="125" spans="1:11" ht="16.5" customHeight="1">
      <c r="A125" s="479">
        <v>116</v>
      </c>
      <c r="B125" s="276" t="s">
        <v>25</v>
      </c>
      <c r="C125" s="277" t="s">
        <v>299</v>
      </c>
      <c r="D125" s="278" t="s">
        <v>1368</v>
      </c>
      <c r="E125" s="318" t="s">
        <v>1045</v>
      </c>
      <c r="F125" s="276" t="s">
        <v>1045</v>
      </c>
      <c r="G125" s="317" t="s">
        <v>11</v>
      </c>
      <c r="H125" s="280"/>
      <c r="I125" s="279"/>
      <c r="J125" s="737"/>
      <c r="K125" s="498"/>
    </row>
    <row r="126" spans="1:11" ht="16.5" customHeight="1">
      <c r="A126" s="479">
        <v>117</v>
      </c>
      <c r="B126" s="276" t="s">
        <v>25</v>
      </c>
      <c r="C126" s="277" t="s">
        <v>299</v>
      </c>
      <c r="D126" s="278" t="s">
        <v>1369</v>
      </c>
      <c r="E126" s="318" t="s">
        <v>981</v>
      </c>
      <c r="F126" s="276" t="s">
        <v>981</v>
      </c>
      <c r="G126" s="317" t="s">
        <v>11</v>
      </c>
      <c r="H126" s="280"/>
      <c r="I126" s="279"/>
      <c r="J126" s="737"/>
      <c r="K126" s="498"/>
    </row>
    <row r="127" spans="1:11" ht="16.5" customHeight="1">
      <c r="A127" s="479">
        <v>118</v>
      </c>
      <c r="B127" s="276" t="s">
        <v>25</v>
      </c>
      <c r="C127" s="277" t="s">
        <v>299</v>
      </c>
      <c r="D127" s="278" t="s">
        <v>1370</v>
      </c>
      <c r="E127" s="318" t="s">
        <v>983</v>
      </c>
      <c r="F127" s="276" t="s">
        <v>983</v>
      </c>
      <c r="G127" s="317" t="s">
        <v>11</v>
      </c>
      <c r="H127" s="280"/>
      <c r="I127" s="279"/>
      <c r="J127" s="737"/>
      <c r="K127" s="498"/>
    </row>
    <row r="128" spans="1:11" ht="16.5" customHeight="1">
      <c r="A128" s="479">
        <v>119</v>
      </c>
      <c r="B128" s="276" t="s">
        <v>25</v>
      </c>
      <c r="C128" s="277" t="s">
        <v>299</v>
      </c>
      <c r="D128" s="278" t="s">
        <v>1371</v>
      </c>
      <c r="E128" s="318" t="s">
        <v>1044</v>
      </c>
      <c r="F128" s="276" t="s">
        <v>1044</v>
      </c>
      <c r="G128" s="317" t="s">
        <v>11</v>
      </c>
      <c r="H128" s="280"/>
      <c r="I128" s="279"/>
      <c r="J128" s="737"/>
      <c r="K128" s="498"/>
    </row>
    <row r="129" spans="1:11" ht="16.5" customHeight="1">
      <c r="A129" s="479">
        <v>120</v>
      </c>
      <c r="B129" s="276" t="s">
        <v>25</v>
      </c>
      <c r="C129" s="277" t="s">
        <v>299</v>
      </c>
      <c r="D129" s="278" t="s">
        <v>1372</v>
      </c>
      <c r="E129" s="318" t="s">
        <v>1045</v>
      </c>
      <c r="F129" s="276" t="s">
        <v>1045</v>
      </c>
      <c r="G129" s="317" t="s">
        <v>11</v>
      </c>
      <c r="H129" s="280"/>
      <c r="I129" s="279"/>
      <c r="J129" s="737"/>
      <c r="K129" s="498"/>
    </row>
    <row r="130" spans="1:11" ht="16.5" customHeight="1">
      <c r="A130" s="479">
        <v>121</v>
      </c>
      <c r="B130" s="276" t="s">
        <v>25</v>
      </c>
      <c r="C130" s="277" t="s">
        <v>299</v>
      </c>
      <c r="D130" s="278" t="s">
        <v>1046</v>
      </c>
      <c r="E130" s="279"/>
      <c r="F130" s="279"/>
      <c r="G130" s="317" t="s">
        <v>11</v>
      </c>
      <c r="H130" s="280"/>
      <c r="I130" s="279"/>
      <c r="J130" s="282" t="s">
        <v>2606</v>
      </c>
      <c r="K130" s="502"/>
    </row>
    <row r="131" spans="1:11" ht="16.5" customHeight="1">
      <c r="A131" s="479">
        <v>122</v>
      </c>
      <c r="B131" s="276" t="s">
        <v>25</v>
      </c>
      <c r="C131" s="277" t="s">
        <v>299</v>
      </c>
      <c r="D131" s="278" t="s">
        <v>2616</v>
      </c>
      <c r="E131" s="279" t="s">
        <v>2607</v>
      </c>
      <c r="F131" s="279" t="s">
        <v>2607</v>
      </c>
      <c r="G131" s="317" t="s">
        <v>11</v>
      </c>
      <c r="H131" s="280"/>
      <c r="I131" s="279"/>
      <c r="J131" s="334" t="s">
        <v>2609</v>
      </c>
      <c r="K131" s="502"/>
    </row>
    <row r="132" spans="1:11" ht="16.5" customHeight="1">
      <c r="A132" s="479">
        <v>123</v>
      </c>
      <c r="B132" s="276" t="s">
        <v>25</v>
      </c>
      <c r="C132" s="277" t="s">
        <v>299</v>
      </c>
      <c r="D132" s="278" t="s">
        <v>2613</v>
      </c>
      <c r="E132" s="279" t="s">
        <v>2607</v>
      </c>
      <c r="F132" s="279" t="s">
        <v>2607</v>
      </c>
      <c r="G132" s="317" t="s">
        <v>11</v>
      </c>
      <c r="H132" s="280"/>
      <c r="I132" s="279"/>
      <c r="J132" s="334" t="s">
        <v>2610</v>
      </c>
      <c r="K132" s="502"/>
    </row>
    <row r="133" spans="1:11" ht="16.5" customHeight="1">
      <c r="A133" s="479">
        <v>124</v>
      </c>
      <c r="B133" s="276" t="s">
        <v>25</v>
      </c>
      <c r="C133" s="277" t="s">
        <v>299</v>
      </c>
      <c r="D133" s="278" t="s">
        <v>2617</v>
      </c>
      <c r="E133" s="276" t="s">
        <v>1047</v>
      </c>
      <c r="F133" s="276" t="s">
        <v>1047</v>
      </c>
      <c r="G133" s="317" t="s">
        <v>11</v>
      </c>
      <c r="H133" s="280"/>
      <c r="I133" s="279"/>
      <c r="J133" s="334" t="s">
        <v>2608</v>
      </c>
      <c r="K133" s="498"/>
    </row>
    <row r="134" spans="1:11" ht="16.5" customHeight="1">
      <c r="A134" s="479">
        <v>125</v>
      </c>
      <c r="B134" s="276" t="s">
        <v>25</v>
      </c>
      <c r="C134" s="277" t="s">
        <v>299</v>
      </c>
      <c r="D134" s="278" t="s">
        <v>2614</v>
      </c>
      <c r="E134" s="276" t="s">
        <v>1048</v>
      </c>
      <c r="F134" s="276" t="s">
        <v>1048</v>
      </c>
      <c r="G134" s="317" t="s">
        <v>11</v>
      </c>
      <c r="H134" s="280"/>
      <c r="I134" s="279"/>
      <c r="J134" s="334" t="s">
        <v>2688</v>
      </c>
      <c r="K134" s="498"/>
    </row>
    <row r="135" spans="1:11" ht="16.5" customHeight="1">
      <c r="A135" s="479">
        <v>126</v>
      </c>
      <c r="B135" s="276" t="s">
        <v>25</v>
      </c>
      <c r="C135" s="277" t="s">
        <v>299</v>
      </c>
      <c r="D135" s="278" t="s">
        <v>2615</v>
      </c>
      <c r="E135" s="276" t="s">
        <v>1049</v>
      </c>
      <c r="F135" s="276" t="s">
        <v>1049</v>
      </c>
      <c r="G135" s="317" t="s">
        <v>11</v>
      </c>
      <c r="H135" s="279"/>
      <c r="I135" s="279"/>
      <c r="J135" s="334" t="s">
        <v>2583</v>
      </c>
      <c r="K135" s="498" t="s">
        <v>2658</v>
      </c>
    </row>
    <row r="136" spans="1:11" ht="16.5" customHeight="1">
      <c r="A136" s="479">
        <v>127</v>
      </c>
      <c r="B136" s="276" t="s">
        <v>25</v>
      </c>
      <c r="C136" s="277" t="s">
        <v>299</v>
      </c>
      <c r="D136" s="278" t="s">
        <v>2618</v>
      </c>
      <c r="E136" s="276" t="s">
        <v>1048</v>
      </c>
      <c r="F136" s="276" t="s">
        <v>1048</v>
      </c>
      <c r="G136" s="317" t="s">
        <v>11</v>
      </c>
      <c r="H136" s="279"/>
      <c r="I136" s="279"/>
      <c r="J136" s="334" t="s">
        <v>2611</v>
      </c>
      <c r="K136" s="498" t="s">
        <v>2659</v>
      </c>
    </row>
    <row r="137" spans="1:11" ht="16.5" customHeight="1">
      <c r="A137" s="479">
        <v>128</v>
      </c>
      <c r="B137" s="276" t="s">
        <v>25</v>
      </c>
      <c r="C137" s="277" t="s">
        <v>299</v>
      </c>
      <c r="D137" s="278" t="s">
        <v>1050</v>
      </c>
      <c r="E137" s="279"/>
      <c r="F137" s="279"/>
      <c r="G137" s="317" t="s">
        <v>11</v>
      </c>
      <c r="H137" s="280"/>
      <c r="I137" s="279"/>
      <c r="J137" s="282" t="s">
        <v>2260</v>
      </c>
      <c r="K137" s="498"/>
    </row>
    <row r="138" spans="1:11" ht="16.5" customHeight="1">
      <c r="A138" s="479">
        <v>129</v>
      </c>
      <c r="B138" s="276" t="s">
        <v>25</v>
      </c>
      <c r="C138" s="277" t="s">
        <v>68</v>
      </c>
      <c r="D138" s="278" t="s">
        <v>2264</v>
      </c>
      <c r="E138" s="279"/>
      <c r="F138" s="279"/>
      <c r="G138" s="317" t="s">
        <v>11</v>
      </c>
      <c r="H138" s="280"/>
      <c r="I138" s="279"/>
      <c r="J138" s="282" t="s">
        <v>2612</v>
      </c>
      <c r="K138" s="498" t="s">
        <v>2305</v>
      </c>
    </row>
    <row r="139" spans="1:11" ht="18" customHeight="1">
      <c r="A139" s="479">
        <v>130</v>
      </c>
      <c r="B139" s="276" t="s">
        <v>25</v>
      </c>
      <c r="C139" s="277" t="s">
        <v>68</v>
      </c>
      <c r="D139" s="278" t="s">
        <v>1051</v>
      </c>
      <c r="E139" s="276" t="s">
        <v>1052</v>
      </c>
      <c r="F139" s="276" t="s">
        <v>1052</v>
      </c>
      <c r="G139" s="317" t="s">
        <v>11</v>
      </c>
      <c r="H139" s="280"/>
      <c r="I139" s="279"/>
      <c r="J139" s="752" t="s">
        <v>2743</v>
      </c>
      <c r="K139" s="744"/>
    </row>
    <row r="140" spans="1:11" ht="18" customHeight="1">
      <c r="A140" s="479">
        <v>131</v>
      </c>
      <c r="B140" s="276" t="s">
        <v>25</v>
      </c>
      <c r="C140" s="277" t="s">
        <v>68</v>
      </c>
      <c r="D140" s="278" t="s">
        <v>1053</v>
      </c>
      <c r="E140" s="276" t="s">
        <v>1054</v>
      </c>
      <c r="F140" s="276" t="s">
        <v>1054</v>
      </c>
      <c r="G140" s="317" t="s">
        <v>11</v>
      </c>
      <c r="H140" s="280"/>
      <c r="I140" s="279"/>
      <c r="J140" s="752"/>
      <c r="K140" s="744"/>
    </row>
    <row r="141" spans="1:11" ht="18" customHeight="1">
      <c r="A141" s="479">
        <v>132</v>
      </c>
      <c r="B141" s="276" t="s">
        <v>25</v>
      </c>
      <c r="C141" s="277" t="s">
        <v>68</v>
      </c>
      <c r="D141" s="278" t="s">
        <v>1055</v>
      </c>
      <c r="E141" s="276" t="s">
        <v>1054</v>
      </c>
      <c r="F141" s="276" t="s">
        <v>1054</v>
      </c>
      <c r="G141" s="317" t="s">
        <v>11</v>
      </c>
      <c r="H141" s="280"/>
      <c r="I141" s="279"/>
      <c r="J141" s="752"/>
      <c r="K141" s="744"/>
    </row>
    <row r="142" spans="1:11" ht="18" customHeight="1">
      <c r="A142" s="479">
        <v>133</v>
      </c>
      <c r="B142" s="276" t="s">
        <v>25</v>
      </c>
      <c r="C142" s="277" t="s">
        <v>68</v>
      </c>
      <c r="D142" s="278" t="s">
        <v>1056</v>
      </c>
      <c r="E142" s="276" t="s">
        <v>1057</v>
      </c>
      <c r="F142" s="276" t="s">
        <v>1057</v>
      </c>
      <c r="G142" s="317" t="s">
        <v>11</v>
      </c>
      <c r="H142" s="280"/>
      <c r="I142" s="279"/>
      <c r="J142" s="752"/>
      <c r="K142" s="744"/>
    </row>
    <row r="143" spans="1:11" ht="18" customHeight="1">
      <c r="A143" s="479">
        <v>134</v>
      </c>
      <c r="B143" s="276" t="s">
        <v>25</v>
      </c>
      <c r="C143" s="277" t="s">
        <v>68</v>
      </c>
      <c r="D143" s="278" t="s">
        <v>1058</v>
      </c>
      <c r="E143" s="276" t="s">
        <v>1059</v>
      </c>
      <c r="F143" s="276" t="s">
        <v>1059</v>
      </c>
      <c r="G143" s="317" t="s">
        <v>11</v>
      </c>
      <c r="H143" s="280"/>
      <c r="I143" s="279"/>
      <c r="J143" s="752"/>
      <c r="K143" s="744"/>
    </row>
    <row r="144" spans="1:11" ht="18" customHeight="1">
      <c r="A144" s="479">
        <v>135</v>
      </c>
      <c r="B144" s="276" t="s">
        <v>25</v>
      </c>
      <c r="C144" s="277" t="s">
        <v>68</v>
      </c>
      <c r="D144" s="278" t="s">
        <v>1060</v>
      </c>
      <c r="E144" s="276" t="s">
        <v>1059</v>
      </c>
      <c r="F144" s="276" t="s">
        <v>1059</v>
      </c>
      <c r="G144" s="317" t="s">
        <v>11</v>
      </c>
      <c r="H144" s="280"/>
      <c r="I144" s="279"/>
      <c r="J144" s="752"/>
      <c r="K144" s="744"/>
    </row>
    <row r="145" spans="1:11" ht="18" customHeight="1">
      <c r="A145" s="479">
        <v>136</v>
      </c>
      <c r="B145" s="276" t="s">
        <v>25</v>
      </c>
      <c r="C145" s="277" t="s">
        <v>68</v>
      </c>
      <c r="D145" s="278" t="s">
        <v>1061</v>
      </c>
      <c r="E145" s="276" t="s">
        <v>74</v>
      </c>
      <c r="F145" s="276" t="s">
        <v>74</v>
      </c>
      <c r="G145" s="317" t="s">
        <v>11</v>
      </c>
      <c r="H145" s="280"/>
      <c r="I145" s="279"/>
      <c r="J145" s="752"/>
      <c r="K145" s="744"/>
    </row>
    <row r="146" spans="1:11" ht="18" customHeight="1">
      <c r="A146" s="479">
        <v>137</v>
      </c>
      <c r="B146" s="276" t="s">
        <v>25</v>
      </c>
      <c r="C146" s="277" t="s">
        <v>68</v>
      </c>
      <c r="D146" s="278" t="s">
        <v>1062</v>
      </c>
      <c r="E146" s="276" t="s">
        <v>1063</v>
      </c>
      <c r="F146" s="276" t="s">
        <v>1063</v>
      </c>
      <c r="G146" s="317" t="s">
        <v>11</v>
      </c>
      <c r="H146" s="280"/>
      <c r="I146" s="279"/>
      <c r="J146" s="752"/>
      <c r="K146" s="744"/>
    </row>
    <row r="147" spans="1:11" ht="18" customHeight="1">
      <c r="A147" s="479">
        <v>138</v>
      </c>
      <c r="B147" s="276" t="s">
        <v>25</v>
      </c>
      <c r="C147" s="277" t="s">
        <v>68</v>
      </c>
      <c r="D147" s="278" t="s">
        <v>1064</v>
      </c>
      <c r="E147" s="276" t="s">
        <v>1054</v>
      </c>
      <c r="F147" s="276" t="s">
        <v>1054</v>
      </c>
      <c r="G147" s="317" t="s">
        <v>11</v>
      </c>
      <c r="H147" s="280"/>
      <c r="I147" s="279"/>
      <c r="J147" s="752"/>
      <c r="K147" s="744"/>
    </row>
    <row r="148" spans="1:11" ht="18" customHeight="1">
      <c r="A148" s="479">
        <v>139</v>
      </c>
      <c r="B148" s="276" t="s">
        <v>25</v>
      </c>
      <c r="C148" s="277" t="s">
        <v>68</v>
      </c>
      <c r="D148" s="278" t="s">
        <v>1065</v>
      </c>
      <c r="E148" s="276" t="s">
        <v>1066</v>
      </c>
      <c r="F148" s="276" t="s">
        <v>1066</v>
      </c>
      <c r="G148" s="317" t="s">
        <v>11</v>
      </c>
      <c r="H148" s="280"/>
      <c r="I148" s="279"/>
      <c r="J148" s="752"/>
      <c r="K148" s="744"/>
    </row>
    <row r="149" spans="1:11" ht="18" customHeight="1">
      <c r="A149" s="479">
        <v>140</v>
      </c>
      <c r="B149" s="276" t="s">
        <v>25</v>
      </c>
      <c r="C149" s="277" t="s">
        <v>68</v>
      </c>
      <c r="D149" s="278" t="s">
        <v>1067</v>
      </c>
      <c r="E149" s="276" t="s">
        <v>1059</v>
      </c>
      <c r="F149" s="276" t="s">
        <v>1059</v>
      </c>
      <c r="G149" s="317" t="s">
        <v>11</v>
      </c>
      <c r="H149" s="280"/>
      <c r="I149" s="279"/>
      <c r="J149" s="752"/>
      <c r="K149" s="744"/>
    </row>
    <row r="150" spans="1:11" ht="18" customHeight="1">
      <c r="A150" s="479">
        <v>141</v>
      </c>
      <c r="B150" s="276" t="s">
        <v>25</v>
      </c>
      <c r="C150" s="277" t="s">
        <v>68</v>
      </c>
      <c r="D150" s="278" t="s">
        <v>1068</v>
      </c>
      <c r="E150" s="276" t="s">
        <v>1059</v>
      </c>
      <c r="F150" s="276" t="s">
        <v>1059</v>
      </c>
      <c r="G150" s="317" t="s">
        <v>11</v>
      </c>
      <c r="H150" s="280"/>
      <c r="I150" s="279"/>
      <c r="J150" s="752"/>
      <c r="K150" s="744"/>
    </row>
    <row r="151" spans="1:11" ht="18" customHeight="1">
      <c r="A151" s="479">
        <v>142</v>
      </c>
      <c r="B151" s="276" t="s">
        <v>25</v>
      </c>
      <c r="C151" s="277" t="s">
        <v>68</v>
      </c>
      <c r="D151" s="278" t="s">
        <v>1069</v>
      </c>
      <c r="E151" s="276" t="s">
        <v>74</v>
      </c>
      <c r="F151" s="276" t="s">
        <v>74</v>
      </c>
      <c r="G151" s="317" t="s">
        <v>11</v>
      </c>
      <c r="H151" s="280"/>
      <c r="I151" s="279"/>
      <c r="J151" s="752"/>
      <c r="K151" s="744"/>
    </row>
    <row r="152" spans="1:11" ht="18" customHeight="1">
      <c r="A152" s="479">
        <v>143</v>
      </c>
      <c r="B152" s="276" t="s">
        <v>25</v>
      </c>
      <c r="C152" s="277" t="s">
        <v>68</v>
      </c>
      <c r="D152" s="278" t="s">
        <v>1070</v>
      </c>
      <c r="E152" s="276" t="s">
        <v>1063</v>
      </c>
      <c r="F152" s="276" t="s">
        <v>1063</v>
      </c>
      <c r="G152" s="317" t="s">
        <v>11</v>
      </c>
      <c r="H152" s="280"/>
      <c r="I152" s="279"/>
      <c r="J152" s="752"/>
      <c r="K152" s="744"/>
    </row>
    <row r="153" spans="1:11" ht="18" customHeight="1">
      <c r="A153" s="479">
        <v>144</v>
      </c>
      <c r="B153" s="276" t="s">
        <v>25</v>
      </c>
      <c r="C153" s="277" t="s">
        <v>68</v>
      </c>
      <c r="D153" s="278" t="s">
        <v>1071</v>
      </c>
      <c r="E153" s="276" t="s">
        <v>1063</v>
      </c>
      <c r="F153" s="276" t="s">
        <v>1063</v>
      </c>
      <c r="G153" s="317" t="s">
        <v>11</v>
      </c>
      <c r="H153" s="280"/>
      <c r="I153" s="279"/>
      <c r="J153" s="752"/>
      <c r="K153" s="744"/>
    </row>
    <row r="154" spans="1:11" ht="18" customHeight="1">
      <c r="A154" s="479">
        <v>145</v>
      </c>
      <c r="B154" s="276" t="s">
        <v>25</v>
      </c>
      <c r="C154" s="277" t="s">
        <v>68</v>
      </c>
      <c r="D154" s="278" t="s">
        <v>1072</v>
      </c>
      <c r="E154" s="276" t="s">
        <v>1063</v>
      </c>
      <c r="F154" s="276" t="s">
        <v>1063</v>
      </c>
      <c r="G154" s="317" t="s">
        <v>11</v>
      </c>
      <c r="H154" s="280"/>
      <c r="I154" s="279"/>
      <c r="J154" s="752"/>
      <c r="K154" s="744"/>
    </row>
    <row r="155" spans="1:11" ht="18" customHeight="1">
      <c r="A155" s="479">
        <v>146</v>
      </c>
      <c r="B155" s="276" t="s">
        <v>25</v>
      </c>
      <c r="C155" s="277" t="s">
        <v>68</v>
      </c>
      <c r="D155" s="278" t="s">
        <v>1073</v>
      </c>
      <c r="E155" s="276" t="s">
        <v>1063</v>
      </c>
      <c r="F155" s="276" t="s">
        <v>1063</v>
      </c>
      <c r="G155" s="317" t="s">
        <v>11</v>
      </c>
      <c r="H155" s="280"/>
      <c r="I155" s="279"/>
      <c r="J155" s="752"/>
      <c r="K155" s="744"/>
    </row>
    <row r="156" spans="1:11" ht="18" customHeight="1">
      <c r="A156" s="479">
        <v>147</v>
      </c>
      <c r="B156" s="276" t="s">
        <v>25</v>
      </c>
      <c r="C156" s="277" t="s">
        <v>68</v>
      </c>
      <c r="D156" s="278" t="s">
        <v>1074</v>
      </c>
      <c r="E156" s="276" t="s">
        <v>1059</v>
      </c>
      <c r="F156" s="276" t="s">
        <v>1059</v>
      </c>
      <c r="G156" s="317" t="s">
        <v>11</v>
      </c>
      <c r="H156" s="280"/>
      <c r="I156" s="279"/>
      <c r="J156" s="752"/>
      <c r="K156" s="744"/>
    </row>
    <row r="157" spans="1:11" ht="18" customHeight="1">
      <c r="A157" s="479">
        <v>148</v>
      </c>
      <c r="B157" s="276" t="s">
        <v>25</v>
      </c>
      <c r="C157" s="277" t="s">
        <v>68</v>
      </c>
      <c r="D157" s="278" t="s">
        <v>1075</v>
      </c>
      <c r="E157" s="276" t="s">
        <v>74</v>
      </c>
      <c r="F157" s="276" t="s">
        <v>74</v>
      </c>
      <c r="G157" s="317" t="s">
        <v>11</v>
      </c>
      <c r="H157" s="280"/>
      <c r="I157" s="279"/>
      <c r="J157" s="752"/>
      <c r="K157" s="744"/>
    </row>
    <row r="158" spans="1:11" ht="18" customHeight="1">
      <c r="A158" s="479">
        <v>149</v>
      </c>
      <c r="B158" s="276" t="s">
        <v>25</v>
      </c>
      <c r="C158" s="277" t="s">
        <v>68</v>
      </c>
      <c r="D158" s="278" t="s">
        <v>1076</v>
      </c>
      <c r="E158" s="276" t="s">
        <v>1077</v>
      </c>
      <c r="F158" s="276" t="s">
        <v>1077</v>
      </c>
      <c r="G158" s="317" t="s">
        <v>11</v>
      </c>
      <c r="H158" s="280"/>
      <c r="I158" s="279"/>
      <c r="J158" s="752"/>
      <c r="K158" s="744"/>
    </row>
    <row r="159" spans="1:11" ht="18" customHeight="1">
      <c r="A159" s="479">
        <v>150</v>
      </c>
      <c r="B159" s="276" t="s">
        <v>25</v>
      </c>
      <c r="C159" s="277" t="s">
        <v>68</v>
      </c>
      <c r="D159" s="278" t="s">
        <v>1078</v>
      </c>
      <c r="E159" s="276" t="s">
        <v>1059</v>
      </c>
      <c r="F159" s="276" t="s">
        <v>1059</v>
      </c>
      <c r="G159" s="317" t="s">
        <v>11</v>
      </c>
      <c r="H159" s="280"/>
      <c r="I159" s="279"/>
      <c r="J159" s="752"/>
      <c r="K159" s="744"/>
    </row>
    <row r="160" spans="1:11" ht="18" customHeight="1">
      <c r="A160" s="479">
        <v>151</v>
      </c>
      <c r="B160" s="276" t="s">
        <v>25</v>
      </c>
      <c r="C160" s="277" t="s">
        <v>68</v>
      </c>
      <c r="D160" s="278" t="s">
        <v>1079</v>
      </c>
      <c r="E160" s="276" t="s">
        <v>74</v>
      </c>
      <c r="F160" s="276" t="s">
        <v>74</v>
      </c>
      <c r="G160" s="317" t="s">
        <v>11</v>
      </c>
      <c r="H160" s="280"/>
      <c r="I160" s="279"/>
      <c r="J160" s="752"/>
      <c r="K160" s="744"/>
    </row>
    <row r="161" spans="1:11" ht="18" customHeight="1">
      <c r="A161" s="479">
        <v>152</v>
      </c>
      <c r="B161" s="276" t="s">
        <v>25</v>
      </c>
      <c r="C161" s="277" t="s">
        <v>68</v>
      </c>
      <c r="D161" s="278" t="s">
        <v>1080</v>
      </c>
      <c r="E161" s="276" t="s">
        <v>1059</v>
      </c>
      <c r="F161" s="276" t="s">
        <v>1059</v>
      </c>
      <c r="G161" s="317" t="s">
        <v>11</v>
      </c>
      <c r="H161" s="280"/>
      <c r="I161" s="279"/>
      <c r="J161" s="752"/>
      <c r="K161" s="744"/>
    </row>
    <row r="162" spans="1:11" ht="18" customHeight="1">
      <c r="A162" s="479">
        <v>153</v>
      </c>
      <c r="B162" s="276" t="s">
        <v>25</v>
      </c>
      <c r="C162" s="277" t="s">
        <v>68</v>
      </c>
      <c r="D162" s="278" t="s">
        <v>1081</v>
      </c>
      <c r="E162" s="276" t="s">
        <v>1059</v>
      </c>
      <c r="F162" s="276" t="s">
        <v>1059</v>
      </c>
      <c r="G162" s="317" t="s">
        <v>11</v>
      </c>
      <c r="H162" s="280"/>
      <c r="I162" s="279"/>
      <c r="J162" s="752"/>
      <c r="K162" s="744"/>
    </row>
    <row r="163" spans="1:11" ht="18" customHeight="1">
      <c r="A163" s="479">
        <v>154</v>
      </c>
      <c r="B163" s="276" t="s">
        <v>25</v>
      </c>
      <c r="C163" s="277" t="s">
        <v>68</v>
      </c>
      <c r="D163" s="278" t="s">
        <v>1082</v>
      </c>
      <c r="E163" s="276" t="s">
        <v>74</v>
      </c>
      <c r="F163" s="276" t="s">
        <v>74</v>
      </c>
      <c r="G163" s="317" t="s">
        <v>11</v>
      </c>
      <c r="H163" s="280"/>
      <c r="I163" s="279"/>
      <c r="J163" s="752"/>
      <c r="K163" s="744"/>
    </row>
    <row r="164" spans="1:11" ht="18" customHeight="1">
      <c r="A164" s="479">
        <v>155</v>
      </c>
      <c r="B164" s="276" t="s">
        <v>25</v>
      </c>
      <c r="C164" s="277" t="s">
        <v>68</v>
      </c>
      <c r="D164" s="278" t="s">
        <v>1083</v>
      </c>
      <c r="E164" s="276" t="s">
        <v>1084</v>
      </c>
      <c r="F164" s="276" t="s">
        <v>1084</v>
      </c>
      <c r="G164" s="317" t="s">
        <v>11</v>
      </c>
      <c r="H164" s="280"/>
      <c r="I164" s="279"/>
      <c r="J164" s="752"/>
      <c r="K164" s="744"/>
    </row>
    <row r="165" spans="1:11" ht="18" customHeight="1">
      <c r="A165" s="479">
        <v>156</v>
      </c>
      <c r="B165" s="276" t="s">
        <v>25</v>
      </c>
      <c r="C165" s="277" t="s">
        <v>68</v>
      </c>
      <c r="D165" s="278" t="s">
        <v>1085</v>
      </c>
      <c r="E165" s="276" t="s">
        <v>1086</v>
      </c>
      <c r="F165" s="276" t="s">
        <v>1086</v>
      </c>
      <c r="G165" s="317" t="s">
        <v>11</v>
      </c>
      <c r="H165" s="280"/>
      <c r="I165" s="279"/>
      <c r="J165" s="752"/>
      <c r="K165" s="744"/>
    </row>
    <row r="166" spans="1:11" ht="18" customHeight="1">
      <c r="A166" s="479">
        <v>157</v>
      </c>
      <c r="B166" s="276" t="s">
        <v>25</v>
      </c>
      <c r="C166" s="277" t="s">
        <v>68</v>
      </c>
      <c r="D166" s="400" t="s">
        <v>2746</v>
      </c>
      <c r="E166" s="365"/>
      <c r="F166" s="365"/>
      <c r="G166" s="317" t="s">
        <v>11</v>
      </c>
      <c r="H166" s="464"/>
      <c r="I166" s="401"/>
      <c r="J166" s="636" t="s">
        <v>2745</v>
      </c>
      <c r="K166" s="637"/>
    </row>
    <row r="167" spans="1:11" ht="16.5" customHeight="1">
      <c r="A167" s="479">
        <v>158</v>
      </c>
      <c r="B167" s="276" t="s">
        <v>25</v>
      </c>
      <c r="C167" s="277" t="s">
        <v>68</v>
      </c>
      <c r="D167" s="278" t="s">
        <v>2795</v>
      </c>
      <c r="E167" s="279"/>
      <c r="F167" s="279"/>
      <c r="G167" s="71" t="s">
        <v>10</v>
      </c>
      <c r="H167" s="280"/>
      <c r="I167" s="321" t="s">
        <v>2794</v>
      </c>
      <c r="J167" s="282" t="s">
        <v>2742</v>
      </c>
      <c r="K167" s="503"/>
    </row>
    <row r="168" spans="1:11" ht="16.5" customHeight="1">
      <c r="A168" s="479">
        <v>158</v>
      </c>
      <c r="B168" s="276" t="s">
        <v>25</v>
      </c>
      <c r="C168" s="277" t="s">
        <v>299</v>
      </c>
      <c r="D168" s="278" t="s">
        <v>1087</v>
      </c>
      <c r="E168" s="279"/>
      <c r="F168" s="279"/>
      <c r="G168" s="317" t="s">
        <v>11</v>
      </c>
      <c r="H168" s="280"/>
      <c r="I168" s="279"/>
      <c r="J168" s="346" t="s">
        <v>2147</v>
      </c>
      <c r="K168" s="504"/>
    </row>
    <row r="169" spans="1:11" ht="16.5" customHeight="1">
      <c r="A169" s="479">
        <v>159</v>
      </c>
      <c r="B169" s="276" t="s">
        <v>25</v>
      </c>
      <c r="C169" s="277" t="s">
        <v>299</v>
      </c>
      <c r="D169" s="278" t="s">
        <v>1088</v>
      </c>
      <c r="E169" s="323" t="s">
        <v>2197</v>
      </c>
      <c r="F169" s="323" t="s">
        <v>2197</v>
      </c>
      <c r="G169" s="317" t="s">
        <v>11</v>
      </c>
      <c r="H169" s="280"/>
      <c r="I169" s="279"/>
      <c r="J169" s="737" t="s">
        <v>1983</v>
      </c>
      <c r="K169" s="504"/>
    </row>
    <row r="170" spans="1:11" ht="16.5" customHeight="1">
      <c r="A170" s="479">
        <v>160</v>
      </c>
      <c r="B170" s="276" t="s">
        <v>25</v>
      </c>
      <c r="C170" s="277" t="s">
        <v>299</v>
      </c>
      <c r="D170" s="278" t="s">
        <v>1373</v>
      </c>
      <c r="E170" s="314" t="s">
        <v>2185</v>
      </c>
      <c r="F170" s="314" t="s">
        <v>2185</v>
      </c>
      <c r="G170" s="317" t="s">
        <v>11</v>
      </c>
      <c r="H170" s="280"/>
      <c r="I170" s="279"/>
      <c r="J170" s="737"/>
      <c r="K170" s="504"/>
    </row>
    <row r="171" spans="1:11" ht="16.5" customHeight="1">
      <c r="A171" s="479">
        <v>161</v>
      </c>
      <c r="B171" s="276" t="s">
        <v>25</v>
      </c>
      <c r="C171" s="277" t="s">
        <v>299</v>
      </c>
      <c r="D171" s="278" t="s">
        <v>1374</v>
      </c>
      <c r="E171" s="314" t="s">
        <v>2198</v>
      </c>
      <c r="F171" s="314" t="s">
        <v>2198</v>
      </c>
      <c r="G171" s="317" t="s">
        <v>11</v>
      </c>
      <c r="H171" s="280"/>
      <c r="I171" s="279"/>
      <c r="J171" s="737"/>
      <c r="K171" s="504"/>
    </row>
    <row r="172" spans="1:11" ht="16.5" customHeight="1">
      <c r="A172" s="479">
        <v>162</v>
      </c>
      <c r="B172" s="276" t="s">
        <v>25</v>
      </c>
      <c r="C172" s="277" t="s">
        <v>299</v>
      </c>
      <c r="D172" s="278" t="s">
        <v>1375</v>
      </c>
      <c r="E172" s="314" t="s">
        <v>2199</v>
      </c>
      <c r="F172" s="314" t="s">
        <v>2199</v>
      </c>
      <c r="G172" s="317" t="s">
        <v>11</v>
      </c>
      <c r="H172" s="280"/>
      <c r="I172" s="279"/>
      <c r="J172" s="737"/>
      <c r="K172" s="504"/>
    </row>
    <row r="173" spans="1:11" ht="16.5" customHeight="1">
      <c r="A173" s="479">
        <v>163</v>
      </c>
      <c r="B173" s="276" t="s">
        <v>25</v>
      </c>
      <c r="C173" s="277" t="s">
        <v>299</v>
      </c>
      <c r="D173" s="278" t="s">
        <v>1376</v>
      </c>
      <c r="E173" s="314" t="s">
        <v>2200</v>
      </c>
      <c r="F173" s="314" t="s">
        <v>2200</v>
      </c>
      <c r="G173" s="317" t="s">
        <v>11</v>
      </c>
      <c r="H173" s="280"/>
      <c r="I173" s="279"/>
      <c r="J173" s="737"/>
      <c r="K173" s="504"/>
    </row>
    <row r="174" spans="1:11" ht="16.5" customHeight="1">
      <c r="A174" s="479">
        <v>164</v>
      </c>
      <c r="B174" s="276" t="s">
        <v>25</v>
      </c>
      <c r="C174" s="277" t="s">
        <v>299</v>
      </c>
      <c r="D174" s="278" t="s">
        <v>1377</v>
      </c>
      <c r="E174" s="323" t="s">
        <v>2201</v>
      </c>
      <c r="F174" s="323" t="s">
        <v>2201</v>
      </c>
      <c r="G174" s="317" t="s">
        <v>11</v>
      </c>
      <c r="H174" s="280"/>
      <c r="I174" s="279"/>
      <c r="J174" s="737"/>
      <c r="K174" s="504"/>
    </row>
    <row r="175" spans="1:11" ht="16.5" customHeight="1">
      <c r="A175" s="479">
        <v>165</v>
      </c>
      <c r="B175" s="276" t="s">
        <v>25</v>
      </c>
      <c r="C175" s="277" t="s">
        <v>299</v>
      </c>
      <c r="D175" s="278" t="s">
        <v>1378</v>
      </c>
      <c r="E175" s="323" t="s">
        <v>2197</v>
      </c>
      <c r="F175" s="323" t="s">
        <v>2197</v>
      </c>
      <c r="G175" s="317" t="s">
        <v>11</v>
      </c>
      <c r="H175" s="280"/>
      <c r="I175" s="279"/>
      <c r="J175" s="737"/>
      <c r="K175" s="504"/>
    </row>
    <row r="176" spans="1:11" ht="16.5" customHeight="1">
      <c r="A176" s="479">
        <v>166</v>
      </c>
      <c r="B176" s="276" t="s">
        <v>25</v>
      </c>
      <c r="C176" s="277" t="s">
        <v>299</v>
      </c>
      <c r="D176" s="278" t="s">
        <v>2224</v>
      </c>
      <c r="E176" s="315" t="s">
        <v>2225</v>
      </c>
      <c r="F176" s="315" t="s">
        <v>2207</v>
      </c>
      <c r="G176" s="317" t="s">
        <v>11</v>
      </c>
      <c r="H176" s="280"/>
      <c r="I176" s="279"/>
      <c r="J176" s="737"/>
      <c r="K176" s="504"/>
    </row>
    <row r="177" spans="1:11" ht="16.5" customHeight="1">
      <c r="A177" s="479">
        <v>167</v>
      </c>
      <c r="B177" s="276" t="s">
        <v>25</v>
      </c>
      <c r="C177" s="277" t="s">
        <v>299</v>
      </c>
      <c r="D177" s="278" t="s">
        <v>1379</v>
      </c>
      <c r="E177" s="314" t="s">
        <v>2183</v>
      </c>
      <c r="F177" s="314" t="s">
        <v>2183</v>
      </c>
      <c r="G177" s="317" t="s">
        <v>11</v>
      </c>
      <c r="H177" s="280"/>
      <c r="I177" s="279"/>
      <c r="J177" s="737"/>
      <c r="K177" s="504"/>
    </row>
    <row r="178" spans="1:11" ht="16.5" customHeight="1">
      <c r="A178" s="479">
        <v>168</v>
      </c>
      <c r="B178" s="276" t="s">
        <v>25</v>
      </c>
      <c r="C178" s="277" t="s">
        <v>299</v>
      </c>
      <c r="D178" s="278" t="s">
        <v>1380</v>
      </c>
      <c r="E178" s="314" t="s">
        <v>2182</v>
      </c>
      <c r="F178" s="314" t="s">
        <v>2182</v>
      </c>
      <c r="G178" s="317" t="s">
        <v>11</v>
      </c>
      <c r="H178" s="280"/>
      <c r="I178" s="279"/>
      <c r="J178" s="737"/>
      <c r="K178" s="504"/>
    </row>
    <row r="179" spans="1:11" ht="16.5" customHeight="1">
      <c r="A179" s="479">
        <v>169</v>
      </c>
      <c r="B179" s="276" t="s">
        <v>25</v>
      </c>
      <c r="C179" s="277" t="s">
        <v>299</v>
      </c>
      <c r="D179" s="278" t="s">
        <v>1381</v>
      </c>
      <c r="E179" s="316" t="s">
        <v>2184</v>
      </c>
      <c r="F179" s="316" t="s">
        <v>2184</v>
      </c>
      <c r="G179" s="317" t="s">
        <v>11</v>
      </c>
      <c r="H179" s="280"/>
      <c r="I179" s="279"/>
      <c r="J179" s="737"/>
      <c r="K179" s="504"/>
    </row>
    <row r="180" spans="1:11" ht="16.5" customHeight="1">
      <c r="A180" s="479">
        <v>170</v>
      </c>
      <c r="B180" s="276" t="s">
        <v>25</v>
      </c>
      <c r="C180" s="277" t="s">
        <v>299</v>
      </c>
      <c r="D180" s="278" t="s">
        <v>1382</v>
      </c>
      <c r="E180" s="316" t="s">
        <v>2181</v>
      </c>
      <c r="F180" s="316" t="s">
        <v>2181</v>
      </c>
      <c r="G180" s="317" t="s">
        <v>11</v>
      </c>
      <c r="H180" s="280"/>
      <c r="I180" s="279"/>
      <c r="J180" s="737"/>
      <c r="K180" s="504"/>
    </row>
    <row r="181" spans="1:11" ht="16.5" customHeight="1">
      <c r="A181" s="479">
        <v>171</v>
      </c>
      <c r="B181" s="276" t="s">
        <v>25</v>
      </c>
      <c r="C181" s="277" t="s">
        <v>299</v>
      </c>
      <c r="D181" s="278" t="s">
        <v>1383</v>
      </c>
      <c r="E181" s="316" t="s">
        <v>2182</v>
      </c>
      <c r="F181" s="316" t="s">
        <v>2182</v>
      </c>
      <c r="G181" s="317" t="s">
        <v>11</v>
      </c>
      <c r="H181" s="280"/>
      <c r="I181" s="279"/>
      <c r="J181" s="737"/>
      <c r="K181" s="504"/>
    </row>
    <row r="182" spans="1:11" ht="16.5" customHeight="1">
      <c r="A182" s="479">
        <v>172</v>
      </c>
      <c r="B182" s="276" t="s">
        <v>25</v>
      </c>
      <c r="C182" s="277" t="s">
        <v>299</v>
      </c>
      <c r="D182" s="278" t="s">
        <v>1384</v>
      </c>
      <c r="E182" s="316" t="s">
        <v>2184</v>
      </c>
      <c r="F182" s="316" t="s">
        <v>2184</v>
      </c>
      <c r="G182" s="317" t="s">
        <v>11</v>
      </c>
      <c r="H182" s="280"/>
      <c r="I182" s="279"/>
      <c r="J182" s="737"/>
      <c r="K182" s="504"/>
    </row>
    <row r="183" spans="1:11" ht="16.5" customHeight="1">
      <c r="A183" s="479">
        <v>173</v>
      </c>
      <c r="B183" s="276" t="s">
        <v>25</v>
      </c>
      <c r="C183" s="277" t="s">
        <v>299</v>
      </c>
      <c r="D183" s="278" t="s">
        <v>1385</v>
      </c>
      <c r="E183" s="316" t="s">
        <v>2181</v>
      </c>
      <c r="F183" s="316" t="s">
        <v>2181</v>
      </c>
      <c r="G183" s="317" t="s">
        <v>11</v>
      </c>
      <c r="H183" s="280"/>
      <c r="I183" s="279"/>
      <c r="J183" s="737"/>
      <c r="K183" s="504"/>
    </row>
    <row r="184" spans="1:11" ht="16.5" customHeight="1">
      <c r="A184" s="479">
        <v>174</v>
      </c>
      <c r="B184" s="276" t="s">
        <v>25</v>
      </c>
      <c r="C184" s="277" t="s">
        <v>299</v>
      </c>
      <c r="D184" s="278" t="s">
        <v>1386</v>
      </c>
      <c r="E184" s="316" t="s">
        <v>2182</v>
      </c>
      <c r="F184" s="316" t="s">
        <v>2182</v>
      </c>
      <c r="G184" s="317" t="s">
        <v>11</v>
      </c>
      <c r="H184" s="280"/>
      <c r="I184" s="279"/>
      <c r="J184" s="737"/>
      <c r="K184" s="504"/>
    </row>
    <row r="185" spans="1:11" ht="16.5" customHeight="1">
      <c r="A185" s="479">
        <v>175</v>
      </c>
      <c r="B185" s="276" t="s">
        <v>25</v>
      </c>
      <c r="C185" s="277" t="s">
        <v>299</v>
      </c>
      <c r="D185" s="278" t="s">
        <v>1387</v>
      </c>
      <c r="E185" s="316" t="s">
        <v>2202</v>
      </c>
      <c r="F185" s="316" t="s">
        <v>2202</v>
      </c>
      <c r="G185" s="317" t="s">
        <v>11</v>
      </c>
      <c r="H185" s="280"/>
      <c r="I185" s="279"/>
      <c r="J185" s="737"/>
      <c r="K185" s="504"/>
    </row>
    <row r="186" spans="1:11" ht="16.5" customHeight="1">
      <c r="A186" s="479">
        <v>176</v>
      </c>
      <c r="B186" s="276" t="s">
        <v>25</v>
      </c>
      <c r="C186" s="277" t="s">
        <v>299</v>
      </c>
      <c r="D186" s="278" t="s">
        <v>1388</v>
      </c>
      <c r="E186" s="316" t="s">
        <v>2184</v>
      </c>
      <c r="F186" s="316" t="s">
        <v>2184</v>
      </c>
      <c r="G186" s="317" t="s">
        <v>11</v>
      </c>
      <c r="H186" s="280"/>
      <c r="I186" s="279"/>
      <c r="J186" s="737"/>
      <c r="K186" s="504"/>
    </row>
    <row r="187" spans="1:11" ht="16.5" customHeight="1">
      <c r="A187" s="479">
        <v>177</v>
      </c>
      <c r="B187" s="276" t="s">
        <v>25</v>
      </c>
      <c r="C187" s="277" t="s">
        <v>299</v>
      </c>
      <c r="D187" s="278" t="s">
        <v>1389</v>
      </c>
      <c r="E187" s="324" t="s">
        <v>2182</v>
      </c>
      <c r="F187" s="324" t="s">
        <v>2182</v>
      </c>
      <c r="G187" s="317" t="s">
        <v>11</v>
      </c>
      <c r="H187" s="280"/>
      <c r="I187" s="279"/>
      <c r="J187" s="737"/>
      <c r="K187" s="504"/>
    </row>
    <row r="188" spans="1:11" ht="16.5" customHeight="1">
      <c r="A188" s="479">
        <v>178</v>
      </c>
      <c r="B188" s="276" t="s">
        <v>25</v>
      </c>
      <c r="C188" s="277" t="s">
        <v>299</v>
      </c>
      <c r="D188" s="278" t="s">
        <v>1390</v>
      </c>
      <c r="E188" s="316" t="s">
        <v>2203</v>
      </c>
      <c r="F188" s="316" t="s">
        <v>2203</v>
      </c>
      <c r="G188" s="317" t="s">
        <v>11</v>
      </c>
      <c r="H188" s="280"/>
      <c r="I188" s="279"/>
      <c r="J188" s="737"/>
      <c r="K188" s="504"/>
    </row>
    <row r="189" spans="1:11" ht="16.5" customHeight="1">
      <c r="A189" s="479">
        <v>179</v>
      </c>
      <c r="B189" s="276" t="s">
        <v>25</v>
      </c>
      <c r="C189" s="277" t="s">
        <v>299</v>
      </c>
      <c r="D189" s="278" t="s">
        <v>1391</v>
      </c>
      <c r="E189" s="316" t="s">
        <v>2204</v>
      </c>
      <c r="F189" s="316" t="s">
        <v>2204</v>
      </c>
      <c r="G189" s="317" t="s">
        <v>11</v>
      </c>
      <c r="H189" s="280"/>
      <c r="I189" s="279"/>
      <c r="J189" s="737"/>
      <c r="K189" s="504"/>
    </row>
    <row r="190" spans="1:11" ht="16.5" customHeight="1">
      <c r="A190" s="479">
        <v>180</v>
      </c>
      <c r="B190" s="276" t="s">
        <v>25</v>
      </c>
      <c r="C190" s="277" t="s">
        <v>299</v>
      </c>
      <c r="D190" s="278" t="s">
        <v>1392</v>
      </c>
      <c r="E190" s="316" t="s">
        <v>2205</v>
      </c>
      <c r="F190" s="316" t="s">
        <v>2205</v>
      </c>
      <c r="G190" s="317" t="s">
        <v>11</v>
      </c>
      <c r="H190" s="280"/>
      <c r="I190" s="279"/>
      <c r="J190" s="737"/>
      <c r="K190" s="504"/>
    </row>
    <row r="191" spans="1:11" ht="16.5" customHeight="1">
      <c r="A191" s="479">
        <v>181</v>
      </c>
      <c r="B191" s="276" t="s">
        <v>25</v>
      </c>
      <c r="C191" s="277" t="s">
        <v>299</v>
      </c>
      <c r="D191" s="278" t="s">
        <v>1393</v>
      </c>
      <c r="E191" s="316" t="s">
        <v>2206</v>
      </c>
      <c r="F191" s="316" t="s">
        <v>2206</v>
      </c>
      <c r="G191" s="317" t="s">
        <v>11</v>
      </c>
      <c r="H191" s="280"/>
      <c r="I191" s="279"/>
      <c r="J191" s="737"/>
      <c r="K191" s="504"/>
    </row>
    <row r="192" spans="1:11" ht="16.5" customHeight="1">
      <c r="A192" s="479">
        <v>182</v>
      </c>
      <c r="B192" s="276" t="s">
        <v>25</v>
      </c>
      <c r="C192" s="277" t="s">
        <v>299</v>
      </c>
      <c r="D192" s="278" t="s">
        <v>1394</v>
      </c>
      <c r="E192" s="316" t="s">
        <v>2204</v>
      </c>
      <c r="F192" s="316" t="s">
        <v>2204</v>
      </c>
      <c r="G192" s="317" t="s">
        <v>11</v>
      </c>
      <c r="H192" s="280"/>
      <c r="I192" s="279"/>
      <c r="J192" s="737"/>
      <c r="K192" s="504"/>
    </row>
    <row r="193" spans="1:11" ht="16.5" customHeight="1">
      <c r="A193" s="479">
        <v>183</v>
      </c>
      <c r="B193" s="276" t="s">
        <v>25</v>
      </c>
      <c r="C193" s="277" t="s">
        <v>299</v>
      </c>
      <c r="D193" s="278" t="s">
        <v>1395</v>
      </c>
      <c r="E193" s="316" t="s">
        <v>2188</v>
      </c>
      <c r="F193" s="316" t="s">
        <v>2188</v>
      </c>
      <c r="G193" s="317" t="s">
        <v>11</v>
      </c>
      <c r="H193" s="280"/>
      <c r="I193" s="279"/>
      <c r="J193" s="737"/>
      <c r="K193" s="504"/>
    </row>
    <row r="194" spans="1:11" ht="16.5" customHeight="1">
      <c r="A194" s="479">
        <v>184</v>
      </c>
      <c r="B194" s="276" t="s">
        <v>25</v>
      </c>
      <c r="C194" s="277" t="s">
        <v>299</v>
      </c>
      <c r="D194" s="278" t="s">
        <v>1396</v>
      </c>
      <c r="E194" s="316" t="s">
        <v>2182</v>
      </c>
      <c r="F194" s="316" t="s">
        <v>2182</v>
      </c>
      <c r="G194" s="317" t="s">
        <v>11</v>
      </c>
      <c r="H194" s="280"/>
      <c r="I194" s="279"/>
      <c r="J194" s="737"/>
      <c r="K194" s="504"/>
    </row>
    <row r="195" spans="1:11" ht="16.5" customHeight="1">
      <c r="A195" s="479">
        <v>185</v>
      </c>
      <c r="B195" s="276" t="s">
        <v>25</v>
      </c>
      <c r="C195" s="277" t="s">
        <v>299</v>
      </c>
      <c r="D195" s="278" t="s">
        <v>2226</v>
      </c>
      <c r="E195" s="325" t="s">
        <v>2208</v>
      </c>
      <c r="F195" s="325" t="s">
        <v>2208</v>
      </c>
      <c r="G195" s="317" t="s">
        <v>11</v>
      </c>
      <c r="H195" s="280"/>
      <c r="I195" s="279"/>
      <c r="J195" s="737"/>
      <c r="K195" s="504"/>
    </row>
    <row r="196" spans="1:11" ht="16.5" customHeight="1">
      <c r="A196" s="479">
        <v>186</v>
      </c>
      <c r="B196" s="276" t="s">
        <v>25</v>
      </c>
      <c r="C196" s="277" t="s">
        <v>300</v>
      </c>
      <c r="D196" s="278" t="s">
        <v>2161</v>
      </c>
      <c r="E196" s="279"/>
      <c r="F196" s="279"/>
      <c r="G196" s="317" t="s">
        <v>11</v>
      </c>
      <c r="H196" s="280"/>
      <c r="I196" s="279"/>
      <c r="J196" s="326" t="s">
        <v>2257</v>
      </c>
      <c r="K196" s="505" t="s">
        <v>2660</v>
      </c>
    </row>
    <row r="197" spans="1:11" s="206" customFormat="1" ht="16.5" customHeight="1">
      <c r="A197" s="479">
        <v>187</v>
      </c>
      <c r="B197" s="314" t="s">
        <v>2073</v>
      </c>
      <c r="C197" s="298" t="s">
        <v>2074</v>
      </c>
      <c r="D197" s="327" t="s">
        <v>2075</v>
      </c>
      <c r="E197" s="316" t="s">
        <v>2296</v>
      </c>
      <c r="F197" s="316" t="s">
        <v>2296</v>
      </c>
      <c r="G197" s="317" t="s">
        <v>11</v>
      </c>
      <c r="H197" s="328"/>
      <c r="I197" s="329"/>
      <c r="J197" s="750" t="s">
        <v>2118</v>
      </c>
      <c r="K197" s="506"/>
    </row>
    <row r="198" spans="1:11" s="206" customFormat="1" ht="16.5" customHeight="1">
      <c r="A198" s="479">
        <v>188</v>
      </c>
      <c r="B198" s="314" t="s">
        <v>2073</v>
      </c>
      <c r="C198" s="298" t="s">
        <v>2074</v>
      </c>
      <c r="D198" s="327" t="s">
        <v>2076</v>
      </c>
      <c r="E198" s="316" t="s">
        <v>2297</v>
      </c>
      <c r="F198" s="316" t="s">
        <v>2297</v>
      </c>
      <c r="G198" s="317" t="s">
        <v>11</v>
      </c>
      <c r="H198" s="328"/>
      <c r="I198" s="329"/>
      <c r="J198" s="750"/>
      <c r="K198" s="506"/>
    </row>
    <row r="199" spans="1:11" s="206" customFormat="1" ht="16.5" customHeight="1">
      <c r="A199" s="479">
        <v>189</v>
      </c>
      <c r="B199" s="314" t="s">
        <v>2073</v>
      </c>
      <c r="C199" s="298" t="s">
        <v>2074</v>
      </c>
      <c r="D199" s="327" t="s">
        <v>2077</v>
      </c>
      <c r="E199" s="316" t="s">
        <v>2298</v>
      </c>
      <c r="F199" s="316" t="s">
        <v>2298</v>
      </c>
      <c r="G199" s="317" t="s">
        <v>11</v>
      </c>
      <c r="H199" s="328"/>
      <c r="I199" s="329"/>
      <c r="J199" s="330" t="s">
        <v>2097</v>
      </c>
      <c r="K199" s="506"/>
    </row>
    <row r="200" spans="1:11" s="206" customFormat="1" ht="16.5" customHeight="1">
      <c r="A200" s="479">
        <v>190</v>
      </c>
      <c r="B200" s="314" t="s">
        <v>2073</v>
      </c>
      <c r="C200" s="298" t="s">
        <v>2074</v>
      </c>
      <c r="D200" s="327" t="s">
        <v>2078</v>
      </c>
      <c r="E200" s="316" t="s">
        <v>2299</v>
      </c>
      <c r="F200" s="316" t="s">
        <v>2299</v>
      </c>
      <c r="G200" s="317" t="s">
        <v>11</v>
      </c>
      <c r="H200" s="328"/>
      <c r="I200" s="329"/>
      <c r="J200" s="330" t="s">
        <v>2098</v>
      </c>
      <c r="K200" s="506"/>
    </row>
    <row r="201" spans="1:11" s="206" customFormat="1" ht="16.5" customHeight="1">
      <c r="A201" s="479">
        <v>191</v>
      </c>
      <c r="B201" s="314" t="s">
        <v>2073</v>
      </c>
      <c r="C201" s="298" t="s">
        <v>2074</v>
      </c>
      <c r="D201" s="327" t="s">
        <v>2079</v>
      </c>
      <c r="E201" s="316" t="s">
        <v>2300</v>
      </c>
      <c r="F201" s="316" t="s">
        <v>2300</v>
      </c>
      <c r="G201" s="317" t="s">
        <v>11</v>
      </c>
      <c r="H201" s="328"/>
      <c r="I201" s="329"/>
      <c r="J201" s="330" t="s">
        <v>2099</v>
      </c>
      <c r="K201" s="506"/>
    </row>
    <row r="202" spans="1:11" s="206" customFormat="1" ht="16.5" customHeight="1">
      <c r="A202" s="479">
        <v>192</v>
      </c>
      <c r="B202" s="314" t="s">
        <v>2073</v>
      </c>
      <c r="C202" s="298" t="s">
        <v>2074</v>
      </c>
      <c r="D202" s="327" t="s">
        <v>2080</v>
      </c>
      <c r="E202" s="315" t="s">
        <v>2284</v>
      </c>
      <c r="F202" s="315" t="s">
        <v>2284</v>
      </c>
      <c r="G202" s="317" t="s">
        <v>11</v>
      </c>
      <c r="H202" s="328"/>
      <c r="I202" s="329"/>
      <c r="J202" s="330" t="s">
        <v>2100</v>
      </c>
      <c r="K202" s="506"/>
    </row>
    <row r="203" spans="1:11" s="206" customFormat="1" ht="16.5" customHeight="1">
      <c r="A203" s="479">
        <v>193</v>
      </c>
      <c r="B203" s="314" t="s">
        <v>2073</v>
      </c>
      <c r="C203" s="298" t="s">
        <v>2074</v>
      </c>
      <c r="D203" s="327" t="s">
        <v>2081</v>
      </c>
      <c r="E203" s="314" t="s">
        <v>2082</v>
      </c>
      <c r="F203" s="314" t="s">
        <v>2082</v>
      </c>
      <c r="G203" s="317" t="s">
        <v>11</v>
      </c>
      <c r="H203" s="328"/>
      <c r="I203" s="329"/>
      <c r="J203" s="330" t="s">
        <v>2101</v>
      </c>
      <c r="K203" s="506"/>
    </row>
    <row r="204" spans="1:11" s="206" customFormat="1" ht="16.5" customHeight="1">
      <c r="A204" s="479">
        <v>194</v>
      </c>
      <c r="B204" s="314" t="s">
        <v>2073</v>
      </c>
      <c r="C204" s="298" t="s">
        <v>2074</v>
      </c>
      <c r="D204" s="327" t="s">
        <v>2083</v>
      </c>
      <c r="E204" s="315" t="s">
        <v>2285</v>
      </c>
      <c r="F204" s="315" t="s">
        <v>2285</v>
      </c>
      <c r="G204" s="317" t="s">
        <v>11</v>
      </c>
      <c r="H204" s="314"/>
      <c r="I204" s="329"/>
      <c r="J204" s="330" t="s">
        <v>2102</v>
      </c>
      <c r="K204" s="506"/>
    </row>
    <row r="205" spans="1:11" s="206" customFormat="1" ht="16.5" customHeight="1">
      <c r="A205" s="479">
        <v>195</v>
      </c>
      <c r="B205" s="314" t="s">
        <v>2073</v>
      </c>
      <c r="C205" s="298" t="s">
        <v>2074</v>
      </c>
      <c r="D205" s="327" t="s">
        <v>2084</v>
      </c>
      <c r="E205" s="315" t="s">
        <v>2286</v>
      </c>
      <c r="F205" s="315" t="s">
        <v>2286</v>
      </c>
      <c r="G205" s="317" t="s">
        <v>11</v>
      </c>
      <c r="H205" s="328"/>
      <c r="I205" s="329"/>
      <c r="J205" s="330" t="s">
        <v>2103</v>
      </c>
      <c r="K205" s="506"/>
    </row>
    <row r="206" spans="1:11" s="206" customFormat="1" ht="16.5" customHeight="1">
      <c r="A206" s="479">
        <v>196</v>
      </c>
      <c r="B206" s="314" t="s">
        <v>2073</v>
      </c>
      <c r="C206" s="298" t="s">
        <v>2074</v>
      </c>
      <c r="D206" s="327" t="s">
        <v>2085</v>
      </c>
      <c r="E206" s="325" t="s">
        <v>2287</v>
      </c>
      <c r="F206" s="325" t="s">
        <v>2287</v>
      </c>
      <c r="G206" s="317" t="s">
        <v>11</v>
      </c>
      <c r="H206" s="328"/>
      <c r="I206" s="329"/>
      <c r="J206" s="330" t="s">
        <v>2104</v>
      </c>
      <c r="K206" s="506"/>
    </row>
    <row r="207" spans="1:11" s="206" customFormat="1" ht="16.5" customHeight="1">
      <c r="A207" s="479">
        <v>197</v>
      </c>
      <c r="B207" s="314" t="s">
        <v>2073</v>
      </c>
      <c r="C207" s="298" t="s">
        <v>2074</v>
      </c>
      <c r="D207" s="327" t="s">
        <v>2086</v>
      </c>
      <c r="E207" s="315" t="s">
        <v>2288</v>
      </c>
      <c r="F207" s="315" t="s">
        <v>2288</v>
      </c>
      <c r="G207" s="317" t="s">
        <v>11</v>
      </c>
      <c r="H207" s="328"/>
      <c r="I207" s="329"/>
      <c r="J207" s="330" t="s">
        <v>2105</v>
      </c>
      <c r="K207" s="506"/>
    </row>
    <row r="208" spans="1:11" s="206" customFormat="1" ht="16.5" customHeight="1">
      <c r="A208" s="479">
        <v>198</v>
      </c>
      <c r="B208" s="314" t="s">
        <v>2073</v>
      </c>
      <c r="C208" s="298" t="s">
        <v>2074</v>
      </c>
      <c r="D208" s="327" t="s">
        <v>2087</v>
      </c>
      <c r="E208" s="331" t="s">
        <v>2301</v>
      </c>
      <c r="F208" s="331" t="s">
        <v>2301</v>
      </c>
      <c r="G208" s="317" t="s">
        <v>11</v>
      </c>
      <c r="H208" s="328"/>
      <c r="I208" s="329"/>
      <c r="J208" s="330" t="s">
        <v>2106</v>
      </c>
      <c r="K208" s="506"/>
    </row>
    <row r="209" spans="1:11" s="206" customFormat="1" ht="16.5" customHeight="1">
      <c r="A209" s="479">
        <v>199</v>
      </c>
      <c r="B209" s="314" t="s">
        <v>2073</v>
      </c>
      <c r="C209" s="298" t="s">
        <v>2074</v>
      </c>
      <c r="D209" s="327" t="s">
        <v>2088</v>
      </c>
      <c r="E209" s="314" t="s">
        <v>2302</v>
      </c>
      <c r="F209" s="314" t="s">
        <v>2302</v>
      </c>
      <c r="G209" s="317" t="s">
        <v>11</v>
      </c>
      <c r="H209" s="328"/>
      <c r="I209" s="329"/>
      <c r="J209" s="330" t="s">
        <v>2107</v>
      </c>
      <c r="K209" s="506"/>
    </row>
    <row r="210" spans="1:11" s="206" customFormat="1" ht="16.5" customHeight="1">
      <c r="A210" s="479">
        <v>200</v>
      </c>
      <c r="B210" s="314" t="s">
        <v>2073</v>
      </c>
      <c r="C210" s="298" t="s">
        <v>2074</v>
      </c>
      <c r="D210" s="327" t="s">
        <v>2089</v>
      </c>
      <c r="E210" s="325" t="s">
        <v>2303</v>
      </c>
      <c r="F210" s="325" t="s">
        <v>2303</v>
      </c>
      <c r="G210" s="317" t="s">
        <v>11</v>
      </c>
      <c r="H210" s="328"/>
      <c r="I210" s="329"/>
      <c r="J210" s="330" t="s">
        <v>2108</v>
      </c>
      <c r="K210" s="506"/>
    </row>
    <row r="211" spans="1:11" s="206" customFormat="1" ht="16.5" customHeight="1">
      <c r="A211" s="479">
        <v>201</v>
      </c>
      <c r="B211" s="314" t="s">
        <v>2073</v>
      </c>
      <c r="C211" s="298" t="s">
        <v>2074</v>
      </c>
      <c r="D211" s="327" t="s">
        <v>2090</v>
      </c>
      <c r="E211" s="325" t="s">
        <v>2289</v>
      </c>
      <c r="F211" s="325" t="s">
        <v>2289</v>
      </c>
      <c r="G211" s="317" t="s">
        <v>11</v>
      </c>
      <c r="H211" s="328"/>
      <c r="I211" s="329"/>
      <c r="J211" s="330" t="s">
        <v>2109</v>
      </c>
      <c r="K211" s="506"/>
    </row>
    <row r="212" spans="1:11" s="206" customFormat="1" ht="16.5" customHeight="1">
      <c r="A212" s="479">
        <v>202</v>
      </c>
      <c r="B212" s="314" t="s">
        <v>2073</v>
      </c>
      <c r="C212" s="298" t="s">
        <v>2074</v>
      </c>
      <c r="D212" s="327" t="s">
        <v>2091</v>
      </c>
      <c r="E212" s="325" t="s">
        <v>2290</v>
      </c>
      <c r="F212" s="325" t="s">
        <v>2290</v>
      </c>
      <c r="G212" s="317" t="s">
        <v>11</v>
      </c>
      <c r="H212" s="328"/>
      <c r="I212" s="329"/>
      <c r="J212" s="330" t="s">
        <v>2110</v>
      </c>
      <c r="K212" s="506"/>
    </row>
    <row r="213" spans="1:11" s="206" customFormat="1" ht="16.5" customHeight="1">
      <c r="A213" s="479">
        <v>203</v>
      </c>
      <c r="B213" s="314" t="s">
        <v>2073</v>
      </c>
      <c r="C213" s="298" t="s">
        <v>2074</v>
      </c>
      <c r="D213" s="327" t="s">
        <v>2092</v>
      </c>
      <c r="E213" s="314" t="s">
        <v>2291</v>
      </c>
      <c r="F213" s="314" t="s">
        <v>2291</v>
      </c>
      <c r="G213" s="317" t="s">
        <v>11</v>
      </c>
      <c r="H213" s="328"/>
      <c r="I213" s="329"/>
      <c r="J213" s="330" t="s">
        <v>2111</v>
      </c>
      <c r="K213" s="506"/>
    </row>
    <row r="214" spans="1:11" s="206" customFormat="1" ht="16.5" customHeight="1">
      <c r="A214" s="479">
        <v>204</v>
      </c>
      <c r="B214" s="314" t="s">
        <v>2073</v>
      </c>
      <c r="C214" s="298" t="s">
        <v>2074</v>
      </c>
      <c r="D214" s="327" t="s">
        <v>2093</v>
      </c>
      <c r="E214" s="325" t="s">
        <v>2292</v>
      </c>
      <c r="F214" s="325" t="s">
        <v>2675</v>
      </c>
      <c r="G214" s="317" t="s">
        <v>11</v>
      </c>
      <c r="H214" s="328"/>
      <c r="I214" s="329"/>
      <c r="J214" s="330" t="s">
        <v>2112</v>
      </c>
      <c r="K214" s="506"/>
    </row>
    <row r="215" spans="1:11" s="206" customFormat="1" ht="16.5" customHeight="1">
      <c r="A215" s="479">
        <v>205</v>
      </c>
      <c r="B215" s="314" t="s">
        <v>2073</v>
      </c>
      <c r="C215" s="298" t="s">
        <v>2074</v>
      </c>
      <c r="D215" s="327" t="s">
        <v>2094</v>
      </c>
      <c r="E215" s="314" t="s">
        <v>2291</v>
      </c>
      <c r="F215" s="314" t="s">
        <v>2291</v>
      </c>
      <c r="G215" s="317" t="s">
        <v>11</v>
      </c>
      <c r="H215" s="328"/>
      <c r="I215" s="329"/>
      <c r="J215" s="330" t="s">
        <v>2113</v>
      </c>
      <c r="K215" s="506"/>
    </row>
    <row r="216" spans="1:11" s="206" customFormat="1" ht="16.5" customHeight="1">
      <c r="A216" s="479">
        <v>206</v>
      </c>
      <c r="B216" s="314" t="s">
        <v>2073</v>
      </c>
      <c r="C216" s="298" t="s">
        <v>2074</v>
      </c>
      <c r="D216" s="327" t="s">
        <v>2293</v>
      </c>
      <c r="E216" s="325" t="s">
        <v>2295</v>
      </c>
      <c r="F216" s="325" t="s">
        <v>2295</v>
      </c>
      <c r="G216" s="317" t="s">
        <v>11</v>
      </c>
      <c r="H216" s="328"/>
      <c r="I216" s="329"/>
      <c r="J216" s="330" t="s">
        <v>2294</v>
      </c>
      <c r="K216" s="506"/>
    </row>
    <row r="217" spans="1:11" s="206" customFormat="1" ht="16.5" customHeight="1">
      <c r="A217" s="479">
        <v>207</v>
      </c>
      <c r="B217" s="314" t="s">
        <v>2073</v>
      </c>
      <c r="C217" s="298" t="s">
        <v>2074</v>
      </c>
      <c r="D217" s="327" t="s">
        <v>2095</v>
      </c>
      <c r="E217" s="314" t="s">
        <v>2096</v>
      </c>
      <c r="F217" s="314" t="s">
        <v>2096</v>
      </c>
      <c r="G217" s="317" t="s">
        <v>11</v>
      </c>
      <c r="H217" s="328"/>
      <c r="I217" s="329"/>
      <c r="J217" s="330" t="s">
        <v>2114</v>
      </c>
      <c r="K217" s="506"/>
    </row>
    <row r="218" spans="1:11" ht="16.5" customHeight="1">
      <c r="A218" s="479">
        <v>208</v>
      </c>
      <c r="B218" s="276" t="s">
        <v>25</v>
      </c>
      <c r="C218" s="277" t="s">
        <v>68</v>
      </c>
      <c r="D218" s="278" t="s">
        <v>69</v>
      </c>
      <c r="E218" s="276" t="s">
        <v>70</v>
      </c>
      <c r="F218" s="276" t="s">
        <v>70</v>
      </c>
      <c r="G218" s="320" t="s">
        <v>6</v>
      </c>
      <c r="H218" s="280"/>
      <c r="I218" s="279"/>
      <c r="J218" s="282" t="s">
        <v>1841</v>
      </c>
      <c r="K218" s="498"/>
    </row>
    <row r="219" spans="1:11" ht="16.5" customHeight="1">
      <c r="A219" s="479">
        <v>209</v>
      </c>
      <c r="B219" s="276" t="s">
        <v>25</v>
      </c>
      <c r="C219" s="277" t="s">
        <v>68</v>
      </c>
      <c r="D219" s="278" t="s">
        <v>1090</v>
      </c>
      <c r="E219" s="276" t="s">
        <v>878</v>
      </c>
      <c r="F219" s="276" t="s">
        <v>878</v>
      </c>
      <c r="G219" s="320" t="s">
        <v>6</v>
      </c>
      <c r="H219" s="280"/>
      <c r="I219" s="279"/>
      <c r="J219" s="309" t="s">
        <v>1975</v>
      </c>
      <c r="K219" s="498"/>
    </row>
    <row r="220" spans="1:11" ht="16.5" customHeight="1">
      <c r="A220" s="479">
        <v>210</v>
      </c>
      <c r="B220" s="276" t="s">
        <v>25</v>
      </c>
      <c r="C220" s="277" t="s">
        <v>68</v>
      </c>
      <c r="D220" s="278" t="s">
        <v>1091</v>
      </c>
      <c r="E220" s="276" t="s">
        <v>881</v>
      </c>
      <c r="F220" s="276" t="s">
        <v>881</v>
      </c>
      <c r="G220" s="320" t="s">
        <v>6</v>
      </c>
      <c r="H220" s="280"/>
      <c r="I220" s="279"/>
      <c r="J220" s="282" t="s">
        <v>1957</v>
      </c>
      <c r="K220" s="498"/>
    </row>
    <row r="221" spans="1:11" ht="16.5" customHeight="1">
      <c r="A221" s="479">
        <v>211</v>
      </c>
      <c r="B221" s="276" t="s">
        <v>25</v>
      </c>
      <c r="C221" s="277" t="s">
        <v>68</v>
      </c>
      <c r="D221" s="278" t="s">
        <v>2726</v>
      </c>
      <c r="E221" s="276" t="s">
        <v>72</v>
      </c>
      <c r="F221" s="276" t="s">
        <v>72</v>
      </c>
      <c r="G221" s="317" t="s">
        <v>11</v>
      </c>
      <c r="H221" s="280"/>
      <c r="I221" s="279"/>
      <c r="J221" s="334" t="s">
        <v>2748</v>
      </c>
      <c r="K221" s="498"/>
    </row>
    <row r="222" spans="1:11" ht="16.5" customHeight="1">
      <c r="A222" s="479">
        <v>212</v>
      </c>
      <c r="B222" s="276" t="s">
        <v>25</v>
      </c>
      <c r="C222" s="277" t="s">
        <v>68</v>
      </c>
      <c r="D222" s="278" t="s">
        <v>1093</v>
      </c>
      <c r="E222" s="276" t="s">
        <v>74</v>
      </c>
      <c r="F222" s="276" t="s">
        <v>74</v>
      </c>
      <c r="G222" s="317" t="s">
        <v>11</v>
      </c>
      <c r="H222" s="280"/>
      <c r="I222" s="279"/>
      <c r="J222" s="309" t="s">
        <v>1943</v>
      </c>
      <c r="K222" s="498"/>
    </row>
    <row r="223" spans="1:11" ht="16.5" customHeight="1">
      <c r="A223" s="479">
        <v>213</v>
      </c>
      <c r="B223" s="276" t="s">
        <v>25</v>
      </c>
      <c r="C223" s="277" t="s">
        <v>68</v>
      </c>
      <c r="D223" s="278" t="s">
        <v>1094</v>
      </c>
      <c r="E223" s="276" t="s">
        <v>75</v>
      </c>
      <c r="F223" s="276" t="s">
        <v>75</v>
      </c>
      <c r="G223" s="317" t="s">
        <v>11</v>
      </c>
      <c r="H223" s="280"/>
      <c r="I223" s="279"/>
      <c r="J223" s="332" t="s">
        <v>2070</v>
      </c>
      <c r="K223" s="498"/>
    </row>
    <row r="224" spans="1:11" ht="16.5" customHeight="1">
      <c r="A224" s="479">
        <v>214</v>
      </c>
      <c r="B224" s="276" t="s">
        <v>25</v>
      </c>
      <c r="C224" s="277" t="s">
        <v>68</v>
      </c>
      <c r="D224" s="278" t="s">
        <v>1095</v>
      </c>
      <c r="E224" s="276" t="s">
        <v>77</v>
      </c>
      <c r="F224" s="276" t="s">
        <v>77</v>
      </c>
      <c r="G224" s="317" t="s">
        <v>11</v>
      </c>
      <c r="H224" s="280"/>
      <c r="I224" s="279"/>
      <c r="J224" s="309" t="s">
        <v>1979</v>
      </c>
      <c r="K224" s="498"/>
    </row>
    <row r="225" spans="1:11" ht="16.5" customHeight="1">
      <c r="A225" s="479">
        <v>215</v>
      </c>
      <c r="B225" s="276" t="s">
        <v>25</v>
      </c>
      <c r="C225" s="277" t="s">
        <v>68</v>
      </c>
      <c r="D225" s="278" t="s">
        <v>1096</v>
      </c>
      <c r="E225" s="279"/>
      <c r="F225" s="279"/>
      <c r="G225" s="320" t="s">
        <v>6</v>
      </c>
      <c r="H225" s="280"/>
      <c r="I225" s="279"/>
      <c r="J225" s="309" t="s">
        <v>1945</v>
      </c>
      <c r="K225" s="498"/>
    </row>
    <row r="226" spans="1:11" ht="16.5" customHeight="1">
      <c r="A226" s="479">
        <v>216</v>
      </c>
      <c r="B226" s="276" t="s">
        <v>25</v>
      </c>
      <c r="C226" s="277" t="s">
        <v>68</v>
      </c>
      <c r="D226" s="278" t="s">
        <v>1097</v>
      </c>
      <c r="E226" s="279"/>
      <c r="F226" s="279"/>
      <c r="G226" s="320" t="s">
        <v>6</v>
      </c>
      <c r="H226" s="280"/>
      <c r="I226" s="279"/>
      <c r="J226" s="309" t="s">
        <v>1946</v>
      </c>
      <c r="K226" s="498"/>
    </row>
    <row r="227" spans="1:11" ht="16.5" customHeight="1">
      <c r="A227" s="479">
        <v>217</v>
      </c>
      <c r="B227" s="276" t="s">
        <v>25</v>
      </c>
      <c r="C227" s="277" t="s">
        <v>68</v>
      </c>
      <c r="D227" s="278" t="s">
        <v>1098</v>
      </c>
      <c r="E227" s="276" t="s">
        <v>81</v>
      </c>
      <c r="F227" s="276" t="s">
        <v>81</v>
      </c>
      <c r="G227" s="317" t="s">
        <v>11</v>
      </c>
      <c r="H227" s="280"/>
      <c r="I227" s="279"/>
      <c r="J227" s="309" t="s">
        <v>1947</v>
      </c>
      <c r="K227" s="498"/>
    </row>
    <row r="228" spans="1:11" ht="16.5" customHeight="1">
      <c r="A228" s="479">
        <v>218</v>
      </c>
      <c r="B228" s="276" t="s">
        <v>25</v>
      </c>
      <c r="C228" s="277" t="s">
        <v>68</v>
      </c>
      <c r="D228" s="278" t="s">
        <v>1099</v>
      </c>
      <c r="E228" s="276" t="s">
        <v>83</v>
      </c>
      <c r="F228" s="276" t="s">
        <v>83</v>
      </c>
      <c r="G228" s="317" t="s">
        <v>11</v>
      </c>
      <c r="H228" s="280"/>
      <c r="I228" s="279"/>
      <c r="J228" s="282" t="s">
        <v>1948</v>
      </c>
      <c r="K228" s="498"/>
    </row>
    <row r="229" spans="1:11" ht="16.5" customHeight="1">
      <c r="A229" s="479">
        <v>219</v>
      </c>
      <c r="B229" s="276" t="s">
        <v>25</v>
      </c>
      <c r="C229" s="277" t="s">
        <v>68</v>
      </c>
      <c r="D229" s="278" t="s">
        <v>84</v>
      </c>
      <c r="E229" s="276" t="s">
        <v>85</v>
      </c>
      <c r="F229" s="276" t="s">
        <v>85</v>
      </c>
      <c r="G229" s="317" t="s">
        <v>11</v>
      </c>
      <c r="H229" s="280"/>
      <c r="I229" s="279"/>
      <c r="J229" s="282" t="s">
        <v>1949</v>
      </c>
      <c r="K229" s="498"/>
    </row>
    <row r="230" spans="1:11" ht="16.5" customHeight="1">
      <c r="A230" s="479">
        <v>220</v>
      </c>
      <c r="B230" s="276" t="s">
        <v>25</v>
      </c>
      <c r="C230" s="277" t="s">
        <v>68</v>
      </c>
      <c r="D230" s="278" t="s">
        <v>86</v>
      </c>
      <c r="E230" s="276" t="s">
        <v>87</v>
      </c>
      <c r="F230" s="276" t="s">
        <v>87</v>
      </c>
      <c r="G230" s="317" t="s">
        <v>11</v>
      </c>
      <c r="H230" s="280"/>
      <c r="I230" s="279"/>
      <c r="J230" s="282" t="s">
        <v>1950</v>
      </c>
      <c r="K230" s="498"/>
    </row>
    <row r="231" spans="1:11" ht="16.5" customHeight="1">
      <c r="A231" s="479">
        <v>221</v>
      </c>
      <c r="B231" s="276" t="s">
        <v>25</v>
      </c>
      <c r="C231" s="277" t="s">
        <v>68</v>
      </c>
      <c r="D231" s="278" t="s">
        <v>1100</v>
      </c>
      <c r="E231" s="276" t="s">
        <v>89</v>
      </c>
      <c r="F231" s="276" t="s">
        <v>89</v>
      </c>
      <c r="G231" s="317" t="s">
        <v>11</v>
      </c>
      <c r="H231" s="280"/>
      <c r="I231" s="279"/>
      <c r="J231" s="282" t="s">
        <v>1950</v>
      </c>
      <c r="K231" s="498"/>
    </row>
    <row r="232" spans="1:11" ht="16.5" customHeight="1">
      <c r="A232" s="479">
        <v>222</v>
      </c>
      <c r="B232" s="276" t="s">
        <v>25</v>
      </c>
      <c r="C232" s="277" t="s">
        <v>68</v>
      </c>
      <c r="D232" s="278" t="s">
        <v>1101</v>
      </c>
      <c r="E232" s="276" t="s">
        <v>91</v>
      </c>
      <c r="F232" s="276" t="s">
        <v>91</v>
      </c>
      <c r="G232" s="317" t="s">
        <v>11</v>
      </c>
      <c r="H232" s="280"/>
      <c r="I232" s="279"/>
      <c r="J232" s="282" t="s">
        <v>1951</v>
      </c>
      <c r="K232" s="498"/>
    </row>
    <row r="233" spans="1:11" ht="16.5" customHeight="1">
      <c r="A233" s="479">
        <v>223</v>
      </c>
      <c r="B233" s="276" t="s">
        <v>25</v>
      </c>
      <c r="C233" s="277" t="s">
        <v>68</v>
      </c>
      <c r="D233" s="278" t="s">
        <v>1102</v>
      </c>
      <c r="E233" s="276" t="s">
        <v>93</v>
      </c>
      <c r="F233" s="276" t="s">
        <v>93</v>
      </c>
      <c r="G233" s="317" t="s">
        <v>11</v>
      </c>
      <c r="H233" s="280"/>
      <c r="I233" s="279"/>
      <c r="J233" s="282" t="s">
        <v>1956</v>
      </c>
      <c r="K233" s="498"/>
    </row>
    <row r="234" spans="1:11" ht="16.5" customHeight="1">
      <c r="A234" s="479">
        <v>224</v>
      </c>
      <c r="B234" s="276" t="s">
        <v>25</v>
      </c>
      <c r="C234" s="277" t="s">
        <v>68</v>
      </c>
      <c r="D234" s="278" t="s">
        <v>94</v>
      </c>
      <c r="E234" s="276" t="s">
        <v>95</v>
      </c>
      <c r="F234" s="276" t="s">
        <v>95</v>
      </c>
      <c r="G234" s="317" t="s">
        <v>11</v>
      </c>
      <c r="H234" s="280"/>
      <c r="I234" s="279"/>
      <c r="J234" s="282" t="s">
        <v>1952</v>
      </c>
      <c r="K234" s="498"/>
    </row>
    <row r="235" spans="1:11" ht="16.5" customHeight="1">
      <c r="A235" s="479">
        <v>225</v>
      </c>
      <c r="B235" s="276" t="s">
        <v>25</v>
      </c>
      <c r="C235" s="277" t="s">
        <v>68</v>
      </c>
      <c r="D235" s="278" t="s">
        <v>96</v>
      </c>
      <c r="E235" s="276" t="s">
        <v>95</v>
      </c>
      <c r="F235" s="276" t="s">
        <v>95</v>
      </c>
      <c r="G235" s="317" t="s">
        <v>11</v>
      </c>
      <c r="H235" s="280"/>
      <c r="I235" s="279"/>
      <c r="J235" s="309" t="s">
        <v>1953</v>
      </c>
      <c r="K235" s="498"/>
    </row>
    <row r="236" spans="1:11" ht="16.5" customHeight="1">
      <c r="A236" s="479">
        <v>226</v>
      </c>
      <c r="B236" s="276" t="s">
        <v>25</v>
      </c>
      <c r="C236" s="277" t="s">
        <v>68</v>
      </c>
      <c r="D236" s="278" t="s">
        <v>1103</v>
      </c>
      <c r="E236" s="276" t="s">
        <v>93</v>
      </c>
      <c r="F236" s="276" t="s">
        <v>93</v>
      </c>
      <c r="G236" s="317" t="s">
        <v>11</v>
      </c>
      <c r="H236" s="280"/>
      <c r="I236" s="279"/>
      <c r="J236" s="309" t="s">
        <v>1954</v>
      </c>
      <c r="K236" s="498"/>
    </row>
    <row r="237" spans="1:11" ht="16.5" customHeight="1">
      <c r="A237" s="479">
        <v>227</v>
      </c>
      <c r="B237" s="276" t="s">
        <v>25</v>
      </c>
      <c r="C237" s="277" t="s">
        <v>68</v>
      </c>
      <c r="D237" s="278" t="s">
        <v>98</v>
      </c>
      <c r="E237" s="276" t="s">
        <v>93</v>
      </c>
      <c r="F237" s="276" t="s">
        <v>93</v>
      </c>
      <c r="G237" s="317" t="s">
        <v>11</v>
      </c>
      <c r="H237" s="280"/>
      <c r="I237" s="279"/>
      <c r="J237" s="309" t="s">
        <v>1954</v>
      </c>
      <c r="K237" s="498"/>
    </row>
    <row r="238" spans="1:11" ht="16.5" customHeight="1">
      <c r="A238" s="479">
        <v>228</v>
      </c>
      <c r="B238" s="276" t="s">
        <v>25</v>
      </c>
      <c r="C238" s="277" t="s">
        <v>68</v>
      </c>
      <c r="D238" s="278" t="s">
        <v>1104</v>
      </c>
      <c r="E238" s="276" t="s">
        <v>93</v>
      </c>
      <c r="F238" s="276" t="s">
        <v>93</v>
      </c>
      <c r="G238" s="317" t="s">
        <v>11</v>
      </c>
      <c r="H238" s="280"/>
      <c r="I238" s="279"/>
      <c r="J238" s="309" t="s">
        <v>1953</v>
      </c>
      <c r="K238" s="498"/>
    </row>
    <row r="239" spans="1:11" ht="16.5" customHeight="1">
      <c r="A239" s="479">
        <v>229</v>
      </c>
      <c r="B239" s="276" t="s">
        <v>25</v>
      </c>
      <c r="C239" s="277" t="s">
        <v>68</v>
      </c>
      <c r="D239" s="278" t="s">
        <v>1105</v>
      </c>
      <c r="E239" s="276" t="s">
        <v>93</v>
      </c>
      <c r="F239" s="276" t="s">
        <v>93</v>
      </c>
      <c r="G239" s="317" t="s">
        <v>11</v>
      </c>
      <c r="H239" s="280"/>
      <c r="I239" s="279"/>
      <c r="J239" s="282" t="s">
        <v>1955</v>
      </c>
      <c r="K239" s="498"/>
    </row>
    <row r="240" spans="1:11" ht="16.5" customHeight="1">
      <c r="A240" s="479">
        <v>230</v>
      </c>
      <c r="B240" s="276" t="s">
        <v>25</v>
      </c>
      <c r="C240" s="277" t="s">
        <v>68</v>
      </c>
      <c r="D240" s="278" t="s">
        <v>1106</v>
      </c>
      <c r="E240" s="276" t="s">
        <v>102</v>
      </c>
      <c r="F240" s="276" t="s">
        <v>102</v>
      </c>
      <c r="G240" s="317" t="s">
        <v>11</v>
      </c>
      <c r="H240" s="280"/>
      <c r="I240" s="279"/>
      <c r="J240" s="309" t="s">
        <v>1959</v>
      </c>
      <c r="K240" s="498"/>
    </row>
    <row r="241" spans="1:11" ht="16.5" customHeight="1">
      <c r="A241" s="479">
        <v>231</v>
      </c>
      <c r="B241" s="276" t="s">
        <v>25</v>
      </c>
      <c r="C241" s="277" t="s">
        <v>68</v>
      </c>
      <c r="D241" s="278" t="s">
        <v>103</v>
      </c>
      <c r="E241" s="276" t="s">
        <v>104</v>
      </c>
      <c r="F241" s="276" t="s">
        <v>104</v>
      </c>
      <c r="G241" s="317" t="s">
        <v>11</v>
      </c>
      <c r="H241" s="280"/>
      <c r="I241" s="279"/>
      <c r="J241" s="309" t="s">
        <v>1958</v>
      </c>
      <c r="K241" s="498"/>
    </row>
    <row r="242" spans="1:11" ht="16.5" customHeight="1">
      <c r="A242" s="479">
        <v>232</v>
      </c>
      <c r="B242" s="276" t="s">
        <v>25</v>
      </c>
      <c r="C242" s="277" t="s">
        <v>68</v>
      </c>
      <c r="D242" s="278" t="s">
        <v>105</v>
      </c>
      <c r="E242" s="276" t="s">
        <v>106</v>
      </c>
      <c r="F242" s="276" t="s">
        <v>106</v>
      </c>
      <c r="G242" s="320" t="s">
        <v>6</v>
      </c>
      <c r="H242" s="280"/>
      <c r="I242" s="279"/>
      <c r="J242" s="749" t="s">
        <v>1960</v>
      </c>
      <c r="K242" s="498"/>
    </row>
    <row r="243" spans="1:11" ht="16.5" customHeight="1">
      <c r="A243" s="479">
        <v>233</v>
      </c>
      <c r="B243" s="276" t="s">
        <v>25</v>
      </c>
      <c r="C243" s="277" t="s">
        <v>68</v>
      </c>
      <c r="D243" s="278" t="s">
        <v>1107</v>
      </c>
      <c r="E243" s="276" t="s">
        <v>67</v>
      </c>
      <c r="F243" s="276" t="s">
        <v>67</v>
      </c>
      <c r="G243" s="320" t="s">
        <v>6</v>
      </c>
      <c r="H243" s="280"/>
      <c r="I243" s="279"/>
      <c r="J243" s="749"/>
      <c r="K243" s="498"/>
    </row>
    <row r="244" spans="1:11" ht="16.5" customHeight="1">
      <c r="A244" s="479">
        <v>234</v>
      </c>
      <c r="B244" s="276" t="s">
        <v>25</v>
      </c>
      <c r="C244" s="277" t="s">
        <v>68</v>
      </c>
      <c r="D244" s="278" t="s">
        <v>109</v>
      </c>
      <c r="E244" s="276" t="s">
        <v>110</v>
      </c>
      <c r="F244" s="276" t="s">
        <v>110</v>
      </c>
      <c r="G244" s="320" t="s">
        <v>6</v>
      </c>
      <c r="H244" s="280"/>
      <c r="I244" s="279"/>
      <c r="J244" s="749"/>
      <c r="K244" s="498"/>
    </row>
    <row r="245" spans="1:11" ht="16.5" customHeight="1">
      <c r="A245" s="479">
        <v>235</v>
      </c>
      <c r="B245" s="276" t="s">
        <v>25</v>
      </c>
      <c r="C245" s="277" t="s">
        <v>68</v>
      </c>
      <c r="D245" s="278" t="s">
        <v>1108</v>
      </c>
      <c r="E245" s="276" t="s">
        <v>95</v>
      </c>
      <c r="F245" s="276" t="s">
        <v>95</v>
      </c>
      <c r="G245" s="320" t="s">
        <v>6</v>
      </c>
      <c r="H245" s="280"/>
      <c r="I245" s="279"/>
      <c r="J245" s="749"/>
      <c r="K245" s="498"/>
    </row>
    <row r="246" spans="1:11" ht="16.5" customHeight="1">
      <c r="A246" s="479">
        <v>236</v>
      </c>
      <c r="B246" s="276" t="s">
        <v>25</v>
      </c>
      <c r="C246" s="277" t="s">
        <v>68</v>
      </c>
      <c r="D246" s="278" t="s">
        <v>1109</v>
      </c>
      <c r="E246" s="276" t="s">
        <v>67</v>
      </c>
      <c r="F246" s="276" t="s">
        <v>67</v>
      </c>
      <c r="G246" s="320" t="s">
        <v>6</v>
      </c>
      <c r="H246" s="280"/>
      <c r="I246" s="279"/>
      <c r="J246" s="749"/>
      <c r="K246" s="498"/>
    </row>
    <row r="247" spans="1:11" ht="16.5" customHeight="1">
      <c r="A247" s="479">
        <v>237</v>
      </c>
      <c r="B247" s="276" t="s">
        <v>25</v>
      </c>
      <c r="C247" s="277" t="s">
        <v>68</v>
      </c>
      <c r="D247" s="278" t="s">
        <v>1110</v>
      </c>
      <c r="E247" s="276" t="s">
        <v>77</v>
      </c>
      <c r="F247" s="276" t="s">
        <v>77</v>
      </c>
      <c r="G247" s="320" t="s">
        <v>6</v>
      </c>
      <c r="H247" s="280"/>
      <c r="I247" s="279"/>
      <c r="J247" s="749"/>
      <c r="K247" s="498"/>
    </row>
    <row r="248" spans="1:11" ht="16.5" customHeight="1">
      <c r="A248" s="479">
        <v>238</v>
      </c>
      <c r="B248" s="276" t="s">
        <v>25</v>
      </c>
      <c r="C248" s="277" t="s">
        <v>68</v>
      </c>
      <c r="D248" s="278" t="s">
        <v>114</v>
      </c>
      <c r="E248" s="276" t="s">
        <v>95</v>
      </c>
      <c r="F248" s="276" t="s">
        <v>95</v>
      </c>
      <c r="G248" s="320" t="s">
        <v>6</v>
      </c>
      <c r="H248" s="280"/>
      <c r="I248" s="279"/>
      <c r="J248" s="749"/>
      <c r="K248" s="498"/>
    </row>
    <row r="249" spans="1:11" ht="16.5" customHeight="1">
      <c r="A249" s="479">
        <v>239</v>
      </c>
      <c r="B249" s="276" t="s">
        <v>25</v>
      </c>
      <c r="C249" s="277" t="s">
        <v>68</v>
      </c>
      <c r="D249" s="278" t="s">
        <v>115</v>
      </c>
      <c r="E249" s="276" t="s">
        <v>116</v>
      </c>
      <c r="F249" s="276" t="s">
        <v>116</v>
      </c>
      <c r="G249" s="320" t="s">
        <v>6</v>
      </c>
      <c r="H249" s="280"/>
      <c r="I249" s="279"/>
      <c r="J249" s="749"/>
      <c r="K249" s="498"/>
    </row>
    <row r="250" spans="1:11" ht="16.5" customHeight="1">
      <c r="A250" s="479">
        <v>240</v>
      </c>
      <c r="B250" s="276" t="s">
        <v>25</v>
      </c>
      <c r="C250" s="277" t="s">
        <v>68</v>
      </c>
      <c r="D250" s="278" t="s">
        <v>1111</v>
      </c>
      <c r="E250" s="279"/>
      <c r="F250" s="279"/>
      <c r="G250" s="320" t="s">
        <v>6</v>
      </c>
      <c r="H250" s="280"/>
      <c r="I250" s="279"/>
      <c r="J250" s="346" t="s">
        <v>1112</v>
      </c>
      <c r="K250" s="504"/>
    </row>
    <row r="251" spans="1:11" ht="16.5" customHeight="1">
      <c r="A251" s="479">
        <v>241</v>
      </c>
      <c r="B251" s="276" t="s">
        <v>25</v>
      </c>
      <c r="C251" s="277" t="s">
        <v>68</v>
      </c>
      <c r="D251" s="278" t="s">
        <v>1113</v>
      </c>
      <c r="E251" s="279"/>
      <c r="F251" s="279"/>
      <c r="G251" s="320" t="s">
        <v>6</v>
      </c>
      <c r="H251" s="280"/>
      <c r="I251" s="276" t="s">
        <v>1114</v>
      </c>
      <c r="J251" s="346" t="s">
        <v>144</v>
      </c>
      <c r="K251" s="504"/>
    </row>
    <row r="252" spans="1:11" ht="16.5" customHeight="1">
      <c r="A252" s="479">
        <v>242</v>
      </c>
      <c r="B252" s="276" t="s">
        <v>25</v>
      </c>
      <c r="C252" s="277" t="s">
        <v>202</v>
      </c>
      <c r="D252" s="278" t="s">
        <v>1115</v>
      </c>
      <c r="E252" s="279"/>
      <c r="F252" s="279"/>
      <c r="G252" s="320" t="s">
        <v>6</v>
      </c>
      <c r="H252" s="333" t="s">
        <v>1116</v>
      </c>
      <c r="I252" s="279"/>
      <c r="J252" s="346" t="s">
        <v>1984</v>
      </c>
      <c r="K252" s="504"/>
    </row>
    <row r="253" spans="1:11" ht="16.5" customHeight="1">
      <c r="A253" s="479">
        <v>243</v>
      </c>
      <c r="B253" s="276" t="s">
        <v>25</v>
      </c>
      <c r="C253" s="277" t="s">
        <v>202</v>
      </c>
      <c r="D253" s="278" t="s">
        <v>1117</v>
      </c>
      <c r="E253" s="279"/>
      <c r="F253" s="279"/>
      <c r="G253" s="317" t="s">
        <v>11</v>
      </c>
      <c r="H253" s="294" t="s">
        <v>1118</v>
      </c>
      <c r="I253" s="279"/>
      <c r="J253" s="346" t="s">
        <v>1688</v>
      </c>
      <c r="K253" s="504"/>
    </row>
    <row r="254" spans="1:11" ht="16.5" customHeight="1">
      <c r="A254" s="479">
        <v>244</v>
      </c>
      <c r="B254" s="276" t="s">
        <v>25</v>
      </c>
      <c r="C254" s="277" t="s">
        <v>56</v>
      </c>
      <c r="D254" s="278" t="s">
        <v>57</v>
      </c>
      <c r="E254" s="279"/>
      <c r="F254" s="279"/>
      <c r="G254" s="317" t="s">
        <v>11</v>
      </c>
      <c r="H254" s="280"/>
      <c r="I254" s="279"/>
      <c r="J254" s="282" t="s">
        <v>1689</v>
      </c>
      <c r="K254" s="498"/>
    </row>
    <row r="255" spans="1:11" ht="16.5" customHeight="1">
      <c r="A255" s="479">
        <v>245</v>
      </c>
      <c r="B255" s="276" t="s">
        <v>25</v>
      </c>
      <c r="C255" s="277" t="s">
        <v>56</v>
      </c>
      <c r="D255" s="278" t="s">
        <v>1119</v>
      </c>
      <c r="E255" s="279"/>
      <c r="F255" s="279"/>
      <c r="G255" s="224" t="s">
        <v>11</v>
      </c>
      <c r="H255" s="280"/>
      <c r="I255" s="279"/>
      <c r="J255" s="282" t="s">
        <v>2154</v>
      </c>
      <c r="K255" s="498"/>
    </row>
    <row r="256" spans="1:11" ht="16.5" customHeight="1">
      <c r="A256" s="479">
        <v>246</v>
      </c>
      <c r="B256" s="276" t="s">
        <v>25</v>
      </c>
      <c r="C256" s="277" t="s">
        <v>56</v>
      </c>
      <c r="D256" s="278" t="s">
        <v>63</v>
      </c>
      <c r="E256" s="279"/>
      <c r="F256" s="279"/>
      <c r="G256" s="224" t="s">
        <v>11</v>
      </c>
      <c r="H256" s="280"/>
      <c r="I256" s="276" t="s">
        <v>1120</v>
      </c>
      <c r="J256" s="309" t="s">
        <v>1538</v>
      </c>
      <c r="K256" s="494"/>
    </row>
    <row r="257" spans="1:11" ht="16.5" customHeight="1">
      <c r="A257" s="479">
        <v>247</v>
      </c>
      <c r="B257" s="276" t="s">
        <v>25</v>
      </c>
      <c r="C257" s="277" t="s">
        <v>56</v>
      </c>
      <c r="D257" s="278" t="s">
        <v>61</v>
      </c>
      <c r="E257" s="279"/>
      <c r="F257" s="279"/>
      <c r="G257" s="224" t="s">
        <v>11</v>
      </c>
      <c r="H257" s="280"/>
      <c r="I257" s="279"/>
      <c r="J257" s="282" t="s">
        <v>1539</v>
      </c>
      <c r="K257" s="498"/>
    </row>
    <row r="258" spans="1:11" ht="16.5" customHeight="1">
      <c r="A258" s="479">
        <v>248</v>
      </c>
      <c r="B258" s="276" t="s">
        <v>25</v>
      </c>
      <c r="C258" s="277" t="s">
        <v>56</v>
      </c>
      <c r="D258" s="278" t="s">
        <v>58</v>
      </c>
      <c r="E258" s="279"/>
      <c r="F258" s="279"/>
      <c r="G258" s="224" t="s">
        <v>11</v>
      </c>
      <c r="H258" s="280"/>
      <c r="I258" s="279"/>
      <c r="J258" s="282" t="s">
        <v>1442</v>
      </c>
      <c r="K258" s="498"/>
    </row>
    <row r="259" spans="1:11" ht="16.5" customHeight="1">
      <c r="A259" s="479">
        <v>249</v>
      </c>
      <c r="B259" s="276" t="s">
        <v>25</v>
      </c>
      <c r="C259" s="277" t="s">
        <v>56</v>
      </c>
      <c r="D259" s="310" t="s">
        <v>65</v>
      </c>
      <c r="E259" s="279"/>
      <c r="F259" s="279"/>
      <c r="G259" s="322" t="s">
        <v>12</v>
      </c>
      <c r="H259" s="280"/>
      <c r="I259" s="279"/>
      <c r="J259" s="346" t="s">
        <v>1443</v>
      </c>
      <c r="K259" s="504"/>
    </row>
    <row r="260" spans="1:11" ht="16.5" customHeight="1">
      <c r="A260" s="479">
        <v>250</v>
      </c>
      <c r="B260" s="276" t="s">
        <v>25</v>
      </c>
      <c r="C260" s="277" t="s">
        <v>182</v>
      </c>
      <c r="D260" s="310" t="s">
        <v>2687</v>
      </c>
      <c r="E260" s="279"/>
      <c r="F260" s="279"/>
      <c r="G260" s="224" t="s">
        <v>11</v>
      </c>
      <c r="H260" s="280"/>
      <c r="I260" s="279"/>
      <c r="J260" s="343" t="s">
        <v>2686</v>
      </c>
      <c r="K260" s="498"/>
    </row>
    <row r="261" spans="1:11" ht="16.5" customHeight="1">
      <c r="A261" s="479">
        <v>251</v>
      </c>
      <c r="B261" s="276" t="s">
        <v>25</v>
      </c>
      <c r="C261" s="277" t="s">
        <v>182</v>
      </c>
      <c r="D261" s="278" t="s">
        <v>1398</v>
      </c>
      <c r="E261" s="279"/>
      <c r="F261" s="279"/>
      <c r="G261" s="224" t="s">
        <v>11</v>
      </c>
      <c r="H261" s="280"/>
      <c r="I261" s="279"/>
      <c r="J261" s="343" t="s">
        <v>2685</v>
      </c>
      <c r="K261" s="498"/>
    </row>
    <row r="262" spans="1:11" ht="16.5" customHeight="1">
      <c r="A262" s="479">
        <v>252</v>
      </c>
      <c r="B262" s="276" t="s">
        <v>25</v>
      </c>
      <c r="C262" s="277" t="s">
        <v>1121</v>
      </c>
      <c r="D262" s="278" t="s">
        <v>1122</v>
      </c>
      <c r="E262" s="276" t="s">
        <v>1123</v>
      </c>
      <c r="F262" s="276" t="s">
        <v>1123</v>
      </c>
      <c r="G262" s="224" t="s">
        <v>11</v>
      </c>
      <c r="H262" s="280"/>
      <c r="I262" s="279"/>
      <c r="J262" s="309" t="s">
        <v>1695</v>
      </c>
      <c r="K262" s="494"/>
    </row>
    <row r="263" spans="1:11" ht="16.5" customHeight="1">
      <c r="A263" s="479">
        <v>253</v>
      </c>
      <c r="B263" s="276" t="s">
        <v>25</v>
      </c>
      <c r="C263" s="277" t="s">
        <v>1121</v>
      </c>
      <c r="D263" s="278" t="s">
        <v>1124</v>
      </c>
      <c r="E263" s="276" t="s">
        <v>1125</v>
      </c>
      <c r="F263" s="276" t="s">
        <v>1125</v>
      </c>
      <c r="G263" s="224" t="s">
        <v>11</v>
      </c>
      <c r="H263" s="280"/>
      <c r="I263" s="279"/>
      <c r="J263" s="309" t="s">
        <v>1696</v>
      </c>
      <c r="K263" s="494"/>
    </row>
    <row r="264" spans="1:11" ht="16.5" customHeight="1">
      <c r="A264" s="479">
        <v>254</v>
      </c>
      <c r="B264" s="276" t="s">
        <v>25</v>
      </c>
      <c r="C264" s="277" t="s">
        <v>1121</v>
      </c>
      <c r="D264" s="278" t="s">
        <v>1126</v>
      </c>
      <c r="E264" s="279"/>
      <c r="F264" s="279"/>
      <c r="G264" s="224" t="s">
        <v>11</v>
      </c>
      <c r="H264" s="280"/>
      <c r="I264" s="279"/>
      <c r="J264" s="309" t="s">
        <v>1697</v>
      </c>
      <c r="K264" s="494"/>
    </row>
    <row r="265" spans="1:11" ht="16.5" customHeight="1">
      <c r="A265" s="479">
        <v>255</v>
      </c>
      <c r="B265" s="276" t="s">
        <v>25</v>
      </c>
      <c r="C265" s="277" t="s">
        <v>1121</v>
      </c>
      <c r="D265" s="278" t="s">
        <v>1127</v>
      </c>
      <c r="E265" s="276" t="s">
        <v>1063</v>
      </c>
      <c r="F265" s="276" t="s">
        <v>1063</v>
      </c>
      <c r="G265" s="224" t="s">
        <v>11</v>
      </c>
      <c r="H265" s="280"/>
      <c r="I265" s="279"/>
      <c r="J265" s="309" t="s">
        <v>1698</v>
      </c>
      <c r="K265" s="494"/>
    </row>
    <row r="266" spans="1:11" ht="16.5" customHeight="1">
      <c r="A266" s="479">
        <v>256</v>
      </c>
      <c r="B266" s="276" t="s">
        <v>25</v>
      </c>
      <c r="C266" s="277" t="s">
        <v>1121</v>
      </c>
      <c r="D266" s="278" t="s">
        <v>1128</v>
      </c>
      <c r="E266" s="279"/>
      <c r="F266" s="279"/>
      <c r="G266" s="224" t="s">
        <v>11</v>
      </c>
      <c r="H266" s="280"/>
      <c r="I266" s="279"/>
      <c r="J266" s="282" t="s">
        <v>1699</v>
      </c>
      <c r="K266" s="498"/>
    </row>
    <row r="267" spans="1:11" ht="16.5" customHeight="1">
      <c r="A267" s="479">
        <v>257</v>
      </c>
      <c r="B267" s="276" t="s">
        <v>25</v>
      </c>
      <c r="C267" s="277" t="s">
        <v>1121</v>
      </c>
      <c r="D267" s="278" t="s">
        <v>1129</v>
      </c>
      <c r="E267" s="279"/>
      <c r="F267" s="279"/>
      <c r="G267" s="224" t="s">
        <v>11</v>
      </c>
      <c r="H267" s="280"/>
      <c r="I267" s="279"/>
      <c r="J267" s="282" t="s">
        <v>1700</v>
      </c>
      <c r="K267" s="498"/>
    </row>
    <row r="268" spans="1:11" ht="16.5" customHeight="1">
      <c r="A268" s="479">
        <v>258</v>
      </c>
      <c r="B268" s="276" t="s">
        <v>25</v>
      </c>
      <c r="C268" s="277" t="s">
        <v>1121</v>
      </c>
      <c r="D268" s="278" t="s">
        <v>1130</v>
      </c>
      <c r="E268" s="279"/>
      <c r="F268" s="279"/>
      <c r="G268" s="224" t="s">
        <v>11</v>
      </c>
      <c r="H268" s="280"/>
      <c r="I268" s="279"/>
      <c r="J268" s="282" t="s">
        <v>1701</v>
      </c>
      <c r="K268" s="498"/>
    </row>
    <row r="269" spans="1:11" ht="16.5" customHeight="1">
      <c r="A269" s="479">
        <v>259</v>
      </c>
      <c r="B269" s="276" t="s">
        <v>25</v>
      </c>
      <c r="C269" s="277" t="s">
        <v>1121</v>
      </c>
      <c r="D269" s="278" t="s">
        <v>1131</v>
      </c>
      <c r="E269" s="276" t="s">
        <v>1132</v>
      </c>
      <c r="F269" s="276" t="s">
        <v>1132</v>
      </c>
      <c r="G269" s="224" t="s">
        <v>11</v>
      </c>
      <c r="H269" s="280"/>
      <c r="I269" s="279"/>
      <c r="J269" s="751" t="s">
        <v>2689</v>
      </c>
      <c r="K269" s="498"/>
    </row>
    <row r="270" spans="1:11" ht="16.5" customHeight="1">
      <c r="A270" s="479">
        <v>260</v>
      </c>
      <c r="B270" s="276" t="s">
        <v>25</v>
      </c>
      <c r="C270" s="277" t="s">
        <v>1121</v>
      </c>
      <c r="D270" s="278" t="s">
        <v>1684</v>
      </c>
      <c r="E270" s="276" t="s">
        <v>1133</v>
      </c>
      <c r="F270" s="276" t="s">
        <v>1133</v>
      </c>
      <c r="G270" s="224" t="s">
        <v>11</v>
      </c>
      <c r="H270" s="280"/>
      <c r="I270" s="279"/>
      <c r="J270" s="751"/>
      <c r="K270" s="498"/>
    </row>
    <row r="271" spans="1:11" ht="16.5" customHeight="1">
      <c r="A271" s="479">
        <v>261</v>
      </c>
      <c r="B271" s="276" t="s">
        <v>25</v>
      </c>
      <c r="C271" s="277" t="s">
        <v>1121</v>
      </c>
      <c r="D271" s="278" t="s">
        <v>1703</v>
      </c>
      <c r="E271" s="276" t="s">
        <v>1134</v>
      </c>
      <c r="F271" s="276" t="s">
        <v>1134</v>
      </c>
      <c r="G271" s="224" t="s">
        <v>11</v>
      </c>
      <c r="H271" s="280"/>
      <c r="I271" s="279"/>
      <c r="J271" s="751"/>
      <c r="K271" s="498"/>
    </row>
    <row r="272" spans="1:11" ht="16.5" customHeight="1">
      <c r="A272" s="479">
        <v>262</v>
      </c>
      <c r="B272" s="276" t="s">
        <v>25</v>
      </c>
      <c r="C272" s="277" t="s">
        <v>1121</v>
      </c>
      <c r="D272" s="278" t="s">
        <v>1685</v>
      </c>
      <c r="E272" s="276" t="s">
        <v>1135</v>
      </c>
      <c r="F272" s="276" t="s">
        <v>1135</v>
      </c>
      <c r="G272" s="224" t="s">
        <v>11</v>
      </c>
      <c r="H272" s="280"/>
      <c r="I272" s="279"/>
      <c r="J272" s="751"/>
      <c r="K272" s="498"/>
    </row>
    <row r="273" spans="1:11" ht="16.5" customHeight="1">
      <c r="A273" s="479">
        <v>263</v>
      </c>
      <c r="B273" s="276" t="s">
        <v>25</v>
      </c>
      <c r="C273" s="277" t="s">
        <v>1121</v>
      </c>
      <c r="D273" s="278" t="s">
        <v>1686</v>
      </c>
      <c r="E273" s="276" t="s">
        <v>1136</v>
      </c>
      <c r="F273" s="276" t="s">
        <v>1136</v>
      </c>
      <c r="G273" s="224" t="s">
        <v>11</v>
      </c>
      <c r="H273" s="280"/>
      <c r="I273" s="279"/>
      <c r="J273" s="751"/>
      <c r="K273" s="498"/>
    </row>
    <row r="274" spans="1:11" ht="16.5" customHeight="1">
      <c r="A274" s="479">
        <v>264</v>
      </c>
      <c r="B274" s="276" t="s">
        <v>25</v>
      </c>
      <c r="C274" s="277" t="s">
        <v>1594</v>
      </c>
      <c r="D274" s="278" t="s">
        <v>1137</v>
      </c>
      <c r="E274" s="279"/>
      <c r="F274" s="279"/>
      <c r="G274" s="224" t="s">
        <v>11</v>
      </c>
      <c r="H274" s="280"/>
      <c r="I274" s="279"/>
      <c r="J274" s="334" t="s">
        <v>1628</v>
      </c>
      <c r="K274" s="507" t="s">
        <v>1874</v>
      </c>
    </row>
    <row r="275" spans="1:11" ht="16.5" customHeight="1">
      <c r="A275" s="479">
        <v>265</v>
      </c>
      <c r="B275" s="276" t="s">
        <v>25</v>
      </c>
      <c r="C275" s="277" t="s">
        <v>1594</v>
      </c>
      <c r="D275" s="278" t="s">
        <v>1632</v>
      </c>
      <c r="E275" s="279"/>
      <c r="F275" s="279"/>
      <c r="G275" s="224" t="s">
        <v>11</v>
      </c>
      <c r="H275" s="280"/>
      <c r="I275" s="279"/>
      <c r="J275" s="286" t="s">
        <v>1583</v>
      </c>
      <c r="K275" s="508" t="s">
        <v>2132</v>
      </c>
    </row>
    <row r="276" spans="1:11" ht="16.5" customHeight="1">
      <c r="A276" s="479">
        <v>266</v>
      </c>
      <c r="B276" s="276" t="s">
        <v>25</v>
      </c>
      <c r="C276" s="277" t="s">
        <v>1594</v>
      </c>
      <c r="D276" s="278" t="s">
        <v>1138</v>
      </c>
      <c r="E276" s="279"/>
      <c r="F276" s="279"/>
      <c r="G276" s="224" t="s">
        <v>11</v>
      </c>
      <c r="H276" s="280"/>
      <c r="I276" s="279"/>
      <c r="J276" s="334" t="s">
        <v>1584</v>
      </c>
      <c r="K276" s="507" t="s">
        <v>2131</v>
      </c>
    </row>
    <row r="277" spans="1:11" ht="16.5" customHeight="1">
      <c r="A277" s="479">
        <v>267</v>
      </c>
      <c r="B277" s="276" t="s">
        <v>25</v>
      </c>
      <c r="C277" s="277" t="s">
        <v>1594</v>
      </c>
      <c r="D277" s="278" t="s">
        <v>1139</v>
      </c>
      <c r="E277" s="279"/>
      <c r="F277" s="279"/>
      <c r="G277" s="224" t="s">
        <v>11</v>
      </c>
      <c r="H277" s="280"/>
      <c r="I277" s="279"/>
      <c r="J277" s="286" t="s">
        <v>1630</v>
      </c>
      <c r="K277" s="508" t="s">
        <v>2575</v>
      </c>
    </row>
    <row r="278" spans="1:11" ht="16.5" customHeight="1">
      <c r="A278" s="479">
        <v>268</v>
      </c>
      <c r="B278" s="276" t="s">
        <v>25</v>
      </c>
      <c r="C278" s="277" t="s">
        <v>1594</v>
      </c>
      <c r="D278" s="278" t="s">
        <v>1140</v>
      </c>
      <c r="E278" s="279"/>
      <c r="F278" s="279"/>
      <c r="G278" s="224" t="s">
        <v>11</v>
      </c>
      <c r="H278" s="280"/>
      <c r="I278" s="279"/>
      <c r="J278" s="286" t="s">
        <v>1682</v>
      </c>
      <c r="K278" s="509" t="s">
        <v>2576</v>
      </c>
    </row>
    <row r="279" spans="1:11" ht="16.5" customHeight="1">
      <c r="A279" s="479">
        <v>269</v>
      </c>
      <c r="B279" s="276" t="s">
        <v>25</v>
      </c>
      <c r="C279" s="277" t="s">
        <v>1594</v>
      </c>
      <c r="D279" s="278" t="s">
        <v>1633</v>
      </c>
      <c r="E279" s="279"/>
      <c r="F279" s="279"/>
      <c r="G279" s="224" t="s">
        <v>11</v>
      </c>
      <c r="H279" s="280"/>
      <c r="I279" s="279"/>
      <c r="J279" s="286" t="s">
        <v>1634</v>
      </c>
      <c r="K279" s="508" t="s">
        <v>2574</v>
      </c>
    </row>
    <row r="280" spans="1:11" ht="16.5" customHeight="1">
      <c r="A280" s="479">
        <v>270</v>
      </c>
      <c r="B280" s="276" t="s">
        <v>25</v>
      </c>
      <c r="C280" s="277" t="s">
        <v>1594</v>
      </c>
      <c r="D280" s="278" t="s">
        <v>1141</v>
      </c>
      <c r="E280" s="279"/>
      <c r="F280" s="279"/>
      <c r="G280" s="224" t="s">
        <v>11</v>
      </c>
      <c r="H280" s="280"/>
      <c r="I280" s="279"/>
      <c r="J280" s="334" t="s">
        <v>1588</v>
      </c>
      <c r="K280" s="507" t="s">
        <v>1942</v>
      </c>
    </row>
    <row r="281" spans="1:11" ht="16.5" customHeight="1">
      <c r="A281" s="479">
        <v>271</v>
      </c>
      <c r="B281" s="276" t="s">
        <v>25</v>
      </c>
      <c r="C281" s="277" t="s">
        <v>1594</v>
      </c>
      <c r="D281" s="278" t="s">
        <v>1586</v>
      </c>
      <c r="E281" s="279"/>
      <c r="F281" s="279"/>
      <c r="G281" s="224" t="s">
        <v>11</v>
      </c>
      <c r="H281" s="280"/>
      <c r="I281" s="279"/>
      <c r="J281" s="334" t="s">
        <v>1585</v>
      </c>
      <c r="K281" s="507" t="s">
        <v>1935</v>
      </c>
    </row>
    <row r="282" spans="1:11" ht="16.5" customHeight="1">
      <c r="A282" s="479">
        <v>272</v>
      </c>
      <c r="B282" s="276" t="s">
        <v>25</v>
      </c>
      <c r="C282" s="277" t="s">
        <v>1594</v>
      </c>
      <c r="D282" s="278" t="s">
        <v>1142</v>
      </c>
      <c r="E282" s="279"/>
      <c r="F282" s="279"/>
      <c r="G282" s="224" t="s">
        <v>11</v>
      </c>
      <c r="H282" s="280"/>
      <c r="I282" s="279"/>
      <c r="J282" s="334" t="s">
        <v>1587</v>
      </c>
      <c r="K282" s="507" t="s">
        <v>1936</v>
      </c>
    </row>
    <row r="283" spans="1:11" ht="16.5" customHeight="1">
      <c r="A283" s="479">
        <v>273</v>
      </c>
      <c r="B283" s="276" t="s">
        <v>25</v>
      </c>
      <c r="C283" s="277" t="s">
        <v>1594</v>
      </c>
      <c r="D283" s="278" t="s">
        <v>1143</v>
      </c>
      <c r="E283" s="279"/>
      <c r="F283" s="279"/>
      <c r="G283" s="224" t="s">
        <v>11</v>
      </c>
      <c r="H283" s="280"/>
      <c r="I283" s="279"/>
      <c r="J283" s="334" t="s">
        <v>1629</v>
      </c>
      <c r="K283" s="507" t="s">
        <v>1937</v>
      </c>
    </row>
    <row r="284" spans="1:11" ht="16.5" customHeight="1">
      <c r="A284" s="479">
        <v>274</v>
      </c>
      <c r="B284" s="276" t="s">
        <v>25</v>
      </c>
      <c r="C284" s="277" t="s">
        <v>221</v>
      </c>
      <c r="D284" s="278" t="s">
        <v>1144</v>
      </c>
      <c r="E284" s="293" t="s">
        <v>1145</v>
      </c>
      <c r="F284" s="293" t="s">
        <v>1145</v>
      </c>
      <c r="G284" s="224" t="s">
        <v>11</v>
      </c>
      <c r="H284" s="280"/>
      <c r="I284" s="279"/>
      <c r="J284" s="282" t="s">
        <v>227</v>
      </c>
      <c r="K284" s="659"/>
    </row>
    <row r="285" spans="1:11" ht="16.5" customHeight="1">
      <c r="A285" s="479">
        <v>275</v>
      </c>
      <c r="B285" s="276" t="s">
        <v>25</v>
      </c>
      <c r="C285" s="277" t="s">
        <v>221</v>
      </c>
      <c r="D285" s="278" t="s">
        <v>1146</v>
      </c>
      <c r="E285" s="293" t="s">
        <v>805</v>
      </c>
      <c r="F285" s="293" t="s">
        <v>805</v>
      </c>
      <c r="G285" s="224" t="s">
        <v>11</v>
      </c>
      <c r="H285" s="280"/>
      <c r="I285" s="279"/>
      <c r="J285" s="282" t="s">
        <v>806</v>
      </c>
      <c r="K285" s="659"/>
    </row>
    <row r="286" spans="1:11" ht="16.5" customHeight="1">
      <c r="A286" s="479">
        <v>276</v>
      </c>
      <c r="B286" s="276" t="s">
        <v>25</v>
      </c>
      <c r="C286" s="277" t="s">
        <v>221</v>
      </c>
      <c r="D286" s="278" t="s">
        <v>1147</v>
      </c>
      <c r="E286" s="293" t="s">
        <v>1889</v>
      </c>
      <c r="F286" s="293" t="s">
        <v>2209</v>
      </c>
      <c r="G286" s="224" t="s">
        <v>11</v>
      </c>
      <c r="H286" s="280"/>
      <c r="I286" s="279"/>
      <c r="J286" s="282" t="s">
        <v>1148</v>
      </c>
      <c r="K286" s="659"/>
    </row>
    <row r="287" spans="1:11" ht="16.5" customHeight="1">
      <c r="A287" s="479">
        <v>277</v>
      </c>
      <c r="B287" s="276" t="s">
        <v>25</v>
      </c>
      <c r="C287" s="277" t="s">
        <v>221</v>
      </c>
      <c r="D287" s="278" t="s">
        <v>1149</v>
      </c>
      <c r="E287" s="293" t="s">
        <v>1892</v>
      </c>
      <c r="F287" s="293" t="s">
        <v>2656</v>
      </c>
      <c r="G287" s="224" t="s">
        <v>11</v>
      </c>
      <c r="H287" s="280"/>
      <c r="I287" s="279"/>
      <c r="J287" s="282" t="s">
        <v>1150</v>
      </c>
      <c r="K287" s="659"/>
    </row>
    <row r="288" spans="1:11" ht="16.5" customHeight="1">
      <c r="A288" s="479">
        <v>278</v>
      </c>
      <c r="B288" s="276" t="s">
        <v>25</v>
      </c>
      <c r="C288" s="277" t="s">
        <v>221</v>
      </c>
      <c r="D288" s="278" t="s">
        <v>1151</v>
      </c>
      <c r="E288" s="293" t="s">
        <v>1890</v>
      </c>
      <c r="F288" s="293" t="s">
        <v>2210</v>
      </c>
      <c r="G288" s="224" t="s">
        <v>11</v>
      </c>
      <c r="H288" s="280"/>
      <c r="I288" s="279"/>
      <c r="J288" s="282" t="s">
        <v>1620</v>
      </c>
      <c r="K288" s="659"/>
    </row>
    <row r="289" spans="1:11" ht="16.5" customHeight="1">
      <c r="A289" s="479">
        <v>279</v>
      </c>
      <c r="B289" s="276" t="s">
        <v>25</v>
      </c>
      <c r="C289" s="277" t="s">
        <v>221</v>
      </c>
      <c r="D289" s="278" t="s">
        <v>1152</v>
      </c>
      <c r="E289" s="293" t="s">
        <v>1891</v>
      </c>
      <c r="F289" s="293" t="s">
        <v>2211</v>
      </c>
      <c r="G289" s="224" t="s">
        <v>11</v>
      </c>
      <c r="H289" s="280"/>
      <c r="I289" s="279"/>
      <c r="J289" s="282" t="s">
        <v>1620</v>
      </c>
      <c r="K289" s="659"/>
    </row>
    <row r="290" spans="1:11" ht="16.5" customHeight="1">
      <c r="A290" s="479">
        <v>280</v>
      </c>
      <c r="B290" s="276" t="s">
        <v>25</v>
      </c>
      <c r="C290" s="277" t="s">
        <v>221</v>
      </c>
      <c r="D290" s="278" t="s">
        <v>1153</v>
      </c>
      <c r="E290" s="293" t="s">
        <v>1893</v>
      </c>
      <c r="F290" s="293" t="s">
        <v>2653</v>
      </c>
      <c r="G290" s="224" t="s">
        <v>11</v>
      </c>
      <c r="H290" s="280"/>
      <c r="I290" s="279"/>
      <c r="J290" s="282" t="s">
        <v>1154</v>
      </c>
      <c r="K290" s="659"/>
    </row>
    <row r="291" spans="1:11" ht="16.5" customHeight="1">
      <c r="A291" s="479">
        <v>281</v>
      </c>
      <c r="B291" s="276" t="s">
        <v>25</v>
      </c>
      <c r="C291" s="277" t="s">
        <v>221</v>
      </c>
      <c r="D291" s="278" t="s">
        <v>1155</v>
      </c>
      <c r="E291" s="293" t="s">
        <v>1892</v>
      </c>
      <c r="F291" s="293" t="s">
        <v>2652</v>
      </c>
      <c r="G291" s="224" t="s">
        <v>11</v>
      </c>
      <c r="H291" s="280"/>
      <c r="I291" s="279"/>
      <c r="J291" s="282" t="s">
        <v>1678</v>
      </c>
      <c r="K291" s="659"/>
    </row>
    <row r="292" spans="1:11" ht="16.5" customHeight="1">
      <c r="A292" s="479">
        <v>282</v>
      </c>
      <c r="B292" s="276" t="s">
        <v>25</v>
      </c>
      <c r="C292" s="277" t="s">
        <v>221</v>
      </c>
      <c r="D292" s="278" t="s">
        <v>1156</v>
      </c>
      <c r="E292" s="293" t="s">
        <v>1089</v>
      </c>
      <c r="F292" s="276" t="s">
        <v>1089</v>
      </c>
      <c r="G292" s="224" t="s">
        <v>11</v>
      </c>
      <c r="H292" s="280"/>
      <c r="I292" s="279"/>
      <c r="J292" s="282" t="s">
        <v>1157</v>
      </c>
      <c r="K292" s="659"/>
    </row>
    <row r="293" spans="1:11" ht="16.5" customHeight="1">
      <c r="A293" s="479">
        <v>283</v>
      </c>
      <c r="B293" s="276" t="s">
        <v>25</v>
      </c>
      <c r="C293" s="277" t="s">
        <v>221</v>
      </c>
      <c r="D293" s="278" t="s">
        <v>1158</v>
      </c>
      <c r="E293" s="293" t="s">
        <v>1159</v>
      </c>
      <c r="F293" s="276" t="s">
        <v>1159</v>
      </c>
      <c r="G293" s="224" t="s">
        <v>11</v>
      </c>
      <c r="H293" s="280"/>
      <c r="I293" s="279"/>
      <c r="J293" s="282" t="s">
        <v>1160</v>
      </c>
      <c r="K293" s="659"/>
    </row>
    <row r="294" spans="1:11" ht="16.5" customHeight="1">
      <c r="A294" s="479">
        <v>284</v>
      </c>
      <c r="B294" s="276" t="s">
        <v>25</v>
      </c>
      <c r="C294" s="277" t="s">
        <v>221</v>
      </c>
      <c r="D294" s="278" t="s">
        <v>1161</v>
      </c>
      <c r="E294" s="293" t="s">
        <v>1162</v>
      </c>
      <c r="F294" s="276" t="s">
        <v>1162</v>
      </c>
      <c r="G294" s="224" t="s">
        <v>11</v>
      </c>
      <c r="H294" s="280"/>
      <c r="I294" s="279"/>
      <c r="J294" s="282" t="s">
        <v>1163</v>
      </c>
      <c r="K294" s="659"/>
    </row>
    <row r="295" spans="1:11" ht="16.5" customHeight="1">
      <c r="A295" s="479">
        <v>285</v>
      </c>
      <c r="B295" s="276" t="s">
        <v>25</v>
      </c>
      <c r="C295" s="277" t="s">
        <v>221</v>
      </c>
      <c r="D295" s="278" t="s">
        <v>1164</v>
      </c>
      <c r="E295" s="279"/>
      <c r="F295" s="279"/>
      <c r="G295" s="224" t="s">
        <v>11</v>
      </c>
      <c r="H295" s="280"/>
      <c r="I295" s="279"/>
      <c r="J295" s="282" t="s">
        <v>1165</v>
      </c>
      <c r="K295" s="659"/>
    </row>
    <row r="296" spans="1:11" ht="16.5" customHeight="1">
      <c r="A296" s="479">
        <v>286</v>
      </c>
      <c r="B296" s="276" t="s">
        <v>25</v>
      </c>
      <c r="C296" s="277" t="s">
        <v>221</v>
      </c>
      <c r="D296" s="278" t="s">
        <v>1166</v>
      </c>
      <c r="E296" s="279"/>
      <c r="F296" s="279"/>
      <c r="G296" s="224" t="s">
        <v>11</v>
      </c>
      <c r="H296" s="280"/>
      <c r="I296" s="279"/>
      <c r="J296" s="282" t="s">
        <v>1621</v>
      </c>
      <c r="K296" s="659"/>
    </row>
    <row r="297" spans="1:11" ht="16.5" customHeight="1">
      <c r="A297" s="479">
        <v>287</v>
      </c>
      <c r="B297" s="276" t="s">
        <v>25</v>
      </c>
      <c r="C297" s="277" t="s">
        <v>221</v>
      </c>
      <c r="D297" s="278" t="s">
        <v>1167</v>
      </c>
      <c r="E297" s="279"/>
      <c r="F297" s="279"/>
      <c r="G297" s="224" t="s">
        <v>11</v>
      </c>
      <c r="H297" s="280"/>
      <c r="I297" s="279"/>
      <c r="J297" s="282" t="s">
        <v>1168</v>
      </c>
      <c r="K297" s="659"/>
    </row>
    <row r="298" spans="1:11" ht="16.5" customHeight="1">
      <c r="A298" s="479">
        <v>288</v>
      </c>
      <c r="B298" s="276" t="s">
        <v>25</v>
      </c>
      <c r="C298" s="277" t="s">
        <v>54</v>
      </c>
      <c r="D298" s="278" t="s">
        <v>2173</v>
      </c>
      <c r="E298" s="279"/>
      <c r="F298" s="279"/>
      <c r="G298" s="320" t="s">
        <v>6</v>
      </c>
      <c r="H298" s="280"/>
      <c r="I298" s="279"/>
      <c r="J298" s="282" t="s">
        <v>1169</v>
      </c>
      <c r="K298" s="498"/>
    </row>
    <row r="299" spans="1:11" ht="16.5" customHeight="1">
      <c r="A299" s="479">
        <v>289</v>
      </c>
      <c r="B299" s="276" t="s">
        <v>25</v>
      </c>
      <c r="C299" s="277" t="s">
        <v>1171</v>
      </c>
      <c r="D299" s="278" t="s">
        <v>1172</v>
      </c>
      <c r="E299" s="279"/>
      <c r="F299" s="279"/>
      <c r="G299" s="224" t="s">
        <v>11</v>
      </c>
      <c r="H299" s="280"/>
      <c r="I299" s="279"/>
      <c r="J299" s="282" t="s">
        <v>1173</v>
      </c>
      <c r="K299" s="498"/>
    </row>
    <row r="300" spans="1:11" ht="16.5" customHeight="1">
      <c r="A300" s="479">
        <v>290</v>
      </c>
      <c r="B300" s="276" t="s">
        <v>25</v>
      </c>
      <c r="C300" s="277" t="s">
        <v>1171</v>
      </c>
      <c r="D300" s="278" t="s">
        <v>1174</v>
      </c>
      <c r="E300" s="279"/>
      <c r="F300" s="279"/>
      <c r="G300" s="224" t="s">
        <v>11</v>
      </c>
      <c r="H300" s="280"/>
      <c r="I300" s="279"/>
      <c r="J300" s="741" t="s">
        <v>2304</v>
      </c>
      <c r="K300" s="498"/>
    </row>
    <row r="301" spans="1:11" ht="16.5" customHeight="1">
      <c r="A301" s="479">
        <v>291</v>
      </c>
      <c r="B301" s="276" t="s">
        <v>25</v>
      </c>
      <c r="C301" s="277" t="s">
        <v>1171</v>
      </c>
      <c r="D301" s="278" t="s">
        <v>2308</v>
      </c>
      <c r="E301" s="279"/>
      <c r="F301" s="279"/>
      <c r="G301" s="224" t="s">
        <v>11</v>
      </c>
      <c r="H301" s="280"/>
      <c r="I301" s="279"/>
      <c r="J301" s="741"/>
      <c r="K301" s="498" t="s">
        <v>2306</v>
      </c>
    </row>
    <row r="302" spans="1:11" ht="16.5" customHeight="1">
      <c r="A302" s="479">
        <v>292</v>
      </c>
      <c r="B302" s="276" t="s">
        <v>25</v>
      </c>
      <c r="C302" s="277" t="s">
        <v>1607</v>
      </c>
      <c r="D302" s="278" t="s">
        <v>1655</v>
      </c>
      <c r="E302" s="276" t="s">
        <v>1178</v>
      </c>
      <c r="F302" s="276" t="s">
        <v>1178</v>
      </c>
      <c r="G302" s="224" t="s">
        <v>11</v>
      </c>
      <c r="H302" s="280"/>
      <c r="I302" s="279"/>
      <c r="J302" s="737" t="s">
        <v>1177</v>
      </c>
      <c r="K302" s="748"/>
    </row>
    <row r="303" spans="1:11" ht="16.5" customHeight="1">
      <c r="A303" s="479">
        <v>293</v>
      </c>
      <c r="B303" s="276" t="s">
        <v>25</v>
      </c>
      <c r="C303" s="277" t="s">
        <v>1175</v>
      </c>
      <c r="D303" s="278" t="s">
        <v>1596</v>
      </c>
      <c r="E303" s="276" t="s">
        <v>1176</v>
      </c>
      <c r="F303" s="276" t="s">
        <v>1176</v>
      </c>
      <c r="G303" s="224" t="s">
        <v>11</v>
      </c>
      <c r="H303" s="280"/>
      <c r="I303" s="279"/>
      <c r="J303" s="737"/>
      <c r="K303" s="748"/>
    </row>
    <row r="304" spans="1:11" ht="16.5" customHeight="1">
      <c r="A304" s="479">
        <v>294</v>
      </c>
      <c r="B304" s="276" t="s">
        <v>25</v>
      </c>
      <c r="C304" s="277" t="s">
        <v>1175</v>
      </c>
      <c r="D304" s="278" t="s">
        <v>1635</v>
      </c>
      <c r="E304" s="276" t="s">
        <v>1176</v>
      </c>
      <c r="F304" s="276" t="s">
        <v>1176</v>
      </c>
      <c r="G304" s="224" t="s">
        <v>11</v>
      </c>
      <c r="H304" s="280"/>
      <c r="I304" s="279"/>
      <c r="J304" s="737"/>
      <c r="K304" s="748"/>
    </row>
    <row r="305" spans="1:11" ht="16.5" customHeight="1">
      <c r="A305" s="479">
        <v>295</v>
      </c>
      <c r="B305" s="276" t="s">
        <v>25</v>
      </c>
      <c r="C305" s="277" t="s">
        <v>1175</v>
      </c>
      <c r="D305" s="278" t="s">
        <v>1636</v>
      </c>
      <c r="E305" s="276" t="s">
        <v>1176</v>
      </c>
      <c r="F305" s="276" t="s">
        <v>1176</v>
      </c>
      <c r="G305" s="224" t="s">
        <v>11</v>
      </c>
      <c r="H305" s="280"/>
      <c r="I305" s="279"/>
      <c r="J305" s="737"/>
      <c r="K305" s="748"/>
    </row>
    <row r="306" spans="1:11" ht="16.5" customHeight="1">
      <c r="A306" s="479">
        <v>296</v>
      </c>
      <c r="B306" s="276" t="s">
        <v>25</v>
      </c>
      <c r="C306" s="277" t="s">
        <v>1175</v>
      </c>
      <c r="D306" s="278" t="s">
        <v>1637</v>
      </c>
      <c r="E306" s="276" t="s">
        <v>1176</v>
      </c>
      <c r="F306" s="276" t="s">
        <v>1176</v>
      </c>
      <c r="G306" s="224" t="s">
        <v>11</v>
      </c>
      <c r="H306" s="280"/>
      <c r="I306" s="279"/>
      <c r="J306" s="737"/>
      <c r="K306" s="748"/>
    </row>
    <row r="307" spans="1:11" ht="16.5" customHeight="1">
      <c r="A307" s="479">
        <v>297</v>
      </c>
      <c r="B307" s="276" t="s">
        <v>25</v>
      </c>
      <c r="C307" s="277" t="s">
        <v>1175</v>
      </c>
      <c r="D307" s="278" t="s">
        <v>1638</v>
      </c>
      <c r="E307" s="276" t="s">
        <v>1176</v>
      </c>
      <c r="F307" s="276" t="s">
        <v>1176</v>
      </c>
      <c r="G307" s="224" t="s">
        <v>11</v>
      </c>
      <c r="H307" s="280"/>
      <c r="I307" s="279"/>
      <c r="J307" s="737"/>
      <c r="K307" s="748"/>
    </row>
    <row r="308" spans="1:11" ht="16.5" customHeight="1">
      <c r="A308" s="479">
        <v>298</v>
      </c>
      <c r="B308" s="276" t="s">
        <v>25</v>
      </c>
      <c r="C308" s="277" t="s">
        <v>1175</v>
      </c>
      <c r="D308" s="278" t="s">
        <v>1639</v>
      </c>
      <c r="E308" s="276" t="s">
        <v>1176</v>
      </c>
      <c r="F308" s="276" t="s">
        <v>1176</v>
      </c>
      <c r="G308" s="224" t="s">
        <v>11</v>
      </c>
      <c r="H308" s="280"/>
      <c r="I308" s="279"/>
      <c r="J308" s="737"/>
      <c r="K308" s="748"/>
    </row>
    <row r="309" spans="1:11" ht="16.5" customHeight="1">
      <c r="A309" s="479">
        <v>299</v>
      </c>
      <c r="B309" s="276" t="s">
        <v>25</v>
      </c>
      <c r="C309" s="277" t="s">
        <v>1175</v>
      </c>
      <c r="D309" s="278" t="s">
        <v>1640</v>
      </c>
      <c r="E309" s="276" t="s">
        <v>1176</v>
      </c>
      <c r="F309" s="276" t="s">
        <v>1176</v>
      </c>
      <c r="G309" s="224" t="s">
        <v>11</v>
      </c>
      <c r="H309" s="280"/>
      <c r="I309" s="279"/>
      <c r="J309" s="737"/>
      <c r="K309" s="748"/>
    </row>
    <row r="310" spans="1:11" ht="16.5" customHeight="1">
      <c r="A310" s="479">
        <v>300</v>
      </c>
      <c r="B310" s="276" t="s">
        <v>25</v>
      </c>
      <c r="C310" s="277" t="s">
        <v>1175</v>
      </c>
      <c r="D310" s="278" t="s">
        <v>1641</v>
      </c>
      <c r="E310" s="276" t="s">
        <v>1176</v>
      </c>
      <c r="F310" s="276" t="s">
        <v>1176</v>
      </c>
      <c r="G310" s="224" t="s">
        <v>11</v>
      </c>
      <c r="H310" s="280"/>
      <c r="I310" s="279"/>
      <c r="J310" s="737"/>
      <c r="K310" s="748"/>
    </row>
    <row r="311" spans="1:11" ht="16.5" customHeight="1">
      <c r="A311" s="479">
        <v>301</v>
      </c>
      <c r="B311" s="276" t="s">
        <v>25</v>
      </c>
      <c r="C311" s="277" t="s">
        <v>1175</v>
      </c>
      <c r="D311" s="278" t="s">
        <v>1656</v>
      </c>
      <c r="E311" s="276" t="s">
        <v>1178</v>
      </c>
      <c r="F311" s="276" t="s">
        <v>1178</v>
      </c>
      <c r="G311" s="224" t="s">
        <v>11</v>
      </c>
      <c r="H311" s="280"/>
      <c r="I311" s="279"/>
      <c r="J311" s="737"/>
      <c r="K311" s="748"/>
    </row>
    <row r="312" spans="1:11" ht="16.5" customHeight="1">
      <c r="A312" s="479">
        <v>302</v>
      </c>
      <c r="B312" s="276" t="s">
        <v>25</v>
      </c>
      <c r="C312" s="277" t="s">
        <v>1175</v>
      </c>
      <c r="D312" s="278" t="s">
        <v>1595</v>
      </c>
      <c r="E312" s="276" t="s">
        <v>1176</v>
      </c>
      <c r="F312" s="276" t="s">
        <v>1176</v>
      </c>
      <c r="G312" s="224" t="s">
        <v>11</v>
      </c>
      <c r="H312" s="280"/>
      <c r="I312" s="279"/>
      <c r="J312" s="737"/>
      <c r="K312" s="748"/>
    </row>
    <row r="313" spans="1:11" ht="16.5" customHeight="1">
      <c r="A313" s="479">
        <v>303</v>
      </c>
      <c r="B313" s="276" t="s">
        <v>25</v>
      </c>
      <c r="C313" s="277" t="s">
        <v>1175</v>
      </c>
      <c r="D313" s="278" t="s">
        <v>1642</v>
      </c>
      <c r="E313" s="276" t="s">
        <v>1176</v>
      </c>
      <c r="F313" s="276" t="s">
        <v>1176</v>
      </c>
      <c r="G313" s="224" t="s">
        <v>11</v>
      </c>
      <c r="H313" s="280"/>
      <c r="I313" s="279"/>
      <c r="J313" s="737"/>
      <c r="K313" s="748"/>
    </row>
    <row r="314" spans="1:11" ht="16.5" customHeight="1">
      <c r="A314" s="479">
        <v>304</v>
      </c>
      <c r="B314" s="276" t="s">
        <v>25</v>
      </c>
      <c r="C314" s="277" t="s">
        <v>1175</v>
      </c>
      <c r="D314" s="278" t="s">
        <v>1643</v>
      </c>
      <c r="E314" s="276" t="s">
        <v>1176</v>
      </c>
      <c r="F314" s="276" t="s">
        <v>1176</v>
      </c>
      <c r="G314" s="224" t="s">
        <v>11</v>
      </c>
      <c r="H314" s="280"/>
      <c r="I314" s="279"/>
      <c r="J314" s="737"/>
      <c r="K314" s="748"/>
    </row>
    <row r="315" spans="1:11" ht="16.5" customHeight="1">
      <c r="A315" s="479">
        <v>305</v>
      </c>
      <c r="B315" s="276" t="s">
        <v>25</v>
      </c>
      <c r="C315" s="277" t="s">
        <v>1175</v>
      </c>
      <c r="D315" s="278" t="s">
        <v>1644</v>
      </c>
      <c r="E315" s="276" t="s">
        <v>1176</v>
      </c>
      <c r="F315" s="276" t="s">
        <v>1176</v>
      </c>
      <c r="G315" s="224" t="s">
        <v>11</v>
      </c>
      <c r="H315" s="280"/>
      <c r="I315" s="279"/>
      <c r="J315" s="737"/>
      <c r="K315" s="748"/>
    </row>
    <row r="316" spans="1:11" ht="16.5" customHeight="1">
      <c r="A316" s="479">
        <v>306</v>
      </c>
      <c r="B316" s="276" t="s">
        <v>25</v>
      </c>
      <c r="C316" s="277" t="s">
        <v>1175</v>
      </c>
      <c r="D316" s="278" t="s">
        <v>1645</v>
      </c>
      <c r="E316" s="276" t="s">
        <v>1176</v>
      </c>
      <c r="F316" s="276" t="s">
        <v>1176</v>
      </c>
      <c r="G316" s="224" t="s">
        <v>11</v>
      </c>
      <c r="H316" s="280"/>
      <c r="I316" s="279"/>
      <c r="J316" s="737"/>
      <c r="K316" s="748"/>
    </row>
    <row r="317" spans="1:11" ht="16.5" customHeight="1">
      <c r="A317" s="479">
        <v>307</v>
      </c>
      <c r="B317" s="276" t="s">
        <v>25</v>
      </c>
      <c r="C317" s="277" t="s">
        <v>221</v>
      </c>
      <c r="D317" s="278" t="s">
        <v>1179</v>
      </c>
      <c r="E317" s="276" t="s">
        <v>1176</v>
      </c>
      <c r="F317" s="276" t="s">
        <v>1176</v>
      </c>
      <c r="G317" s="224" t="s">
        <v>11</v>
      </c>
      <c r="H317" s="280"/>
      <c r="I317" s="279"/>
      <c r="J317" s="309" t="s">
        <v>1597</v>
      </c>
      <c r="K317" s="494"/>
    </row>
    <row r="318" spans="1:11" ht="16.5" customHeight="1">
      <c r="A318" s="479">
        <v>308</v>
      </c>
      <c r="B318" s="276" t="s">
        <v>25</v>
      </c>
      <c r="C318" s="277" t="s">
        <v>1175</v>
      </c>
      <c r="D318" s="278" t="s">
        <v>1863</v>
      </c>
      <c r="E318" s="276" t="s">
        <v>1176</v>
      </c>
      <c r="F318" s="276" t="s">
        <v>1176</v>
      </c>
      <c r="G318" s="224" t="s">
        <v>11</v>
      </c>
      <c r="H318" s="280"/>
      <c r="I318" s="279"/>
      <c r="J318" s="737" t="s">
        <v>2315</v>
      </c>
      <c r="K318" s="740" t="s">
        <v>1869</v>
      </c>
    </row>
    <row r="319" spans="1:11" ht="16.5" customHeight="1">
      <c r="A319" s="479">
        <v>309</v>
      </c>
      <c r="B319" s="276" t="s">
        <v>25</v>
      </c>
      <c r="C319" s="277" t="s">
        <v>1175</v>
      </c>
      <c r="D319" s="278" t="s">
        <v>1864</v>
      </c>
      <c r="E319" s="276" t="s">
        <v>1178</v>
      </c>
      <c r="F319" s="276" t="s">
        <v>1178</v>
      </c>
      <c r="G319" s="224" t="s">
        <v>11</v>
      </c>
      <c r="H319" s="280"/>
      <c r="I319" s="279"/>
      <c r="J319" s="737"/>
      <c r="K319" s="740"/>
    </row>
    <row r="320" spans="1:11" ht="16.5" customHeight="1">
      <c r="A320" s="479">
        <v>310</v>
      </c>
      <c r="B320" s="276" t="s">
        <v>25</v>
      </c>
      <c r="C320" s="277" t="s">
        <v>1175</v>
      </c>
      <c r="D320" s="278" t="s">
        <v>1865</v>
      </c>
      <c r="E320" s="276" t="s">
        <v>1176</v>
      </c>
      <c r="F320" s="276" t="s">
        <v>1176</v>
      </c>
      <c r="G320" s="224" t="s">
        <v>11</v>
      </c>
      <c r="H320" s="280"/>
      <c r="I320" s="279"/>
      <c r="J320" s="737"/>
      <c r="K320" s="740" t="s">
        <v>1868</v>
      </c>
    </row>
    <row r="321" spans="1:11" ht="16.5" customHeight="1">
      <c r="A321" s="479">
        <v>311</v>
      </c>
      <c r="B321" s="276" t="s">
        <v>25</v>
      </c>
      <c r="C321" s="277" t="s">
        <v>1175</v>
      </c>
      <c r="D321" s="278" t="s">
        <v>1866</v>
      </c>
      <c r="E321" s="276" t="s">
        <v>1178</v>
      </c>
      <c r="F321" s="276" t="s">
        <v>1178</v>
      </c>
      <c r="G321" s="224" t="s">
        <v>11</v>
      </c>
      <c r="H321" s="280"/>
      <c r="I321" s="279"/>
      <c r="J321" s="737"/>
      <c r="K321" s="740"/>
    </row>
    <row r="322" spans="1:11" ht="16.5" customHeight="1">
      <c r="A322" s="479">
        <v>312</v>
      </c>
      <c r="B322" s="276" t="s">
        <v>25</v>
      </c>
      <c r="C322" s="277" t="s">
        <v>221</v>
      </c>
      <c r="D322" s="278" t="s">
        <v>1180</v>
      </c>
      <c r="E322" s="276" t="s">
        <v>519</v>
      </c>
      <c r="F322" s="276" t="s">
        <v>519</v>
      </c>
      <c r="G322" s="224" t="s">
        <v>11</v>
      </c>
      <c r="H322" s="280"/>
      <c r="I322" s="279"/>
      <c r="J322" s="282" t="s">
        <v>1422</v>
      </c>
      <c r="K322" s="498"/>
    </row>
    <row r="323" spans="1:11" ht="16.5" customHeight="1">
      <c r="A323" s="479">
        <v>313</v>
      </c>
      <c r="B323" s="276" t="s">
        <v>25</v>
      </c>
      <c r="C323" s="277" t="s">
        <v>221</v>
      </c>
      <c r="D323" s="278" t="s">
        <v>1181</v>
      </c>
      <c r="E323" s="276" t="s">
        <v>520</v>
      </c>
      <c r="F323" s="276" t="s">
        <v>520</v>
      </c>
      <c r="G323" s="224" t="s">
        <v>11</v>
      </c>
      <c r="H323" s="280"/>
      <c r="I323" s="279"/>
      <c r="J323" s="282" t="s">
        <v>1423</v>
      </c>
      <c r="K323" s="498"/>
    </row>
    <row r="324" spans="1:11" ht="16.5" customHeight="1">
      <c r="A324" s="479">
        <v>314</v>
      </c>
      <c r="B324" s="276" t="s">
        <v>25</v>
      </c>
      <c r="C324" s="277" t="s">
        <v>1171</v>
      </c>
      <c r="D324" s="278" t="s">
        <v>2727</v>
      </c>
      <c r="E324" s="279"/>
      <c r="F324" s="279"/>
      <c r="G324" s="320" t="s">
        <v>6</v>
      </c>
      <c r="H324" s="280"/>
      <c r="I324" s="279"/>
      <c r="J324" s="282" t="s">
        <v>1444</v>
      </c>
      <c r="K324" s="498"/>
    </row>
    <row r="325" spans="1:11" ht="16.5" customHeight="1" thickBot="1">
      <c r="A325" s="335">
        <v>315</v>
      </c>
      <c r="B325" s="510" t="s">
        <v>25</v>
      </c>
      <c r="C325" s="486" t="s">
        <v>202</v>
      </c>
      <c r="D325" s="511" t="s">
        <v>1433</v>
      </c>
      <c r="E325" s="487"/>
      <c r="F325" s="487"/>
      <c r="G325" s="488" t="s">
        <v>11</v>
      </c>
      <c r="H325" s="489"/>
      <c r="I325" s="487"/>
      <c r="J325" s="512" t="s">
        <v>1182</v>
      </c>
      <c r="K325" s="513"/>
    </row>
  </sheetData>
  <mergeCells count="22">
    <mergeCell ref="F1:F8"/>
    <mergeCell ref="C1:D8"/>
    <mergeCell ref="K70:K107"/>
    <mergeCell ref="J300:J301"/>
    <mergeCell ref="J269:J273"/>
    <mergeCell ref="K139:K165"/>
    <mergeCell ref="J27:J32"/>
    <mergeCell ref="K27:K32"/>
    <mergeCell ref="J33:J37"/>
    <mergeCell ref="J139:J165"/>
    <mergeCell ref="J70:J107"/>
    <mergeCell ref="J318:J321"/>
    <mergeCell ref="K318:K319"/>
    <mergeCell ref="K320:K321"/>
    <mergeCell ref="J38:J68"/>
    <mergeCell ref="J113:J129"/>
    <mergeCell ref="J169:J195"/>
    <mergeCell ref="K284:K297"/>
    <mergeCell ref="J302:J316"/>
    <mergeCell ref="K302:K316"/>
    <mergeCell ref="J242:J249"/>
    <mergeCell ref="J197:J198"/>
  </mergeCells>
  <phoneticPr fontId="21"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0" r:id="rId47"/>
    <hyperlink ref="D171" r:id="rId48"/>
    <hyperlink ref="D172" r:id="rId49"/>
    <hyperlink ref="D173" r:id="rId50"/>
    <hyperlink ref="D17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260" r:id="rId73"/>
    <hyperlink ref="D261" r:id="rId74"/>
    <hyperlink ref="D303" r:id="rId75"/>
    <hyperlink ref="D312" r:id="rId76"/>
    <hyperlink ref="D318" r:id="rId77"/>
    <hyperlink ref="D319" r:id="rId78"/>
    <hyperlink ref="D304:D310" r:id="rId79" display="Temperature_TDEV1@Sera"/>
    <hyperlink ref="D313:D316" r:id="rId80" display="Temperature_TDEV1@SIMETRA"/>
    <hyperlink ref="D302" r:id="rId81"/>
    <hyperlink ref="D311" r:id="rId82"/>
    <hyperlink ref="D320" r:id="rId83"/>
    <hyperlink ref="D321"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19" workbookViewId="0">
      <selection activeCell="I33" sqref="I33"/>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5" t="s">
        <v>1399</v>
      </c>
      <c r="D1" s="756"/>
      <c r="E1" s="753"/>
      <c r="F1" s="114"/>
      <c r="G1" s="103" t="s">
        <v>5</v>
      </c>
      <c r="H1" s="79"/>
      <c r="I1" s="83"/>
      <c r="J1" s="79"/>
      <c r="K1" s="42"/>
    </row>
    <row r="2" spans="1:11" ht="16.5" customHeight="1">
      <c r="A2" s="79"/>
      <c r="B2" s="79"/>
      <c r="C2" s="757"/>
      <c r="D2" s="758"/>
      <c r="E2" s="754"/>
      <c r="F2" s="105" t="s">
        <v>6</v>
      </c>
      <c r="G2" s="111">
        <f>COUNTIF(F10:F305,"Not POR")</f>
        <v>4</v>
      </c>
      <c r="H2" s="79"/>
      <c r="I2" s="83"/>
      <c r="J2" s="79"/>
      <c r="K2" s="42"/>
    </row>
    <row r="3" spans="1:11" ht="17.25" customHeight="1">
      <c r="A3" s="79"/>
      <c r="B3" s="79"/>
      <c r="C3" s="757"/>
      <c r="D3" s="758"/>
      <c r="E3" s="754"/>
      <c r="F3" s="115" t="s">
        <v>8</v>
      </c>
      <c r="G3" s="111">
        <f>COUNTIF(F11:F306,"CHN validation")</f>
        <v>0</v>
      </c>
      <c r="H3" s="79"/>
      <c r="I3" s="83"/>
      <c r="J3" s="79"/>
      <c r="K3" s="42"/>
    </row>
    <row r="4" spans="1:11" ht="19.5" customHeight="1">
      <c r="A4" s="42"/>
      <c r="B4" s="42"/>
      <c r="C4" s="757"/>
      <c r="D4" s="758"/>
      <c r="E4" s="754"/>
      <c r="F4" s="116" t="s">
        <v>7</v>
      </c>
      <c r="G4" s="111">
        <f>COUNTIF(F12:F307,"New Item")</f>
        <v>0</v>
      </c>
      <c r="H4" s="42"/>
      <c r="I4" s="83"/>
      <c r="J4" s="42"/>
      <c r="K4" s="42"/>
    </row>
    <row r="5" spans="1:11" ht="15.6" customHeight="1">
      <c r="A5" s="79"/>
      <c r="B5" s="79"/>
      <c r="C5" s="757"/>
      <c r="D5" s="758"/>
      <c r="E5" s="754"/>
      <c r="F5" s="117" t="s">
        <v>9</v>
      </c>
      <c r="G5" s="111">
        <f>COUNTIF(F15:F308,"Pending update")</f>
        <v>0</v>
      </c>
      <c r="H5" s="79"/>
      <c r="I5" s="83"/>
      <c r="J5" s="79"/>
      <c r="K5" s="42"/>
    </row>
    <row r="6" spans="1:11" ht="15" customHeight="1">
      <c r="A6" s="79"/>
      <c r="B6" s="79"/>
      <c r="C6" s="757"/>
      <c r="D6" s="758"/>
      <c r="E6" s="754"/>
      <c r="F6" s="118" t="s">
        <v>10</v>
      </c>
      <c r="G6" s="111">
        <f>COUNTIF(F13:F309,"Modified")</f>
        <v>2</v>
      </c>
      <c r="H6" s="79"/>
      <c r="I6" s="83"/>
      <c r="J6" s="79"/>
      <c r="K6" s="42"/>
    </row>
    <row r="7" spans="1:11" ht="18" customHeight="1">
      <c r="A7" s="79"/>
      <c r="B7" s="79"/>
      <c r="C7" s="757"/>
      <c r="D7" s="758"/>
      <c r="E7" s="754"/>
      <c r="F7" s="104" t="s">
        <v>11</v>
      </c>
      <c r="G7" s="111">
        <f>COUNTIF(F10:F55,"Ready")</f>
        <v>40</v>
      </c>
      <c r="H7" s="79"/>
      <c r="I7" s="83"/>
      <c r="J7" s="79"/>
      <c r="K7" s="42"/>
    </row>
    <row r="8" spans="1:11" ht="17.25" customHeight="1" thickBot="1">
      <c r="A8" s="89"/>
      <c r="B8" s="89"/>
      <c r="C8" s="757"/>
      <c r="D8" s="758"/>
      <c r="E8" s="754"/>
      <c r="F8" s="119" t="s">
        <v>12</v>
      </c>
      <c r="G8" s="120">
        <f>COUNTIF(F19:F311,"Not ready")</f>
        <v>0</v>
      </c>
      <c r="H8" s="89"/>
      <c r="I8" s="107"/>
      <c r="J8" s="108"/>
      <c r="K8" s="89"/>
    </row>
    <row r="9" spans="1:11" ht="31.5">
      <c r="A9" s="459" t="s">
        <v>13</v>
      </c>
      <c r="B9" s="460" t="s">
        <v>14</v>
      </c>
      <c r="C9" s="460" t="s">
        <v>15</v>
      </c>
      <c r="D9" s="460" t="s">
        <v>16</v>
      </c>
      <c r="E9" s="460" t="s">
        <v>204</v>
      </c>
      <c r="F9" s="460" t="s">
        <v>19</v>
      </c>
      <c r="G9" s="460" t="s">
        <v>1211</v>
      </c>
      <c r="H9" s="460" t="s">
        <v>20</v>
      </c>
      <c r="I9" s="460" t="s">
        <v>22</v>
      </c>
      <c r="J9" s="460" t="s">
        <v>23</v>
      </c>
      <c r="K9" s="461" t="s">
        <v>205</v>
      </c>
    </row>
    <row r="10" spans="1:11" ht="18.75" customHeight="1">
      <c r="A10" s="462">
        <v>1</v>
      </c>
      <c r="B10" s="463" t="s">
        <v>25</v>
      </c>
      <c r="C10" s="364" t="s">
        <v>28</v>
      </c>
      <c r="D10" s="400" t="s">
        <v>29</v>
      </c>
      <c r="E10" s="401"/>
      <c r="F10" s="385" t="s">
        <v>11</v>
      </c>
      <c r="G10" s="464"/>
      <c r="H10" s="465"/>
      <c r="I10" s="466"/>
      <c r="J10" s="466"/>
      <c r="K10" s="467"/>
    </row>
    <row r="11" spans="1:11" ht="20.25" customHeight="1">
      <c r="A11" s="462">
        <v>2</v>
      </c>
      <c r="B11" s="463" t="s">
        <v>25</v>
      </c>
      <c r="C11" s="364" t="s">
        <v>28</v>
      </c>
      <c r="D11" s="400" t="s">
        <v>31</v>
      </c>
      <c r="E11" s="401"/>
      <c r="F11" s="385" t="s">
        <v>11</v>
      </c>
      <c r="G11" s="464"/>
      <c r="H11" s="465"/>
      <c r="I11" s="466"/>
      <c r="J11" s="466"/>
      <c r="K11" s="467"/>
    </row>
    <row r="12" spans="1:11" ht="18.75" customHeight="1">
      <c r="A12" s="462">
        <v>3</v>
      </c>
      <c r="B12" s="463" t="s">
        <v>25</v>
      </c>
      <c r="C12" s="364" t="s">
        <v>28</v>
      </c>
      <c r="D12" s="400" t="s">
        <v>36</v>
      </c>
      <c r="E12" s="401"/>
      <c r="F12" s="385" t="s">
        <v>11</v>
      </c>
      <c r="G12" s="464"/>
      <c r="H12" s="465"/>
      <c r="I12" s="465"/>
      <c r="J12" s="466"/>
      <c r="K12" s="467"/>
    </row>
    <row r="13" spans="1:11" ht="18.75" customHeight="1">
      <c r="A13" s="462">
        <v>4</v>
      </c>
      <c r="B13" s="463" t="s">
        <v>25</v>
      </c>
      <c r="C13" s="364" t="s">
        <v>26</v>
      </c>
      <c r="D13" s="468" t="s">
        <v>1445</v>
      </c>
      <c r="E13" s="401"/>
      <c r="F13" s="385" t="s">
        <v>11</v>
      </c>
      <c r="G13" s="464"/>
      <c r="H13" s="469" t="s">
        <v>38</v>
      </c>
      <c r="I13" s="465"/>
      <c r="J13" s="470" t="s">
        <v>1717</v>
      </c>
      <c r="K13" s="471"/>
    </row>
    <row r="14" spans="1:11" ht="18.75" customHeight="1">
      <c r="A14" s="462">
        <v>5</v>
      </c>
      <c r="B14" s="463" t="s">
        <v>25</v>
      </c>
      <c r="C14" s="400" t="s">
        <v>184</v>
      </c>
      <c r="D14" s="400" t="s">
        <v>2805</v>
      </c>
      <c r="E14" s="401"/>
      <c r="F14" s="118" t="s">
        <v>10</v>
      </c>
      <c r="G14" s="464"/>
      <c r="H14" s="465"/>
      <c r="I14" s="465"/>
      <c r="J14" s="472" t="s">
        <v>2605</v>
      </c>
      <c r="K14" s="473"/>
    </row>
    <row r="15" spans="1:11" ht="18.75" customHeight="1">
      <c r="A15" s="462">
        <v>6</v>
      </c>
      <c r="B15" s="463" t="s">
        <v>25</v>
      </c>
      <c r="C15" s="364" t="s">
        <v>26</v>
      </c>
      <c r="D15" s="400" t="s">
        <v>27</v>
      </c>
      <c r="E15" s="401"/>
      <c r="F15" s="385" t="s">
        <v>11</v>
      </c>
      <c r="G15" s="464"/>
      <c r="H15" s="465"/>
      <c r="I15" s="465"/>
      <c r="J15" s="474" t="s">
        <v>1418</v>
      </c>
      <c r="K15" s="467"/>
    </row>
    <row r="16" spans="1:11" ht="18.75" customHeight="1">
      <c r="A16" s="462">
        <v>7</v>
      </c>
      <c r="B16" s="463" t="s">
        <v>25</v>
      </c>
      <c r="C16" s="364" t="s">
        <v>26</v>
      </c>
      <c r="D16" s="364" t="s">
        <v>1170</v>
      </c>
      <c r="E16" s="401"/>
      <c r="F16" s="385" t="s">
        <v>11</v>
      </c>
      <c r="G16" s="464"/>
      <c r="H16" s="465"/>
      <c r="I16" s="465"/>
      <c r="J16" s="470" t="s">
        <v>2317</v>
      </c>
      <c r="K16" s="467"/>
    </row>
    <row r="17" spans="1:11" ht="18.75" customHeight="1">
      <c r="A17" s="462">
        <v>8</v>
      </c>
      <c r="B17" s="463" t="s">
        <v>25</v>
      </c>
      <c r="C17" s="364" t="s">
        <v>202</v>
      </c>
      <c r="D17" s="400" t="s">
        <v>1429</v>
      </c>
      <c r="E17" s="401"/>
      <c r="F17" s="385" t="s">
        <v>11</v>
      </c>
      <c r="G17" s="464"/>
      <c r="H17" s="465"/>
      <c r="I17" s="465"/>
      <c r="J17" s="470" t="s">
        <v>2318</v>
      </c>
      <c r="K17" s="467"/>
    </row>
    <row r="18" spans="1:11" ht="18.75" customHeight="1">
      <c r="A18" s="462">
        <v>9</v>
      </c>
      <c r="B18" s="463" t="s">
        <v>25</v>
      </c>
      <c r="C18" s="364" t="s">
        <v>221</v>
      </c>
      <c r="D18" s="400" t="s">
        <v>222</v>
      </c>
      <c r="E18" s="365" t="s">
        <v>519</v>
      </c>
      <c r="F18" s="385" t="s">
        <v>11</v>
      </c>
      <c r="G18" s="464"/>
      <c r="H18" s="475"/>
      <c r="I18" s="465"/>
      <c r="J18" s="470" t="s">
        <v>1422</v>
      </c>
      <c r="K18" s="476"/>
    </row>
    <row r="19" spans="1:11" ht="18.75" customHeight="1">
      <c r="A19" s="462">
        <v>10</v>
      </c>
      <c r="B19" s="463" t="s">
        <v>25</v>
      </c>
      <c r="C19" s="364" t="s">
        <v>221</v>
      </c>
      <c r="D19" s="400" t="s">
        <v>225</v>
      </c>
      <c r="E19" s="365" t="s">
        <v>226</v>
      </c>
      <c r="F19" s="385" t="s">
        <v>11</v>
      </c>
      <c r="G19" s="464"/>
      <c r="H19" s="465"/>
      <c r="I19" s="465"/>
      <c r="J19" s="470" t="s">
        <v>1405</v>
      </c>
      <c r="K19" s="476"/>
    </row>
    <row r="20" spans="1:11" ht="18.75" customHeight="1">
      <c r="A20" s="462">
        <v>11</v>
      </c>
      <c r="B20" s="463" t="s">
        <v>25</v>
      </c>
      <c r="C20" s="364" t="s">
        <v>221</v>
      </c>
      <c r="D20" s="400" t="s">
        <v>228</v>
      </c>
      <c r="E20" s="477"/>
      <c r="F20" s="385" t="s">
        <v>11</v>
      </c>
      <c r="G20" s="464"/>
      <c r="H20" s="465"/>
      <c r="I20" s="465"/>
      <c r="J20" s="404" t="s">
        <v>2586</v>
      </c>
      <c r="K20" s="476"/>
    </row>
    <row r="21" spans="1:11" ht="18.75" customHeight="1">
      <c r="A21" s="462">
        <v>12</v>
      </c>
      <c r="B21" s="463" t="s">
        <v>25</v>
      </c>
      <c r="C21" s="364" t="s">
        <v>221</v>
      </c>
      <c r="D21" s="400" t="s">
        <v>978</v>
      </c>
      <c r="E21" s="365" t="s">
        <v>230</v>
      </c>
      <c r="F21" s="385" t="s">
        <v>11</v>
      </c>
      <c r="G21" s="464"/>
      <c r="H21" s="465"/>
      <c r="I21" s="465"/>
      <c r="J21" s="759" t="s">
        <v>2796</v>
      </c>
      <c r="K21" s="761"/>
    </row>
    <row r="22" spans="1:11" ht="18.75" customHeight="1">
      <c r="A22" s="462">
        <v>13</v>
      </c>
      <c r="B22" s="463" t="s">
        <v>25</v>
      </c>
      <c r="C22" s="364" t="s">
        <v>221</v>
      </c>
      <c r="D22" s="400" t="s">
        <v>231</v>
      </c>
      <c r="E22" s="365" t="s">
        <v>67</v>
      </c>
      <c r="F22" s="385" t="s">
        <v>11</v>
      </c>
      <c r="G22" s="464"/>
      <c r="H22" s="465"/>
      <c r="I22" s="465"/>
      <c r="J22" s="759"/>
      <c r="K22" s="761"/>
    </row>
    <row r="23" spans="1:11" ht="18.75" customHeight="1">
      <c r="A23" s="462">
        <v>14</v>
      </c>
      <c r="B23" s="463" t="s">
        <v>25</v>
      </c>
      <c r="C23" s="364" t="s">
        <v>221</v>
      </c>
      <c r="D23" s="400" t="s">
        <v>232</v>
      </c>
      <c r="E23" s="365" t="s">
        <v>67</v>
      </c>
      <c r="F23" s="385" t="s">
        <v>11</v>
      </c>
      <c r="G23" s="464"/>
      <c r="H23" s="465"/>
      <c r="I23" s="465"/>
      <c r="J23" s="759"/>
      <c r="K23" s="761"/>
    </row>
    <row r="24" spans="1:11" ht="18.75" customHeight="1">
      <c r="A24" s="462">
        <v>15</v>
      </c>
      <c r="B24" s="463" t="s">
        <v>25</v>
      </c>
      <c r="C24" s="364" t="s">
        <v>221</v>
      </c>
      <c r="D24" s="400" t="s">
        <v>233</v>
      </c>
      <c r="E24" s="365" t="s">
        <v>67</v>
      </c>
      <c r="F24" s="385" t="s">
        <v>11</v>
      </c>
      <c r="G24" s="464"/>
      <c r="H24" s="465"/>
      <c r="I24" s="465"/>
      <c r="J24" s="759"/>
      <c r="K24" s="761"/>
    </row>
    <row r="25" spans="1:11" ht="18.75" customHeight="1">
      <c r="A25" s="462">
        <v>16</v>
      </c>
      <c r="B25" s="463" t="s">
        <v>25</v>
      </c>
      <c r="C25" s="364" t="s">
        <v>221</v>
      </c>
      <c r="D25" s="400" t="s">
        <v>979</v>
      </c>
      <c r="E25" s="365" t="s">
        <v>67</v>
      </c>
      <c r="F25" s="385" t="s">
        <v>11</v>
      </c>
      <c r="G25" s="464"/>
      <c r="H25" s="465"/>
      <c r="I25" s="465"/>
      <c r="J25" s="759"/>
      <c r="K25" s="761"/>
    </row>
    <row r="26" spans="1:11" ht="18.75" customHeight="1">
      <c r="A26" s="462">
        <v>17</v>
      </c>
      <c r="B26" s="463" t="s">
        <v>25</v>
      </c>
      <c r="C26" s="364" t="s">
        <v>221</v>
      </c>
      <c r="D26" s="400" t="s">
        <v>235</v>
      </c>
      <c r="E26" s="365" t="s">
        <v>67</v>
      </c>
      <c r="F26" s="385" t="s">
        <v>11</v>
      </c>
      <c r="G26" s="464"/>
      <c r="H26" s="465"/>
      <c r="I26" s="465"/>
      <c r="J26" s="759"/>
      <c r="K26" s="761"/>
    </row>
    <row r="27" spans="1:11" ht="18.75" customHeight="1">
      <c r="A27" s="462">
        <v>18</v>
      </c>
      <c r="B27" s="463"/>
      <c r="C27" s="364" t="s">
        <v>221</v>
      </c>
      <c r="D27" s="337" t="s">
        <v>2683</v>
      </c>
      <c r="E27" s="276"/>
      <c r="F27" s="224" t="s">
        <v>11</v>
      </c>
      <c r="G27" s="280"/>
      <c r="H27" s="292"/>
      <c r="I27" s="292"/>
      <c r="J27" s="297"/>
      <c r="K27" s="478" t="s">
        <v>2672</v>
      </c>
    </row>
    <row r="28" spans="1:11" ht="15.75" customHeight="1">
      <c r="A28" s="479">
        <v>19</v>
      </c>
      <c r="B28" s="321" t="s">
        <v>25</v>
      </c>
      <c r="C28" s="278" t="s">
        <v>184</v>
      </c>
      <c r="D28" s="278" t="s">
        <v>1416</v>
      </c>
      <c r="E28" s="279"/>
      <c r="F28" s="224" t="s">
        <v>11</v>
      </c>
      <c r="G28" s="280"/>
      <c r="H28" s="292"/>
      <c r="I28" s="292"/>
      <c r="J28" s="480" t="s">
        <v>2797</v>
      </c>
      <c r="K28" s="481"/>
    </row>
    <row r="29" spans="1:11" ht="15.75" customHeight="1">
      <c r="A29" s="479">
        <v>20</v>
      </c>
      <c r="B29" s="321" t="s">
        <v>25</v>
      </c>
      <c r="C29" s="482" t="s">
        <v>54</v>
      </c>
      <c r="D29" s="482" t="s">
        <v>186</v>
      </c>
      <c r="E29" s="279"/>
      <c r="F29" s="118" t="s">
        <v>10</v>
      </c>
      <c r="G29" s="280"/>
      <c r="H29" s="292"/>
      <c r="I29" s="292"/>
      <c r="J29" s="483" t="s">
        <v>2806</v>
      </c>
      <c r="K29" s="760" t="s">
        <v>2316</v>
      </c>
    </row>
    <row r="30" spans="1:11" ht="15.75" customHeight="1">
      <c r="A30" s="479">
        <v>21</v>
      </c>
      <c r="B30" s="321" t="s">
        <v>25</v>
      </c>
      <c r="C30" s="482" t="s">
        <v>54</v>
      </c>
      <c r="D30" s="482" t="s">
        <v>187</v>
      </c>
      <c r="E30" s="279"/>
      <c r="F30" s="224" t="s">
        <v>11</v>
      </c>
      <c r="G30" s="280"/>
      <c r="H30" s="292"/>
      <c r="I30" s="292"/>
      <c r="J30" s="283" t="s">
        <v>1712</v>
      </c>
      <c r="K30" s="659"/>
    </row>
    <row r="31" spans="1:11" ht="15.75" customHeight="1">
      <c r="A31" s="479">
        <v>22</v>
      </c>
      <c r="B31" s="321" t="s">
        <v>25</v>
      </c>
      <c r="C31" s="482" t="s">
        <v>54</v>
      </c>
      <c r="D31" s="482" t="s">
        <v>188</v>
      </c>
      <c r="E31" s="279"/>
      <c r="F31" s="224" t="s">
        <v>11</v>
      </c>
      <c r="G31" s="280"/>
      <c r="H31" s="292"/>
      <c r="I31" s="292"/>
      <c r="J31" s="283" t="s">
        <v>1419</v>
      </c>
      <c r="K31" s="659"/>
    </row>
    <row r="32" spans="1:11" ht="15.75" customHeight="1">
      <c r="A32" s="479">
        <v>23</v>
      </c>
      <c r="B32" s="321" t="s">
        <v>25</v>
      </c>
      <c r="C32" s="482" t="s">
        <v>54</v>
      </c>
      <c r="D32" s="482" t="s">
        <v>189</v>
      </c>
      <c r="E32" s="279"/>
      <c r="F32" s="224" t="s">
        <v>11</v>
      </c>
      <c r="G32" s="280"/>
      <c r="H32" s="292"/>
      <c r="I32" s="292"/>
      <c r="J32" s="283" t="s">
        <v>190</v>
      </c>
      <c r="K32" s="659"/>
    </row>
    <row r="33" spans="1:11" ht="15.75" customHeight="1">
      <c r="A33" s="479">
        <v>24</v>
      </c>
      <c r="B33" s="321" t="s">
        <v>25</v>
      </c>
      <c r="C33" s="482" t="s">
        <v>54</v>
      </c>
      <c r="D33" s="482" t="s">
        <v>1183</v>
      </c>
      <c r="E33" s="279"/>
      <c r="F33" s="224" t="s">
        <v>11</v>
      </c>
      <c r="G33" s="280"/>
      <c r="H33" s="292"/>
      <c r="I33" s="292"/>
      <c r="J33" s="283" t="s">
        <v>1184</v>
      </c>
      <c r="K33" s="659"/>
    </row>
    <row r="34" spans="1:11" ht="15.75" customHeight="1">
      <c r="A34" s="479">
        <v>25</v>
      </c>
      <c r="B34" s="321" t="s">
        <v>25</v>
      </c>
      <c r="C34" s="482" t="s">
        <v>54</v>
      </c>
      <c r="D34" s="482" t="s">
        <v>1185</v>
      </c>
      <c r="E34" s="279"/>
      <c r="F34" s="224" t="s">
        <v>11</v>
      </c>
      <c r="G34" s="280"/>
      <c r="H34" s="292"/>
      <c r="I34" s="292"/>
      <c r="J34" s="283" t="s">
        <v>1186</v>
      </c>
      <c r="K34" s="659"/>
    </row>
    <row r="35" spans="1:11" ht="15.75" customHeight="1">
      <c r="A35" s="479">
        <v>26</v>
      </c>
      <c r="B35" s="321" t="s">
        <v>25</v>
      </c>
      <c r="C35" s="482" t="s">
        <v>54</v>
      </c>
      <c r="D35" s="482" t="s">
        <v>1187</v>
      </c>
      <c r="E35" s="279"/>
      <c r="F35" s="224" t="s">
        <v>11</v>
      </c>
      <c r="G35" s="280"/>
      <c r="H35" s="292"/>
      <c r="I35" s="292"/>
      <c r="J35" s="283" t="s">
        <v>1188</v>
      </c>
      <c r="K35" s="659"/>
    </row>
    <row r="36" spans="1:11" ht="15.75" customHeight="1">
      <c r="A36" s="479">
        <v>27</v>
      </c>
      <c r="B36" s="321" t="s">
        <v>25</v>
      </c>
      <c r="C36" s="482" t="s">
        <v>54</v>
      </c>
      <c r="D36" s="482" t="s">
        <v>1189</v>
      </c>
      <c r="E36" s="279"/>
      <c r="F36" s="224" t="s">
        <v>11</v>
      </c>
      <c r="G36" s="280"/>
      <c r="H36" s="292"/>
      <c r="I36" s="292"/>
      <c r="J36" s="283" t="s">
        <v>1190</v>
      </c>
      <c r="K36" s="659"/>
    </row>
    <row r="37" spans="1:11" ht="15.75" customHeight="1">
      <c r="A37" s="479">
        <v>28</v>
      </c>
      <c r="B37" s="321" t="s">
        <v>25</v>
      </c>
      <c r="C37" s="482" t="s">
        <v>54</v>
      </c>
      <c r="D37" s="482" t="s">
        <v>191</v>
      </c>
      <c r="E37" s="279"/>
      <c r="F37" s="224" t="s">
        <v>11</v>
      </c>
      <c r="G37" s="280"/>
      <c r="H37" s="292"/>
      <c r="I37" s="292"/>
      <c r="J37" s="283" t="s">
        <v>192</v>
      </c>
      <c r="K37" s="659"/>
    </row>
    <row r="38" spans="1:11" ht="15.75" customHeight="1">
      <c r="A38" s="479">
        <v>29</v>
      </c>
      <c r="B38" s="321" t="s">
        <v>25</v>
      </c>
      <c r="C38" s="482" t="s">
        <v>54</v>
      </c>
      <c r="D38" s="482" t="s">
        <v>193</v>
      </c>
      <c r="E38" s="279"/>
      <c r="F38" s="224" t="s">
        <v>11</v>
      </c>
      <c r="G38" s="280"/>
      <c r="H38" s="292"/>
      <c r="I38" s="292"/>
      <c r="J38" s="283" t="s">
        <v>194</v>
      </c>
      <c r="K38" s="659"/>
    </row>
    <row r="39" spans="1:11" ht="15.75" customHeight="1">
      <c r="A39" s="479">
        <v>30</v>
      </c>
      <c r="B39" s="321" t="s">
        <v>25</v>
      </c>
      <c r="C39" s="482" t="s">
        <v>54</v>
      </c>
      <c r="D39" s="482" t="s">
        <v>1191</v>
      </c>
      <c r="E39" s="279"/>
      <c r="F39" s="224" t="s">
        <v>11</v>
      </c>
      <c r="G39" s="280"/>
      <c r="H39" s="292"/>
      <c r="I39" s="292"/>
      <c r="J39" s="283" t="s">
        <v>1192</v>
      </c>
      <c r="K39" s="659"/>
    </row>
    <row r="40" spans="1:11" ht="15.75" customHeight="1">
      <c r="A40" s="479">
        <v>31</v>
      </c>
      <c r="B40" s="321" t="s">
        <v>25</v>
      </c>
      <c r="C40" s="482" t="s">
        <v>54</v>
      </c>
      <c r="D40" s="482" t="s">
        <v>1193</v>
      </c>
      <c r="E40" s="279"/>
      <c r="F40" s="224" t="s">
        <v>11</v>
      </c>
      <c r="G40" s="280"/>
      <c r="H40" s="292"/>
      <c r="I40" s="292"/>
      <c r="J40" s="283" t="s">
        <v>1194</v>
      </c>
      <c r="K40" s="659"/>
    </row>
    <row r="41" spans="1:11" ht="15.75" customHeight="1">
      <c r="A41" s="479">
        <v>32</v>
      </c>
      <c r="B41" s="321" t="s">
        <v>25</v>
      </c>
      <c r="C41" s="482" t="s">
        <v>54</v>
      </c>
      <c r="D41" s="482" t="s">
        <v>1195</v>
      </c>
      <c r="E41" s="279"/>
      <c r="F41" s="224" t="s">
        <v>11</v>
      </c>
      <c r="G41" s="280"/>
      <c r="H41" s="292"/>
      <c r="I41" s="292"/>
      <c r="J41" s="283" t="s">
        <v>1196</v>
      </c>
      <c r="K41" s="659"/>
    </row>
    <row r="42" spans="1:11" ht="15.75" customHeight="1">
      <c r="A42" s="479">
        <v>33</v>
      </c>
      <c r="B42" s="321" t="s">
        <v>25</v>
      </c>
      <c r="C42" s="482" t="s">
        <v>54</v>
      </c>
      <c r="D42" s="482" t="s">
        <v>1197</v>
      </c>
      <c r="E42" s="279"/>
      <c r="F42" s="224" t="s">
        <v>11</v>
      </c>
      <c r="G42" s="280"/>
      <c r="H42" s="292"/>
      <c r="I42" s="292"/>
      <c r="J42" s="283" t="s">
        <v>1198</v>
      </c>
      <c r="K42" s="659"/>
    </row>
    <row r="43" spans="1:11" ht="15.75" customHeight="1">
      <c r="A43" s="479">
        <v>34</v>
      </c>
      <c r="B43" s="321" t="s">
        <v>25</v>
      </c>
      <c r="C43" s="482" t="s">
        <v>54</v>
      </c>
      <c r="D43" s="482" t="s">
        <v>1199</v>
      </c>
      <c r="E43" s="279"/>
      <c r="F43" s="224" t="s">
        <v>11</v>
      </c>
      <c r="G43" s="280"/>
      <c r="H43" s="292"/>
      <c r="I43" s="292"/>
      <c r="J43" s="283" t="s">
        <v>1200</v>
      </c>
      <c r="K43" s="659"/>
    </row>
    <row r="44" spans="1:11" ht="15.75" customHeight="1">
      <c r="A44" s="479">
        <v>35</v>
      </c>
      <c r="B44" s="321" t="s">
        <v>25</v>
      </c>
      <c r="C44" s="482" t="s">
        <v>54</v>
      </c>
      <c r="D44" s="277" t="s">
        <v>1201</v>
      </c>
      <c r="E44" s="279"/>
      <c r="F44" s="224" t="s">
        <v>11</v>
      </c>
      <c r="G44" s="280"/>
      <c r="H44" s="292"/>
      <c r="I44" s="292"/>
      <c r="J44" s="283" t="s">
        <v>195</v>
      </c>
      <c r="K44" s="659"/>
    </row>
    <row r="45" spans="1:11" ht="15.75" customHeight="1">
      <c r="A45" s="479">
        <v>36</v>
      </c>
      <c r="B45" s="321" t="s">
        <v>25</v>
      </c>
      <c r="C45" s="482" t="s">
        <v>54</v>
      </c>
      <c r="D45" s="482" t="s">
        <v>196</v>
      </c>
      <c r="E45" s="279"/>
      <c r="F45" s="224" t="s">
        <v>11</v>
      </c>
      <c r="G45" s="280"/>
      <c r="H45" s="292"/>
      <c r="I45" s="292"/>
      <c r="J45" s="283" t="s">
        <v>197</v>
      </c>
      <c r="K45" s="659"/>
    </row>
    <row r="46" spans="1:11" ht="15.75" customHeight="1">
      <c r="A46" s="479">
        <v>37</v>
      </c>
      <c r="B46" s="321" t="s">
        <v>25</v>
      </c>
      <c r="C46" s="482" t="s">
        <v>54</v>
      </c>
      <c r="D46" s="482" t="s">
        <v>198</v>
      </c>
      <c r="E46" s="279"/>
      <c r="F46" s="224" t="s">
        <v>11</v>
      </c>
      <c r="G46" s="280"/>
      <c r="H46" s="292"/>
      <c r="I46" s="292"/>
      <c r="J46" s="283" t="s">
        <v>199</v>
      </c>
      <c r="K46" s="659"/>
    </row>
    <row r="47" spans="1:11" ht="15.75" customHeight="1">
      <c r="A47" s="479">
        <v>38</v>
      </c>
      <c r="B47" s="321" t="s">
        <v>25</v>
      </c>
      <c r="C47" s="482" t="s">
        <v>54</v>
      </c>
      <c r="D47" s="482" t="s">
        <v>1202</v>
      </c>
      <c r="E47" s="279"/>
      <c r="F47" s="224" t="s">
        <v>11</v>
      </c>
      <c r="G47" s="280"/>
      <c r="H47" s="292"/>
      <c r="I47" s="292"/>
      <c r="J47" s="283" t="s">
        <v>1203</v>
      </c>
      <c r="K47" s="659"/>
    </row>
    <row r="48" spans="1:11" ht="15.75" customHeight="1">
      <c r="A48" s="479">
        <v>39</v>
      </c>
      <c r="B48" s="321" t="s">
        <v>25</v>
      </c>
      <c r="C48" s="482" t="s">
        <v>54</v>
      </c>
      <c r="D48" s="482" t="s">
        <v>1204</v>
      </c>
      <c r="E48" s="279"/>
      <c r="F48" s="224" t="s">
        <v>11</v>
      </c>
      <c r="G48" s="280"/>
      <c r="H48" s="292"/>
      <c r="I48" s="292"/>
      <c r="J48" s="283" t="s">
        <v>2601</v>
      </c>
      <c r="K48" s="659"/>
    </row>
    <row r="49" spans="1:11" ht="15.75" customHeight="1">
      <c r="A49" s="479">
        <v>40</v>
      </c>
      <c r="B49" s="321" t="s">
        <v>25</v>
      </c>
      <c r="C49" s="482" t="s">
        <v>299</v>
      </c>
      <c r="D49" s="482" t="s">
        <v>1206</v>
      </c>
      <c r="E49" s="279"/>
      <c r="F49" s="296" t="s">
        <v>6</v>
      </c>
      <c r="G49" s="280"/>
      <c r="H49" s="292"/>
      <c r="I49" s="292"/>
      <c r="J49" s="283" t="s">
        <v>2602</v>
      </c>
      <c r="K49" s="481"/>
    </row>
    <row r="50" spans="1:11" ht="15.75" customHeight="1">
      <c r="A50" s="479">
        <v>41</v>
      </c>
      <c r="B50" s="321" t="s">
        <v>25</v>
      </c>
      <c r="C50" s="482" t="s">
        <v>299</v>
      </c>
      <c r="D50" s="482" t="s">
        <v>1207</v>
      </c>
      <c r="E50" s="279"/>
      <c r="F50" s="296" t="s">
        <v>6</v>
      </c>
      <c r="G50" s="280"/>
      <c r="H50" s="292"/>
      <c r="I50" s="292"/>
      <c r="J50" s="283" t="s">
        <v>1420</v>
      </c>
      <c r="K50" s="481"/>
    </row>
    <row r="51" spans="1:11" ht="15.75" customHeight="1">
      <c r="A51" s="479">
        <v>42</v>
      </c>
      <c r="B51" s="321" t="s">
        <v>25</v>
      </c>
      <c r="C51" s="482" t="s">
        <v>299</v>
      </c>
      <c r="D51" s="482" t="s">
        <v>1208</v>
      </c>
      <c r="E51" s="279"/>
      <c r="F51" s="296" t="s">
        <v>6</v>
      </c>
      <c r="G51" s="280"/>
      <c r="H51" s="292"/>
      <c r="I51" s="292"/>
      <c r="J51" s="283" t="s">
        <v>1421</v>
      </c>
      <c r="K51" s="481"/>
    </row>
    <row r="52" spans="1:11" ht="15.75" customHeight="1">
      <c r="A52" s="479">
        <v>43</v>
      </c>
      <c r="B52" s="321" t="s">
        <v>25</v>
      </c>
      <c r="C52" s="482" t="s">
        <v>299</v>
      </c>
      <c r="D52" s="482" t="s">
        <v>1209</v>
      </c>
      <c r="E52" s="279"/>
      <c r="F52" s="296" t="s">
        <v>6</v>
      </c>
      <c r="G52" s="280"/>
      <c r="H52" s="292"/>
      <c r="I52" s="292"/>
      <c r="J52" s="283" t="s">
        <v>2600</v>
      </c>
      <c r="K52" s="481"/>
    </row>
    <row r="53" spans="1:11" ht="16.5" customHeight="1">
      <c r="A53" s="479">
        <v>44</v>
      </c>
      <c r="B53" s="321" t="s">
        <v>25</v>
      </c>
      <c r="C53" s="482" t="s">
        <v>221</v>
      </c>
      <c r="D53" s="278" t="s">
        <v>1180</v>
      </c>
      <c r="E53" s="276" t="s">
        <v>519</v>
      </c>
      <c r="F53" s="224" t="s">
        <v>11</v>
      </c>
      <c r="G53" s="280"/>
      <c r="H53" s="292"/>
      <c r="I53" s="292"/>
      <c r="J53" s="283" t="s">
        <v>1671</v>
      </c>
      <c r="K53" s="484"/>
    </row>
    <row r="54" spans="1:11" ht="16.5" customHeight="1">
      <c r="A54" s="479">
        <v>45</v>
      </c>
      <c r="B54" s="321" t="s">
        <v>25</v>
      </c>
      <c r="C54" s="482" t="s">
        <v>221</v>
      </c>
      <c r="D54" s="278" t="s">
        <v>1181</v>
      </c>
      <c r="E54" s="276" t="s">
        <v>520</v>
      </c>
      <c r="F54" s="224" t="s">
        <v>11</v>
      </c>
      <c r="G54" s="280"/>
      <c r="H54" s="292"/>
      <c r="I54" s="292"/>
      <c r="J54" s="283" t="s">
        <v>1423</v>
      </c>
      <c r="K54" s="484"/>
    </row>
    <row r="55" spans="1:11" ht="16.5" customHeight="1" thickBot="1">
      <c r="A55" s="335">
        <v>46</v>
      </c>
      <c r="B55" s="485" t="s">
        <v>25</v>
      </c>
      <c r="C55" s="486" t="s">
        <v>202</v>
      </c>
      <c r="D55" s="486" t="s">
        <v>203</v>
      </c>
      <c r="E55" s="487"/>
      <c r="F55" s="488" t="s">
        <v>11</v>
      </c>
      <c r="G55" s="489"/>
      <c r="H55" s="490"/>
      <c r="I55" s="490"/>
      <c r="J55" s="491" t="s">
        <v>1431</v>
      </c>
      <c r="K55" s="492"/>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2020-04-17T01:16:19Z</dcterms:modified>
</cp:coreProperties>
</file>