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wendy/Desktop/"/>
    </mc:Choice>
  </mc:AlternateContent>
  <bookViews>
    <workbookView xWindow="0" yWindow="460" windowWidth="28800" windowHeight="16180"/>
  </bookViews>
  <sheets>
    <sheet name="QT0a" sheetId="10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</calcChain>
</file>

<file path=xl/sharedStrings.xml><?xml version="1.0" encoding="utf-8"?>
<sst xmlns="http://schemas.openxmlformats.org/spreadsheetml/2006/main" count="168" uniqueCount="91">
  <si>
    <t>Not POR</t>
  </si>
  <si>
    <t>Modified</t>
    <phoneticPr fontId="11" type="noConversion"/>
  </si>
  <si>
    <t>Not ready</t>
  </si>
  <si>
    <t>Station SW</t>
  </si>
  <si>
    <t>Attribute Key</t>
  </si>
  <si>
    <t>Fixture cmd</t>
  </si>
  <si>
    <t>Potassium command</t>
  </si>
  <si>
    <t>Diag cmd</t>
  </si>
  <si>
    <t>[0,0]</t>
  </si>
  <si>
    <t>[1,1]</t>
  </si>
  <si>
    <t>Remark</t>
    <phoneticPr fontId="11" type="noConversion"/>
  </si>
  <si>
    <r>
      <t>Syscfg Key</t>
    </r>
    <r>
      <rPr>
        <b/>
        <sz val="12"/>
        <rFont val="Times New Roman"/>
        <family val="1"/>
      </rPr>
      <t xml:space="preserve">
Write,</t>
    </r>
    <r>
      <rPr>
        <b/>
        <sz val="12"/>
        <color indexed="9"/>
        <rFont val="Times New Roman"/>
        <family val="1"/>
      </rPr>
      <t xml:space="preserve"> </t>
    </r>
    <r>
      <rPr>
        <b/>
        <sz val="12"/>
        <color theme="9"/>
        <rFont val="Times New Roman"/>
        <family val="1"/>
      </rPr>
      <t>Read</t>
    </r>
    <phoneticPr fontId="11" type="noConversion"/>
  </si>
  <si>
    <t>PF test limit</t>
    <phoneticPr fontId="11" type="noConversion"/>
  </si>
  <si>
    <t>PG Test Limits</t>
    <phoneticPr fontId="11" type="noConversion"/>
  </si>
  <si>
    <t>Stop on fail</t>
    <phoneticPr fontId="11" type="noConversion"/>
  </si>
  <si>
    <t>Item NO.</t>
    <phoneticPr fontId="11" type="noConversion"/>
  </si>
  <si>
    <t>Ready</t>
    <phoneticPr fontId="11" type="noConversion"/>
  </si>
  <si>
    <t>Modified</t>
    <phoneticPr fontId="11" type="noConversion"/>
  </si>
  <si>
    <t>Pending update</t>
    <phoneticPr fontId="11" type="noConversion"/>
  </si>
  <si>
    <t>New Item</t>
    <phoneticPr fontId="11" type="noConversion"/>
  </si>
  <si>
    <t>CHN validation</t>
    <phoneticPr fontId="11" type="noConversion"/>
  </si>
  <si>
    <t>Station SW Count</t>
    <phoneticPr fontId="11" type="noConversion"/>
  </si>
  <si>
    <r>
      <t xml:space="preserve">QT0a
</t>
    </r>
    <r>
      <rPr>
        <b/>
        <i/>
        <sz val="22"/>
        <color indexed="8"/>
        <rFont val="細明體"/>
        <family val="3"/>
        <charset val="136"/>
      </rPr>
      <t>（</t>
    </r>
    <r>
      <rPr>
        <b/>
        <i/>
        <sz val="22"/>
        <color indexed="8"/>
        <rFont val="Times New Roman"/>
        <family val="1"/>
      </rPr>
      <t xml:space="preserve">Ver </t>
    </r>
    <r>
      <rPr>
        <b/>
        <i/>
        <sz val="22"/>
        <color indexed="8"/>
        <rFont val="細明體"/>
        <family val="3"/>
        <charset val="136"/>
      </rPr>
      <t>）</t>
    </r>
    <phoneticPr fontId="11" type="noConversion"/>
  </si>
  <si>
    <t>[1,1]</t>
    <phoneticPr fontId="7" type="noConversion"/>
  </si>
  <si>
    <t>pmuadc --sel cpmu --read ildo2</t>
  </si>
  <si>
    <t>RDF_resistance (start)</t>
    <phoneticPr fontId="7" type="noConversion"/>
  </si>
  <si>
    <t>[1,1]</t>
    <phoneticPr fontId="7" type="noConversion"/>
  </si>
  <si>
    <t>RDF_arm_status (start)</t>
    <phoneticPr fontId="7" type="noConversion"/>
  </si>
  <si>
    <t>Will fault registers check</t>
    <phoneticPr fontId="7" type="noConversion"/>
  </si>
  <si>
    <t># expect all 0x0</t>
    <phoneticPr fontId="7" type="noConversion"/>
  </si>
  <si>
    <t>camisp --i2cread 5 0x33 0x00 1 4</t>
    <phoneticPr fontId="7" type="noConversion"/>
  </si>
  <si>
    <t>Riker fault registers check</t>
    <phoneticPr fontId="7" type="noConversion"/>
  </si>
  <si>
    <t>[0,0]</t>
    <phoneticPr fontId="7" type="noConversion"/>
  </si>
  <si>
    <t># expect all 0x0</t>
    <phoneticPr fontId="7" type="noConversion"/>
  </si>
  <si>
    <t>[4,4]</t>
    <phoneticPr fontId="7" type="noConversion"/>
  </si>
  <si>
    <t>RDF_resistance (end)</t>
    <phoneticPr fontId="7" type="noConversion"/>
  </si>
  <si>
    <t>RDF_arm_status (end)</t>
    <phoneticPr fontId="7" type="noConversion"/>
  </si>
  <si>
    <t>Test Items</t>
    <phoneticPr fontId="7" type="noConversion"/>
  </si>
  <si>
    <t>Jasper detect</t>
  </si>
  <si>
    <t xml:space="preserve">expect "detected" ; fail on "missing"
pick number 0, back  detected 
pick number 1, front  detected 
pick number 2, front1  detected 
pick number 3, back1  detected 
pick number 4, back2  detected </t>
  </si>
  <si>
    <t>pmuadc --sel cpmu --read ildo1</t>
  </si>
  <si>
    <t xml:space="preserve">camisp --exit
camisp --find
camisp --pick back2 </t>
  </si>
  <si>
    <t>RDF arm status (start)</t>
  </si>
  <si>
    <t>RDF resistance (start)</t>
  </si>
  <si>
    <t>RDF resistance (end)</t>
  </si>
  <si>
    <t>RDF arm status (end)</t>
  </si>
  <si>
    <t># 0x44 = 0x0 = no faults</t>
  </si>
  <si>
    <t># 0x45 = 0x4 = VDDLASER_UVLO because Will is off</t>
  </si>
  <si>
    <t># 0x46 = 0x1 = FAULT_IN because INT asserted</t>
  </si>
  <si>
    <t>camisp --i2cread 5 0x33 0x45 1 1</t>
  </si>
  <si>
    <t>camisp --i2cread 5 0x33 0x46 1 1</t>
  </si>
  <si>
    <t>camisp --i2cread 6 0x40 0x43 1 1
camisp --i2cread 6 0x40 0x44 1 1
camisp --i2cread 6 0x40 0x45 1 1</t>
  </si>
  <si>
    <t>camisp --i2cread 5 0x10 0x07E0 2 4
camisp --i2cread 5 0x10 0x07E4 2 4
camisp --i2cread 5 0x10 0x07E8 2 4
camisp --i2cread 5 0x10 0x07EC 2 4</t>
  </si>
  <si>
    <t>Jasper EEPROM</t>
  </si>
  <si>
    <t>camisp --i2cread 5 0x51 0x0002 2 1
camisp --i2cread 5 0x51 0x0004 2 1
camisp --i2cread 5 0x51 0x0005 2 1</t>
  </si>
  <si>
    <t># read NVM entries for version / build / config</t>
  </si>
  <si>
    <t>pmuadc --sel cpmu --read ildo4</t>
  </si>
  <si>
    <t>Adams LDO1 Will VDD (idle)</t>
  </si>
  <si>
    <t>Adams LDO2 Periscope VDD (idle)</t>
  </si>
  <si>
    <t>Adams LDO4 Riker VDD (idle)</t>
  </si>
  <si>
    <t>example:
RDF resistance: 34201
RDF arm status: 1
# log RDF resistance</t>
  </si>
  <si>
    <t># pass/fail on arm status</t>
  </si>
  <si>
    <t>reg select cpmu
reg read 0x1DC2
reg write 0x1D07 0x80
camisp --i2cread 5 0x33 0x44 1 1</t>
  </si>
  <si>
    <t>Riker INT response 0x44</t>
  </si>
  <si>
    <t>Riker INT response 0x45</t>
  </si>
  <si>
    <t>Riker INT response 0x46</t>
  </si>
  <si>
    <t>Jasper streaming validateconfig results</t>
  </si>
  <si>
    <t>Periscope ID</t>
  </si>
  <si>
    <t>Riker ID</t>
  </si>
  <si>
    <t>Jasper firing 5s validateconfig results</t>
  </si>
  <si>
    <t>Jasper firing 5s validateconfig error code</t>
  </si>
  <si>
    <t>Jasper firing 10s validateconfig results</t>
  </si>
  <si>
    <t>Jasper firing 10s validateconfig error code</t>
  </si>
  <si>
    <t>wait 5000
camisp --method validateconfig 5</t>
  </si>
  <si>
    <t>Jasper firing 15s validateconfig results</t>
  </si>
  <si>
    <t>Jasper firing 15s validateconfig error code</t>
  </si>
  <si>
    <t>Jasper firing 20s validateconfig results</t>
  </si>
  <si>
    <t>Jasper firing 20s validateconfig error code</t>
  </si>
  <si>
    <t>Adams LDO1 Will VDD (firing)</t>
  </si>
  <si>
    <t>Adams LDO2 Periscope VDD (firing)</t>
  </si>
  <si>
    <t>Adams LDO4 Riker VDD (firing)</t>
  </si>
  <si>
    <t># log only</t>
  </si>
  <si>
    <t>validateconfig example:
# Results: 1</t>
  </si>
  <si>
    <t>validateconfig example:
# Error code: 0</t>
  </si>
  <si>
    <t># no limits on data read back
# if possible, pass/fail on "pass" or "fail" I2C communication</t>
  </si>
  <si>
    <t xml:space="preserve">camisp --exit
camisp --find
camisp --pick back2
camisp --on
memrw --32 0x22bd54094
camisp --method settofcompliance 5 25
camisp --stream on
memrw --32 0x22bd54094
camisp --method validateconfig 5
</t>
    <phoneticPr fontId="7" type="noConversion"/>
  </si>
  <si>
    <t>camisp --method projector en 5
wait 5000
camisp --method validateconfig 5</t>
    <phoneticPr fontId="7" type="noConversion"/>
  </si>
  <si>
    <t>camisp --method projector dis 5
camisp --method riker-status
camisp --exit</t>
    <phoneticPr fontId="7" type="noConversion"/>
  </si>
  <si>
    <t>camisp --i2cread 5 0x33 0x43 1 1
camisp --i2cread 5 0x33 0x44 1 1
camisp --i2cread 5 0x33 0x45 1 1
camisp --i2cread 5 0x33 0x46 1 1</t>
    <phoneticPr fontId="7" type="noConversion"/>
  </si>
  <si>
    <t>Jasper streaming validateconfig error code</t>
    <phoneticPr fontId="7" type="noConversion"/>
  </si>
  <si>
    <t>camisp --method riker-status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</si>
</sst>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i/>
      <sz val="22"/>
      <color indexed="8"/>
      <name val="Times New Roman"/>
      <family val="1"/>
    </font>
    <font>
      <b/>
      <i/>
      <sz val="22"/>
      <color indexed="8"/>
      <name val="細明體"/>
      <family val="3"/>
      <charset val="136"/>
    </font>
    <font>
      <sz val="9"/>
      <name val="新細明體"/>
      <family val="3"/>
      <charset val="136"/>
      <scheme val="minor"/>
    </font>
    <font>
      <b/>
      <sz val="2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b/>
      <sz val="12"/>
      <name val="Times New Roman"/>
      <family val="1"/>
    </font>
    <font>
      <b/>
      <sz val="12"/>
      <color theme="9"/>
      <name val="Times New Roman"/>
      <family val="1"/>
    </font>
    <font>
      <sz val="12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0000"/>
      <name val="Times New Roman"/>
      <family val="1"/>
    </font>
    <font>
      <sz val="12"/>
      <color theme="1"/>
      <name val="新細明體"/>
      <family val="1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84">
    <xf numFmtId="0" fontId="0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>
      <alignment vertical="center"/>
    </xf>
    <xf numFmtId="0" fontId="12" fillId="2" borderId="0" xfId="1" applyNumberFormat="1" applyFont="1" applyFill="1" applyBorder="1" applyAlignment="1">
      <alignment horizontal="center" vertical="center" wrapText="1"/>
    </xf>
    <xf numFmtId="1" fontId="13" fillId="2" borderId="1" xfId="1" applyNumberFormat="1" applyFont="1" applyFill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/>
    </xf>
    <xf numFmtId="0" fontId="14" fillId="0" borderId="0" xfId="3" applyFont="1">
      <alignment vertical="center"/>
    </xf>
    <xf numFmtId="0" fontId="6" fillId="0" borderId="0" xfId="0" applyFont="1" applyAlignment="1">
      <alignment vertical="top" wrapText="1"/>
    </xf>
    <xf numFmtId="0" fontId="14" fillId="3" borderId="2" xfId="3" applyNumberFormat="1" applyFont="1" applyFill="1" applyBorder="1" applyAlignment="1">
      <alignment horizontal="center" vertical="center" wrapText="1"/>
    </xf>
    <xf numFmtId="0" fontId="14" fillId="4" borderId="3" xfId="3" applyFont="1" applyFill="1" applyBorder="1" applyAlignment="1">
      <alignment horizontal="center" vertical="center"/>
    </xf>
    <xf numFmtId="0" fontId="14" fillId="5" borderId="3" xfId="3" applyNumberFormat="1" applyFont="1" applyFill="1" applyBorder="1" applyAlignment="1">
      <alignment horizontal="center" vertical="center" wrapText="1"/>
    </xf>
    <xf numFmtId="0" fontId="14" fillId="6" borderId="3" xfId="3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>
      <alignment horizontal="center" vertical="center"/>
    </xf>
    <xf numFmtId="0" fontId="14" fillId="7" borderId="3" xfId="3" applyNumberFormat="1" applyFont="1" applyFill="1" applyBorder="1" applyAlignment="1">
      <alignment horizontal="center" vertical="center" wrapText="1"/>
    </xf>
    <xf numFmtId="0" fontId="14" fillId="8" borderId="3" xfId="3" applyNumberFormat="1" applyFont="1" applyFill="1" applyBorder="1" applyAlignment="1">
      <alignment horizontal="center" vertical="center" wrapText="1"/>
    </xf>
    <xf numFmtId="0" fontId="12" fillId="2" borderId="4" xfId="1" applyNumberFormat="1" applyFont="1" applyFill="1" applyBorder="1" applyAlignment="1">
      <alignment horizontal="center" vertical="center" wrapText="1"/>
    </xf>
    <xf numFmtId="0" fontId="15" fillId="10" borderId="5" xfId="3" applyNumberFormat="1" applyFont="1" applyFill="1" applyBorder="1" applyAlignment="1">
      <alignment horizontal="center" vertical="center" wrapText="1"/>
    </xf>
    <xf numFmtId="0" fontId="15" fillId="10" borderId="6" xfId="1" applyNumberFormat="1" applyFont="1" applyFill="1" applyBorder="1" applyAlignment="1">
      <alignment horizontal="center" vertical="center" wrapText="1"/>
    </xf>
    <xf numFmtId="0" fontId="15" fillId="10" borderId="7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9" xfId="0" applyFont="1" applyFill="1" applyBorder="1" applyAlignment="1">
      <alignment vertical="top" wrapText="1"/>
    </xf>
    <xf numFmtId="0" fontId="14" fillId="2" borderId="11" xfId="3" applyNumberFormat="1" applyFont="1" applyFill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>
      <alignment vertical="center"/>
    </xf>
    <xf numFmtId="0" fontId="6" fillId="0" borderId="11" xfId="0" applyFont="1" applyFill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0" fontId="6" fillId="11" borderId="11" xfId="0" applyFont="1" applyFill="1" applyBorder="1">
      <alignment vertical="center"/>
    </xf>
    <xf numFmtId="0" fontId="14" fillId="0" borderId="11" xfId="2" applyFont="1" applyFill="1" applyBorder="1" applyAlignment="1">
      <alignment horizontal="center" vertical="center"/>
    </xf>
    <xf numFmtId="0" fontId="15" fillId="10" borderId="11" xfId="1" applyNumberFormat="1" applyFont="1" applyFill="1" applyBorder="1" applyAlignment="1">
      <alignment horizontal="center" vertical="center" wrapText="1"/>
    </xf>
    <xf numFmtId="0" fontId="14" fillId="9" borderId="12" xfId="3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4" xfId="0" applyFont="1" applyBorder="1" applyAlignment="1">
      <alignment vertical="top" wrapText="1"/>
    </xf>
    <xf numFmtId="0" fontId="6" fillId="0" borderId="11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/>
    </xf>
    <xf numFmtId="0" fontId="9" fillId="2" borderId="0" xfId="1" applyNumberFormat="1" applyFont="1" applyFill="1" applyBorder="1" applyAlignment="1">
      <alignment horizontal="center" vertical="center" wrapText="1"/>
    </xf>
    <xf numFmtId="0" fontId="9" fillId="2" borderId="4" xfId="1" applyNumberFormat="1" applyFont="1" applyFill="1" applyBorder="1" applyAlignment="1">
      <alignment horizontal="center" vertical="center" wrapText="1"/>
    </xf>
  </cellXfs>
  <cellStyles count="84">
    <cellStyle name="一般" xfId="0" builtinId="0"/>
    <cellStyle name="一般 10" xfId="6"/>
    <cellStyle name="一般 10 2" xfId="7"/>
    <cellStyle name="一般 10 2 2" xfId="8"/>
    <cellStyle name="一般 10 2 3" xfId="9"/>
    <cellStyle name="一般 10 2 3 2" xfId="10"/>
    <cellStyle name="一般 10 2 4" xfId="11"/>
    <cellStyle name="一般 10 3" xfId="12"/>
    <cellStyle name="一般 10 3 2" xfId="13"/>
    <cellStyle name="一般 11" xfId="54"/>
    <cellStyle name="一般 11 2" xfId="56"/>
    <cellStyle name="一般 11 3" xfId="81"/>
    <cellStyle name="一般 12" xfId="14"/>
    <cellStyle name="一般 12 2" xfId="15"/>
    <cellStyle name="一般 12 2 2" xfId="16"/>
    <cellStyle name="一般 2" xfId="2"/>
    <cellStyle name="一般 2 2" xfId="4"/>
    <cellStyle name="一般 2 2 2" xfId="78"/>
    <cellStyle name="一般 2 3" xfId="17"/>
    <cellStyle name="一般 2 3 2" xfId="18"/>
    <cellStyle name="一般 2 3 2 2" xfId="19"/>
    <cellStyle name="一般 2 3 3" xfId="20"/>
    <cellStyle name="一般 2 4" xfId="1"/>
    <cellStyle name="一般 2 4 2" xfId="21"/>
    <cellStyle name="一般 2 4 3" xfId="22"/>
    <cellStyle name="一般 2 4 3 2" xfId="23"/>
    <cellStyle name="一般 2 4 4" xfId="24"/>
    <cellStyle name="一般 2 5" xfId="25"/>
    <cellStyle name="一般 2 5 2" xfId="26"/>
    <cellStyle name="一般 2 6" xfId="27"/>
    <cellStyle name="一般 3" xfId="28"/>
    <cellStyle name="一般 3 2" xfId="29"/>
    <cellStyle name="一般 3 3" xfId="30"/>
    <cellStyle name="一般 4" xfId="31"/>
    <cellStyle name="一般 4 3 2 2" xfId="32"/>
    <cellStyle name="一般 4 3 2 2 2" xfId="33"/>
    <cellStyle name="一般 4 3 2 2 2 2" xfId="34"/>
    <cellStyle name="一般 4 3 2 2 3" xfId="35"/>
    <cellStyle name="一般 5" xfId="36"/>
    <cellStyle name="一般 5 2" xfId="37"/>
    <cellStyle name="一般 5 3" xfId="38"/>
    <cellStyle name="一般 5 3 2" xfId="39"/>
    <cellStyle name="一般 5 3 2 2" xfId="40"/>
    <cellStyle name="一般 5 3 3" xfId="41"/>
    <cellStyle name="一般 6" xfId="42"/>
    <cellStyle name="一般 6 2" xfId="43"/>
    <cellStyle name="一般 7" xfId="44"/>
    <cellStyle name="一般 8" xfId="45"/>
    <cellStyle name="一般 9" xfId="46"/>
    <cellStyle name="一般 9 2" xfId="53"/>
    <cellStyle name="一般 9 3" xfId="55"/>
    <cellStyle name="一般 9 3 2" xfId="57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已瀏覽過的超連結" xfId="77" builtinId="9" hidden="1"/>
    <cellStyle name="已瀏覽過的超連結" xfId="82" builtinId="9" hidden="1"/>
    <cellStyle name="已瀏覽過的超連結" xfId="83" builtinId="9" hidden="1"/>
    <cellStyle name="常规 2" xfId="47"/>
    <cellStyle name="常规 2 2" xfId="3"/>
    <cellStyle name="常规 2 2 2" xfId="5"/>
    <cellStyle name="常规 2 2 2 2" xfId="80"/>
    <cellStyle name="常规 2 2 3" xfId="48"/>
    <cellStyle name="常规 2 2 3 2" xfId="49"/>
    <cellStyle name="常规 2 2 3 3" xfId="50"/>
    <cellStyle name="常规 2 2 4" xfId="79"/>
    <cellStyle name="常规 3" xfId="51"/>
    <cellStyle name="常规 4" xfId="52"/>
  </cellStyles>
  <dxfs count="0"/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43"/>
  <sheetViews>
    <sheetView tabSelected="1" topLeftCell="A18" zoomScale="80" zoomScaleNormal="80" workbookViewId="0">
      <selection activeCell="K11" sqref="K11"/>
    </sheetView>
  </sheetViews>
  <sheetFormatPr baseColWidth="10" defaultColWidth="8.83203125" defaultRowHeight="16" x14ac:dyDescent="0.15"/>
  <cols>
    <col min="1" max="1" width="9.33203125" style="1" bestFit="1" customWidth="1"/>
    <col min="2" max="2" width="12.1640625" style="1" hidden="1" customWidth="1"/>
    <col min="3" max="3" width="54.83203125" style="1" bestFit="1" customWidth="1"/>
    <col min="4" max="4" width="14.33203125" style="18" bestFit="1" customWidth="1"/>
    <col min="5" max="5" width="13.1640625" style="18" bestFit="1" customWidth="1"/>
    <col min="6" max="6" width="13.6640625" style="1" bestFit="1" customWidth="1"/>
    <col min="7" max="7" width="16" style="18" hidden="1" customWidth="1"/>
    <col min="8" max="8" width="22.33203125" style="1" hidden="1" customWidth="1"/>
    <col min="9" max="9" width="43.6640625" style="1" hidden="1" customWidth="1"/>
    <col min="10" max="10" width="19.1640625" style="1" hidden="1" customWidth="1"/>
    <col min="11" max="11" width="54.6640625" style="6" customWidth="1"/>
    <col min="12" max="12" width="60.6640625" style="1" customWidth="1"/>
    <col min="13" max="13" width="30.5" style="1" customWidth="1"/>
    <col min="14" max="16384" width="8.83203125" style="1"/>
  </cols>
  <sheetData>
    <row r="1" spans="1:12" ht="16.5" customHeight="1" x14ac:dyDescent="0.15">
      <c r="C1" s="43" t="s">
        <v>22</v>
      </c>
      <c r="D1" s="43"/>
      <c r="E1" s="2"/>
      <c r="F1" s="3"/>
      <c r="G1" s="4" t="s">
        <v>21</v>
      </c>
      <c r="J1" s="5"/>
    </row>
    <row r="2" spans="1:12" ht="17.25" customHeight="1" x14ac:dyDescent="0.15">
      <c r="C2" s="43"/>
      <c r="D2" s="43"/>
      <c r="E2" s="2"/>
      <c r="F2" s="7" t="s">
        <v>0</v>
      </c>
      <c r="G2" s="21">
        <f>COUNTIF(F10:F38,"Not POR")</f>
        <v>0</v>
      </c>
      <c r="J2" s="5"/>
    </row>
    <row r="3" spans="1:12" ht="21" customHeight="1" x14ac:dyDescent="0.15">
      <c r="C3" s="43"/>
      <c r="D3" s="43"/>
      <c r="E3" s="2"/>
      <c r="F3" s="8" t="s">
        <v>20</v>
      </c>
      <c r="G3" s="21">
        <f>COUNTIF(F10:F38,"CHN validation")</f>
        <v>0</v>
      </c>
      <c r="J3" s="5"/>
    </row>
    <row r="4" spans="1:12" ht="18.75" customHeight="1" x14ac:dyDescent="0.15">
      <c r="C4" s="43"/>
      <c r="D4" s="43"/>
      <c r="E4" s="2"/>
      <c r="F4" s="9" t="s">
        <v>19</v>
      </c>
      <c r="G4" s="21">
        <f>COUNTIF(F10:F38,"New Item")</f>
        <v>0</v>
      </c>
      <c r="J4" s="5"/>
    </row>
    <row r="5" spans="1:12" ht="19.5" customHeight="1" x14ac:dyDescent="0.15">
      <c r="C5" s="43"/>
      <c r="D5" s="43"/>
      <c r="E5" s="2"/>
      <c r="F5" s="10" t="s">
        <v>18</v>
      </c>
      <c r="G5" s="21">
        <f>COUNTIF(F10:F38,"Pending update")</f>
        <v>0</v>
      </c>
      <c r="H5" s="11"/>
      <c r="I5" s="5"/>
      <c r="K5" s="1"/>
    </row>
    <row r="6" spans="1:12" ht="18.75" customHeight="1" x14ac:dyDescent="0.15">
      <c r="C6" s="43"/>
      <c r="D6" s="43"/>
      <c r="E6" s="2"/>
      <c r="F6" s="12" t="s">
        <v>17</v>
      </c>
      <c r="G6" s="21">
        <f>COUNTIF(F10:F38,"Modified")</f>
        <v>29</v>
      </c>
      <c r="J6" s="5"/>
    </row>
    <row r="7" spans="1:12" ht="16.5" customHeight="1" x14ac:dyDescent="0.15">
      <c r="C7" s="43"/>
      <c r="D7" s="43"/>
      <c r="E7" s="2"/>
      <c r="F7" s="13" t="s">
        <v>16</v>
      </c>
      <c r="G7" s="21">
        <f>COUNTIF(F10:F38,"Ready")</f>
        <v>0</v>
      </c>
      <c r="J7" s="5"/>
    </row>
    <row r="8" spans="1:12" ht="18" customHeight="1" thickBot="1" x14ac:dyDescent="0.2">
      <c r="C8" s="44"/>
      <c r="D8" s="44"/>
      <c r="E8" s="14"/>
      <c r="F8" s="30" t="s">
        <v>2</v>
      </c>
      <c r="G8" s="21">
        <f>COUNTIF(F10:F38,"Not ready")</f>
        <v>0</v>
      </c>
      <c r="J8" s="5"/>
    </row>
    <row r="9" spans="1:12" ht="53.5" customHeight="1" x14ac:dyDescent="0.15">
      <c r="A9" s="15" t="s">
        <v>15</v>
      </c>
      <c r="B9" s="15" t="s">
        <v>14</v>
      </c>
      <c r="C9" s="16" t="s">
        <v>37</v>
      </c>
      <c r="D9" s="16" t="s">
        <v>13</v>
      </c>
      <c r="E9" s="16" t="s">
        <v>12</v>
      </c>
      <c r="F9" s="16" t="s">
        <v>3</v>
      </c>
      <c r="G9" s="17" t="s">
        <v>11</v>
      </c>
      <c r="H9" s="16" t="s">
        <v>4</v>
      </c>
      <c r="I9" s="16" t="s">
        <v>5</v>
      </c>
      <c r="J9" s="15" t="s">
        <v>6</v>
      </c>
      <c r="K9" s="16" t="s">
        <v>7</v>
      </c>
      <c r="L9" s="29" t="s">
        <v>10</v>
      </c>
    </row>
    <row r="10" spans="1:12" ht="111" customHeight="1" x14ac:dyDescent="0.15">
      <c r="A10" s="23">
        <v>1</v>
      </c>
      <c r="B10" s="22"/>
      <c r="C10" s="24" t="s">
        <v>38</v>
      </c>
      <c r="D10" s="28"/>
      <c r="E10" s="28"/>
      <c r="F10" s="12" t="s">
        <v>1</v>
      </c>
      <c r="G10" s="32"/>
      <c r="H10" s="31" t="s">
        <v>25</v>
      </c>
      <c r="I10" s="25"/>
      <c r="J10" s="25"/>
      <c r="K10" s="20" t="s">
        <v>41</v>
      </c>
      <c r="L10" s="34" t="s">
        <v>39</v>
      </c>
    </row>
    <row r="11" spans="1:12" ht="111" customHeight="1" x14ac:dyDescent="0.15">
      <c r="A11" s="23">
        <v>2</v>
      </c>
      <c r="B11" s="22"/>
      <c r="C11" s="24" t="s">
        <v>43</v>
      </c>
      <c r="D11" s="42">
        <v>19000</v>
      </c>
      <c r="E11" s="42">
        <v>103000</v>
      </c>
      <c r="F11" s="12" t="s">
        <v>1</v>
      </c>
      <c r="G11" s="41"/>
      <c r="H11" s="40"/>
      <c r="I11" s="25"/>
      <c r="J11" s="25"/>
      <c r="K11" s="20" t="s">
        <v>90</v>
      </c>
      <c r="L11" s="34" t="s">
        <v>60</v>
      </c>
    </row>
    <row r="12" spans="1:12" ht="111" customHeight="1" x14ac:dyDescent="0.15">
      <c r="A12" s="23">
        <v>3</v>
      </c>
      <c r="B12" s="22"/>
      <c r="C12" s="24" t="s">
        <v>42</v>
      </c>
      <c r="D12" s="28" t="s">
        <v>26</v>
      </c>
      <c r="E12" s="28" t="s">
        <v>26</v>
      </c>
      <c r="F12" s="12" t="s">
        <v>1</v>
      </c>
      <c r="G12" s="32"/>
      <c r="H12" s="31" t="s">
        <v>27</v>
      </c>
      <c r="I12" s="25"/>
      <c r="J12" s="25"/>
      <c r="K12" s="20"/>
      <c r="L12" s="33" t="s">
        <v>61</v>
      </c>
    </row>
    <row r="13" spans="1:12" ht="111" customHeight="1" x14ac:dyDescent="0.15">
      <c r="A13" s="23">
        <v>4</v>
      </c>
      <c r="B13" s="22"/>
      <c r="C13" s="24" t="s">
        <v>28</v>
      </c>
      <c r="D13" s="26" t="s">
        <v>8</v>
      </c>
      <c r="E13" s="35" t="s">
        <v>8</v>
      </c>
      <c r="F13" s="12" t="s">
        <v>1</v>
      </c>
      <c r="G13" s="32"/>
      <c r="H13" s="31" t="s">
        <v>28</v>
      </c>
      <c r="I13" s="25"/>
      <c r="J13" s="25"/>
      <c r="K13" s="20" t="s">
        <v>51</v>
      </c>
      <c r="L13" s="33" t="s">
        <v>29</v>
      </c>
    </row>
    <row r="14" spans="1:12" ht="111" customHeight="1" x14ac:dyDescent="0.15">
      <c r="A14" s="23">
        <v>5</v>
      </c>
      <c r="B14" s="22"/>
      <c r="C14" s="24" t="s">
        <v>57</v>
      </c>
      <c r="D14" s="26"/>
      <c r="E14" s="35"/>
      <c r="F14" s="12" t="s">
        <v>1</v>
      </c>
      <c r="G14" s="41"/>
      <c r="H14" s="40"/>
      <c r="I14" s="25"/>
      <c r="J14" s="25"/>
      <c r="K14" s="20" t="s">
        <v>40</v>
      </c>
      <c r="L14" s="39" t="s">
        <v>81</v>
      </c>
    </row>
    <row r="15" spans="1:12" ht="111" customHeight="1" x14ac:dyDescent="0.15">
      <c r="A15" s="23">
        <v>6</v>
      </c>
      <c r="B15" s="22"/>
      <c r="C15" s="24" t="s">
        <v>58</v>
      </c>
      <c r="D15" s="26"/>
      <c r="E15" s="35"/>
      <c r="F15" s="12" t="s">
        <v>1</v>
      </c>
      <c r="G15" s="41"/>
      <c r="H15" s="40"/>
      <c r="I15" s="25"/>
      <c r="J15" s="25"/>
      <c r="K15" s="20" t="s">
        <v>24</v>
      </c>
      <c r="L15" s="39" t="s">
        <v>81</v>
      </c>
    </row>
    <row r="16" spans="1:12" ht="111" customHeight="1" x14ac:dyDescent="0.15">
      <c r="A16" s="23">
        <v>7</v>
      </c>
      <c r="B16" s="22"/>
      <c r="C16" s="24" t="s">
        <v>59</v>
      </c>
      <c r="D16" s="26"/>
      <c r="E16" s="35"/>
      <c r="F16" s="12" t="s">
        <v>1</v>
      </c>
      <c r="G16" s="41"/>
      <c r="H16" s="40"/>
      <c r="I16" s="25"/>
      <c r="J16" s="25"/>
      <c r="K16" s="20" t="s">
        <v>56</v>
      </c>
      <c r="L16" s="39" t="s">
        <v>81</v>
      </c>
    </row>
    <row r="17" spans="1:12" ht="111" customHeight="1" x14ac:dyDescent="0.15">
      <c r="A17" s="23">
        <v>8</v>
      </c>
      <c r="B17" s="22"/>
      <c r="C17" s="24" t="s">
        <v>53</v>
      </c>
      <c r="D17" s="23"/>
      <c r="E17" s="23"/>
      <c r="F17" s="12" t="s">
        <v>1</v>
      </c>
      <c r="G17" s="32"/>
      <c r="H17" s="31"/>
      <c r="I17" s="25"/>
      <c r="J17" s="25"/>
      <c r="K17" s="20" t="s">
        <v>54</v>
      </c>
      <c r="L17" s="34" t="s">
        <v>55</v>
      </c>
    </row>
    <row r="18" spans="1:12" ht="111" customHeight="1" x14ac:dyDescent="0.15">
      <c r="A18" s="23">
        <v>9</v>
      </c>
      <c r="B18" s="22"/>
      <c r="C18" s="24" t="s">
        <v>67</v>
      </c>
      <c r="D18" s="23"/>
      <c r="E18" s="23"/>
      <c r="F18" s="12" t="s">
        <v>1</v>
      </c>
      <c r="G18" s="32"/>
      <c r="H18" s="31"/>
      <c r="I18" s="25"/>
      <c r="J18" s="25"/>
      <c r="K18" s="20" t="s">
        <v>52</v>
      </c>
      <c r="L18" s="34" t="s">
        <v>84</v>
      </c>
    </row>
    <row r="19" spans="1:12" ht="111" customHeight="1" x14ac:dyDescent="0.15">
      <c r="A19" s="23">
        <v>10</v>
      </c>
      <c r="B19" s="22"/>
      <c r="C19" s="24" t="s">
        <v>68</v>
      </c>
      <c r="D19" s="23"/>
      <c r="E19" s="23"/>
      <c r="F19" s="12" t="s">
        <v>1</v>
      </c>
      <c r="G19" s="32"/>
      <c r="H19" s="31"/>
      <c r="I19" s="25"/>
      <c r="J19" s="25"/>
      <c r="K19" s="20" t="s">
        <v>30</v>
      </c>
      <c r="L19" s="34" t="s">
        <v>84</v>
      </c>
    </row>
    <row r="20" spans="1:12" ht="111" customHeight="1" x14ac:dyDescent="0.15">
      <c r="A20" s="23">
        <v>11</v>
      </c>
      <c r="B20" s="22"/>
      <c r="C20" s="24" t="s">
        <v>31</v>
      </c>
      <c r="D20" s="23" t="s">
        <v>32</v>
      </c>
      <c r="E20" s="23" t="s">
        <v>32</v>
      </c>
      <c r="F20" s="12" t="s">
        <v>1</v>
      </c>
      <c r="G20" s="32"/>
      <c r="H20" s="27" t="s">
        <v>31</v>
      </c>
      <c r="I20" s="25"/>
      <c r="J20" s="25"/>
      <c r="K20" s="20" t="s">
        <v>88</v>
      </c>
      <c r="L20" s="33" t="s">
        <v>33</v>
      </c>
    </row>
    <row r="21" spans="1:12" ht="111" customHeight="1" x14ac:dyDescent="0.15">
      <c r="A21" s="23">
        <v>12</v>
      </c>
      <c r="B21" s="22"/>
      <c r="C21" s="24" t="s">
        <v>63</v>
      </c>
      <c r="D21" s="26" t="s">
        <v>8</v>
      </c>
      <c r="E21" s="26" t="s">
        <v>8</v>
      </c>
      <c r="F21" s="12" t="s">
        <v>1</v>
      </c>
      <c r="G21" s="41"/>
      <c r="H21" s="40"/>
      <c r="I21" s="25"/>
      <c r="J21" s="25"/>
      <c r="K21" s="20" t="s">
        <v>62</v>
      </c>
      <c r="L21" s="34" t="s">
        <v>46</v>
      </c>
    </row>
    <row r="22" spans="1:12" ht="111" customHeight="1" x14ac:dyDescent="0.15">
      <c r="A22" s="23">
        <v>13</v>
      </c>
      <c r="B22" s="22"/>
      <c r="C22" s="24" t="s">
        <v>64</v>
      </c>
      <c r="D22" s="23" t="s">
        <v>34</v>
      </c>
      <c r="E22" s="23" t="s">
        <v>34</v>
      </c>
      <c r="F22" s="12" t="s">
        <v>1</v>
      </c>
      <c r="G22" s="41"/>
      <c r="H22" s="40"/>
      <c r="I22" s="25"/>
      <c r="J22" s="25"/>
      <c r="K22" s="20" t="s">
        <v>49</v>
      </c>
      <c r="L22" s="34" t="s">
        <v>47</v>
      </c>
    </row>
    <row r="23" spans="1:12" ht="111" customHeight="1" x14ac:dyDescent="0.15">
      <c r="A23" s="23">
        <v>14</v>
      </c>
      <c r="B23" s="22"/>
      <c r="C23" s="24" t="s">
        <v>65</v>
      </c>
      <c r="D23" s="23" t="s">
        <v>9</v>
      </c>
      <c r="E23" s="23" t="s">
        <v>9</v>
      </c>
      <c r="F23" s="12" t="s">
        <v>1</v>
      </c>
      <c r="G23" s="32"/>
      <c r="H23" s="31"/>
      <c r="I23" s="25"/>
      <c r="J23" s="25"/>
      <c r="K23" s="20" t="s">
        <v>50</v>
      </c>
      <c r="L23" s="34" t="s">
        <v>48</v>
      </c>
    </row>
    <row r="24" spans="1:12" ht="160" x14ac:dyDescent="0.15">
      <c r="A24" s="23">
        <v>15</v>
      </c>
      <c r="B24" s="22"/>
      <c r="C24" s="24" t="s">
        <v>66</v>
      </c>
      <c r="D24" s="23" t="s">
        <v>9</v>
      </c>
      <c r="E24" s="23" t="s">
        <v>9</v>
      </c>
      <c r="F24" s="12" t="s">
        <v>1</v>
      </c>
      <c r="G24" s="41"/>
      <c r="H24" s="40"/>
      <c r="I24" s="25"/>
      <c r="J24" s="25"/>
      <c r="K24" s="20" t="s">
        <v>85</v>
      </c>
      <c r="L24" s="34" t="s">
        <v>82</v>
      </c>
    </row>
    <row r="25" spans="1:12" ht="111" customHeight="1" x14ac:dyDescent="0.15">
      <c r="A25" s="23">
        <v>16</v>
      </c>
      <c r="B25" s="22"/>
      <c r="C25" s="27" t="s">
        <v>89</v>
      </c>
      <c r="D25" s="26"/>
      <c r="E25" s="26"/>
      <c r="F25" s="12" t="s">
        <v>1</v>
      </c>
      <c r="G25" s="41"/>
      <c r="H25" s="40"/>
      <c r="I25" s="25"/>
      <c r="J25" s="25"/>
      <c r="K25" s="20"/>
      <c r="L25" s="34" t="s">
        <v>83</v>
      </c>
    </row>
    <row r="26" spans="1:12" ht="111" customHeight="1" x14ac:dyDescent="0.15">
      <c r="A26" s="23">
        <v>17</v>
      </c>
      <c r="B26" s="22"/>
      <c r="C26" s="24" t="s">
        <v>69</v>
      </c>
      <c r="D26" s="23" t="s">
        <v>9</v>
      </c>
      <c r="E26" s="23" t="s">
        <v>9</v>
      </c>
      <c r="F26" s="12" t="s">
        <v>1</v>
      </c>
      <c r="G26" s="41"/>
      <c r="H26" s="40"/>
      <c r="I26" s="25"/>
      <c r="J26" s="25"/>
      <c r="K26" s="20" t="s">
        <v>86</v>
      </c>
      <c r="L26" s="34" t="s">
        <v>82</v>
      </c>
    </row>
    <row r="27" spans="1:12" ht="111" customHeight="1" x14ac:dyDescent="0.15">
      <c r="A27" s="23">
        <v>18</v>
      </c>
      <c r="B27" s="22"/>
      <c r="C27" s="24" t="s">
        <v>70</v>
      </c>
      <c r="D27" s="26" t="s">
        <v>8</v>
      </c>
      <c r="E27" s="26" t="s">
        <v>8</v>
      </c>
      <c r="F27" s="12" t="s">
        <v>1</v>
      </c>
      <c r="G27" s="41"/>
      <c r="H27" s="40"/>
      <c r="I27" s="25"/>
      <c r="J27" s="25"/>
      <c r="K27" s="20"/>
      <c r="L27" s="34" t="s">
        <v>83</v>
      </c>
    </row>
    <row r="28" spans="1:12" ht="111" customHeight="1" x14ac:dyDescent="0.15">
      <c r="A28" s="23">
        <v>19</v>
      </c>
      <c r="B28" s="22"/>
      <c r="C28" s="24" t="s">
        <v>71</v>
      </c>
      <c r="D28" s="23" t="s">
        <v>9</v>
      </c>
      <c r="E28" s="23" t="s">
        <v>9</v>
      </c>
      <c r="F28" s="12" t="s">
        <v>1</v>
      </c>
      <c r="G28" s="41"/>
      <c r="H28" s="40"/>
      <c r="I28" s="25"/>
      <c r="J28" s="25"/>
      <c r="K28" s="20" t="s">
        <v>73</v>
      </c>
      <c r="L28" s="34" t="s">
        <v>82</v>
      </c>
    </row>
    <row r="29" spans="1:12" ht="111" customHeight="1" x14ac:dyDescent="0.15">
      <c r="A29" s="23">
        <v>20</v>
      </c>
      <c r="B29" s="22"/>
      <c r="C29" s="24" t="s">
        <v>72</v>
      </c>
      <c r="D29" s="26" t="s">
        <v>8</v>
      </c>
      <c r="E29" s="26" t="s">
        <v>8</v>
      </c>
      <c r="F29" s="12" t="s">
        <v>1</v>
      </c>
      <c r="G29" s="41"/>
      <c r="H29" s="40"/>
      <c r="I29" s="25"/>
      <c r="J29" s="25"/>
      <c r="K29" s="20"/>
      <c r="L29" s="34" t="s">
        <v>83</v>
      </c>
    </row>
    <row r="30" spans="1:12" ht="111" customHeight="1" x14ac:dyDescent="0.15">
      <c r="A30" s="23">
        <v>21</v>
      </c>
      <c r="B30" s="22"/>
      <c r="C30" s="24" t="s">
        <v>74</v>
      </c>
      <c r="D30" s="23" t="s">
        <v>9</v>
      </c>
      <c r="E30" s="23" t="s">
        <v>9</v>
      </c>
      <c r="F30" s="12" t="s">
        <v>1</v>
      </c>
      <c r="G30" s="41"/>
      <c r="H30" s="40"/>
      <c r="I30" s="25"/>
      <c r="J30" s="25"/>
      <c r="K30" s="20" t="s">
        <v>73</v>
      </c>
      <c r="L30" s="34" t="s">
        <v>82</v>
      </c>
    </row>
    <row r="31" spans="1:12" ht="111" customHeight="1" x14ac:dyDescent="0.15">
      <c r="A31" s="23">
        <v>22</v>
      </c>
      <c r="B31" s="22"/>
      <c r="C31" s="24" t="s">
        <v>75</v>
      </c>
      <c r="D31" s="26" t="s">
        <v>8</v>
      </c>
      <c r="E31" s="26" t="s">
        <v>8</v>
      </c>
      <c r="F31" s="12" t="s">
        <v>1</v>
      </c>
      <c r="G31" s="41"/>
      <c r="H31" s="40"/>
      <c r="I31" s="25"/>
      <c r="J31" s="25"/>
      <c r="K31" s="20"/>
      <c r="L31" s="34" t="s">
        <v>83</v>
      </c>
    </row>
    <row r="32" spans="1:12" ht="111" customHeight="1" x14ac:dyDescent="0.15">
      <c r="A32" s="23">
        <v>23</v>
      </c>
      <c r="B32" s="22"/>
      <c r="C32" s="24" t="s">
        <v>76</v>
      </c>
      <c r="D32" s="23" t="s">
        <v>9</v>
      </c>
      <c r="E32" s="23" t="s">
        <v>9</v>
      </c>
      <c r="F32" s="12" t="s">
        <v>1</v>
      </c>
      <c r="G32" s="41"/>
      <c r="H32" s="40"/>
      <c r="I32" s="25"/>
      <c r="J32" s="25"/>
      <c r="K32" s="20" t="s">
        <v>73</v>
      </c>
      <c r="L32" s="34" t="s">
        <v>82</v>
      </c>
    </row>
    <row r="33" spans="1:12" ht="111" customHeight="1" x14ac:dyDescent="0.15">
      <c r="A33" s="23">
        <v>24</v>
      </c>
      <c r="B33" s="22"/>
      <c r="C33" s="24" t="s">
        <v>77</v>
      </c>
      <c r="D33" s="26" t="s">
        <v>8</v>
      </c>
      <c r="E33" s="26" t="s">
        <v>8</v>
      </c>
      <c r="F33" s="12" t="s">
        <v>1</v>
      </c>
      <c r="G33" s="41"/>
      <c r="H33" s="40"/>
      <c r="I33" s="25"/>
      <c r="J33" s="25"/>
      <c r="K33" s="20"/>
      <c r="L33" s="34" t="s">
        <v>83</v>
      </c>
    </row>
    <row r="34" spans="1:12" ht="111" customHeight="1" x14ac:dyDescent="0.15">
      <c r="A34" s="23">
        <v>25</v>
      </c>
      <c r="B34" s="22"/>
      <c r="C34" s="24" t="s">
        <v>78</v>
      </c>
      <c r="D34" s="26"/>
      <c r="E34" s="35"/>
      <c r="F34" s="12" t="s">
        <v>1</v>
      </c>
      <c r="G34" s="41"/>
      <c r="H34" s="40"/>
      <c r="I34" s="25"/>
      <c r="J34" s="25"/>
      <c r="K34" s="20" t="s">
        <v>40</v>
      </c>
      <c r="L34" s="39" t="s">
        <v>81</v>
      </c>
    </row>
    <row r="35" spans="1:12" ht="111" customHeight="1" x14ac:dyDescent="0.15">
      <c r="A35" s="23">
        <v>26</v>
      </c>
      <c r="B35" s="22"/>
      <c r="C35" s="24" t="s">
        <v>79</v>
      </c>
      <c r="D35" s="26"/>
      <c r="E35" s="35"/>
      <c r="F35" s="12" t="s">
        <v>1</v>
      </c>
      <c r="G35" s="41"/>
      <c r="H35" s="40"/>
      <c r="I35" s="25"/>
      <c r="J35" s="25"/>
      <c r="K35" s="20" t="s">
        <v>24</v>
      </c>
      <c r="L35" s="39" t="s">
        <v>81</v>
      </c>
    </row>
    <row r="36" spans="1:12" ht="111" customHeight="1" x14ac:dyDescent="0.15">
      <c r="A36" s="23">
        <v>27</v>
      </c>
      <c r="B36" s="22"/>
      <c r="C36" s="24" t="s">
        <v>80</v>
      </c>
      <c r="D36" s="26"/>
      <c r="E36" s="35"/>
      <c r="F36" s="12" t="s">
        <v>1</v>
      </c>
      <c r="G36" s="41"/>
      <c r="H36" s="40"/>
      <c r="I36" s="25"/>
      <c r="J36" s="25"/>
      <c r="K36" s="20" t="s">
        <v>56</v>
      </c>
      <c r="L36" s="39" t="s">
        <v>81</v>
      </c>
    </row>
    <row r="37" spans="1:12" ht="111" customHeight="1" x14ac:dyDescent="0.15">
      <c r="A37" s="23">
        <v>28</v>
      </c>
      <c r="B37" s="22"/>
      <c r="C37" s="24" t="s">
        <v>44</v>
      </c>
      <c r="D37" s="42">
        <v>19000</v>
      </c>
      <c r="E37" s="42">
        <v>103000</v>
      </c>
      <c r="F37" s="12" t="s">
        <v>1</v>
      </c>
      <c r="G37" s="32"/>
      <c r="H37" s="36" t="s">
        <v>35</v>
      </c>
      <c r="I37" s="25"/>
      <c r="J37" s="25"/>
      <c r="K37" s="20" t="s">
        <v>87</v>
      </c>
      <c r="L37" s="34" t="s">
        <v>60</v>
      </c>
    </row>
    <row r="38" spans="1:12" ht="111" customHeight="1" x14ac:dyDescent="0.15">
      <c r="A38" s="23">
        <v>29</v>
      </c>
      <c r="C38" s="24" t="s">
        <v>45</v>
      </c>
      <c r="D38" s="28" t="s">
        <v>23</v>
      </c>
      <c r="E38" s="28" t="s">
        <v>23</v>
      </c>
      <c r="F38" s="12" t="s">
        <v>1</v>
      </c>
      <c r="G38" s="19"/>
      <c r="H38" s="36" t="s">
        <v>36</v>
      </c>
      <c r="I38" s="37"/>
      <c r="J38" s="37"/>
      <c r="K38" s="38"/>
      <c r="L38" s="39" t="s">
        <v>61</v>
      </c>
    </row>
    <row r="40" spans="1:12" ht="84.75" customHeight="1" x14ac:dyDescent="0.15">
      <c r="D40" s="1"/>
      <c r="E40" s="1"/>
      <c r="G40" s="1"/>
      <c r="K40" s="1"/>
    </row>
    <row r="43" spans="1:12" ht="90" customHeight="1" x14ac:dyDescent="0.15">
      <c r="D43" s="1"/>
      <c r="E43" s="1"/>
      <c r="G43" s="1"/>
      <c r="K43" s="1"/>
    </row>
  </sheetData>
  <mergeCells count="1">
    <mergeCell ref="C1:D8"/>
  </mergeCells>
  <phoneticPr fontId="7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QT0a</vt:lpstr>
    </vt:vector>
  </TitlesOfParts>
  <Company>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Microsoft Office 使用者</cp:lastModifiedBy>
  <dcterms:created xsi:type="dcterms:W3CDTF">2019-06-06T09:10:53Z</dcterms:created>
  <dcterms:modified xsi:type="dcterms:W3CDTF">2019-07-11T08:08:05Z</dcterms:modified>
</cp:coreProperties>
</file>