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2920" yWindow="1500" windowWidth="21720" windowHeight="13620" activeTab="5"/>
  </bookViews>
  <sheets>
    <sheet name="Summary" sheetId="13" r:id="rId1"/>
    <sheet name="CG-QT " sheetId="25" r:id="rId2"/>
    <sheet name="QT0a" sheetId="16" r:id="rId3"/>
    <sheet name="USBC  test " sheetId="26" r:id="rId4"/>
    <sheet name="CT1" sheetId="19" r:id="rId5"/>
    <sheet name="CT2 " sheetId="21" r:id="rId6"/>
    <sheet name="FOS" sheetId="22" r:id="rId7"/>
    <sheet name="CT3" sheetId="23" r:id="rId8"/>
  </sheets>
  <calcPr calcId="15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1" i="13" l="1"/>
  <c r="C77" i="13"/>
  <c r="C67" i="13"/>
  <c r="C60" i="13"/>
  <c r="C55" i="13"/>
  <c r="C35" i="13"/>
  <c r="F8" i="26"/>
  <c r="F7" i="26"/>
  <c r="F6" i="26"/>
  <c r="F5" i="26"/>
  <c r="F4" i="26"/>
  <c r="F3" i="26"/>
  <c r="F2" i="26"/>
  <c r="H8" i="25"/>
  <c r="H7" i="25"/>
  <c r="H6" i="25"/>
  <c r="H5" i="25"/>
  <c r="H4" i="25"/>
  <c r="H3" i="25"/>
  <c r="H2" i="25"/>
  <c r="H8" i="23"/>
  <c r="H7" i="23"/>
  <c r="H6" i="23"/>
  <c r="H5" i="23"/>
  <c r="H4" i="23"/>
  <c r="H3" i="23"/>
  <c r="H2" i="23"/>
  <c r="H8" i="22"/>
  <c r="H7" i="22"/>
  <c r="H6" i="22"/>
  <c r="H5" i="22"/>
  <c r="H4" i="22"/>
  <c r="H3" i="22"/>
  <c r="H2" i="22"/>
  <c r="G8" i="21"/>
  <c r="G7" i="21"/>
  <c r="G6" i="21"/>
  <c r="G5" i="21"/>
  <c r="G4" i="21"/>
  <c r="G3" i="21"/>
  <c r="G2" i="21"/>
  <c r="G8" i="19"/>
  <c r="G7" i="19"/>
  <c r="G6" i="19" a="1"/>
  <c r="G6" i="19"/>
  <c r="G5" i="19"/>
  <c r="G4" i="19"/>
  <c r="G3" i="19"/>
  <c r="G2" i="19"/>
  <c r="G8" i="16"/>
  <c r="G7" i="16"/>
  <c r="G6" i="16"/>
  <c r="G5" i="16"/>
  <c r="G4" i="16"/>
  <c r="G3" i="16"/>
  <c r="G2" i="16"/>
  <c r="C29" i="13"/>
  <c r="C26" i="13"/>
  <c r="C23" i="13"/>
  <c r="C20" i="13"/>
  <c r="C16" i="13"/>
  <c r="C12" i="13"/>
  <c r="C9" i="13"/>
  <c r="C6" i="13"/>
  <c r="C3" i="13"/>
</calcChain>
</file>

<file path=xl/sharedStrings.xml><?xml version="1.0" encoding="utf-8"?>
<sst xmlns="http://schemas.openxmlformats.org/spreadsheetml/2006/main" count="4261" uniqueCount="1822">
  <si>
    <t>Not POR</t>
  </si>
  <si>
    <t>Modified</t>
    <phoneticPr fontId="11" type="noConversion"/>
  </si>
  <si>
    <t>Not ready</t>
  </si>
  <si>
    <t>Test Items</t>
  </si>
  <si>
    <t>Station SW</t>
  </si>
  <si>
    <t>Attribute Key</t>
  </si>
  <si>
    <t>Diag cmd</t>
  </si>
  <si>
    <t>Remark</t>
    <phoneticPr fontId="11" type="noConversion"/>
  </si>
  <si>
    <t>Ready</t>
  </si>
  <si>
    <t>SrNm</t>
  </si>
  <si>
    <t>[30,101]</t>
  </si>
  <si>
    <t>[3750,NA]</t>
  </si>
  <si>
    <t>BOARD_REV</t>
  </si>
  <si>
    <t>AP_CHIP_ID</t>
  </si>
  <si>
    <t>[0,60]</t>
  </si>
  <si>
    <t>[NA,NA]</t>
  </si>
  <si>
    <t xml:space="preserve">WOSN </t>
  </si>
  <si>
    <t xml:space="preserve">HOUSING_SN </t>
  </si>
  <si>
    <t>Batt</t>
  </si>
  <si>
    <t>OPTS</t>
  </si>
  <si>
    <t xml:space="preserve">OPTS </t>
  </si>
  <si>
    <t xml:space="preserve">Mod# </t>
  </si>
  <si>
    <t xml:space="preserve">MPN </t>
  </si>
  <si>
    <t>Mod#</t>
  </si>
  <si>
    <t>syscfg print Mod#</t>
  </si>
  <si>
    <t xml:space="preserve">Regn </t>
  </si>
  <si>
    <t xml:space="preserve">REGN </t>
  </si>
  <si>
    <t xml:space="preserve">syscfg add Regn </t>
  </si>
  <si>
    <t>Regn</t>
  </si>
  <si>
    <t>syscfg print Regn</t>
  </si>
  <si>
    <t xml:space="preserve">CLHS </t>
  </si>
  <si>
    <t>CLHS</t>
  </si>
  <si>
    <t>CLCG</t>
  </si>
  <si>
    <t>syscfg add CLCG</t>
  </si>
  <si>
    <t>syscfg print CLCG</t>
  </si>
  <si>
    <t xml:space="preserve">CFG# </t>
  </si>
  <si>
    <t>CFG#</t>
  </si>
  <si>
    <t>MLB#</t>
  </si>
  <si>
    <t xml:space="preserve">MLBSN </t>
  </si>
  <si>
    <t>[930,1070]</t>
  </si>
  <si>
    <t>[1900,2100]</t>
  </si>
  <si>
    <t>[4000,6000]</t>
  </si>
  <si>
    <t>[85,115]</t>
  </si>
  <si>
    <t>[8000,10000]</t>
  </si>
  <si>
    <t>[266,480]</t>
  </si>
  <si>
    <t>[266,435]</t>
  </si>
  <si>
    <t>[0.4,0.6]</t>
  </si>
  <si>
    <t>[2350,2450]</t>
  </si>
  <si>
    <t>[NA,-55]</t>
  </si>
  <si>
    <t>[0,101]</t>
  </si>
  <si>
    <t>[3700,NA]</t>
  </si>
  <si>
    <t>CHN validation</t>
  </si>
  <si>
    <t>New Item</t>
  </si>
  <si>
    <t>Pending update</t>
  </si>
  <si>
    <t>Modified</t>
  </si>
  <si>
    <t>Item NO.</t>
  </si>
  <si>
    <t>Test Limits</t>
  </si>
  <si>
    <r>
      <rPr>
        <b/>
        <sz val="12"/>
        <color indexed="9"/>
        <rFont val="Times New Roman"/>
        <family val="1"/>
      </rPr>
      <t xml:space="preserve">Syscfg Key
</t>
    </r>
    <r>
      <rPr>
        <b/>
        <sz val="12"/>
        <rFont val="Times New Roman"/>
        <family val="1"/>
      </rPr>
      <t>Write,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theme="9" tint="-0.249977111117893"/>
        <rFont val="Times New Roman"/>
        <family val="1"/>
      </rPr>
      <t>Read</t>
    </r>
  </si>
  <si>
    <t>Fixture cmd</t>
    <phoneticPr fontId="11" type="noConversion"/>
  </si>
  <si>
    <t>3</t>
  </si>
  <si>
    <t>4</t>
  </si>
  <si>
    <t>5</t>
  </si>
  <si>
    <t>6</t>
  </si>
  <si>
    <t>7</t>
  </si>
  <si>
    <t>8</t>
  </si>
  <si>
    <t>DIAG_VERSION</t>
    <phoneticPr fontId="11" type="noConversion"/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</si>
  <si>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</si>
  <si>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</si>
  <si>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</si>
  <si>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</si>
  <si>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</si>
  <si>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</si>
  <si>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</si>
  <si>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</si>
  <si>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</si>
  <si>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</si>
  <si>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</si>
  <si>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</si>
  <si>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</si>
  <si>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SUB_SN</t>
  </si>
  <si>
    <t>22</t>
  </si>
  <si>
    <t>CG_SN</t>
  </si>
  <si>
    <t>23</t>
  </si>
  <si>
    <t>LCM_FULL_SN</t>
  </si>
  <si>
    <t>24</t>
  </si>
  <si>
    <t>LCM_SN</t>
  </si>
  <si>
    <t>25</t>
  </si>
  <si>
    <t>LCM_CFG</t>
  </si>
  <si>
    <t>26</t>
  </si>
  <si>
    <t>BLU_SN</t>
  </si>
  <si>
    <t>27</t>
  </si>
  <si>
    <t xml:space="preserve">CGS_SN
MT_MODULE_SN </t>
  </si>
  <si>
    <t>28</t>
  </si>
  <si>
    <t>CGS_CFG</t>
  </si>
  <si>
    <t>29</t>
  </si>
  <si>
    <t>30</t>
  </si>
  <si>
    <t>CLCD_ID</t>
  </si>
  <si>
    <t>31</t>
  </si>
  <si>
    <t>LCM#</t>
  </si>
  <si>
    <t>32</t>
  </si>
  <si>
    <t>33</t>
  </si>
  <si>
    <t xml:space="preserve">MtSN </t>
  </si>
  <si>
    <t>34</t>
  </si>
  <si>
    <t>MtSN</t>
  </si>
  <si>
    <t>35</t>
  </si>
  <si>
    <t>36</t>
  </si>
  <si>
    <t>[15,35]</t>
  </si>
  <si>
    <t>37</t>
  </si>
  <si>
    <t>38</t>
  </si>
  <si>
    <t>[-0.118,0.118]</t>
  </si>
  <si>
    <t>39</t>
  </si>
  <si>
    <t>40</t>
  </si>
  <si>
    <t>[0.9,1.1]</t>
  </si>
  <si>
    <t>41</t>
  </si>
  <si>
    <t>[0.00001,0.05]</t>
  </si>
  <si>
    <t>42</t>
  </si>
  <si>
    <t>43</t>
  </si>
  <si>
    <t>44</t>
  </si>
  <si>
    <t>[3,45]</t>
  </si>
  <si>
    <t>45</t>
  </si>
  <si>
    <t>[-25,25]</t>
  </si>
  <si>
    <t>46</t>
  </si>
  <si>
    <t>47</t>
  </si>
  <si>
    <t>48</t>
  </si>
  <si>
    <t>[0.00001,1]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</si>
  <si>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</si>
  <si>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</si>
  <si>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</si>
  <si>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</si>
  <si>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</si>
  <si>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</si>
  <si>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</si>
  <si>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</si>
  <si>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</si>
  <si>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</si>
  <si>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</si>
  <si>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</si>
  <si>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[-1200,1200]</t>
  </si>
  <si>
    <t>61</t>
  </si>
  <si>
    <t>62</t>
  </si>
  <si>
    <t>63</t>
  </si>
  <si>
    <t>[0.001,0.5]</t>
  </si>
  <si>
    <t>64</t>
  </si>
  <si>
    <t>65</t>
  </si>
  <si>
    <t>66</t>
  </si>
  <si>
    <t>[5,45]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</si>
  <si>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</si>
  <si>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</si>
  <si>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</si>
  <si>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</si>
  <si>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</si>
  <si>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</si>
  <si>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</si>
  <si>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</si>
  <si>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</si>
  <si>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</si>
  <si>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</si>
  <si>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</si>
  <si>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</si>
  <si>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</si>
  <si>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</si>
  <si>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</si>
  <si>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</si>
  <si>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</si>
  <si>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</si>
  <si>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</si>
  <si>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</si>
  <si>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</si>
  <si>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</si>
  <si>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</si>
  <si>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</si>
  <si>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</si>
  <si>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</si>
  <si>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</si>
  <si>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</si>
  <si>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[E8]</t>
  </si>
  <si>
    <t>[00]</t>
  </si>
  <si>
    <t>[5,65534]</t>
  </si>
  <si>
    <t>Station SW Count</t>
    <phoneticPr fontId="33" type="noConversion"/>
  </si>
  <si>
    <t>New Item</t>
    <phoneticPr fontId="33" type="noConversion"/>
  </si>
  <si>
    <t>Ready</t>
    <phoneticPr fontId="33" type="noConversion"/>
  </si>
  <si>
    <r>
      <rPr>
        <b/>
        <sz val="12"/>
        <color rgb="FFFFFFFF"/>
        <rFont val="Times New Roman"/>
        <family val="1"/>
      </rPr>
      <t xml:space="preserve">Syscfg Key
</t>
    </r>
    <r>
      <rPr>
        <b/>
        <sz val="12"/>
        <rFont val="Times New Roman"/>
        <family val="1"/>
      </rPr>
      <t>Write,</t>
    </r>
    <r>
      <rPr>
        <b/>
        <sz val="12"/>
        <color rgb="FFFFFFFF"/>
        <rFont val="Times New Roman"/>
        <family val="1"/>
      </rPr>
      <t xml:space="preserve"> </t>
    </r>
    <r>
      <rPr>
        <b/>
        <sz val="12"/>
        <color rgb="FFE46D0A"/>
        <rFont val="Times New Roman"/>
        <family val="1"/>
      </rPr>
      <t>Read</t>
    </r>
  </si>
  <si>
    <t>bl -n
bl -l
SN
rtc --set 
cbwrite 0x84 incomplete</t>
    <phoneticPr fontId="33" type="noConversion"/>
  </si>
  <si>
    <t>DIAG_VER</t>
    <phoneticPr fontId="33" type="noConversion"/>
  </si>
  <si>
    <t>pmuadc --sel potomac --read vbat</t>
    <phoneticPr fontId="33" type="noConversion"/>
  </si>
  <si>
    <t>[0,60]</t>
    <phoneticPr fontId="33" type="noConversion"/>
  </si>
  <si>
    <t>syscfg print CLHS</t>
  </si>
  <si>
    <t>[01]</t>
  </si>
  <si>
    <r>
      <rPr>
        <b/>
        <sz val="12"/>
        <rFont val="Times New Roman"/>
        <family val="1"/>
      </rPr>
      <t>MtDO</t>
    </r>
    <r>
      <rPr>
        <sz val="12"/>
        <color rgb="FF000000"/>
        <rFont val="Times New Roman"/>
        <family val="1"/>
      </rPr>
      <t xml:space="preserve">
</t>
    </r>
    <r>
      <rPr>
        <b/>
        <sz val="12"/>
        <color rgb="FFE46D0A"/>
        <rFont val="Times New Roman"/>
        <family val="1"/>
      </rPr>
      <t>MtDO</t>
    </r>
  </si>
  <si>
    <t>sensor --sel als2 --init
i2c -v 6 0x29 0x80 0x00
socgpio --port 1 --pin 21 --get
i2c -v 6 0x29 0x80 0x01
i2c -v 6 0x29 0x81 0xFF
i2c -v 6 0x29 0x80 0x13
wait 100
socgpio --port 1 --pin 21 --get
i2c -v 6 0x29 0x80 0x00
sensor --sel als1,als2 --turnoff</t>
    <phoneticPr fontId="33" type="noConversion"/>
  </si>
  <si>
    <t>[228]</t>
  </si>
  <si>
    <t>sensorreg --sel pressure -r 0x80</t>
    <phoneticPr fontId="33" type="noConversion"/>
  </si>
  <si>
    <t>[40]</t>
  </si>
  <si>
    <t>sensorreg --sel pressure -r 0x81</t>
    <phoneticPr fontId="33" type="noConversion"/>
  </si>
  <si>
    <t xml:space="preserve">sensorreg --sel pressure -r 0xA1 1 </t>
  </si>
  <si>
    <t xml:space="preserve">sensorreg --sel pressure -r 0xA3 1 </t>
  </si>
  <si>
    <t>sensorreg --sel pressure -r 0xA4 1</t>
  </si>
  <si>
    <t xml:space="preserve">sensor --listsensors 
sensor --sel pressure --init </t>
  </si>
  <si>
    <t xml:space="preserve">sensor --sel pressure --conntest 
sensor --sel pressure --turnoff </t>
  </si>
  <si>
    <t>wait 20 
sensor --sel pressure --init
sensorreg --sel pressure -r 0xD0 1 
sensorreg --sel pressure -r 0xF3 3
sensorreg --sel pressure -r 0x80 34 
sensorreg --sel pressure -r 0xF7 6
sensor --sel pressure --sample 1000ms --stats 
sensor --sel pressure --turnoff</t>
    <phoneticPr fontId="33" type="noConversion"/>
  </si>
  <si>
    <t>[20,30]</t>
  </si>
  <si>
    <t>[15,45]</t>
  </si>
  <si>
    <t>[0,0.2]</t>
  </si>
  <si>
    <t>i2c -s 8</t>
    <phoneticPr fontId="33" type="noConversion"/>
  </si>
  <si>
    <t>i2c -s 9</t>
    <phoneticPr fontId="33" type="noConversion"/>
  </si>
  <si>
    <t>i2c -s 10</t>
    <phoneticPr fontId="33" type="noConversion"/>
  </si>
  <si>
    <t>device -k GasGauge --get chem-id</t>
  </si>
  <si>
    <t>device -k GasGauge --get chem-capacity</t>
  </si>
  <si>
    <t>device -k GasGauge --e test_checksum</t>
  </si>
  <si>
    <t>device -k GasGauge --get full-capacity</t>
  </si>
  <si>
    <t>[0,5]</t>
    <phoneticPr fontId="33" type="noConversion"/>
  </si>
  <si>
    <t>device -k GasGauge --get cycle-count</t>
  </si>
  <si>
    <t>device -k GasGauge --e read_sleep</t>
  </si>
  <si>
    <t>device -k GasGauge --get sealed</t>
    <phoneticPr fontId="33" type="noConversion"/>
  </si>
  <si>
    <t xml:space="preserve">rtc --set </t>
  </si>
  <si>
    <t>device -k GasGauge -g charge-percentage</t>
    <phoneticPr fontId="33" type="noConversion"/>
  </si>
  <si>
    <t xml:space="preserve">cbwrite 0x84 pass </t>
    <phoneticPr fontId="33" type="noConversion"/>
  </si>
  <si>
    <t>[0.01,5]</t>
    <phoneticPr fontId="11" type="noConversion"/>
  </si>
  <si>
    <t>Caesium command</t>
  </si>
  <si>
    <t>0x00067803</t>
  </si>
  <si>
    <t>0x00000005</t>
  </si>
  <si>
    <t>0x00003803</t>
  </si>
  <si>
    <t>0x00003300</t>
  </si>
  <si>
    <t>0x00000101</t>
  </si>
  <si>
    <t>0x00000300</t>
  </si>
  <si>
    <t>0x00063600</t>
  </si>
  <si>
    <t>0x00000002</t>
  </si>
  <si>
    <t>device -k GasGauge -g charge-percentage</t>
    <phoneticPr fontId="11" type="noConversion"/>
  </si>
  <si>
    <t>baseband --off
baseband --on
baseband --load_firmware</t>
  </si>
  <si>
    <t>pmuadc --sel potomac --read vbat</t>
    <phoneticPr fontId="11" type="noConversion"/>
  </si>
  <si>
    <t>[2350,2450]</t>
    <phoneticPr fontId="11" type="noConversion"/>
  </si>
  <si>
    <t>[0.9,1.1]</t>
    <phoneticPr fontId="11" type="noConversion"/>
  </si>
  <si>
    <t xml:space="preserve">ACE_OTP_FW
</t>
    <phoneticPr fontId="11" type="noConversion"/>
  </si>
  <si>
    <t>ACE_FW</t>
    <phoneticPr fontId="11" type="noConversion"/>
  </si>
  <si>
    <t>syscfg print MLB#</t>
    <phoneticPr fontId="11" type="noConversion"/>
  </si>
  <si>
    <t>syscfg print CFG#</t>
    <phoneticPr fontId="7" type="noConversion"/>
  </si>
  <si>
    <t xml:space="preserve">syscfg add CFG# </t>
    <phoneticPr fontId="7" type="noConversion"/>
  </si>
  <si>
    <t>nandcsid</t>
    <phoneticPr fontId="11" type="noConversion"/>
  </si>
  <si>
    <t xml:space="preserve"> </t>
    <phoneticPr fontId="11" type="noConversion"/>
  </si>
  <si>
    <t>nandsize
syscfg print OPTS</t>
    <phoneticPr fontId="11" type="noConversion"/>
  </si>
  <si>
    <t>syscfg add CLHS</t>
    <phoneticPr fontId="11" type="noConversion"/>
  </si>
  <si>
    <t xml:space="preserve">syscfg print OPTS
syscfg add OPTS </t>
    <phoneticPr fontId="11" type="noConversion"/>
  </si>
  <si>
    <t>chipid</t>
    <phoneticPr fontId="11" type="noConversion"/>
  </si>
  <si>
    <t>boardrev</t>
    <phoneticPr fontId="11" type="noConversion"/>
  </si>
  <si>
    <t>boardid</t>
    <phoneticPr fontId="11" type="noConversion"/>
  </si>
  <si>
    <t>DIAG_VER</t>
    <phoneticPr fontId="7" type="noConversion"/>
  </si>
  <si>
    <t>cylinder_LOCKON
cylinder_CABLEON</t>
    <phoneticPr fontId="11" type="noConversion"/>
  </si>
  <si>
    <r>
      <t>Syscfg Key</t>
    </r>
    <r>
      <rPr>
        <b/>
        <sz val="12"/>
        <rFont val="Times New Roman"/>
        <family val="1"/>
      </rPr>
      <t xml:space="preserve">
Write,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theme="9"/>
        <rFont val="Times New Roman"/>
        <family val="1"/>
      </rPr>
      <t>Read</t>
    </r>
    <phoneticPr fontId="11" type="noConversion"/>
  </si>
  <si>
    <t>Item NO.</t>
    <phoneticPr fontId="11" type="noConversion"/>
  </si>
  <si>
    <t>Station SW Count</t>
    <phoneticPr fontId="11" type="noConversion"/>
  </si>
  <si>
    <t xml:space="preserve">sn
</t>
    <phoneticPr fontId="11" type="noConversion"/>
  </si>
  <si>
    <t>rtc --set 20180721063238
cbwrite 0x83 incomplete</t>
    <phoneticPr fontId="11" type="noConversion"/>
  </si>
  <si>
    <t>i2c -v 8 0x75 0x1932 0x1C -z 2
i2c -d 8 0x75 0x1932 1 -z 2
bl -p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device -k gasgauge -p
bl -p 90
pmuadc --sel potomac --read vsys_lo
wait 100
pmuadc --sel potomac --read vsys_lo
wait 100
pmuadc --sel potomac --read 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device -k gasgauge -p</t>
    <phoneticPr fontId="11" type="noConversion"/>
  </si>
  <si>
    <t>[0,60]</t>
    <phoneticPr fontId="11" type="noConversion"/>
  </si>
  <si>
    <t>syscfg print LCM#</t>
    <phoneticPr fontId="11" type="noConversion"/>
  </si>
  <si>
    <t xml:space="preserve">MT_MODULE_SN </t>
    <phoneticPr fontId="11" type="noConversion"/>
  </si>
  <si>
    <t>syscfg print MtSN
syscfg add MtSN D2C82350BJGJ3M967</t>
    <phoneticPr fontId="11" type="noConversion"/>
  </si>
  <si>
    <t>syscfg print MtSN</t>
    <phoneticPr fontId="11" type="noConversion"/>
  </si>
  <si>
    <t xml:space="preserve">syscfg add MdlC 0xFN845JH45878923785627895256845TY845UJ845
syscfg print MdlC
</t>
    <phoneticPr fontId="11" type="noConversion"/>
  </si>
  <si>
    <t>sensor --sel accel --init;wait 200 
sensor --sel accel --exectest selftest 
sensor --sel accel --turnoff;wait 200</t>
    <phoneticPr fontId="11" type="noConversion"/>
  </si>
  <si>
    <t>sensor --sel compass --init</t>
    <phoneticPr fontId="11" type="noConversion"/>
  </si>
  <si>
    <t>sensor -s compass --conntest</t>
    <phoneticPr fontId="11" type="noConversion"/>
  </si>
  <si>
    <t>0x40</t>
    <phoneticPr fontId="11" type="noConversion"/>
  </si>
  <si>
    <t>VA_Magnetometer_ChipID</t>
    <phoneticPr fontId="11" type="noConversion"/>
  </si>
  <si>
    <t>sensorreg -s compass -r 0x00 1
sensorreg -s compass -r 0x01 1</t>
    <phoneticPr fontId="11" type="noConversion"/>
  </si>
  <si>
    <t>VA_Magnetometer_Version</t>
    <phoneticPr fontId="11" type="noConversion"/>
  </si>
  <si>
    <t>0x52</t>
    <phoneticPr fontId="11" type="noConversion"/>
  </si>
  <si>
    <t>sensorreg -s compass -r 0x02</t>
    <phoneticPr fontId="11" type="noConversion"/>
  </si>
  <si>
    <t>[1,1]</t>
    <phoneticPr fontId="7" type="noConversion"/>
  </si>
  <si>
    <t>[90,110]</t>
    <phoneticPr fontId="11" type="noConversion"/>
  </si>
  <si>
    <t xml:space="preserve">sensor --listsensors
sensor --sel compass --init
sensor --sel compass --sample 1000ms --stats
sensor --sel compass --turnoff </t>
    <phoneticPr fontId="11" type="noConversion"/>
  </si>
  <si>
    <t>[400,680]</t>
    <phoneticPr fontId="11" type="noConversion"/>
  </si>
  <si>
    <t>oab3f_CMD_CONNECT_ORION_DATA_TO_GND_0
oab3f_CMD_CONNECT_ORION_PWR_TO_DATA_0
oab3f_CMD_CONNECT_ORION_PWR_TO_GND_1</t>
    <phoneticPr fontId="11" type="noConversion"/>
  </si>
  <si>
    <t>[4800,5250]</t>
    <phoneticPr fontId="11" type="noConversion"/>
  </si>
  <si>
    <t>oab3f_CMD_READ_ORION_VOLTAGE
oab3f_orion_volt_read</t>
    <phoneticPr fontId="11" type="noConversion"/>
  </si>
  <si>
    <t>[4250,5200]</t>
    <phoneticPr fontId="11" type="noConversion"/>
  </si>
  <si>
    <t>[4200,5000]</t>
    <phoneticPr fontId="11" type="noConversion"/>
  </si>
  <si>
    <t>[30,700]</t>
    <phoneticPr fontId="11" type="noConversion"/>
  </si>
  <si>
    <t>oab3f_CMD_SET_ELOAD_0</t>
    <phoneticPr fontId="11" type="noConversion"/>
  </si>
  <si>
    <t>[30,300]</t>
    <phoneticPr fontId="11" type="noConversion"/>
  </si>
  <si>
    <t>oab3f_CMD_ELOAD_EN_0</t>
    <phoneticPr fontId="11" type="noConversion"/>
  </si>
  <si>
    <t>socgpio --port 1 --pin 32 --output 0
socgpio --port 1 --pin 32 --output 1
i2c -v 2 0x13 0x00 0x80
i2c -v 2 0x13 0x00 0x80
i2c -v 2 0x13 0x00 0x80
i2c -v 2 0x13 0x00 0x80
i2c -d 2 0x13 0x74 8
i2c -d 2 0x13 0x1A 1</t>
    <phoneticPr fontId="11" type="noConversion"/>
  </si>
  <si>
    <t>oab3f_CMD_SET_RX_Vth_1000
oab3f_SWITCH2HS
oab3f_CMD_HS_DATA_RECORD
oab3f_WAITFORID
oab3f_CMD_HS_DATA_PLAYBACK(wait 3s)</t>
    <phoneticPr fontId="11" type="noConversion"/>
  </si>
  <si>
    <t>oab3f_CMD_CONNECT_CAP_LOAD_330P_0
oab3f_CMD_CAP_LOAD_EN_0</t>
    <phoneticPr fontId="11" type="noConversion"/>
  </si>
  <si>
    <t>oab3f_CMD_SET_GPIO_ORION_PULLDOWN_0
oab3f_CMD_SET_GPIO_ORION_PULLUP_1
oab3f_CMD_SET_GPIO_ORION_TX_EN_1
oab3f_CMD_SET_PWR_ORION_5000
oab3f_CMD_PWR_ORION_EN_1
oab3f_CMD_PWR_ORION_SW_EN_1
oab3f_CMD_SET_RX_Vth_1000
oab3f_WAITFORID</t>
    <phoneticPr fontId="11" type="noConversion"/>
  </si>
  <si>
    <t>oab3f_CMD_READ_ORION_CURRENT
o3b3f_orion_current_read</t>
    <phoneticPr fontId="11" type="noConversion"/>
  </si>
  <si>
    <t>oab3f_CMD_SET_PWR_ORION_9000
oab3f_CMD_READ_ORION_VOLTAGE
o3b3f_orion_volt_read</t>
    <phoneticPr fontId="11" type="noConversion"/>
  </si>
  <si>
    <t>i2c -v 2 0x13 0xA0 0x01
i2c -d 2 0x13 0xA5 1
i2c -d 2 0x13 0xA4 1</t>
    <phoneticPr fontId="11" type="noConversion"/>
  </si>
  <si>
    <t xml:space="preserve">socgpio --port 1 --pin 32 --output 0
socgpio --port 1 --pin 32 --output 1
i2c -v 2 0x13 0x00 0x80
i2c -v 2 0x13 0x00 0x80
i2c -v 2 0x13 0x00 0x80
i2c -v 2 0x13 0x00 0x80
i2c -d 2 0x13 0x74 8
i2c -d 2 0x13 0x1A 1
</t>
    <phoneticPr fontId="11" type="noConversion"/>
  </si>
  <si>
    <t>oab3f_CMD_SET_RX_Vth_1000
oab3f_SWITCH2LS
oab3f_WAITFORID
oab3f_CMD_SET_PWR_ORION_0
CMD_PWR_ORION_SW_EN_0
CMD_PWR_ORION_EN_0</t>
    <phoneticPr fontId="11" type="noConversion"/>
  </si>
  <si>
    <t>i2c -d 2 0x13 0x74 8
i2c -d 2 0x13 0x1A 1
ace --pick usbc --4cc SRDY --txdata "0x00" --rxdata 0</t>
    <phoneticPr fontId="11" type="noConversion"/>
  </si>
  <si>
    <t>oab3f_EXIT</t>
    <phoneticPr fontId="11" type="noConversion"/>
  </si>
  <si>
    <t>sensor --sel als1 --init
i2c -d 6 0x39 0x92 0x01</t>
    <phoneticPr fontId="11" type="noConversion"/>
  </si>
  <si>
    <t>i2c -d 6 0x39 0x91 0x01</t>
    <phoneticPr fontId="11" type="noConversion"/>
  </si>
  <si>
    <t>[1]</t>
    <phoneticPr fontId="11" type="noConversion"/>
  </si>
  <si>
    <t>i2c -d 6 0x39 0xE2 0x01</t>
    <phoneticPr fontId="11" type="noConversion"/>
  </si>
  <si>
    <t>i2c -d 6 0x39 0xE3 0x04</t>
    <phoneticPr fontId="11" type="noConversion"/>
  </si>
  <si>
    <t>sensor --sel als2 --init
i2c -d 6 0x29 0x92 0x01</t>
    <phoneticPr fontId="11" type="noConversion"/>
  </si>
  <si>
    <t>i2c -d 6 0x29 0xE2 0x01</t>
    <phoneticPr fontId="7" type="noConversion"/>
  </si>
  <si>
    <t>motor_POWERON
delay 0.8s
motor_READPOWER
motor_POWEROFF
delay 0.2s</t>
    <phoneticPr fontId="11" type="noConversion"/>
  </si>
  <si>
    <t>motor_VOLUPON
delay 0.8s
motor_READVOLUP
motor_VOLUPOFF
delay 0.2s</t>
    <phoneticPr fontId="11" type="noConversion"/>
  </si>
  <si>
    <t>motor_POWERON
delay 1.2s
motor_READPOWER
motor_POWEROFF
delay 0.2s</t>
    <phoneticPr fontId="11" type="noConversion"/>
  </si>
  <si>
    <t>q
bl -l</t>
    <phoneticPr fontId="11" type="noConversion"/>
  </si>
  <si>
    <t>device -k GasGauge -g charge-percentage</t>
    <phoneticPr fontId="11" type="noConversion"/>
  </si>
  <si>
    <t>[3700,NA]</t>
    <phoneticPr fontId="11" type="noConversion"/>
  </si>
  <si>
    <t>test_RESET</t>
    <phoneticPr fontId="11" type="noConversion"/>
  </si>
  <si>
    <t>[90,105]</t>
    <phoneticPr fontId="7" type="noConversion"/>
  </si>
  <si>
    <t>i2c -v 2 0x13 0x00 0x84
baud --set 1000000
i2c -v 2 0x13 0x00 0x84
i2c -v 2 0x13 0x00 0x84
baud -u 6 --set 1000000 
uarttx -u 6 -f nandfs:\AppleInternal\Diags\Scripts\J420\1k.txt
uartrx -u 6 --file nandfs:\AppleInternal\Diags\Scripts\J420\output_330p_rx_1k.txt --exit EXIT
digest --md5 -f nandfs:\AppleInternal\Diags\Scripts\J420\1k.txt
digest --md5 -f nandfs:\AppleInternal\Diags\Scripts\J420\output_330p_rx_1k.txt
cat nandfs:\AppleInternal\Diags\Scripts\J420\1k.txt
cat nandfs:\AppleInternal\Diags\Scripts\J420\output_330p_rx_1k.txt
baud --set 115200</t>
    <phoneticPr fontId="11" type="noConversion"/>
  </si>
  <si>
    <t>audio -r
i2c -s 1
audio --turnoff</t>
    <phoneticPr fontId="33" type="noConversion"/>
  </si>
  <si>
    <t>i2c -s 0</t>
    <phoneticPr fontId="33" type="noConversion"/>
  </si>
  <si>
    <t>Station SW Count</t>
    <phoneticPr fontId="7" type="noConversion"/>
  </si>
  <si>
    <t>Not POR</t>
    <phoneticPr fontId="7" type="noConversion"/>
  </si>
  <si>
    <t>CHN validation</t>
    <phoneticPr fontId="7" type="noConversion"/>
  </si>
  <si>
    <t>New Item</t>
    <phoneticPr fontId="7" type="noConversion"/>
  </si>
  <si>
    <t>Pending update</t>
    <phoneticPr fontId="7" type="noConversion"/>
  </si>
  <si>
    <t>Modified</t>
    <phoneticPr fontId="7" type="noConversion"/>
  </si>
  <si>
    <t>Ready</t>
    <phoneticPr fontId="7" type="noConversion"/>
  </si>
  <si>
    <t>Not ready</t>
    <phoneticPr fontId="7" type="noConversion"/>
  </si>
  <si>
    <t>PRSq</t>
    <phoneticPr fontId="7" type="noConversion"/>
  </si>
  <si>
    <t>syscfg add PRSq 0x01030001 0x00000000 0x00000000 0x00000000</t>
    <phoneticPr fontId="7" type="noConversion"/>
  </si>
  <si>
    <t>device -k GasGauge --e read_pack_sn</t>
    <phoneticPr fontId="7" type="noConversion"/>
  </si>
  <si>
    <t xml:space="preserve"> </t>
    <phoneticPr fontId="7" type="noConversion"/>
  </si>
  <si>
    <t>BATTERY_SN</t>
    <phoneticPr fontId="7" type="noConversion"/>
  </si>
  <si>
    <t xml:space="preserve">syscfg add Batt </t>
    <phoneticPr fontId="7" type="noConversion"/>
  </si>
  <si>
    <t>2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</si>
  <si>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</si>
  <si>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</si>
  <si>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</si>
  <si>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</si>
  <si>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</si>
  <si>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</si>
  <si>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</si>
  <si>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</si>
  <si>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</si>
  <si>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</si>
  <si>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</si>
  <si>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[0,65]</t>
    <phoneticPr fontId="7" type="noConversion"/>
  </si>
  <si>
    <t>P0 write dummy MdlC key</t>
    <phoneticPr fontId="11" type="noConversion"/>
  </si>
  <si>
    <t>i2c -v 2 0x13 0x00 0x84
baud --set 1000000
i2c -v 2 0x13 0x00 0x84
i2c -v 2 0x13 0x00 0x84
baud -u 6 --set 1000000
uarttx -u 6 -f nandfs:\AppleInternal\Diags\Scripts\J420\1k.txt
uartrx -u 6 --file nandfs:\AppleInternal\Diags\Scripts\J420\output_rx_1k.txt --exit EXIT
digest --md5 -f nandfs:\AppleInternal\Diags\Scripts\J420\1k.txt
digest --md5 -f nandfs:\AppleInternal\Diags\Scripts\J420\output_rx_1k.txt
cat nandfs:\AppleInternal\Diags\Scripts\J420\1k.txt
cat nandfs:\AppleInternal\Diags\Scripts\J420\output_rx_1k.txt
baud --set 115200</t>
    <phoneticPr fontId="11" type="noConversion"/>
  </si>
  <si>
    <t>Need to confirm the path of 1K file</t>
    <phoneticPr fontId="7" type="noConversion"/>
  </si>
  <si>
    <t>i2c -v 2 0x13 0x00 0x84
baud --set 1000000
i2c -v 2 0x13 0x00 0x84
i2c -v 2 0x13 0x00 0x84
baud -u 6 --set 1000000
uarttx -u 6 -f nandfs:\AppleInternal\Diags\Scripts\J420\1k.txt
uartrx -u 6 --file nandfs:\AppleInternal\Diags\Scripts\J420\output_rx_1k.txt --exit EXIT
digest --md5 -f nandfs:\AppleInternal\Diags\Scripts\J420\1k.txt
digest --md5 -f nandfs:\AppleInternal\Diags\Scripts\J420\output_rx_1k.txt
cat nandfs:\AppleInternal\Diags\Scripts\J420\1k.txt
cat nandfs:\AppleInternal\Diags\Scripts\output_rx_1k.txt
baud --set 115200</t>
    <phoneticPr fontId="11" type="noConversion"/>
  </si>
  <si>
    <t xml:space="preserve">value have to change to binary system to catch LSB </t>
    <phoneticPr fontId="7" type="noConversion"/>
  </si>
  <si>
    <t>POTOMAC 8-bit: 0xEA, 7-bit: 0x75</t>
    <phoneticPr fontId="7" type="noConversion"/>
  </si>
  <si>
    <t>1</t>
    <phoneticPr fontId="11" type="noConversion"/>
  </si>
  <si>
    <t>SCRP_Tx_Version</t>
    <phoneticPr fontId="11" type="noConversion"/>
  </si>
  <si>
    <t xml:space="preserve">SCRP_LPP_L_MTP_BEFORE </t>
  </si>
  <si>
    <t>SCRP_LPP_FREQ_MTP_BEFORE</t>
    <phoneticPr fontId="7" type="noConversion"/>
  </si>
  <si>
    <t>SCRP_TX_HWID_MTP_BEFORE</t>
  </si>
  <si>
    <t>SCRP_VBoost_MTP_BEFORE</t>
    <phoneticPr fontId="7" type="noConversion"/>
  </si>
  <si>
    <t>SCRP_VSense_MTP_BEFORE</t>
    <phoneticPr fontId="7" type="noConversion"/>
  </si>
  <si>
    <t>SCRP_Isense_MTP_BEFORE</t>
  </si>
  <si>
    <t>SCRP_LFOD_MTP_BEFORE</t>
  </si>
  <si>
    <t>SCRP_LPP_Inductance_Free_Air_Cal</t>
    <phoneticPr fontId="7" type="noConversion"/>
  </si>
  <si>
    <t>SCRP_LPP_FREQ_Free_Air_Cal</t>
    <phoneticPr fontId="7" type="noConversion"/>
  </si>
  <si>
    <t>SCRP_LPP_L_CAL_MTP</t>
    <phoneticPr fontId="7" type="noConversion"/>
  </si>
  <si>
    <t>SCRP_LPP_FREQ_CAL_MTP</t>
    <phoneticPr fontId="7" type="noConversion"/>
  </si>
  <si>
    <t>SCRP_LPP_L_MTP_AFTER</t>
    <phoneticPr fontId="7" type="noConversion"/>
  </si>
  <si>
    <t>SCRP_LPP_FREQ_MTP_AFTER</t>
    <phoneticPr fontId="7" type="noConversion"/>
  </si>
  <si>
    <t>SCRP_TX_HWID_MTP_AFTER</t>
    <phoneticPr fontId="7" type="noConversion"/>
  </si>
  <si>
    <t>SCRP_VBoost_MTP_AFTER</t>
    <phoneticPr fontId="7" type="noConversion"/>
  </si>
  <si>
    <t>SCRP_VSense_MTP_AFTER</t>
    <phoneticPr fontId="7" type="noConversion"/>
  </si>
  <si>
    <t>SCRP_Isense_MTP_AFTER</t>
    <phoneticPr fontId="7" type="noConversion"/>
  </si>
  <si>
    <t>SCRP_LFOD_MTP_AFTER</t>
  </si>
  <si>
    <t>device -k GasGauge -g chem-cap-updates-en</t>
    <phoneticPr fontId="37" type="noConversion"/>
  </si>
  <si>
    <t xml:space="preserve">device -k GasGauge -g charge-percentage
</t>
    <phoneticPr fontId="33" type="noConversion"/>
  </si>
  <si>
    <t>140</t>
  </si>
  <si>
    <t>[2,NA]</t>
  </si>
  <si>
    <t>141</t>
  </si>
  <si>
    <t>143</t>
  </si>
  <si>
    <t>144</t>
  </si>
  <si>
    <t>145</t>
  </si>
  <si>
    <t>146</t>
  </si>
  <si>
    <t>147</t>
  </si>
  <si>
    <t>[NA,NA]</t>
    <phoneticPr fontId="7" type="noConversion"/>
  </si>
  <si>
    <t>[0.000005, 0.000005]</t>
    <phoneticPr fontId="7" type="noConversion"/>
  </si>
  <si>
    <t>[11282.156624, 11282.156624]</t>
    <phoneticPr fontId="7" type="noConversion"/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</si>
  <si>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</si>
  <si>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</si>
  <si>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</si>
  <si>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</si>
  <si>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</si>
  <si>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</si>
  <si>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</si>
  <si>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</si>
  <si>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</si>
  <si>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</si>
  <si>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</si>
  <si>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</si>
  <si>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</si>
  <si>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</si>
  <si>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</si>
  <si>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</si>
  <si>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</si>
  <si>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</si>
  <si>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</si>
  <si>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</si>
  <si>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</si>
  <si>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</si>
  <si>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</si>
  <si>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</si>
  <si>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</si>
  <si>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</si>
  <si>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</si>
  <si>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</si>
  <si>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</si>
  <si>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</si>
  <si>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</si>
  <si>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148</t>
  </si>
  <si>
    <t>149</t>
  </si>
  <si>
    <t>150</t>
  </si>
  <si>
    <t>151</t>
  </si>
  <si>
    <t>152</t>
  </si>
  <si>
    <t>153</t>
  </si>
  <si>
    <t>154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</si>
  <si>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</si>
  <si>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</si>
  <si>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</si>
  <si>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</si>
  <si>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</si>
  <si>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</si>
  <si>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</si>
  <si>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</si>
  <si>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</si>
  <si>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</si>
  <si>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device -k GasGauge -p
device -k GasGauge -e read_blk 59 0</t>
    <phoneticPr fontId="11" type="noConversion"/>
  </si>
  <si>
    <t>version</t>
    <phoneticPr fontId="11" type="noConversion"/>
  </si>
  <si>
    <t>device -k GasGauge -p
dev -k GasGauge -e read_blk 59 0</t>
    <phoneticPr fontId="33" type="noConversion"/>
  </si>
  <si>
    <t>device -k GasGauge -e read_blk 59 0</t>
    <phoneticPr fontId="33" type="noConversion"/>
  </si>
  <si>
    <t>sensor -l
sensor --sel accel --init
sensor --sel gyro --init
wait 200
sensor --sel accel --set rate 200 
sensor --sel gyro --set rate 200 
sensor --sel accel,gyro --sample 500ms --stats
sensor --sel accel,gyro –turnoff;</t>
    <phoneticPr fontId="11" type="noConversion"/>
  </si>
  <si>
    <t>diags</t>
    <phoneticPr fontId="37" type="noConversion"/>
  </si>
  <si>
    <t>version</t>
    <phoneticPr fontId="33" type="noConversion"/>
  </si>
  <si>
    <t>syscfg print CLHS</t>
    <phoneticPr fontId="11" type="noConversion"/>
  </si>
  <si>
    <t>pmubutton</t>
    <phoneticPr fontId="7" type="noConversion"/>
  </si>
  <si>
    <t>buttoncnt</t>
    <phoneticPr fontId="11" type="noConversion"/>
  </si>
  <si>
    <t>pin 4 --get //Hall 1
pin 7 --get //Hall 2
pin 22 --get //Hall 3</t>
    <phoneticPr fontId="7" type="noConversion"/>
  </si>
  <si>
    <t>sensor --sel als2 --init
sensor --sel als2 --set gain 8
sensor --sel als2 --set integration_cycles 148
sensor --sel als2 --sample 3 --stream
sensor --sel als1,als2 --turnoff</t>
    <phoneticPr fontId="11" type="noConversion"/>
  </si>
  <si>
    <t>bl -h
sensor --sel als1 --init
sensor --sel als1 --set gain 8
sensor --sel als1 --set integration_cycles 148
sensor --sel als1 --sample 3 --stream</t>
    <phoneticPr fontId="11" type="noConversion"/>
  </si>
  <si>
    <t>i2c -d 6 0x29 0xE3 0x04</t>
    <phoneticPr fontId="11" type="noConversion"/>
  </si>
  <si>
    <t>bl -o
sensor --sel als1 --init
sensor --sel als1 --set gain 8
sensor --sel als1 --set integration_cycles 148
sensor --sel als1 --sample 3 --stream</t>
    <phoneticPr fontId="11" type="noConversion"/>
  </si>
  <si>
    <t>sensor --sel als2 --init
sensor --sel als2 --set gain 8
sensor --sel als2 --set integration_cycles 148
sensor --sel als2 --sample 3 --stream
sensor --sel als1,als2 --turnoff
bl -r</t>
    <phoneticPr fontId="11" type="noConversion"/>
  </si>
  <si>
    <t>cylinder_ALSOFF</t>
    <phoneticPr fontId="11" type="noConversion"/>
  </si>
  <si>
    <t>cylinder_ALSON
cylinder_ALSOFF</t>
    <phoneticPr fontId="7" type="noConversion"/>
  </si>
  <si>
    <t>hallsensor --irqindex 1 --meas 6 --delay 500
pmugpio --pin 4 --get //Should be 1
pmugpio --pin 7 --get //Should be 1
pmugpio --pin 22 --get //Should be 1</t>
    <phoneticPr fontId="11" type="noConversion"/>
  </si>
  <si>
    <t>hallsensor --irqindex 1 --meas 6 --delay 500
pmugpio --pin 4 --get //Should be 0
pmugpio --pin 7 --get //Should be 0
pmugpio --pin 22 --get //Should be 0</t>
    <phoneticPr fontId="11" type="noConversion"/>
  </si>
  <si>
    <t>hallsensor --irqindex 0 --meas 6 --delay 500</t>
    <phoneticPr fontId="11" type="noConversion"/>
  </si>
  <si>
    <t>oab3f_board_init
oab3f_CMD_SET_GPIO_ORION_PULLDOWN_0
oab3f_CMD_CONNECT_ORION_PWR_TO_DATA_0
oab3f_CMD_CONNECT_ORION_PWR_TO_GND_0
oab3f_CMD_CONNECT_ORION_DATA_TO_GND_1
cylinder_orion_press
delay 0.5s /*0.5s delay after pin press*/</t>
    <phoneticPr fontId="11" type="noConversion"/>
  </si>
  <si>
    <t>ace --pick usbc --4cc SRYR --txdata "0x00" --rxdata 0
i2c -v 2 0x13 0x00 0x82
i2c -d 2 0x13 0x1A 1
i2c -d 2 0x13 0x1A 1
i2c -v 2 0x13 0x00 0x91
i2c -v 2 0x13 0xB5 0x58
i2c -v 2 0x13 0xA0 0x0D
i2c -d 2 0x13 0xA5 1
i2c -d 2 0x13 0xA4 1</t>
    <phoneticPr fontId="11" type="noConversion"/>
  </si>
  <si>
    <t>oab3f_CMD_CONNECT_ORION_PWR_TO_GND_0
oab3f_CMD_CONNECT_ORION_DATA_TO_GND_0
oab3f_CMD_CONNECT_ORION_PWR_TO_DATA_1</t>
    <phoneticPr fontId="11" type="noConversion"/>
  </si>
  <si>
    <t>i2c -v 2 0x13 0x00 0x82
i2c -d 2 0x13 0x1A 1
i2c -d 2 0x13 0x1A 1
i2c -v 2 0x13 0x00 0x91
i2c -v 2 0x13 0xB5 0x58
 i2c -v 2 0x13 0x70 0x01
i2c -v 2 0x13 0xA0 0x0D
i2c -d 2 0x13 0xA5 1
i2c -d 2 0x13 0xA4 1</t>
    <phoneticPr fontId="11" type="noConversion"/>
  </si>
  <si>
    <t>oab3f_CMD_READ_ORION_VOLTAGE
o3b3f_orion_volt_read</t>
    <phoneticPr fontId="11" type="noConversion"/>
  </si>
  <si>
    <t>i2c -v 2 0x13 0x01 0x31</t>
    <phoneticPr fontId="11" type="noConversion"/>
  </si>
  <si>
    <t>i2c -d 2 0x13 0x74 8
i2c -d 2 0x13 0x1A 1</t>
    <phoneticPr fontId="11" type="noConversion"/>
  </si>
  <si>
    <t>SCRP_Check Sum__S127_MTP_BEFORE</t>
    <phoneticPr fontId="7" type="noConversion"/>
  </si>
  <si>
    <t>SCRP_Check Sum_S126_MTP_BEFORE</t>
    <phoneticPr fontId="7" type="noConversion"/>
  </si>
  <si>
    <t>SCRP_CTx_MTP_127_BEFORE</t>
    <phoneticPr fontId="7" type="noConversion"/>
  </si>
  <si>
    <t>SCRP_Check Sum__S127_MTP_AFTER</t>
    <phoneticPr fontId="7" type="noConversion"/>
  </si>
  <si>
    <t>SCRP_CTx_MTP_127_AFTER</t>
    <phoneticPr fontId="7" type="noConversion"/>
  </si>
  <si>
    <t>SCRP_Check Sum_S126_MTP_AFTER</t>
    <phoneticPr fontId="7" type="noConversion"/>
  </si>
  <si>
    <t>SCRP_Check Sum_S126_MTP</t>
    <phoneticPr fontId="7" type="noConversion"/>
  </si>
  <si>
    <t>GASGAUGE 8-bit: 0xAA, 7-bit: 0x55</t>
    <phoneticPr fontId="7" type="noConversion"/>
  </si>
  <si>
    <t>syscfg print Batt</t>
    <phoneticPr fontId="7" type="noConversion"/>
  </si>
  <si>
    <t>syscfg print OPTS</t>
    <phoneticPr fontId="11" type="noConversion"/>
  </si>
  <si>
    <t xml:space="preserve">syscfg add Mod# </t>
    <phoneticPr fontId="37" type="noConversion"/>
  </si>
  <si>
    <t xml:space="preserve">NANDID 
NANDCS </t>
    <phoneticPr fontId="11" type="noConversion"/>
  </si>
  <si>
    <t xml:space="preserve">S_BUILD
BUILD_MATRIX_CONFIG 
BUILD_EVENT
UNIT# </t>
    <phoneticPr fontId="11" type="noConversion"/>
  </si>
  <si>
    <t>syscfg print Wmac
syscfg add WMac 0xBABABABA 0x0000BABA 0x00000000 0x00000000</t>
    <phoneticPr fontId="11" type="noConversion"/>
  </si>
  <si>
    <t>syscfg print Bmac
syscfg add BMac 0xBABABABA 0x0000BABA 0x00000000 0x00000000</t>
    <phoneticPr fontId="11" type="noConversion"/>
  </si>
  <si>
    <t>cylinder_ALSON
led_ON1
led_ON2</t>
    <phoneticPr fontId="11" type="noConversion"/>
  </si>
  <si>
    <t>led_OFF1
led_OFF2</t>
    <phoneticPr fontId="7" type="noConversion"/>
  </si>
  <si>
    <t>syscfg print LCM#
 syscfg add LCM# FN18276001QJ5NK6GW4F86L6B4R0CA59MDS82720173736A3A1D2C82350BJGJ3M967VM3</t>
    <phoneticPr fontId="11" type="noConversion"/>
  </si>
  <si>
    <t>sensor --sel gyro --init ;wait 200
sensor --sel gyro --exectest selftest 
sensor --sel gyro --turnoff ;wait 200</t>
    <phoneticPr fontId="11" type="noConversion"/>
  </si>
  <si>
    <t>sensorreg -s compass -w 0x29 0x53
sensorreg -s compass -w 0x2A 0x47
sensorreg -s compass -r 0x40 62
sensorreg -s compass -r 0x04
sensorreg -s compass -r 0x03</t>
    <phoneticPr fontId="11" type="noConversion"/>
  </si>
  <si>
    <t>i2c -v 2 0x13 0x00 0x82
 i2c -d 2 0x13 0x1A 1
 i2c -d 2 0x13 0x1A 1
i2c -v 2 0x13 0x00 0x91
i2c -v 2 0x13 0xB5 0xD0
i2c -v 2 0x13 0xA0 0x09
delay 1s
i2c -d 2 0x13 0xA5 1
i2c -d 2 0x13 0xA4 1</t>
    <phoneticPr fontId="11" type="noConversion"/>
  </si>
  <si>
    <t>socgpio --port 1 --pin 32 --output 0
socgpio --port 1 --pin 32 --output 1
i2c -v 2 0x13 0x00 0x80
i2c -v 2 0x13 0x00 0x80
i2c -v 2 0x13 0x00 0x80
i2c -v 2 0x13 0x00 0x80
i2c -d 2 0x13 0x74 8
/*need to delay 0.05s*/
i2c -d 2 0x13 0x1A 1
/*read back should be 0x09 or 0xE9*/</t>
    <phoneticPr fontId="11" type="noConversion"/>
  </si>
  <si>
    <r>
      <t xml:space="preserve">socgpio --pin 94 --output 1
socgpio --port 1 --pin 32 --output 0
socgpio --port 1 --pin 32 --output 1
i2c -v 2 0x13 0x00 0x80
i2c -v 2 0x13 0x00 0x80
i2c -v 2 0x13 0x00 0x80
i2c -v 2 0x13 0x00 0x80
i2c -d 2 0x13 0x74 8
/*need to delay 0.05s*/
</t>
    </r>
    <r>
      <rPr>
        <sz val="12"/>
        <color rgb="FF00B050"/>
        <rFont val="Times New Roman"/>
        <family val="1"/>
      </rPr>
      <t>i2c -d 2 0x13 0x1A 1
socgpio --pin 94 --output 1
socgpio --port 1 --pin 32 --output 0
socgpio --port 1 --pin 32 --output 1
i2c -v 2 0x13 0x00 0x80
i2c -v 2 0x13 0x00 0x80
i2c -v 2 0x13 0x00 0x80
i2c -v 2 0x13 0x00 0x80
i2c -d 2 0x13 0x74 8
/*read back should be 0x09 or 0xE9
i2c -d 2 0x13 0x1A 1</t>
    </r>
    <r>
      <rPr>
        <sz val="12"/>
        <color indexed="8"/>
        <rFont val="Times New Roman"/>
        <family val="1"/>
      </rPr>
      <t xml:space="preserve">
i2c -v 2 0x13 0x02 0x04</t>
    </r>
    <phoneticPr fontId="11" type="noConversion"/>
  </si>
  <si>
    <t>oab3f_CMD_SET_ELOAD_1000
oab3f_CMD_READ_ELOAD_CURRENT
oab3f_eload_current_read</t>
    <phoneticPr fontId="11" type="noConversion"/>
  </si>
  <si>
    <t>oab3f_CMD_SET_ELOAD_0
oab3f_CMD_READ_ORION_VOLTAGE
oab3f_orion_volt_read</t>
    <phoneticPr fontId="11" type="noConversion"/>
  </si>
  <si>
    <t>oab3f_CMD_SET_ELOAD_2000
oab3f_CMD_READ_ELOAD_CURRENT
oab3f_eload_current_read</t>
    <phoneticPr fontId="11" type="noConversion"/>
  </si>
  <si>
    <t>i2c -v 2 0x13 0x00 0x91
i2c -v 2 0x13 0xA0 0x04
i2c -d 2 0x13 0xA5 1
i2c -d 2 0x13 0xA4 1</t>
    <phoneticPr fontId="11" type="noConversion"/>
  </si>
  <si>
    <t>i2c -d 2 0x13 0x74 8
i2c -v 2 0x13 0x00 0x91
i2c -v 2 0x13 0xA0 0x00
i2c -d 2 0x13 0xA5 1
i2c -d 2 0x13 0xA4 1</t>
    <phoneticPr fontId="11" type="noConversion"/>
  </si>
  <si>
    <t>oab3f_CMD_SET_RX_Vth_1000
oab3f_SWITCH2LS
oab3f_WAITFORID</t>
    <phoneticPr fontId="11" type="noConversion"/>
  </si>
  <si>
    <t>socgpio --port 1 --pin 32 --output 0
socgpio --port 1 --pin 32 --output 1
i2c -v 2 0x13 0x00 0x80
i2c -v 2 0x13 0x00 0x80
i2c -v 2 0x13 0x00 0x80
i2c -v 2 0x13 0x00 0x80
i2c -d 2 0x13 0x74 8
i2c -d 2 0x13 0x1A 1
socgpio --port 1 --pin 32 --output 0
socgpio --port 1 --pin 32 --output 1
i2c -v 2 0x13 0x00 0x80
i2c -v 2 0x13 0x00 0x80
i2c -v 2 0x13 0x00 0x80
i2c -v 2 0x13 0x00 0x80
i2c -d 2 0x13 0x74 8
i2c -d 2 0x13 0x1A 1</t>
    <phoneticPr fontId="11" type="noConversion"/>
  </si>
  <si>
    <t>i2c -v 2 0x13 0xA0 0x02
i2c -d 2 0x13 0xA5 1
i2c -d 2 0x13 0xA4 1</t>
    <phoneticPr fontId="11" type="noConversion"/>
  </si>
  <si>
    <t>socgpio --port 1 --pin 32 --output 0
socgpio --port 1 --pin 32 --output 1
i2c -v 2 0x13 0x00 0x80
i2c -v 2 0x13 0x00 0x80
i2c -v 2 0x13 0x00 0x80
i2c -v 2 0x13 0x00 0x80
i2c -d 2 0x13 0x74 8
i2c -d 2 0x13 0x1A 1
/*Should be 0xA6*/</t>
    <phoneticPr fontId="11" type="noConversion"/>
  </si>
  <si>
    <t>i2c -d 6 0x29 0x91 0x01</t>
    <phoneticPr fontId="11" type="noConversion"/>
  </si>
  <si>
    <t>cylinder_ALSOFF</t>
    <phoneticPr fontId="7" type="noConversion"/>
  </si>
  <si>
    <t>hall_HALL0OFF
cylinder_HALL1OFF</t>
    <phoneticPr fontId="11" type="noConversion"/>
  </si>
  <si>
    <t>hall_HALL0ON
cylinder_HALL1ON</t>
    <phoneticPr fontId="11" type="noConversion"/>
  </si>
  <si>
    <t>audio -r
processaudio --freebufs all
routeaudio -b socpdm -i ap-dec0 -o ap-pdm -r
routeaudio -b socpdm -i ap-dec2 -o ap-pdm -r
processaudio --pick tone-gen --options "--type sine --freq 3000 --scale 28.8" --out_channels 0 --out_len 2000 -d 16
processaudio --pick audio-mapper -i process0 --options "--in [0] --out [2]" --out_channels 16
playaudio -b socmca -p ap-mca2 --usebuf process1 --async
recordaudio -b socpdm -p ap-pdm --len 2000 --rate 48000 -c 2
stopaudio -b socmca -p ap-mca2
processaudio -p fft -i record0 -o '--normalize false --minHz 2990 --maxHz 3010'
audio --turnoff</t>
    <phoneticPr fontId="7" type="noConversion"/>
  </si>
  <si>
    <t>hallsensor --irqindex 0 --meas 6 --delay 500
hallsensor --irqindex 1 --meas 6 --delay 500
audio -r
processaudio --freebufs all
routeaudio -b socpdm -i ap-dec0 -o ap-pdm -r
routeaudio -b socpdm -i ap-dec2 -o ap-pdm -r
processaudio --pick tone-gen --options "--type sine --freq 3000 --scale 28.8" --out_channels 0 --out_len 2000 -d 16
processaudio --pick audio-mapper -i process0 --options "--in [0] --out [2]" --out_channels 16
playaudio -b socmca -p ap-mca2 --usebuf process1 --async
recordaudio -b socpdm -p ap-pdm --len 2000 --rate 48000 -c 2
stopaudio -b socmca -p ap-mca2
processaudio -p fft -i record0 -o '--normalize false --minHz 2990 --maxHz 3010'
audio --turnoff
hallsensor --irqindex 0 --meas 6 --delay 500
hallsensor --irqindex 1 --meas 6 --delay 500</t>
    <phoneticPr fontId="7" type="noConversion"/>
  </si>
  <si>
    <t>motor_VOLDNON
delay 0.8s
motor_READVOLDN
motor_VOLDNOFF
delay 0.2s</t>
    <phoneticPr fontId="11" type="noConversion"/>
  </si>
  <si>
    <t>audio -r
processaudio --freebufs all
processaudio --pick tone-gen --options "--type sine --freq 2400 --scale 11.4” --out_channels 1 --out_len 1000 -d 16"
processaudio --pick audio-mapper -i process0 --options "--in [0] --out [2,10]" --out_channels 16
audioparam -b spk_cn_l_w -s -n enable-mon -v true
audioparam -b spk_fh_l_w -s -n enable-mon -v true
audioparam -b spk_cn_l_w -n battery-voltage -g
audioparam -b spk_fh_l_w -n battery-voltage -g
audioparam -b spk_cn_l_w -n speaker-voltage -g
audioparam -b spk_fh_l_w -n speaker-voltage -g
loopaudio -b socmca --txport ap-mca2 --rxport ap-mca2 --usebuf process1
processaudio -p crop -i looprx0 -o "--start 5000"
processaudio -p fft -i process2 -o "--normalize false"
processaudio -p rms -i process2
audio --turnoff</t>
    <phoneticPr fontId="11" type="noConversion"/>
  </si>
  <si>
    <t>[2.7,2.9]</t>
    <phoneticPr fontId="7" type="noConversion"/>
  </si>
  <si>
    <t>[-1,3]</t>
    <phoneticPr fontId="7" type="noConversion"/>
  </si>
  <si>
    <t>[0.1,0.15]</t>
    <phoneticPr fontId="11" type="noConversion"/>
  </si>
  <si>
    <t>[NA,-52]</t>
    <phoneticPr fontId="11" type="noConversion"/>
  </si>
  <si>
    <t>[0.4,0.6]</t>
    <phoneticPr fontId="11" type="noConversion"/>
  </si>
  <si>
    <t>[NA,-55]</t>
    <phoneticPr fontId="11" type="noConversion"/>
  </si>
  <si>
    <t>rtc --set 
syscfg init
cbinit
sn
syscfg add SrNm</t>
    <phoneticPr fontId="11" type="noConversion"/>
  </si>
  <si>
    <t>display -m serial_number</t>
    <phoneticPr fontId="11" type="noConversion"/>
  </si>
  <si>
    <t>Change List</t>
    <phoneticPr fontId="7" type="noConversion"/>
  </si>
  <si>
    <t>By Wendy</t>
    <phoneticPr fontId="7" type="noConversion"/>
  </si>
  <si>
    <t>Version1.0</t>
    <phoneticPr fontId="7" type="noConversion"/>
  </si>
  <si>
    <t>CT2</t>
    <phoneticPr fontId="7" type="noConversion"/>
  </si>
  <si>
    <t>Change History</t>
    <phoneticPr fontId="7" type="noConversion"/>
  </si>
  <si>
    <t>1. Add Display BIST mode test</t>
    <phoneticPr fontId="7" type="noConversion"/>
  </si>
  <si>
    <t>Version1.1</t>
    <phoneticPr fontId="7" type="noConversion"/>
  </si>
  <si>
    <t>1. Update the command for Display BIST mode test</t>
    <phoneticPr fontId="7" type="noConversion"/>
  </si>
  <si>
    <t>Version1.2</t>
    <phoneticPr fontId="7" type="noConversion"/>
  </si>
  <si>
    <t>CT1</t>
    <phoneticPr fontId="7" type="noConversion"/>
  </si>
  <si>
    <t>1. Update MTDO command</t>
    <phoneticPr fontId="7" type="noConversion"/>
  </si>
  <si>
    <t>camisp --find</t>
    <phoneticPr fontId="7" type="noConversion"/>
  </si>
  <si>
    <t>//Check FCAM</t>
    <phoneticPr fontId="7" type="noConversion"/>
  </si>
  <si>
    <t>Version1.3</t>
    <phoneticPr fontId="7" type="noConversion"/>
  </si>
  <si>
    <t>To catch no display failure after the units is assembled, so need to add some screening at CT2 before the TM is sealed</t>
    <phoneticPr fontId="7" type="noConversion"/>
  </si>
  <si>
    <t>1. Add Front camera find</t>
    <phoneticPr fontId="7" type="noConversion"/>
  </si>
  <si>
    <t>To check is the FCAM can be detect</t>
    <phoneticPr fontId="7" type="noConversion"/>
  </si>
  <si>
    <t>2. Add DisplayPower test</t>
    <phoneticPr fontId="7" type="noConversion"/>
  </si>
  <si>
    <t>To catch no display failure after the units is assembled, so need to add some screening at CT2 before the TM is sealed, test with smokey script</t>
    <phoneticPr fontId="7" type="noConversion"/>
  </si>
  <si>
    <t>Version1.4</t>
    <phoneticPr fontId="7" type="noConversion"/>
  </si>
  <si>
    <t>Wrong command before SOP, EFI diags team have provide the commands</t>
    <phoneticPr fontId="7" type="noConversion"/>
  </si>
  <si>
    <t>1. Update 2x SPK_CN/FH_L_W IMON_CH3/11_FFT Peak Magnitude limit to [0.08, 0.15]</t>
    <phoneticPr fontId="7" type="noConversion"/>
  </si>
  <si>
    <t>[0.17, 0.3]</t>
  </si>
  <si>
    <t>Value shift to LSL</t>
    <phoneticPr fontId="7" type="noConversion"/>
  </si>
  <si>
    <t>2. Update 2x SPK_CN/FH_L_W IMON_CH3/11_RMS limit to [0.17, 0.3]</t>
    <phoneticPr fontId="7" type="noConversion"/>
  </si>
  <si>
    <t>Value shift to LSL, CPK&lt;1.33</t>
    <phoneticPr fontId="7" type="noConversion"/>
  </si>
  <si>
    <t>Version1.5</t>
    <phoneticPr fontId="7" type="noConversion"/>
  </si>
  <si>
    <t>1. Add "smokeyshell -r" to DisplayPower test</t>
    <phoneticPr fontId="7" type="noConversion"/>
  </si>
  <si>
    <t>0x1AB0 --&gt; MtDo
0x00B0 --&gt; DUT SN first 17 byte
0x00C7 --&gt; DUT SN last 53 byte</t>
    <phoneticPr fontId="7" type="noConversion"/>
  </si>
  <si>
    <t>P0 Build</t>
    <phoneticPr fontId="7" type="noConversion"/>
  </si>
  <si>
    <t>Version1.6</t>
    <phoneticPr fontId="7" type="noConversion"/>
  </si>
  <si>
    <t>Update diags command to dump all EEPROM.</t>
    <phoneticPr fontId="7" type="noConversion"/>
  </si>
  <si>
    <t>PD_5VbaseVBUS_DCR_MLB_Source_0mA_voltage</t>
    <phoneticPr fontId="7" type="noConversion"/>
  </si>
  <si>
    <t xml:space="preserve">1. Add "dptx --off " before"dptx --on" in MtDo </t>
    <phoneticPr fontId="7" type="noConversion"/>
  </si>
  <si>
    <t>Version1.7</t>
    <phoneticPr fontId="7" type="noConversion"/>
  </si>
  <si>
    <t>To avoid unwanted retest in case of retries</t>
    <phoneticPr fontId="7" type="noConversion"/>
  </si>
  <si>
    <t>Add "dptx --off " before"dptx --on" to avoid unwanted retest in case of retries</t>
    <phoneticPr fontId="7" type="noConversion"/>
  </si>
  <si>
    <t>Version1.8</t>
    <phoneticPr fontId="7" type="noConversion"/>
  </si>
  <si>
    <t>By Daniel</t>
    <phoneticPr fontId="7" type="noConversion"/>
  </si>
  <si>
    <t>2. Change the test name from "LPP Frequency" to "SCRP_LPP_FREQ_Free_Air_Cal", and change the limit from [50,75] to [65,75]</t>
    <phoneticPr fontId="7" type="noConversion"/>
  </si>
  <si>
    <t>1. Change the test name from "LPP Inductance" to "SCRP_LPP_Inductance_Free_Air_Cal"</t>
    <phoneticPr fontId="7" type="noConversion"/>
  </si>
  <si>
    <t>sn
cbwrite 0x7A pass
cbread 0x7A</t>
    <phoneticPr fontId="11" type="noConversion"/>
  </si>
  <si>
    <t>pmuadc --sel potomac --read vbat</t>
  </si>
  <si>
    <t>sn
cbwrite 0x83 pass
cbread 0x83</t>
    <phoneticPr fontId="11" type="noConversion"/>
  </si>
  <si>
    <t>[F]</t>
    <phoneticPr fontId="33" type="noConversion"/>
  </si>
  <si>
    <t>[3]</t>
  </si>
  <si>
    <t>[2E]</t>
  </si>
  <si>
    <t>[0A]</t>
  </si>
  <si>
    <t>[5]</t>
  </si>
  <si>
    <t>[0]</t>
  </si>
  <si>
    <t>[1||2]</t>
    <phoneticPr fontId="33" type="noConversion"/>
  </si>
  <si>
    <t>[0||1]</t>
  </si>
  <si>
    <t>[1||3]</t>
  </si>
  <si>
    <t>[0||2]</t>
    <phoneticPr fontId="33" type="noConversion"/>
  </si>
  <si>
    <t>[1||2]</t>
  </si>
  <si>
    <t>[1]</t>
  </si>
  <si>
    <t>[0||2||4]</t>
    <phoneticPr fontId="33" type="noConversion"/>
  </si>
  <si>
    <t>[0||1]</t>
    <phoneticPr fontId="33" type="noConversion"/>
  </si>
  <si>
    <t>[2||8]</t>
    <phoneticPr fontId="33" type="noConversion"/>
  </si>
  <si>
    <t>[4||7]</t>
    <phoneticPr fontId="33" type="noConversion"/>
  </si>
  <si>
    <t>[6||E]</t>
    <phoneticPr fontId="33" type="noConversion"/>
  </si>
  <si>
    <t>[0x11]</t>
    <phoneticPr fontId="33" type="noConversion"/>
  </si>
  <si>
    <t>[4]</t>
    <phoneticPr fontId="33" type="noConversion"/>
  </si>
  <si>
    <t>[17]</t>
    <phoneticPr fontId="33" type="noConversion"/>
  </si>
  <si>
    <t>[0]</t>
    <phoneticPr fontId="33" type="noConversion"/>
  </si>
  <si>
    <t>[500,1000]</t>
  </si>
  <si>
    <t>[1300,2000]</t>
  </si>
  <si>
    <t>[900,2000]</t>
  </si>
  <si>
    <t>[700,1200]</t>
  </si>
  <si>
    <t>[0,0]</t>
  </si>
  <si>
    <t>[1,1]</t>
  </si>
  <si>
    <t>smokeyshell -r
smokey Wildfire --run DisplayBehavior=NoDisplay ControlBitAccess=ReadOnly BrickRequired=None ResultsBehavior=NoFile LogBehavior=ConsoleOnly --test TouchGpio</t>
    <phoneticPr fontId="33" type="noConversion"/>
  </si>
  <si>
    <t>touch --test critical --run</t>
    <phoneticPr fontId="33" type="noConversion"/>
  </si>
  <si>
    <t>touch firmware-version</t>
  </si>
  <si>
    <t>[0xA8]</t>
  </si>
  <si>
    <t>device -k GasGauge --get hw-version</t>
    <phoneticPr fontId="37" type="noConversion"/>
  </si>
  <si>
    <t>[10,50]</t>
  </si>
  <si>
    <t>[45,60]</t>
  </si>
  <si>
    <t xml:space="preserve">
temperature --all</t>
    <phoneticPr fontId="37" type="noConversion"/>
  </si>
  <si>
    <t>camisp --pick front
camisp --on
camisp --nvm
camisp --sn
camisp --exit</t>
    <phoneticPr fontId="37" type="noConversion"/>
  </si>
  <si>
    <t>camisp --exit
camisp --find
camisp --pick front
camisp --dli
camisp --exit</t>
    <phoneticPr fontId="37" type="noConversion"/>
  </si>
  <si>
    <t>camisp --pick back
camisp --on
camisp --nvm
camisp --sn
camisp --exit</t>
    <phoneticPr fontId="37" type="noConversion"/>
  </si>
  <si>
    <t>Back_Camera_SN</t>
    <phoneticPr fontId="37" type="noConversion"/>
  </si>
  <si>
    <t>Front_Camera_SN</t>
  </si>
  <si>
    <t>Station SW Count</t>
    <phoneticPr fontId="11" type="noConversion"/>
  </si>
  <si>
    <t>Stop on fail</t>
    <phoneticPr fontId="11" type="noConversion"/>
  </si>
  <si>
    <r>
      <rPr>
        <b/>
        <sz val="12"/>
        <color indexed="9"/>
        <rFont val="Times New Roman"/>
        <family val="1"/>
      </rPr>
      <t>Syscfg Key</t>
    </r>
    <r>
      <rPr>
        <b/>
        <sz val="12"/>
        <rFont val="Times New Roman"/>
        <family val="1"/>
      </rPr>
      <t xml:space="preserve">
Write,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theme="9"/>
        <rFont val="Times New Roman"/>
        <family val="1"/>
      </rPr>
      <t>Read</t>
    </r>
  </si>
  <si>
    <t>Remark</t>
    <phoneticPr fontId="11" type="noConversion"/>
  </si>
  <si>
    <r>
      <t xml:space="preserve">bl -n
bl -l                                             </t>
    </r>
    <r>
      <rPr>
        <sz val="12"/>
        <color theme="9"/>
        <rFont val="Times New Roman"/>
        <family val="1"/>
      </rPr>
      <t>sn</t>
    </r>
    <phoneticPr fontId="7" type="noConversion"/>
  </si>
  <si>
    <t xml:space="preserve">DIAG_VER </t>
  </si>
  <si>
    <t>device -k GasGauge -g charge-percentage</t>
  </si>
  <si>
    <t>dev -k GasGauge -e read_blk 59 0</t>
  </si>
  <si>
    <t>pattern --fatp 3</t>
  </si>
  <si>
    <t>pattern --fatp 4</t>
  </si>
  <si>
    <t>pattern --fatp 5</t>
  </si>
  <si>
    <t>pattern --fatp 6</t>
  </si>
  <si>
    <t>pattern --fatp 7</t>
  </si>
  <si>
    <t>pattern --fatp 8</t>
  </si>
  <si>
    <t>pattern --fatp 9</t>
  </si>
  <si>
    <t>pattern --fatp 10</t>
  </si>
  <si>
    <t>pattern --fatp 11</t>
  </si>
  <si>
    <t>pattern --fatp 12</t>
  </si>
  <si>
    <t>pattern --fatp 13</t>
  </si>
  <si>
    <t>pattern --fatp 14</t>
  </si>
  <si>
    <t>pattern --fatp 15</t>
  </si>
  <si>
    <t>pattern --fatp 16</t>
  </si>
  <si>
    <t>pattern --fatp 17</t>
  </si>
  <si>
    <t>pattern --fatp 18</t>
  </si>
  <si>
    <t>pattern --fatp 19</t>
  </si>
  <si>
    <t>camisp --find
camisp --pick front
camisp --preview on
camisp --preview off
camisp --exit</t>
    <phoneticPr fontId="11" type="noConversion"/>
  </si>
  <si>
    <t>camisp --find
camisp --pick back
camisp --preview on
camisp --preview off
camisp --exit</t>
    <phoneticPr fontId="11" type="noConversion"/>
  </si>
  <si>
    <t>getnonce
cbwrite 0x8A pass</t>
  </si>
  <si>
    <t>Not POR</t>
    <phoneticPr fontId="37" type="noConversion"/>
  </si>
  <si>
    <t>CHN validation</t>
    <phoneticPr fontId="37" type="noConversion"/>
  </si>
  <si>
    <t>Pending update</t>
    <phoneticPr fontId="37" type="noConversion"/>
  </si>
  <si>
    <t>Ready</t>
    <phoneticPr fontId="37" type="noConversion"/>
  </si>
  <si>
    <t>Not ready</t>
    <phoneticPr fontId="37" type="noConversion"/>
  </si>
  <si>
    <t>Stop on fail</t>
    <phoneticPr fontId="37" type="noConversion"/>
  </si>
  <si>
    <t>Test Limits</t>
    <phoneticPr fontId="37" type="noConversion"/>
  </si>
  <si>
    <t>Station SW</t>
    <phoneticPr fontId="37" type="noConversion"/>
  </si>
  <si>
    <r>
      <t>Syscfg Key</t>
    </r>
    <r>
      <rPr>
        <b/>
        <sz val="12"/>
        <rFont val="Times New Roman"/>
        <family val="1"/>
      </rPr>
      <t xml:space="preserve">
Write,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theme="9"/>
        <rFont val="Times New Roman"/>
        <family val="1"/>
      </rPr>
      <t>Read</t>
    </r>
    <phoneticPr fontId="37" type="noConversion"/>
  </si>
  <si>
    <t>Attribute Key</t>
    <phoneticPr fontId="37" type="noConversion"/>
  </si>
  <si>
    <t>Fixture cmd</t>
    <phoneticPr fontId="37" type="noConversion"/>
  </si>
  <si>
    <t>Diag cmd</t>
    <phoneticPr fontId="37" type="noConversion"/>
  </si>
  <si>
    <t>cylinder_LOCKON
cylinder_CABLEON</t>
    <phoneticPr fontId="37" type="noConversion"/>
  </si>
  <si>
    <t>bl -l
sn</t>
    <phoneticPr fontId="7" type="noConversion"/>
  </si>
  <si>
    <t xml:space="preserve">DIAG_VER </t>
    <phoneticPr fontId="37" type="noConversion"/>
  </si>
  <si>
    <t>ver
charge --set 2400 --force</t>
    <phoneticPr fontId="37" type="noConversion"/>
  </si>
  <si>
    <t>[0,101]</t>
    <phoneticPr fontId="37" type="noConversion"/>
  </si>
  <si>
    <t>device -k GasGauge -g charge-percentage</t>
    <phoneticPr fontId="37" type="noConversion"/>
  </si>
  <si>
    <t>pmuadc --sel potomac --read vbat</t>
    <phoneticPr fontId="37" type="noConversion"/>
  </si>
  <si>
    <t>[0,60]</t>
    <phoneticPr fontId="37" type="noConversion"/>
  </si>
  <si>
    <t>[NA,NA]</t>
    <phoneticPr fontId="11" type="noConversion"/>
  </si>
  <si>
    <t>sensorreg --sel pressure -r 0x80</t>
    <phoneticPr fontId="11" type="noConversion"/>
  </si>
  <si>
    <t>sensorreg --sel pressure -r 0x81</t>
    <phoneticPr fontId="11" type="noConversion"/>
  </si>
  <si>
    <t>[90,105]</t>
    <phoneticPr fontId="7" type="noConversion"/>
  </si>
  <si>
    <t>[0.01,5]</t>
    <phoneticPr fontId="7" type="noConversion"/>
  </si>
  <si>
    <t>sensor -s compass --turnoff;wait 200
sensor -s compass --init;wait 200
sensor -s compass --exectest selftest 
sensor -s compass --turnoff;wait 200</t>
    <phoneticPr fontId="11" type="noConversion"/>
  </si>
  <si>
    <t>0x40</t>
    <phoneticPr fontId="11" type="noConversion"/>
  </si>
  <si>
    <t>0x52</t>
    <phoneticPr fontId="11" type="noConversion"/>
  </si>
  <si>
    <t>sensorreg -s compass -w 0x29 0x53
sensorreg -s compass -w 0x2A 0x47
sensorreg -s compass -r 0x40 62
sensorreg -s compass -r 0x04
sensorreg -s compass -r 0x03</t>
    <phoneticPr fontId="11" type="noConversion"/>
  </si>
  <si>
    <t xml:space="preserve">sensor --listsensors
sensor --sel compass --init
sensor --sel compass --sample 1000ms --stats
sensor --sel compass --turnoff </t>
    <phoneticPr fontId="11" type="noConversion"/>
  </si>
  <si>
    <t>smokey Wildfire --run DisplayBehavior=NoDisplay ControlBitAccess=ReadOnly BrickRequired=None ResultsBehavior=NoFile LogBehavior=ConsoleOnly --test TouchGpio</t>
    <phoneticPr fontId="11" type="noConversion"/>
  </si>
  <si>
    <t>Remove workaround command "pmuset --switch buck3 2 --on".</t>
    <phoneticPr fontId="37" type="noConversion"/>
  </si>
  <si>
    <t>1. MF used command "touch --test offset --run --option "--no_matrix"" for P0, change to "touch --test offset --run" for P1.
2. Remove workaround command "pmuset --switch buck3 2 --on".</t>
    <phoneticPr fontId="37" type="noConversion"/>
  </si>
  <si>
    <t>touch --test critical --run
touch --off
bl -l</t>
  </si>
  <si>
    <t>[E8]</t>
    <phoneticPr fontId="37" type="noConversion"/>
  </si>
  <si>
    <t>sensor --sel als1 --init
i2c -d 6 0x39 0x92 0x01</t>
    <phoneticPr fontId="37" type="noConversion"/>
  </si>
  <si>
    <t>Need to add limit to overlay.</t>
    <phoneticPr fontId="37" type="noConversion"/>
  </si>
  <si>
    <t>Add "sensor --sel als1 --init" before running I2C.</t>
    <phoneticPr fontId="37" type="noConversion"/>
  </si>
  <si>
    <t>[00]</t>
    <phoneticPr fontId="37" type="noConversion"/>
  </si>
  <si>
    <t>i2c -d 6 0x39 0x91 0x01</t>
  </si>
  <si>
    <t>[1]</t>
    <phoneticPr fontId="11" type="noConversion"/>
  </si>
  <si>
    <t>i2c -d 6 0x39 0xE2 0x01</t>
  </si>
  <si>
    <t xml:space="preserve">value change to binary system, then catch LSB </t>
    <phoneticPr fontId="7" type="noConversion"/>
  </si>
  <si>
    <t>i2c -d 6 0x39 0xE3 0x04</t>
  </si>
  <si>
    <t>i2c -v 6 0x39 0x80 0x00
socgpio --port 1 --pin 20 --get
i2c -v 6 0x39 0x80 0x01
i2c -v 6 0x39 0x81 0xFF
i2c -v 6 0x39 0x80 0x13
wait 100
socgpio --port 1 --pin 20 --get
i2c -v 6 0x39 0x80 0x00</t>
    <phoneticPr fontId="37" type="noConversion"/>
  </si>
  <si>
    <t>[5,65534]</t>
    <phoneticPr fontId="37" type="noConversion"/>
  </si>
  <si>
    <t>sensor --sel als1 --init
sensor --sel als1 --set gain 8
sensor --sel als1 --set integration_cycles 148
sensor --sel als1 --sample 3 --stream</t>
  </si>
  <si>
    <t>Need to add unit to overlay.</t>
    <phoneticPr fontId="37" type="noConversion"/>
  </si>
  <si>
    <t>sensor --sel als2 --init
i2c -d 6 0x29 0x92 0x01</t>
    <phoneticPr fontId="37" type="noConversion"/>
  </si>
  <si>
    <t>Add "sensor --sel als2 --init" before running I2C.</t>
    <phoneticPr fontId="37" type="noConversion"/>
  </si>
  <si>
    <t>i2c -d 6 0x29 0x91 0x01</t>
  </si>
  <si>
    <t>i2c -d 6 0x29 0xE2 0x01</t>
  </si>
  <si>
    <t>i2c -d 6 0x29 0xE3 0x04</t>
  </si>
  <si>
    <t>i2c -v 6 0x29 0x80 0x00
socgpio --port 1 --pin 21 --get
i2c -v 6 0x29 0x80 0x01
i2c -v 6 0x29 0x81 0xFF
i2c -v 6 0x29 0x80 0x13
wait 100
socgpio --port 1 --pin 21 --get
i2c -v 6 0x29 0x80 0x00</t>
    <phoneticPr fontId="37" type="noConversion"/>
  </si>
  <si>
    <t>sensor --sel als2 --init
sensor --sel als2 --set gain 8
sensor --sel als2 --set integration_cycles 148
sensor --sel als2 --sample 3 --stream
sensor --sel als1,als2 --turnoff</t>
  </si>
  <si>
    <t>Add "display --on" command to prevent display is off before i2c sweep test.</t>
    <phoneticPr fontId="37" type="noConversion"/>
  </si>
  <si>
    <t>display --on
i2c -s 4</t>
    <phoneticPr fontId="11" type="noConversion"/>
  </si>
  <si>
    <t>[400,680]</t>
    <phoneticPr fontId="11" type="noConversion"/>
  </si>
  <si>
    <t>oab3f_board_init
oab3f_CMD_SET_GPIO_ORION_PULLDOWN_0
oab3f_CMD_CONNECT_ORION_PWR_TO_DATA_0
oab3f_CMD_CONNECT_ORION_PWR_TO_GND_0
oab3f_CMD_CONNECT_ORION_DATA_TO_GND_1
cylinder_orion_press
delay 0.5s /*0.5s delay after pin press*/</t>
    <phoneticPr fontId="11" type="noConversion"/>
  </si>
  <si>
    <t>oab3f_CMD_CONNECT_ORION_PWR_TO_GND_0
oab3f_CMD_CONNECT_ORION_DATA_TO_GND_0
oab3f_CMD_CONNECT_ORION_PWR_TO_DATA_1</t>
    <phoneticPr fontId="11" type="noConversion"/>
  </si>
  <si>
    <t>oab3f_CMD_CONNECT_ORION_DATA_TO_GND_0
oab3f_CMD_CONNECT_ORION_PWR_TO_DATA_0
oab3f_CMD_CONNECT_ORION_PWR_TO_GND_1</t>
    <phoneticPr fontId="11" type="noConversion"/>
  </si>
  <si>
    <t>i2c -v 2 0x13 0x00 0x82
 i2c -d 2 0x13 0x1A 1
 i2c -d 2 0x13 0x1A 1
i2c -v 2 0x13 0x00 0x91
i2c -v 2 0x13 0xB5 0xD0
i2c -v 2 0x13 0xA0 0x09
delay 1s
i2c -d 2 0x13 0xA5 1
i2c -d 2 0x13 0xA4 1</t>
    <phoneticPr fontId="11" type="noConversion"/>
  </si>
  <si>
    <t>oab3f_CMD_SET_PWR_ORION_0
oab3f_CMD_PWR_ORION_SW_EN_0
oab3f_CMD_PWR_ORION_EN_0
oab3f_CMD_IDBUS_POWER_MODE_1
oab3f_CMD_SET_RX_Vth_1000
oab3f_WAITFORID
delay 0.05s</t>
    <phoneticPr fontId="11" type="noConversion"/>
  </si>
  <si>
    <t>oab3f_CMD_ELOAD_EN_1</t>
    <phoneticPr fontId="11" type="noConversion"/>
  </si>
  <si>
    <t>socgpio --pin 94 --output 1
socgpio --port 1 --pin 32 --output 0
socgpio --port 1 --pin 32 --output 1
i2c -v 2 0x13 0x00 0x80
i2c -v 2 0x13 0x00 0x80
i2c -v 2 0x13 0x00 0x80
i2c -v 2 0x13 0x00 0x80
i2c -d 2 0x13 0x74 8
/*need to delay 0.05s*/
i2c -d 2 0x13 0x1A 1
/*read back should be 0x09 or 0xE9
i2c -v 2 0x13 0x02 0x04</t>
    <phoneticPr fontId="11" type="noConversion"/>
  </si>
  <si>
    <t>[4800,5250]</t>
    <phoneticPr fontId="11" type="noConversion"/>
  </si>
  <si>
    <t>oab3f_CMD_READ_ORION_VOLTAGE
oab3f_orion_volt_read</t>
    <phoneticPr fontId="11" type="noConversion"/>
  </si>
  <si>
    <t>oab3f_CMD_SET_ELOAD_1000
oab3f_CMD_READ_ELOAD_CURRENT
oab3f_eload_current_read</t>
    <phoneticPr fontId="11" type="noConversion"/>
  </si>
  <si>
    <t>[4250,5200]</t>
    <phoneticPr fontId="11" type="noConversion"/>
  </si>
  <si>
    <t>oab3f_CMD_SET_ELOAD_0
oab3f_CMD_READ_ORION_VOLTAGE
oab3f_orion_volt_read</t>
    <phoneticPr fontId="11" type="noConversion"/>
  </si>
  <si>
    <t>oab3f_CMD_SET_ELOAD_2000
oab3f_CMD_READ_ELOAD_CURRENT
oab3f_eload_current_read</t>
    <phoneticPr fontId="11" type="noConversion"/>
  </si>
  <si>
    <t>[4200,5000]</t>
    <phoneticPr fontId="11" type="noConversion"/>
  </si>
  <si>
    <t>[30,700]</t>
    <phoneticPr fontId="11" type="noConversion"/>
  </si>
  <si>
    <t>oab3f_CMD_SET_ELOAD_0</t>
    <phoneticPr fontId="11" type="noConversion"/>
  </si>
  <si>
    <t>[30,300]</t>
    <phoneticPr fontId="11" type="noConversion"/>
  </si>
  <si>
    <t>oab3f_CMD_ELOAD_EN_0</t>
    <phoneticPr fontId="11" type="noConversion"/>
  </si>
  <si>
    <t>i2c -v 2 0x13 0x00 0x91
i2c -v 2 0x13 0xA0 0x04
i2c -d 2 0x13 0xA5 1
i2c -d 2 0x13 0xA4 1</t>
    <phoneticPr fontId="11" type="noConversion"/>
  </si>
  <si>
    <t>socgpio --port 1 --pin 32 --output 0
socgpio --port 1 --pin 32 --output 1
i2c -v 2 0x13 0x00 0x80
i2c -v 2 0x13 0x00 0x80
i2c -v 2 0x13 0x00 0x80
i2c -v 2 0x13 0x00 0x80
i2c -d 2 0x13 0x74 8
i2c -d 2 0x13 0x1A 1</t>
    <phoneticPr fontId="11" type="noConversion"/>
  </si>
  <si>
    <t>oab3f_CMD_SET_RX_Vth_1000
oab3f_SWITCH2HS
oab3f_CMD_HS_DATA_RECORD
oab3f_WAITFORID
oab3f_CMD_HS_DATA_PLAYBACK(wait 3s)</t>
    <phoneticPr fontId="11" type="noConversion"/>
  </si>
  <si>
    <t>J417: Change "J420" to "J417"</t>
  </si>
  <si>
    <t>oab3f_CMD_SET_RX_Vth_1000
oab3f_SWITCH2LS
oab3f_WAITFORID</t>
    <phoneticPr fontId="11" type="noConversion"/>
  </si>
  <si>
    <t>oab3f_CMD_CONNECT_CAP_LOAD_330P_0
oab3f_CMD_CAP_LOAD_EN_0</t>
    <phoneticPr fontId="11" type="noConversion"/>
  </si>
  <si>
    <t>i2c -d 2 0x13 0x74 8
i2c -d 2 0x13 0x1A 1</t>
  </si>
  <si>
    <t>oab3f_CMD_SET_GPIO_ORION_PULLDOWN_0
oab3f_CMD_SET_GPIO_ORION_PULLUP_1
oab3f_CMD_SET_GPIO_ORION_TX_EN_1
oab3f_CMD_SET_PWR_ORION_5000
oab3f_CMD_PWR_ORION_EN_1
oab3f_CMD_PWR_ORION_SW_EN_1
oab3f_CMD_SET_RX_Vth_1000
oab3f_WAITFORID</t>
    <phoneticPr fontId="11" type="noConversion"/>
  </si>
  <si>
    <t>oab3f_CMD_READ_ORION_VOLTAGE
o3b3f_orion_volt_read</t>
    <phoneticPr fontId="11" type="noConversion"/>
  </si>
  <si>
    <t>oab3f_CMD_READ_ORION_CURRENT
o3b3f_orion_current_read</t>
    <phoneticPr fontId="11" type="noConversion"/>
  </si>
  <si>
    <t>oab3f_CMD_SET_PWR_ORION_9000
oab3f_CMD_READ_ORION_VOLTAGE
o3b3f_orion_volt_read</t>
    <phoneticPr fontId="11" type="noConversion"/>
  </si>
  <si>
    <t>charge --setma 100 --setmv 9000 --force
i2c -z 2 -m 0x08 0x75 0x1932 0x20 0x20
ace --pick usbc --4cc SRYR --txdata "0x00" --rxdata 0</t>
  </si>
  <si>
    <t>i2c -v 2 0x13 0xA0 0x02
i2c -d 2 0x13 0xA5 1
i2c -d 2 0x13 0xA4 1</t>
    <phoneticPr fontId="11" type="noConversion"/>
  </si>
  <si>
    <t>socgpio --port 1 --pin 32 --output 0
socgpio --port 1 --pin 32 --output 1
i2c -v 2 0x13 0x00 0x80
i2c -v 2 0x13 0x00 0x80
i2c -v 2 0x13 0x00 0x80
i2c -v 2 0x13 0x00 0x80
i2c -d 2 0x13 0x74 8
i2c -d 2 0x13 0x1A 1
/*Should be 0xA6*/</t>
    <phoneticPr fontId="11" type="noConversion"/>
  </si>
  <si>
    <t xml:space="preserve">socgpio --port 1 --pin 32 --output 0
socgpio --port 1 --pin 32 --output 1
i2c -v 2 0x13 0x00 0x80
i2c -v 2 0x13 0x00 0x80
i2c -v 2 0x13 0x00 0x80
i2c -v 2 0x13 0x00 0x80
i2c -d 2 0x13 0x74 8
i2c -d 2 0x13 0x1A 1
</t>
    <phoneticPr fontId="11" type="noConversion"/>
  </si>
  <si>
    <t>oab3f_CMD_SET_RX_Vth_1000
oab3f_SWITCH2LS
oab3f_WAITFORID
oab3f_CMD_SET_PWR_ORION_0
CMD_PWR_ORION_SW_EN_0
CMD_PWR_ORION_EN_0</t>
    <phoneticPr fontId="11" type="noConversion"/>
  </si>
  <si>
    <t>i2c -d 2 0x13 0x74 8
i2c -d 2 0x13 0x1A 1
ace --pick usbc --4cc SRDY --txdata "0x00" --rxdata 0</t>
    <phoneticPr fontId="11" type="noConversion"/>
  </si>
  <si>
    <t>oab3f_EXIT</t>
    <phoneticPr fontId="11" type="noConversion"/>
  </si>
  <si>
    <t>motor_POWERON
delay 0.8s
motor_READPOWER
motor_POWEROFF
delay 0.2s</t>
    <phoneticPr fontId="11" type="noConversion"/>
  </si>
  <si>
    <t xml:space="preserve">buttoncnt   
 q
bl -l
</t>
    <phoneticPr fontId="11" type="noConversion"/>
  </si>
  <si>
    <t>motor_VOLDNON
delay 0.8s
motor_READVOLDN
motor_VOLDNOFF
delay 0.2s</t>
    <phoneticPr fontId="11" type="noConversion"/>
  </si>
  <si>
    <t>motor_VOLUPON
delay 0.8s
motor_READVOLUP
motor_VOLUPOFF
delay 0.2s</t>
    <phoneticPr fontId="11" type="noConversion"/>
  </si>
  <si>
    <t>pmuadc --sel potomac --read tbat</t>
    <phoneticPr fontId="11" type="noConversion"/>
  </si>
  <si>
    <t>[10,50]</t>
    <phoneticPr fontId="37" type="noConversion"/>
  </si>
  <si>
    <t xml:space="preserve">temperature --all
</t>
    <phoneticPr fontId="37" type="noConversion"/>
  </si>
  <si>
    <t>[10,50]</t>
    <phoneticPr fontId="11" type="noConversion"/>
  </si>
  <si>
    <t>device -k GasGauge -p</t>
    <phoneticPr fontId="11" type="noConversion"/>
  </si>
  <si>
    <t>[0,101]</t>
    <phoneticPr fontId="37" type="noConversion"/>
  </si>
  <si>
    <t>device -k GasGauge -g charge-percentage</t>
    <phoneticPr fontId="11" type="noConversion"/>
  </si>
  <si>
    <t>[3700,4350]</t>
    <phoneticPr fontId="37" type="noConversion"/>
  </si>
  <si>
    <t>pmuadc --sel euphrates --read vbat</t>
  </si>
  <si>
    <t>item unit</t>
    <phoneticPr fontId="37" type="noConversion"/>
  </si>
  <si>
    <t>dev -k GasGauge -p
dev -k GasGauge -e read_blk 59 0</t>
    <phoneticPr fontId="37" type="noConversion"/>
  </si>
  <si>
    <t>wait 20 
sensor --sel pressure --init
sensorreg --sel pressure -r 0xD0 1 
sensorreg --sel pressure -r 0xF3 3
sensorreg --sel pressure -r 0x80 34 
sensorreg --sel pressure -r 0xF7 6
sensor --sel pressure --sample 1000ms --stats 
sensor --sel pressure --turnoff</t>
    <phoneticPr fontId="37" type="noConversion"/>
  </si>
  <si>
    <t>sensor --sel compass --init</t>
    <phoneticPr fontId="11" type="noConversion"/>
  </si>
  <si>
    <t>sensor -s compass --turnoff;wait 200
sensor -s compass --init;wait 200
sensor -s compass --exectes selftest 
sensor -s compass --turnoff;wait 200</t>
    <phoneticPr fontId="11" type="noConversion"/>
  </si>
  <si>
    <t>smokeyshell -r
smokey --run TouchShortsTest</t>
    <phoneticPr fontId="37" type="noConversion"/>
  </si>
  <si>
    <t>smokeyshell -r
smokey --run TouchShortsTest</t>
    <phoneticPr fontId="33" type="noConversion"/>
  </si>
  <si>
    <t>smokey Wildfire --run DisplayBehavior=NoDisplay ControlBitAccess=ReadOnly BrickRequired=None ResultsBehavior=NoFile LogBehavior=ConsoleOnly --test TouchOffset --testargs "TouchOffset, Verbose='OnFail',TestStation='ct2ct3'"</t>
    <phoneticPr fontId="37" type="noConversion"/>
  </si>
  <si>
    <t>touch --off
touch --on
touch --load_firmware</t>
    <phoneticPr fontId="37" type="noConversion"/>
  </si>
  <si>
    <t>touch -p firmware-version</t>
    <phoneticPr fontId="37" type="noConversion"/>
  </si>
  <si>
    <t>touch -p firmware-version
touch --off</t>
    <phoneticPr fontId="37" type="noConversion"/>
  </si>
  <si>
    <t>cylinder_ALSOFF
led_OFF1
led_OFF2</t>
    <phoneticPr fontId="11" type="noConversion"/>
  </si>
  <si>
    <t>audio -r
processaudio --freebufs all
routeaudio -b socpdm -i ap-dec0 -o ap-pdm -r
routeaudio -b socpdm -i ap-dec2 -o ap-pdm -r
processaudio --pick tone-gen --options "--type sine --freq 3000 --scale 28.8" --out_channels 0 --out_len 2000 -d 16
processaudio --pick audio-mapper -i process0 --options "--in [0] --out [2]" --out_channels 16
playaudio -b socmca -p ap-mca2 --usebuf process1 --async
recordaudio -b socpdm -p ap-pdm --len 2000 --rate 48000 -c 2
stopaudio -b socmca -p ap-mca2
processaudio -p fft -i record0 -o '--normalize false --minHz 2990 --maxHz 3010'
audio --turnoff</t>
    <phoneticPr fontId="37" type="noConversion"/>
  </si>
  <si>
    <t>Not POR</t>
    <phoneticPr fontId="11" type="noConversion"/>
  </si>
  <si>
    <t>Pending update</t>
    <phoneticPr fontId="11" type="noConversion"/>
  </si>
  <si>
    <t>CHN validation</t>
    <phoneticPr fontId="11" type="noConversion"/>
  </si>
  <si>
    <t>New Item</t>
    <phoneticPr fontId="11" type="noConversion"/>
  </si>
  <si>
    <t>Ready</t>
    <phoneticPr fontId="11" type="noConversion"/>
  </si>
  <si>
    <t>Not ready</t>
    <phoneticPr fontId="11" type="noConversion"/>
  </si>
  <si>
    <t>Stop on fail</t>
    <phoneticPr fontId="11" type="noConversion"/>
  </si>
  <si>
    <t>Fixture cmd</t>
  </si>
  <si>
    <t>Remrk</t>
    <phoneticPr fontId="11" type="noConversion"/>
  </si>
  <si>
    <t xml:space="preserve">power off
power on
vbuson
</t>
    <phoneticPr fontId="11" type="noConversion"/>
  </si>
  <si>
    <t>ver</t>
    <phoneticPr fontId="7" type="noConversion"/>
  </si>
  <si>
    <t xml:space="preserve">LCM_FULL_SN </t>
    <phoneticPr fontId="11" type="noConversion"/>
  </si>
  <si>
    <t xml:space="preserve">LCM_CFG </t>
  </si>
  <si>
    <t xml:space="preserve">LCM_SN </t>
    <phoneticPr fontId="11" type="noConversion"/>
  </si>
  <si>
    <t xml:space="preserve">BLU_SN </t>
  </si>
  <si>
    <t xml:space="preserve">CGS_CFG </t>
  </si>
  <si>
    <t xml:space="preserve">CGS_SN </t>
  </si>
  <si>
    <t>display --on
display -m serial_number</t>
    <phoneticPr fontId="11" type="noConversion"/>
  </si>
  <si>
    <t>smokeyshell -r
smokey Wildfire --run DisplayBehavior=NoDisplay ControlBitAccess=ReadOnly BrickRequired=None ResultsBehavior=NoFile LogBehavior=ConsoleOnly --test TouchGpio</t>
    <phoneticPr fontId="11" type="noConversion"/>
  </si>
  <si>
    <t>smokeyshell -r
smokey --run TouchShortsTest</t>
    <phoneticPr fontId="7" type="noConversion"/>
  </si>
  <si>
    <t>touch --off
touch --on
touch --load_firmware</t>
    <phoneticPr fontId="11" type="noConversion"/>
  </si>
  <si>
    <t>touch -p firmware-version</t>
    <phoneticPr fontId="11" type="noConversion"/>
  </si>
  <si>
    <t>touch --test critical --run</t>
  </si>
  <si>
    <t>smokey Wildfire --run DisplayBehavior=NoDisplay ControlBitAccess=ReadOnly BrickRequired=None ResultsBehavior=NoFile LogBehavior=ConsoleOnly --test TouchOffset --testargs "TouchOffset, Verbose='OnFail',TestStation='cgqt'"</t>
    <phoneticPr fontId="7" type="noConversion"/>
  </si>
  <si>
    <t>[NA,-10]</t>
  </si>
  <si>
    <t>Magnet1</t>
  </si>
  <si>
    <t>[10,NA]</t>
  </si>
  <si>
    <t>Magnet2</t>
  </si>
  <si>
    <t>Magnet3</t>
  </si>
  <si>
    <t>Magnet4</t>
  </si>
  <si>
    <t>[1]</t>
    <phoneticPr fontId="7" type="noConversion"/>
  </si>
  <si>
    <t>i2c -d 6 0x29 0xE2 0x01</t>
    <phoneticPr fontId="11" type="noConversion"/>
  </si>
  <si>
    <t>motor view</t>
    <phoneticPr fontId="11" type="noConversion"/>
  </si>
  <si>
    <t>vol off
motor middle
power off
vbusoff
reset</t>
    <phoneticPr fontId="11" type="noConversion"/>
  </si>
  <si>
    <t>display --off
res</t>
  </si>
  <si>
    <t>MP POR</t>
    <phoneticPr fontId="7" type="noConversion"/>
  </si>
  <si>
    <t>MP POR</t>
    <phoneticPr fontId="37" type="noConversion"/>
  </si>
  <si>
    <t>MP POR</t>
    <phoneticPr fontId="37" type="noConversion"/>
  </si>
  <si>
    <t>sensor --sel als1 --init
sensor --sel als1 --set gain 8
sensor --sel als1 --set integration_cycles 148
sensor --sel als1 --sample 3 --stream</t>
    <phoneticPr fontId="11" type="noConversion"/>
  </si>
  <si>
    <t>Diag cmd</t>
    <phoneticPr fontId="7" type="noConversion"/>
  </si>
  <si>
    <t>Fixure cmd</t>
    <phoneticPr fontId="7" type="noConversion"/>
  </si>
  <si>
    <t>cylinder_ALSOFF
led_OFF1
led_OFF2</t>
    <phoneticPr fontId="7" type="noConversion"/>
  </si>
  <si>
    <t>cbread 0x00 quiet</t>
    <phoneticPr fontId="37" type="noConversion"/>
  </si>
  <si>
    <r>
      <t xml:space="preserve">USBC test
</t>
    </r>
    <r>
      <rPr>
        <b/>
        <i/>
        <sz val="22"/>
        <color indexed="8"/>
        <rFont val="細明體"/>
        <family val="3"/>
        <charset val="136"/>
      </rPr>
      <t>（</t>
    </r>
    <r>
      <rPr>
        <b/>
        <i/>
        <sz val="22"/>
        <color indexed="8"/>
        <rFont val="Times New Roman"/>
        <family val="1"/>
      </rPr>
      <t>Ver</t>
    </r>
    <r>
      <rPr>
        <b/>
        <i/>
        <sz val="22"/>
        <color indexed="8"/>
        <rFont val="細明體"/>
        <family val="3"/>
        <charset val="136"/>
      </rPr>
      <t>）</t>
    </r>
    <phoneticPr fontId="7" type="noConversion"/>
  </si>
  <si>
    <t>MP POR</t>
  </si>
  <si>
    <t>Titanium command</t>
    <phoneticPr fontId="7" type="noConversion"/>
  </si>
  <si>
    <t>Diag Version</t>
    <phoneticPr fontId="7" type="noConversion"/>
  </si>
  <si>
    <t>DIAG_VER</t>
    <phoneticPr fontId="7" type="noConversion"/>
  </si>
  <si>
    <t>Check Titanium Versions</t>
    <phoneticPr fontId="7" type="noConversion"/>
  </si>
  <si>
    <t>Titanium TBTB FW</t>
    <phoneticPr fontId="7" type="noConversion"/>
  </si>
  <si>
    <t>Titanium DP TX1 FW</t>
    <phoneticPr fontId="7" type="noConversion"/>
  </si>
  <si>
    <t>Titanium DP RX1 FW</t>
    <phoneticPr fontId="7" type="noConversion"/>
  </si>
  <si>
    <t>Titanium DP TX0 FW</t>
    <phoneticPr fontId="7" type="noConversion"/>
  </si>
  <si>
    <t>Titanium TBTA FW</t>
    <phoneticPr fontId="7" type="noConversion"/>
  </si>
  <si>
    <t>Titanium Hardware Rev</t>
    <phoneticPr fontId="7" type="noConversion"/>
  </si>
  <si>
    <t>Titanium FPGA FW</t>
    <phoneticPr fontId="7" type="noConversion"/>
  </si>
  <si>
    <t>Titanium STM FW</t>
    <phoneticPr fontId="7" type="noConversion"/>
  </si>
  <si>
    <t>0x00010601</t>
    <phoneticPr fontId="7" type="noConversion"/>
  </si>
  <si>
    <t>Titanium Ridge FW Version</t>
    <phoneticPr fontId="7" type="noConversion"/>
  </si>
  <si>
    <t>Check Caesium Versions</t>
    <phoneticPr fontId="7" type="noConversion"/>
  </si>
  <si>
    <t>Caesium STM FW</t>
    <phoneticPr fontId="7" type="noConversion"/>
  </si>
  <si>
    <t>Caesium LowSpeed Controller FW</t>
    <phoneticPr fontId="7" type="noConversion"/>
  </si>
  <si>
    <t>Caesium FX3 FW</t>
    <phoneticPr fontId="7" type="noConversion"/>
  </si>
  <si>
    <t>Caesium Ace FW</t>
    <phoneticPr fontId="7" type="noConversion"/>
  </si>
  <si>
    <t>Caesium Hardware Rev</t>
    <phoneticPr fontId="7" type="noConversion"/>
  </si>
  <si>
    <t>PD Test - Setup Environment</t>
    <phoneticPr fontId="7" type="noConversion"/>
  </si>
  <si>
    <t>PD_5V_RDO_PDO_max_value</t>
    <phoneticPr fontId="7" type="noConversion"/>
  </si>
  <si>
    <t>[1500, 1500]</t>
    <phoneticPr fontId="7" type="noConversion"/>
  </si>
  <si>
    <t>PD_5V_PDOCurrent</t>
    <phoneticPr fontId="7" type="noConversion"/>
  </si>
  <si>
    <t>PD_5V_RDO_PDO_op_value</t>
    <phoneticPr fontId="7" type="noConversion"/>
  </si>
  <si>
    <t>[5000, 5000]</t>
    <phoneticPr fontId="7" type="noConversion"/>
  </si>
  <si>
    <t>PD_5V_PDOVoltage</t>
    <phoneticPr fontId="7" type="noConversion"/>
  </si>
  <si>
    <t>pmuadc --sel potomac --read vbat;
charge --setmv 5000 --setma 500</t>
    <phoneticPr fontId="7" type="noConversion"/>
  </si>
  <si>
    <t>vbat_Value</t>
    <phoneticPr fontId="7" type="noConversion"/>
  </si>
  <si>
    <t>pmuadc --sel potomac --read vbat</t>
    <phoneticPr fontId="7" type="noConversion"/>
  </si>
  <si>
    <t>Titanium_LV_VBUS_Current(5V)</t>
    <phoneticPr fontId="7" type="noConversion"/>
  </si>
  <si>
    <t>[300,  NA]</t>
    <phoneticPr fontId="7" type="noConversion"/>
  </si>
  <si>
    <t>pmuadc --sel potomac --read ibus_in_lg</t>
    <phoneticPr fontId="7" type="noConversion"/>
  </si>
  <si>
    <t>DUT_LV_VBUS_Current(5V)</t>
    <phoneticPr fontId="7" type="noConversion"/>
  </si>
  <si>
    <t>PD Test - Titanium_HV_VBUS_9V</t>
    <phoneticPr fontId="7" type="noConversion"/>
  </si>
  <si>
    <t>ace --pick usbc --4cc SRDY --txdata "0x00" --rxdata 0</t>
    <phoneticPr fontId="7" type="noConversion"/>
  </si>
  <si>
    <t>PD_9V_vbat_Value</t>
    <phoneticPr fontId="7" type="noConversion"/>
  </si>
  <si>
    <t>PD_9V_Titanium_HV_VBUS_VOLTAGE</t>
    <phoneticPr fontId="7" type="noConversion"/>
  </si>
  <si>
    <t>PD_9V_Titanium_HV_VBUS_CURRENT</t>
    <phoneticPr fontId="7" type="noConversion"/>
  </si>
  <si>
    <t>[10,  NA]</t>
    <phoneticPr fontId="7" type="noConversion"/>
  </si>
  <si>
    <t>PD_9V_DUT_HV_VBUS_VOLTAGE</t>
    <phoneticPr fontId="7" type="noConversion"/>
  </si>
  <si>
    <t>[7800,  9230]</t>
    <phoneticPr fontId="7" type="noConversion"/>
  </si>
  <si>
    <t>charge --setmv 9000 --setma 3000;
pmuadc --sel potomac --read vbus</t>
    <phoneticPr fontId="7" type="noConversion"/>
  </si>
  <si>
    <t>PD_9V_RDO_PDO_max_value</t>
    <phoneticPr fontId="7" type="noConversion"/>
  </si>
  <si>
    <t>PD_9V_PDOCurrent</t>
    <phoneticPr fontId="7" type="noConversion"/>
  </si>
  <si>
    <t>[3000,  3000]</t>
    <phoneticPr fontId="7" type="noConversion"/>
  </si>
  <si>
    <t>PD_9V_RDO_PDO_op_value</t>
    <phoneticPr fontId="7" type="noConversion"/>
  </si>
  <si>
    <t>PD_9V_PDOVoltage</t>
    <phoneticPr fontId="7" type="noConversion"/>
  </si>
  <si>
    <t>[9000,  9000]</t>
    <phoneticPr fontId="7" type="noConversion"/>
  </si>
  <si>
    <t>PD Test - Titanium_HV_VBUS_12V</t>
    <phoneticPr fontId="7" type="noConversion"/>
  </si>
  <si>
    <t>ace --pick usbc --4cc SRDY --txdata "0x00" --rxdata 0</t>
    <phoneticPr fontId="7" type="noConversion"/>
  </si>
  <si>
    <t>PD_12V_vbat_Value</t>
    <phoneticPr fontId="7" type="noConversion"/>
  </si>
  <si>
    <t>pmuadc --sel potomac --read vbat</t>
    <phoneticPr fontId="7" type="noConversion"/>
  </si>
  <si>
    <t>PD_12V_Titanium_HV_VBUS_VOLTAGE</t>
    <phoneticPr fontId="7" type="noConversion"/>
  </si>
  <si>
    <t>PD_12V_Titanium_HV_VBUS_CURRENT</t>
    <phoneticPr fontId="7" type="noConversion"/>
  </si>
  <si>
    <t>[10,  NA]</t>
    <phoneticPr fontId="7" type="noConversion"/>
  </si>
  <si>
    <t>PD_12V_DUT_HV_VBUS_VOLTAGE</t>
    <phoneticPr fontId="7" type="noConversion"/>
  </si>
  <si>
    <t>[10800,  12230]</t>
    <phoneticPr fontId="7" type="noConversion"/>
  </si>
  <si>
    <t>charge --setmv 12000 --setma 3000;
pmuadc --sel potomac --read vbus</t>
    <phoneticPr fontId="7" type="noConversion"/>
  </si>
  <si>
    <t>PD_12V_RDO_PDO_max_value</t>
    <phoneticPr fontId="7" type="noConversion"/>
  </si>
  <si>
    <t>PD_12V_PDOCurrent</t>
    <phoneticPr fontId="7" type="noConversion"/>
  </si>
  <si>
    <t>PD_12V_RDO_PDO_op_value</t>
    <phoneticPr fontId="7" type="noConversion"/>
  </si>
  <si>
    <t>PD_12V_PDOVoltage</t>
    <phoneticPr fontId="7" type="noConversion"/>
  </si>
  <si>
    <t>[12000,  12000]</t>
    <phoneticPr fontId="7" type="noConversion"/>
  </si>
  <si>
    <t>PD Test - Titanium_HV_VBUS_15V</t>
    <phoneticPr fontId="7" type="noConversion"/>
  </si>
  <si>
    <t>PD_15V_vbat_Value</t>
    <phoneticPr fontId="7" type="noConversion"/>
  </si>
  <si>
    <t>PD_15V_Titanium_HV_VBUS_VOLTAGE</t>
    <phoneticPr fontId="7" type="noConversion"/>
  </si>
  <si>
    <t>PD_15V_Titanium_HV_VBUS_CURRENT</t>
    <phoneticPr fontId="7" type="noConversion"/>
  </si>
  <si>
    <t>PD_15V_DUT_HV_VBUS_VOLTAGE</t>
    <phoneticPr fontId="7" type="noConversion"/>
  </si>
  <si>
    <t>[13800,  15240]</t>
    <phoneticPr fontId="7" type="noConversion"/>
  </si>
  <si>
    <t>charge --setmv 15000 --setma 3000;
pmuadc --sel potomac --read vbus</t>
    <phoneticPr fontId="7" type="noConversion"/>
  </si>
  <si>
    <t>PD_15V_RDO_PDO_max_value</t>
    <phoneticPr fontId="7" type="noConversion"/>
  </si>
  <si>
    <t>PD_15V_PDOCurrent</t>
    <phoneticPr fontId="7" type="noConversion"/>
  </si>
  <si>
    <t>PD_15V_RDO_PDO_op_value</t>
    <phoneticPr fontId="7" type="noConversion"/>
  </si>
  <si>
    <t>PD_15V_PDOVoltage</t>
    <phoneticPr fontId="7" type="noConversion"/>
  </si>
  <si>
    <t>[15000,  15000]</t>
    <phoneticPr fontId="7" type="noConversion"/>
  </si>
  <si>
    <t>PD Test - Titanium_HV_VBUS_15V-&gt;5V</t>
    <phoneticPr fontId="7" type="noConversion"/>
  </si>
  <si>
    <t>PD_5Vbase_vbat_Value</t>
    <phoneticPr fontId="7" type="noConversion"/>
  </si>
  <si>
    <t>PD_5Vbase_Titanium_HV_VBUS_VOLTAGE</t>
    <phoneticPr fontId="7" type="noConversion"/>
  </si>
  <si>
    <t>charge --setmv 5000 --setma 500;
pmuadc --sel potomac --read vbus</t>
    <phoneticPr fontId="7" type="noConversion"/>
  </si>
  <si>
    <t>PD_5Vbase_Titanium_HV_VBUS_CURRENT</t>
    <phoneticPr fontId="7" type="noConversion"/>
  </si>
  <si>
    <t>PD_5Vbase_DUT_HV_VBUS_VOLTAGE</t>
    <phoneticPr fontId="7" type="noConversion"/>
  </si>
  <si>
    <t>PD Test - MLB_Source_VBUS_DCR</t>
    <phoneticPr fontId="7" type="noConversion"/>
  </si>
  <si>
    <t>[4950,  5500]</t>
    <phoneticPr fontId="7" type="noConversion"/>
  </si>
  <si>
    <t>PD_5VbaseVBUS_DCR_MLB_Source_0mA_current</t>
    <phoneticPr fontId="7" type="noConversion"/>
  </si>
  <si>
    <t>[0,  5]</t>
    <phoneticPr fontId="7" type="noConversion"/>
  </si>
  <si>
    <t>PD_5VbaseVBUS_DCR_MLB_Source_1000mA_voltage</t>
    <phoneticPr fontId="7" type="noConversion"/>
  </si>
  <si>
    <t>[4900,  5200]</t>
    <phoneticPr fontId="7" type="noConversion"/>
  </si>
  <si>
    <t>PD_5VbaseVBUS_DCR_MLB_Source_1000mA_current</t>
    <phoneticPr fontId="7" type="noConversion"/>
  </si>
  <si>
    <t>[950,  1050]</t>
    <phoneticPr fontId="7" type="noConversion"/>
  </si>
  <si>
    <t>PD_5VbaseVBUS_DCR_MLB_Source_ohm</t>
    <phoneticPr fontId="7" type="noConversion"/>
  </si>
  <si>
    <t>[0,  0.5]</t>
    <phoneticPr fontId="7" type="noConversion"/>
  </si>
  <si>
    <t>PD Test - MLB_Source_5V_VBUS_1500mA_VCONN_300mA</t>
    <phoneticPr fontId="7" type="noConversion"/>
  </si>
  <si>
    <t>PD_5VbaseStressTest_MLB_Source_VBUS_1500mA_voltage</t>
    <phoneticPr fontId="7" type="noConversion"/>
  </si>
  <si>
    <t>[4750, 5100]</t>
    <phoneticPr fontId="7" type="noConversion"/>
  </si>
  <si>
    <t>PD_5VbaseStressTest_MLB_Source_VBUS_1500mA_current</t>
    <phoneticPr fontId="7" type="noConversion"/>
  </si>
  <si>
    <t>[1425,1575]</t>
    <phoneticPr fontId="7" type="noConversion"/>
  </si>
  <si>
    <t>PD_5VbaseStressTest_MLB_Source_VCONN_300mA_voltage</t>
    <phoneticPr fontId="7" type="noConversion"/>
  </si>
  <si>
    <t>[4000, 5000]</t>
    <phoneticPr fontId="7" type="noConversion"/>
  </si>
  <si>
    <t>PD_5VbaseStressTest_MLB_Source_VCONN_300mA_current</t>
    <phoneticPr fontId="7" type="noConversion"/>
  </si>
  <si>
    <t>Set Orientation to CC1</t>
    <phoneticPr fontId="7" type="noConversion"/>
  </si>
  <si>
    <t>PD Test - MLB_Source_VCONN_CC1_DCR</t>
    <phoneticPr fontId="7" type="noConversion"/>
  </si>
  <si>
    <t>PD_5VbaseVBUS_DCR_CC1_MLB_Source_0mA_voltage</t>
    <phoneticPr fontId="7" type="noConversion"/>
  </si>
  <si>
    <t>[4950,  5500]</t>
    <phoneticPr fontId="7" type="noConversion"/>
  </si>
  <si>
    <t>PD_5VbaseVBUS_DCR_CC1_MLB_Source_0mA_current</t>
    <phoneticPr fontId="7" type="noConversion"/>
  </si>
  <si>
    <t>PD_5VbaseVBUS_DCR_CC1_MLB_Source_300mA_voltage</t>
    <phoneticPr fontId="7" type="noConversion"/>
  </si>
  <si>
    <t>[4400,  4900]</t>
    <phoneticPr fontId="7" type="noConversion"/>
  </si>
  <si>
    <t>PD_5VbaseVBUS_DCR_CC1_MLB_Source_300mA_current</t>
    <phoneticPr fontId="7" type="noConversion"/>
  </si>
  <si>
    <t>[250,  350]</t>
    <phoneticPr fontId="7" type="noConversion"/>
  </si>
  <si>
    <t>PD_5VbaseVBUS_DCR_CC1_MLB_Source_ohm</t>
    <phoneticPr fontId="7" type="noConversion"/>
  </si>
  <si>
    <t>[0,  3]</t>
    <phoneticPr fontId="7" type="noConversion"/>
  </si>
  <si>
    <t>USB SSP CC1 Enumeration with RX Eye</t>
    <phoneticPr fontId="7" type="noConversion"/>
  </si>
  <si>
    <t>device -k usbphy -e enable
device -k UsbPhy -p
device -k usbphy -e verbosity no-eye-data
device -k usbphy -e eye</t>
    <phoneticPr fontId="7" type="noConversion"/>
  </si>
  <si>
    <t>Usb_Rx_SSP_EyeHeight_CC1</t>
    <phoneticPr fontId="7" type="noConversion"/>
  </si>
  <si>
    <t>Usb_Rx_SSP_EyeWidth_CC1</t>
    <phoneticPr fontId="7" type="noConversion"/>
  </si>
  <si>
    <t>Usb_Rx_SSP_EyeWidth_UI_CC1</t>
    <phoneticPr fontId="7" type="noConversion"/>
  </si>
  <si>
    <t>[0.48, NA]</t>
    <phoneticPr fontId="7" type="noConversion"/>
  </si>
  <si>
    <t>Usb_Rx_SSP_EyeHeight_mV_CC1</t>
    <phoneticPr fontId="7" type="noConversion"/>
  </si>
  <si>
    <t>[70, NA]</t>
    <phoneticPr fontId="7" type="noConversion"/>
  </si>
  <si>
    <t>device -k usbphy -e disable</t>
    <phoneticPr fontId="7" type="noConversion"/>
  </si>
  <si>
    <t>device -k usbphy -e enable
device -k UsbPhy -p
device -k usbphy -e verbosity no-eye-data
device -k usbphy -e eye</t>
    <phoneticPr fontId="7" type="noConversion"/>
  </si>
  <si>
    <t>Usb_Rx_SS_EyeHeight_CC1</t>
    <phoneticPr fontId="7" type="noConversion"/>
  </si>
  <si>
    <t>Usb_Rx_SS_EyeWidth_CC1</t>
    <phoneticPr fontId="7" type="noConversion"/>
  </si>
  <si>
    <t>Usb_Rx_SS_EyeWidth_UI_CC1</t>
    <phoneticPr fontId="7" type="noConversion"/>
  </si>
  <si>
    <t>Usb_Rx_SS_EyeHeight_mV_CC1</t>
    <phoneticPr fontId="7" type="noConversion"/>
  </si>
  <si>
    <t>device -k usbphy -e disable</t>
    <phoneticPr fontId="7" type="noConversion"/>
  </si>
  <si>
    <t>Set Orientation to CC2</t>
    <phoneticPr fontId="7" type="noConversion"/>
  </si>
  <si>
    <t>PD Test - MLB_Source_VCONN_CC2_DCR</t>
    <phoneticPr fontId="7" type="noConversion"/>
  </si>
  <si>
    <t>PD_5VbaseVBUS_DCR_CC2_MLB_Source_0mA_voltage</t>
    <phoneticPr fontId="7" type="noConversion"/>
  </si>
  <si>
    <t>PD_5VbaseVBUS_DCR_CC2_MLB_Source_0mA_current</t>
    <phoneticPr fontId="7" type="noConversion"/>
  </si>
  <si>
    <t>PD_5VbaseVBUS_DCR_CC2_MLB_Source_300mA_voltage</t>
    <phoneticPr fontId="7" type="noConversion"/>
  </si>
  <si>
    <t>PD_5VbaseVBUS_DCR_CC2_MLB_Source_300mA_current</t>
    <phoneticPr fontId="7" type="noConversion"/>
  </si>
  <si>
    <t>PD_5VbaseVBUS_DCR_CC2_MLB_Source_ohm</t>
    <phoneticPr fontId="7" type="noConversion"/>
  </si>
  <si>
    <t>PD Test - MLB_Source_VBUS_VCONN_2A</t>
    <phoneticPr fontId="7" type="noConversion"/>
  </si>
  <si>
    <t>MLB_Source_VBUS_1500mA_voltage</t>
    <phoneticPr fontId="7" type="noConversion"/>
  </si>
  <si>
    <t>[4750,  5100]</t>
    <phoneticPr fontId="7" type="noConversion"/>
  </si>
  <si>
    <t>MLB_Source_VBUS_1500mA_current</t>
    <phoneticPr fontId="7" type="noConversion"/>
  </si>
  <si>
    <t>[1425,  1575]</t>
    <phoneticPr fontId="7" type="noConversion"/>
  </si>
  <si>
    <t>MLB_Source_VCONN_500mA_voltage</t>
    <phoneticPr fontId="7" type="noConversion"/>
  </si>
  <si>
    <t>[4000,  4600]</t>
    <phoneticPr fontId="7" type="noConversion"/>
  </si>
  <si>
    <t>MLB_Source_VCONN_500mA_current</t>
    <phoneticPr fontId="7" type="noConversion"/>
  </si>
  <si>
    <t>[475,  525]</t>
    <phoneticPr fontId="7" type="noConversion"/>
  </si>
  <si>
    <t>USB SSP CC2 Enumeration with RX Eye</t>
    <phoneticPr fontId="7" type="noConversion"/>
  </si>
  <si>
    <t>Usb_Rx_SSP_EyeHeight_CC2</t>
    <phoneticPr fontId="7" type="noConversion"/>
  </si>
  <si>
    <t>Usb_Rx_SSP_EyeWidth_CC2</t>
    <phoneticPr fontId="7" type="noConversion"/>
  </si>
  <si>
    <t>Usb_Rx_SSP_EyeWidth_UI_CC2</t>
    <phoneticPr fontId="7" type="noConversion"/>
  </si>
  <si>
    <t>[0.48, NA]</t>
    <phoneticPr fontId="7" type="noConversion"/>
  </si>
  <si>
    <t>Usb_Rx_SSP_EyeHeight_mV_CC2</t>
    <phoneticPr fontId="7" type="noConversion"/>
  </si>
  <si>
    <t>[70, NA]</t>
    <phoneticPr fontId="7" type="noConversion"/>
  </si>
  <si>
    <t>USB SS CC2 Enumeration with RX Eye</t>
    <phoneticPr fontId="7" type="noConversion"/>
  </si>
  <si>
    <t>Usb_Rx_SS_EyeHeight_CC2</t>
    <phoneticPr fontId="7" type="noConversion"/>
  </si>
  <si>
    <t>Usb_Rx_SS_EyeWidth_CC2</t>
    <phoneticPr fontId="7" type="noConversion"/>
  </si>
  <si>
    <t>Usb_Rx_SS_EyeWidth_UI_CC2</t>
    <phoneticPr fontId="7" type="noConversion"/>
  </si>
  <si>
    <t>Usb_Rx_SS_EyeHeight_mV_CC2</t>
    <phoneticPr fontId="7" type="noConversion"/>
  </si>
  <si>
    <t>Display Pattern Test with Eye</t>
    <phoneticPr fontId="7" type="noConversion"/>
  </si>
  <si>
    <t>dptx --pick USBC; dptx --on; dptx --set link-rate-override 8.1;
display --pick USBC; display --setmode 12; display --on;
pattern --pick USBC; pattern l</t>
    <phoneticPr fontId="7" type="noConversion"/>
  </si>
  <si>
    <t>DP Tx Eye L0</t>
    <phoneticPr fontId="7" type="noConversion"/>
  </si>
  <si>
    <t>DP Tx Max Eye Width L0</t>
    <phoneticPr fontId="7" type="noConversion"/>
  </si>
  <si>
    <t>[65, NA]</t>
    <phoneticPr fontId="7" type="noConversion"/>
  </si>
  <si>
    <t>DP Tx Max Eye Height L0</t>
    <phoneticPr fontId="7" type="noConversion"/>
  </si>
  <si>
    <t>DP Tx Midpoint Eye Height L0</t>
    <phoneticPr fontId="7" type="noConversion"/>
  </si>
  <si>
    <t>DP Tx Eye L1</t>
    <phoneticPr fontId="7" type="noConversion"/>
  </si>
  <si>
    <t>DP Tx Max Eye Width L1</t>
    <phoneticPr fontId="7" type="noConversion"/>
  </si>
  <si>
    <t>DP Tx Max Eye Height L1</t>
    <phoneticPr fontId="7" type="noConversion"/>
  </si>
  <si>
    <t>DP Tx Midpoint Eye Height L1</t>
    <phoneticPr fontId="7" type="noConversion"/>
  </si>
  <si>
    <t>DP Tx Eye L2</t>
    <phoneticPr fontId="7" type="noConversion"/>
  </si>
  <si>
    <t>DP Tx Max Eye Width L2</t>
    <phoneticPr fontId="7" type="noConversion"/>
  </si>
  <si>
    <t>DP Tx Max Eye Height L2</t>
    <phoneticPr fontId="7" type="noConversion"/>
  </si>
  <si>
    <t>DP Tx Midpoint Eye Height L2</t>
    <phoneticPr fontId="7" type="noConversion"/>
  </si>
  <si>
    <t>DP Tx Eye L3</t>
    <phoneticPr fontId="7" type="noConversion"/>
  </si>
  <si>
    <t>DP Tx Max Eye Width L3</t>
    <phoneticPr fontId="7" type="noConversion"/>
  </si>
  <si>
    <t>DP Tx Max Eye Height L3</t>
    <phoneticPr fontId="7" type="noConversion"/>
  </si>
  <si>
    <t>DP Tx Midpoint Eye Height L3</t>
    <phoneticPr fontId="7" type="noConversion"/>
  </si>
  <si>
    <t>errorCnts_dP0Lane2ErrorCount</t>
    <phoneticPr fontId="7" type="noConversion"/>
  </si>
  <si>
    <t>[0,  0]</t>
    <phoneticPr fontId="7" type="noConversion"/>
  </si>
  <si>
    <t>videoStatus_totalHorizontal</t>
    <phoneticPr fontId="7" type="noConversion"/>
  </si>
  <si>
    <t>[3290,  3290]</t>
    <phoneticPr fontId="7" type="noConversion"/>
  </si>
  <si>
    <t>errorCnts_dP0Lane3ErrorCount</t>
    <phoneticPr fontId="7" type="noConversion"/>
  </si>
  <si>
    <t>linkStatus_cedarP0status</t>
    <phoneticPr fontId="7" type="noConversion"/>
  </si>
  <si>
    <t>[30583, 30583]</t>
    <phoneticPr fontId="7" type="noConversion"/>
  </si>
  <si>
    <t>errorCnts_dP0Lane0ErrorCount</t>
    <phoneticPr fontId="7" type="noConversion"/>
  </si>
  <si>
    <t>CRC_dPRX0GreenCRC</t>
    <phoneticPr fontId="7" type="noConversion"/>
  </si>
  <si>
    <t>[3195791596, 3195791596]</t>
    <phoneticPr fontId="7" type="noConversion"/>
  </si>
  <si>
    <t>CRC_dPRX0BlueCRC</t>
    <phoneticPr fontId="7" type="noConversion"/>
  </si>
  <si>
    <t>[289428469, 289428469]</t>
    <phoneticPr fontId="7" type="noConversion"/>
  </si>
  <si>
    <t>videoStatus_totalVertical</t>
    <phoneticPr fontId="7" type="noConversion"/>
  </si>
  <si>
    <t>[2222,  2222]</t>
    <phoneticPr fontId="7" type="noConversion"/>
  </si>
  <si>
    <t>linkStatus_cedarP0laneCount</t>
    <phoneticPr fontId="7" type="noConversion"/>
  </si>
  <si>
    <t>[4,  4]</t>
    <phoneticPr fontId="7" type="noConversion"/>
  </si>
  <si>
    <t>errorCnts_dP0Lane2CountValid</t>
    <phoneticPr fontId="7" type="noConversion"/>
  </si>
  <si>
    <t>[1,  1]</t>
    <phoneticPr fontId="7" type="noConversion"/>
  </si>
  <si>
    <t>videoStatus_verticalStart</t>
    <phoneticPr fontId="7" type="noConversion"/>
  </si>
  <si>
    <t>[61, 61]</t>
    <phoneticPr fontId="7" type="noConversion"/>
  </si>
  <si>
    <t>errorCnts_dP0Lane3CountValid</t>
    <phoneticPr fontId="7" type="noConversion"/>
  </si>
  <si>
    <t>errorCnts_dP0Lane0CountValid</t>
    <phoneticPr fontId="7" type="noConversion"/>
  </si>
  <si>
    <t>linkStatus_cedarP0linkBandwidthGbps</t>
    <phoneticPr fontId="7" type="noConversion"/>
  </si>
  <si>
    <t>[8100,  8100]</t>
    <phoneticPr fontId="7" type="noConversion"/>
  </si>
  <si>
    <t>videoStatus_msaValid</t>
    <phoneticPr fontId="7" type="noConversion"/>
  </si>
  <si>
    <t>CRC_dPRX0RedCRC</t>
    <phoneticPr fontId="7" type="noConversion"/>
  </si>
  <si>
    <t>[2226662099, 2226662099]</t>
    <phoneticPr fontId="7" type="noConversion"/>
  </si>
  <si>
    <t>videoStatus_activeVerticalWidth</t>
    <phoneticPr fontId="7" type="noConversion"/>
  </si>
  <si>
    <t>[2160,  2160]</t>
    <phoneticPr fontId="7" type="noConversion"/>
  </si>
  <si>
    <t>errorCnts_dP0Lane1CountValid</t>
    <phoneticPr fontId="7" type="noConversion"/>
  </si>
  <si>
    <t>[1,  1]</t>
    <phoneticPr fontId="7" type="noConversion"/>
  </si>
  <si>
    <t>videoStatus_activeHorizontalWidth</t>
    <phoneticPr fontId="7" type="noConversion"/>
  </si>
  <si>
    <t>[3840,  3840]</t>
    <phoneticPr fontId="7" type="noConversion"/>
  </si>
  <si>
    <t>videoStatus_msaLocked</t>
    <phoneticPr fontId="7" type="noConversion"/>
  </si>
  <si>
    <t>videoStatus_horizontalStart</t>
    <phoneticPr fontId="7" type="noConversion"/>
  </si>
  <si>
    <t>[72,  72]</t>
    <phoneticPr fontId="7" type="noConversion"/>
  </si>
  <si>
    <t>errorCnts_dP0Lane1ErrorCount</t>
    <phoneticPr fontId="7" type="noConversion"/>
  </si>
  <si>
    <t>[0,  0]</t>
    <phoneticPr fontId="7" type="noConversion"/>
  </si>
  <si>
    <t>display --off</t>
    <phoneticPr fontId="7" type="noConversion"/>
  </si>
  <si>
    <t>Get Overall Result</t>
    <phoneticPr fontId="7" type="noConversion"/>
  </si>
  <si>
    <t>Finish DRCB</t>
    <phoneticPr fontId="7" type="noConversion"/>
  </si>
  <si>
    <t>device -k gasgauge -e disconnect_bat</t>
    <phoneticPr fontId="7" type="noConversion"/>
  </si>
  <si>
    <t>PD Test - Titanium_LV_PDO_RDO</t>
    <phoneticPr fontId="7" type="noConversion"/>
  </si>
  <si>
    <t>PD Test - Titanium &amp; DUT LV_VBUS_Current(5V)</t>
    <phoneticPr fontId="7" type="noConversion"/>
  </si>
  <si>
    <t>USB SS CC1 Enumeration with RX Eye</t>
    <phoneticPr fontId="7" type="noConversion"/>
  </si>
  <si>
    <t>Dut Serial Number</t>
    <phoneticPr fontId="7" type="noConversion"/>
  </si>
  <si>
    <t>serialnumber</t>
    <phoneticPr fontId="7" type="noConversion"/>
  </si>
  <si>
    <t>sn</t>
    <phoneticPr fontId="7" type="noConversion"/>
  </si>
  <si>
    <t>Add Fixture Head ID</t>
    <phoneticPr fontId="7" type="noConversion"/>
  </si>
  <si>
    <t>fixtureID
headID</t>
    <phoneticPr fontId="7" type="noConversion"/>
  </si>
  <si>
    <t>version</t>
    <phoneticPr fontId="7" type="noConversion"/>
  </si>
  <si>
    <t>Slot ID</t>
    <phoneticPr fontId="7" type="noConversion"/>
  </si>
  <si>
    <t>Load Limits Data</t>
    <phoneticPr fontId="7" type="noConversion"/>
  </si>
  <si>
    <t>smokey Wildfire --run DisplayBehavior=NoDisplay ControlBitAccess=ReadOnly BrickRequired=None ResultsBehavior=NoFile LogBehavior=ConsoleOnly --test TouchOffset --testargs "TouchOffset, Verbose='OnFail',TestStation='ct2ct3'"</t>
    <phoneticPr fontId="33" type="noConversion"/>
  </si>
  <si>
    <t>touch --off
touch --on
touch --load_firmware</t>
    <phoneticPr fontId="33" type="noConversion"/>
  </si>
  <si>
    <t>camisp --exit
camisp --find
camisp --pick back
camisp --dli
camisp --exit</t>
    <phoneticPr fontId="37" type="noConversion"/>
  </si>
  <si>
    <t xml:space="preserve">hallsensor --irqindex 1 --meas 6 --delay 500
pmugpio --pin 4 --get //Should be 1
pmugpio --pin 7 --get //Should be 1
</t>
  </si>
  <si>
    <t xml:space="preserve">hallsensor --irqindex 1 --meas 6 --delay 500
pmugpio --pin 4 --get //Should be 0
pmugpio --pin 7 --get //Should be 0
</t>
  </si>
  <si>
    <t xml:space="preserve">pin 4 --get //Hall 1
pin 7 --get //Hall 2
</t>
  </si>
  <si>
    <t>pin 4 --get //Hall 1
pin 7 --get //Hall 2</t>
  </si>
  <si>
    <t>script radios.txt
bblib -e SE_DumpAClogs()
bblib -e SH_Off()</t>
  </si>
  <si>
    <t>cylinder_ALSOFF</t>
  </si>
  <si>
    <t>cylinder_ALSON
cylinder_ALSOFF</t>
  </si>
  <si>
    <t>cylinder_ALSON
cylinder_HALL1ON
cylinder_ALSOFF
cylinder_HALL1OFF</t>
  </si>
  <si>
    <t>oab3f_CMD_READ_ORION_VOLTAGE
oab3f_orion_volt_read</t>
  </si>
  <si>
    <t>oab3f_CMD_SET_PWR_ORION_0
oab3f_CMD_PWR_ORION_SW_EN_0
oab3f_CMD_PWR_ORION_EN_0
oab3f_CMD_IDBUS_POWER_MODE_1
oab3f_CMD_SET_RX_Vth_1000
oab3f_WAITFORID
delay 0.05s</t>
  </si>
  <si>
    <t>oab3f_CMD_ELOAD_EN_1</t>
  </si>
  <si>
    <t>Orion lost communication need vendor confirm FW</t>
  </si>
  <si>
    <t>motor_POWERON
delay 1.2s
motor_READPOWER
motor_POWEROFF
delay 0.2s</t>
  </si>
  <si>
    <t>motor_VOLDNON
delay 0.8s
motor_READVOLDN
motor_VOLDNOFF
delay 0.2s</t>
  </si>
  <si>
    <t>motor_VOLUPON
delay 0.8s
motor_READVOLUP
motor_VOLUPOFF
delay 0.2s</t>
  </si>
  <si>
    <t>ace --pick usbc
ace -r 0x0F</t>
  </si>
  <si>
    <r>
      <t xml:space="preserve">ace -r 0x03
ace --4cc OTPr --txdata "0x80" --rxdata 4
</t>
    </r>
    <r>
      <rPr>
        <sz val="12"/>
        <color rgb="FF0000FF"/>
        <rFont val="Times New Roman"/>
        <family val="1"/>
      </rPr>
      <t>// These 4 bytes should match :  0x4c4b603f.  —&gt;PASS</t>
    </r>
  </si>
  <si>
    <t>sensor -l
sensor --sel accel --init
sensor --sel gyro --init
wait 200
sensor --sel accel --set rate 200 
sensor --sel gyro --set rate 200 
sensor --sel accel,gyro --sample 500ms --stats
sensor --sel accel,gyro –turnoff;</t>
  </si>
  <si>
    <t xml:space="preserve">zerofile nandfs:\AppleInternal\Diags\Logs\Smokey\LcmCal\PDCA.plist
zerofile nandfs:\AppleInternal\Diags\Logs\Smokey\LcmCal\Smokey.log
smokeyshell -r
smokey --run LcmCal 
cat nandfs:\\AppleInternal\\Diags\\Logs\\Smokey\\LcmCal\\PDCA.plist
</t>
  </si>
  <si>
    <t>socgpio --port 1 --pin 32 --output 0
socgpio --port 1 --pin 32 --output 1
i2c -v 2 0x13 0x00 0x80
i2c -v 2 0x13 0x00 0x80
i2c -v 2 0x13 0x00 0x80
i2c -v 2 0x13 0x00 0x80
i2c -d 2 0x13 0x74 8
i2c -d 2 0x13 0x1A 1
/*Should be 0xA6*/</t>
  </si>
  <si>
    <t>cylinder_ALSON
led_ALS1ON
led_ALS2ON</t>
  </si>
  <si>
    <t>led_ALS1OFF
led_ALS2OFF</t>
  </si>
  <si>
    <t>i2c -v 2 0x13 0xA0 0x02
i2c -d 2 0x13 0xA5 1
i2c -d 2 0x13 0xA4 1</t>
  </si>
  <si>
    <t>oab3f_CMD_CONNECT_ORION_PWR_TO_GND_0
oab3f_CMD_CONNECT_ORION_DATA_TO_GND_0
oab3f_CMD_CONNECT_ORION_PWR_TO_DATA_1</t>
  </si>
  <si>
    <t>oab3f_CMD_CONNECT_ORION_DATA_TO_GND_0
oab3f_CMD_CONNECT_ORION_PWR_TO_DATA_0
oab3f_CMD_CONNECT_ORION_PWR_TO_GND_1</t>
  </si>
  <si>
    <t>oab3f_CMD_SET_ELOAD_1000
oab3f_CMD_READ_ELOAD_CURRENT
oab3f_eload_current_read</t>
  </si>
  <si>
    <t>oab3f_CMD_SET_ELOAD_0
oab3f_CMD_READ_ORION_VOLTAGE
oab3f_orion_volt_read</t>
  </si>
  <si>
    <t>oab3f_CMD_SET_ELOAD_2000
oab3f_CMD_READ_ELOAD_CURRENT
oab3f_eload_current_read</t>
  </si>
  <si>
    <t>oab3f_CMD_SET_ELOAD_0</t>
  </si>
  <si>
    <t>oab3f_CMD_ELOAD_EN_0</t>
  </si>
  <si>
    <t>oab3f_CMD_SET_RX_Vth_1000
oab3f_SWITCH2HS
oab3f_CMD_HS_DATA_RECORD
oab3f_WAITFORID
oab3f_CMD_HS_DATA_PLAYBACK(wait 3s)</t>
  </si>
  <si>
    <t>oab3f_CMD_SET_RX_Vth_1000
oab3f_SWITCH2LS
oab3f_WAITFORID</t>
  </si>
  <si>
    <t>oab3f_CMD_CONNECT_CAP_LOAD_330P_0
oab3f_CMD_CAP_LOAD_EN_0</t>
  </si>
  <si>
    <t>oab3f_CMD_SET_GPIO_ORION_PULLDOWN_0
oab3f_CMD_SET_GPIO_ORION_PULLUP_1
oab3f_CMD_SET_GPIO_ORION_TX_EN_1
oab3f_CMD_SET_PWR_ORION_5000
oab3f_CMD_PWR_ORION_EN_1
oab3f_CMD_PWR_ORION_SW_EN_1
oab3f_CMD_SET_RX_Vth_1000
oab3f_WAITFORID</t>
  </si>
  <si>
    <t>oab3f_CMD_READ_ORION_VOLTAGE
o3b3f_orion_volt_read</t>
  </si>
  <si>
    <t>oab3f_CMD_READ_ORION_CURRENT
o3b3f_orion_current_read</t>
  </si>
  <si>
    <t>sensor --sel als1 --init
i2c -v 6 0x39 0x80 0x00
socgpio --port 1 --pin 20 --get
i2c -v 6 0x39 0x80 0x01
i2c -v 6 0x39 0x81 0xFF
i2c -v 6 0x39 0x80 0x13
wait 100
socgpio --port 1 --pin 20 --get
i2c -v 6 0x39 0x80 0x00</t>
  </si>
  <si>
    <t>P1 Build</t>
  </si>
  <si>
    <t>ace --pick usbc --4cc SRYR --txdata "0x00" --rxdata 0
i2c -v 2 0x13 0x00 0x82
i2c -d 2 0x13 0x1A 1
i2c -d 2 0x13 0x1A 1
i2c -v 2 0x13 0x00 0x91
i2c -v 2 0x13 0xB5 0x58
i2c -v 2 0x13 0xA0 0x0D
i2c -d 2 0x13 0xA5 1
i2c -d 2 0x13 0xA4 1</t>
  </si>
  <si>
    <t>i2c -v 2 0x13 0x00 0x82
i2c -d 2 0x13 0x1A 1
i2c -d 2 0x13 0x1A 1
i2c -v 2 0x13 0x00 0x91
i2c -v 2 0x13 0xB5 0x58
 i2c -v 2 0x13 0x70 0x01
i2c -v 2 0x13 0xA0 0x0D
i2c -d 2 0x13 0xA5 1
i2c -d 2 0x13 0xA4 1</t>
  </si>
  <si>
    <t>i2c -v 2 0x13 0x00 0x82
 i2c -d 2 0x13 0x1A 1
 i2c -d 2 0x13 0x1A 1
i2c -v 2 0x13 0x00 0x91
i2c -v 2 0x13 0xB5 0xD0
i2c -v 2 0x13 0xA0 0x09
delay 1s
i2c -d 2 0x13 0xA5 1
i2c -d 2 0x13 0xA4 1</t>
  </si>
  <si>
    <t>socgpio --port 1 --pin 32 --output 0
socgpio --port 1 --pin 32 --output 1
i2c -v 2 0x13 0x00 0x80
i2c -v 2 0x13 0x00 0x80
i2c -v 2 0x13 0x00 0x80
i2c -v 2 0x13 0x00 0x80
i2c -d 2 0x13 0x74 8
/*need to delay 0.05s*/
i2c -d 2 0x13 0x1A 1
/*read back should be 0x09 or 0xE9*/</t>
  </si>
  <si>
    <r>
      <t xml:space="preserve">socgpio --pin 94 --output 1
socgpio --port 1 --pin 32 --output 0
socgpio --port 1 --pin 32 --output 1
i2c -v 2 0x13 0x00 0x80
i2c -v 2 0x13 0x00 0x80
i2c -v 2 0x13 0x00 0x80
i2c -v 2 0x13 0x00 0x80
i2c -d 2 0x13 0x74 8
/*need to delay 0.05s*/
</t>
    </r>
    <r>
      <rPr>
        <sz val="12"/>
        <color rgb="FF00B050"/>
        <rFont val="Times New Roman"/>
        <family val="1"/>
      </rPr>
      <t>i2c -d 2 0x13 0x1A 1
socgpio --pin 94 --output 1
socgpio --port 1 --pin 32 --output 0
socgpio --port 1 --pin 32 --output 1
i2c -v 2 0x13 0x00 0x80
i2c -v 2 0x13 0x00 0x80
i2c -v 2 0x13 0x00 0x80
i2c -v 2 0x13 0x00 0x80
i2c -d 2 0x13 0x74 8
/*read back should be 0x09 or 0xE9
i2c -d 2 0x13 0x1A 1</t>
    </r>
    <r>
      <rPr>
        <sz val="12"/>
        <color indexed="8"/>
        <rFont val="Times New Roman"/>
        <family val="1"/>
      </rPr>
      <t xml:space="preserve">
i2c -v 2 0x13 0x02 0x04</t>
    </r>
  </si>
  <si>
    <t>i2c -v 2 0x13 0x00 0x91
i2c -v 2 0x13 0xA0 0x04
i2c -d 2 0x13 0xA5 1
i2c -d 2 0x13 0xA4 1</t>
  </si>
  <si>
    <t>i2c -d 2 0x13 0x74 8
i2c -v 2 0x13 0x00 0x91
i2c -v 2 0x13 0xA0 0x00
i2c -d 2 0x13 0xA5 1
i2c -d 2 0x13 0xA4 1</t>
  </si>
  <si>
    <t>i2c -v 2 0x13 0x00 0x84
baud --set 1000000
i2c -v 2 0x13 0x00 0x84
i2c -v 2 0x13 0x00 0x84
baud -u 2 --set 1000000
uarttx -u 2 -f nandfs:\AppleInternal\Diags\Scripts\J420\1k.txt
uartrx -u 2 --file nandfs:\AppleInternal\Diags\Scripts\J420\output_rx_1k.txt --exit EXIT
digest --md5 -f nandfs:\AppleInternal\Diags\Scripts\J420\1k.txt
digest --md5 -f nandfs:\AppleInternal\Diags\Scripts\J420\output_rx_1k.txt
cat nandfs:\AppleInternal\Diags\Scripts\J420\1k.txt
cat nandfs:\AppleInternal\Diags\Scripts\J420\output_rx_1k.txt
baud --set 115200</t>
  </si>
  <si>
    <t>socgpio --port 1 --pin 32 --output 0
socgpio --port 1 --pin 32 --output 1
i2c -v 2 0x13 0x00 0x80
i2c -v 2 0x13 0x00 0x80
i2c -v 2 0x13 0x00 0x80
i2c -v 2 0x13 0x00 0x80
i2c -d 2 0x13 0x74 8
i2c -d 2 0x13 0x1A 1
socgpio --port 1 --pin 32 --output 0
socgpio --port 1 --pin 32 --output 1
i2c -v 2 0x13 0x00 0x80
i2c -v 2 0x13 0x00 0x80
i2c -v 2 0x13 0x00 0x80
i2c -v 2 0x13 0x00 0x80
i2c -d 2 0x13 0x74 8
i2c -d 2 0x13 0x1A 1</t>
  </si>
  <si>
    <t>socgpio --port 1 --pin 32 --output 0
socgpio --port 1 --pin 32 --output 1
i2c -v 2 0x13 0x00 0x80
i2c -v 2 0x13 0x00 0x80
i2c -v 2 0x13 0x00 0x80
i2c -v 2 0x13 0x00 0x80
i2c -d 2 0x13 0x74 8
i2c -d 2 0x13 0x1A 1</t>
  </si>
  <si>
    <t>i2c -v 2 0x13 0x00 0x84
baud --set 1000000
i2c -v 2 0x13 0x00 0x84
i2c -v 2 0x13 0x00 0x84
baud -u 2 --set 1000000 
uarttx -u 2 -f nandfs:\AppleInternal\Diags\Scripts\J420\1k.txt
uartrx -u 2 --file nandfs:\AppleInternal\Diags\Scripts\J420\output_330p_rx_1k.txt --exit EXIT
digest --md5 -f nandfs:\AppleInternal\Diags\Scripts\J420\1k.txt
digest --md5 -f nandfs:\AppleInternal\Diags\Scripts\J420\output_330p_rx_1k.txt
cat nandfs:\AppleInternal\Diags\Scripts\J420\1k.txt
cat nandfs:\AppleInternal\Diags\Scripts\J420\output_330p_rx_1k.txt
baud --set 115200</t>
  </si>
  <si>
    <t>i2c -v 2 0x13 0x01 0x31</t>
  </si>
  <si>
    <t>device -k gasgauge -g charge-percentage
charge --set 100
ace --pick usbc --4cc SRYR --txdata "0x00" --rxdata 0</t>
  </si>
  <si>
    <t>charge --setma 100 --setmv 9000
i2c -z 2 -m 0x08 0x75 0x1932 0x20 0x20
ace --pick usbc --4cc SRYR --txdata "0x00" --rxdata 0</t>
  </si>
  <si>
    <t>device -k gasgauge -g charge-percentage
charge --set 0</t>
  </si>
  <si>
    <t>i2c -v 2 0x13 0xA0 0x01
i2c -d 2 0x13 0xA5 1
i2c -d 2 0x13 0xA4 1</t>
  </si>
  <si>
    <t>i2c -v 2 0x13 0x00 0x84
baud --set 1000000
i2c -v 2 0x13 0x00 0x84
i2c -v 2 0x13 0x00 0x84
baud -u 2 --set 1000000
uarttx -u 2 -f nandfs:\AppleInternal\Diags\Scripts\J420\1k.txt
uartrx -u 2 --file nandfs:\AppleInternal\Diags\Scripts\J420\output_rx_1k.txt --exit EXIT
digest --md5 -f nandfs:\AppleInternal\Diags\Scripts\J420\1k.txt
digest --md5 -f nandfs:\AppleInternal\Diags\Scripts\J420\output_rx_1k.txt
cat nandfs:\AppleInternal\Diags\Scripts\J420\1k.txt
cat nandfs:\AppleInternal\Diags\Scripts\output_rx_1k.txt
baud --set 115200</t>
  </si>
  <si>
    <t xml:space="preserve">socgpio --port 1 --pin 32 --output 0
socgpio --port 1 --pin 32 --output 1
i2c -v 2 0x13 0x00 0x80
i2c -v 2 0x13 0x00 0x80
i2c -v 2 0x13 0x00 0x80
i2c -v 2 0x13 0x00 0x80
i2c -d 2 0x13 0x74 8
i2c -d 2 0x13 0x1A 1
</t>
  </si>
  <si>
    <t>i2c -d 2 0x13 0x74 8
i2c -d 2 0x13 0x1A 1
ace --pick usbc --4cc SRDY --txdata "0x00" --rxdata 0</t>
  </si>
  <si>
    <r>
      <t>audio -r</t>
    </r>
    <r>
      <rPr>
        <sz val="12"/>
        <color theme="1"/>
        <rFont val="Times New Roman"/>
        <family val="1"/>
      </rPr>
      <t xml:space="preserve">
</t>
    </r>
    <r>
      <rPr>
        <sz val="12"/>
        <color rgb="FF0000FF"/>
        <rFont val="Times New Roman"/>
        <family val="1"/>
      </rPr>
      <t>audioreg -r -b boost-master  -a 0x10  
audioreg -r -b boost-slave  -a 0x10</t>
    </r>
    <r>
      <rPr>
        <sz val="12"/>
        <color theme="1"/>
        <rFont val="Times New Roman"/>
        <family val="1"/>
      </rPr>
      <t xml:space="preserve">
</t>
    </r>
  </si>
  <si>
    <t>Pending commands</t>
  </si>
  <si>
    <t>Version_Before</t>
  </si>
  <si>
    <t>SCRP_Version_MTP_BEFORE</t>
  </si>
  <si>
    <t>SCRP_Signature_MTP_BEFORE</t>
  </si>
  <si>
    <t>[12.8,15.4]</t>
  </si>
  <si>
    <t>[68.6,72.4]</t>
  </si>
  <si>
    <t>Ctx_MTP_127_After</t>
  </si>
  <si>
    <t>Version_After</t>
  </si>
  <si>
    <t>Signature_After</t>
  </si>
  <si>
    <t>SCRP_Version_MTP_AFTER</t>
  </si>
  <si>
    <t>SCRP_Signature_MTP_AFTER</t>
  </si>
  <si>
    <t>bl -r
reg select D2759
reg read 0x1E3C 3
reg read 0x1EC3 1
reg write 0x1E3C 0xff
reg write 0x1E3D 0xff
reg write 0x1E3E 0xff
reg write 0x1E00 0xF3
reg write 0x1E01 0x07
reg read 0x1E3C 3
reg read 0x1EC3 1
reg write 0x1E3C 0xff
reg write 0x1E3D 0xff
reg write 0x1E3E 0xff
reg write 0x1E00 0xf4
reg write 0x1E01 0x01
reg read 0x1E3C 3
reg read 0x1EC3 1
reg write 0x1E3C 0xff
reg write 0x1E3D 0xff
reg write 0x1E3E 0xff
reg write 0x1E00 0xF3
reg write 0x1E01 0x07
reg read 0x1E3C 3
reg read 0x1EC3 1
reg write 0x1E3C 0xff
reg write 0x1E3D 0xff
reg write 0x1E3E 0xff
bl -r
bl-l</t>
  </si>
  <si>
    <t>bl -n
bl -l
nvram --set backlight-level 824
nvram --save</t>
  </si>
  <si>
    <t xml:space="preserve"> rtc --set 20190613023348</t>
  </si>
  <si>
    <r>
      <t xml:space="preserve">display --on
charge --setmv 5000 --setma 1000                               ver  </t>
    </r>
    <r>
      <rPr>
        <sz val="12"/>
        <color theme="9"/>
        <rFont val="Times New Roman"/>
        <family val="1"/>
      </rPr>
      <t xml:space="preserve">    </t>
    </r>
    <r>
      <rPr>
        <sz val="12"/>
        <color theme="1"/>
        <rFont val="Times New Roman"/>
        <family val="1"/>
      </rPr>
      <t xml:space="preserve">                 </t>
    </r>
  </si>
  <si>
    <r>
      <t>pmuadc --read ldo1 
pmuadc --read ildo1 
ace --pick usbc
ace --4cc DPMr --txdata '0xA0 0x20' --rxdata '13' 
reg select D2759 // pick PMU 
reg write 0x6100 0xxx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Times New Roman"/>
        <family val="1"/>
      </rPr>
      <t xml:space="preserve">// reg write 0x6100 0xxx
Set 0xxx = 0xD1 -&gt; 0xCC -&gt; 0xC7 -&gt; 0xC2 -&gt; 0xBD-&gt; 0xB9-&gt; 0xB4-&gt; 0xAF-&gt; 0xAA-&gt; 0xA5-&gt; 0xA0-&gt; 0x9B-&gt; -&gt; 0x96-&gt; 0x91 -&gt; 0x8C 
 </t>
    </r>
    <r>
      <rPr>
        <sz val="12"/>
        <color theme="1"/>
        <rFont val="細明體"/>
        <family val="3"/>
        <charset val="136"/>
      </rPr>
      <t xml:space="preserve">）
</t>
    </r>
    <r>
      <rPr>
        <sz val="12"/>
        <color theme="1"/>
        <rFont val="Times New Roman"/>
        <family val="1"/>
      </rPr>
      <t>wait 300 
pmuadc --read ldo1 
ace --4cc DPMr --txdata '0xA0 0x20' --rxdata '13'
//expect "0x00" instead of "0xFF"
 reg write 0x6100 0xD1</t>
    </r>
  </si>
  <si>
    <t>pmuadc --sel potomac --read tbat</t>
  </si>
  <si>
    <t>smokeyshell -r
smokey --run --clean DisplayCogBert_J307
smokey --run --clean DisplayPower_J307</t>
  </si>
  <si>
    <t>dptx -e alpm -t "false"
display --off
bl -n
display --on
display --method ber --options "-r"
display --method ber --options "-g"
display --off
dptx -e alpm -t "true"</t>
  </si>
  <si>
    <t>device -k gasgauge -g charge-percentage
ace --pick usbc --4cc SRYR --txdata "0x00" --rxdata 0
charge --force --set 100</t>
  </si>
  <si>
    <t>device -k gasgauge -g charge-percentage
charge --force --set 0</t>
  </si>
  <si>
    <t>pmuadc --sel potomac --read tbat</t>
    <phoneticPr fontId="37" type="noConversion"/>
  </si>
  <si>
    <t>BELLATRIX 8-bit: 0x26, 7-bit: 0x13</t>
    <phoneticPr fontId="7" type="noConversion"/>
  </si>
  <si>
    <t>ALS(C4) 8-bit: 0x52, 7-bit: 0x29
ALS(C3) 8-bit: 0x72, 7-bit: 0x39</t>
    <phoneticPr fontId="37" type="noConversion"/>
  </si>
  <si>
    <t>i2c -s 3</t>
    <phoneticPr fontId="33" type="noConversion"/>
  </si>
  <si>
    <t>i2c -s 2</t>
    <phoneticPr fontId="33" type="noConversion"/>
  </si>
  <si>
    <t>i2c -w 5 0x39 6
wait 1000
i2c -w 5 0x39 6
smokey ScorpiusHid --run --test "Set" --args "ReportID=0x09, ReportPayload={0x01}"
smokey ScorpiusHid --run --test "Print_Sector" --args "MTP_sector=127"
smokey ScorpiusHid --run --test "Print_Sector" --args "MTP_sector=126"</t>
    <phoneticPr fontId="7" type="noConversion"/>
  </si>
  <si>
    <t>139</t>
  </si>
  <si>
    <t>142</t>
  </si>
  <si>
    <t>155</t>
  </si>
  <si>
    <t>156</t>
  </si>
  <si>
    <t>157</t>
  </si>
  <si>
    <t>158</t>
  </si>
  <si>
    <t>159</t>
  </si>
  <si>
    <t>160</t>
  </si>
  <si>
    <r>
      <t xml:space="preserve">pmugpio --pin 18 --output 1 // turn on the panel
</t>
    </r>
    <r>
      <rPr>
        <sz val="12"/>
        <color rgb="FF0070C0"/>
        <rFont val="Times New Roman"/>
        <family val="1"/>
      </rPr>
      <t>dptx --off // turn off Display Port</t>
    </r>
    <r>
      <rPr>
        <sz val="12"/>
        <color rgb="FF000000"/>
        <rFont val="Times New Roman"/>
        <family val="1"/>
      </rPr>
      <t xml:space="preserve">
dptx --on // turn on Display Port
display --method eeprom --options "-r all"// dump all EEPROM
syscfg add MtDO
syscfg print MtDO</t>
    </r>
  </si>
  <si>
    <t xml:space="preserve">sn
cbwrite 0x7A incomplete
</t>
  </si>
  <si>
    <t>audio -r
processaudio --freebufs all
routeaudio -b socpdm -i ap-dec0 -o ap-pdm -r
routeaudio -b socpdm -i ap-dec2 -o ap-pdm -r
processaudio --pick tone-gen --options "--type sine --freq 3000 --scale 28.8" --out_channels 0 --out_len 2000 -d 16
processaudio --pick audio-mapper -i process0 --options "--in [0] --out [2]" --out_channels 16
playaudio -b socmca -p ap-mca2 --usebuf process1 --async
recordaudio -b socpdm -p ap-pdm --len 2000 --rate 48000 -c 2
stopaudio -b socmca -p ap-mca2
processaudio -p fft -i record0 -o '--normalize false --minHz 2990 --maxHz 3010'
audio --turnoff</t>
  </si>
  <si>
    <t>stockholm --on
stockholm --download_fw mfg
script radios.txt
bblib -e 'BB_SMTQT()'</t>
  </si>
  <si>
    <t>Version2.0</t>
  </si>
  <si>
    <t>Version2.1</t>
    <phoneticPr fontId="7" type="noConversion"/>
  </si>
  <si>
    <t>1. Remove potassium FW &amp; Environment check</t>
    <phoneticPr fontId="7" type="noConversion"/>
  </si>
  <si>
    <t>2. Add Spartan FW Version check</t>
    <phoneticPr fontId="7" type="noConversion"/>
  </si>
  <si>
    <t>Potassium box have changed to Spartan cable</t>
    <phoneticPr fontId="7" type="noConversion"/>
  </si>
  <si>
    <t>137</t>
  </si>
  <si>
    <t>By Kim</t>
    <phoneticPr fontId="7" type="noConversion"/>
  </si>
  <si>
    <t>1. Add Spartan Environment check</t>
    <phoneticPr fontId="7" type="noConversion"/>
  </si>
  <si>
    <t>171</t>
  </si>
  <si>
    <t xml:space="preserve">Need catch below value and upload to attributes key. The value must match with below information except Serial Number.
(0x0F) Version                  0.7.0
(0x17) Serial Number            FV4946500S4KTR021
(0x41)Power Role for Target:    Source
                                Charging Enabled:         Yes
                                SBU Protocol:             SWD
                                SBU Target:               0x06
                                SBU Passthrough Enabled:  No
                                Debug USB Protocol:       Disabled
                                Debug USB Target:         0x06
                                Debug USB Delay:          0
                                SWD Clock Rate:           3000000
                                Dock Channels Enabled:    Yes
                                UART Baud Rate:           115200
Dock Channel Mask:        0xFFFFFC01
</t>
    <phoneticPr fontId="37" type="noConversion"/>
  </si>
  <si>
    <t>device -k GasGauge --get nominal-capacity</t>
    <phoneticPr fontId="37" type="noConversion"/>
  </si>
  <si>
    <t>[3200,NA]</t>
    <phoneticPr fontId="33" type="noConversion"/>
  </si>
  <si>
    <t>[0x2200||0x2199||0x2163||0x2435]</t>
    <phoneticPr fontId="33" type="noConversion"/>
  </si>
  <si>
    <t>[7732,9278]</t>
  </si>
  <si>
    <t>[0x7936||0x7d13||0x7a75||0x7D50]</t>
    <phoneticPr fontId="33" type="noConversion"/>
  </si>
  <si>
    <t>[0x0511||0x08cf||0x0503||0x0821]</t>
    <phoneticPr fontId="33" type="noConversion"/>
  </si>
  <si>
    <t>[6186,8892]</t>
  </si>
  <si>
    <t>[0x610]</t>
  </si>
  <si>
    <t>CT2 :</t>
    <phoneticPr fontId="7" type="noConversion"/>
  </si>
  <si>
    <t>device -k GasGauge --get fw-version</t>
    <phoneticPr fontId="37" type="noConversion"/>
  </si>
  <si>
    <t>Version2.2</t>
    <phoneticPr fontId="7" type="noConversion"/>
  </si>
  <si>
    <t xml:space="preserve">1. Follow the J417 battery ERS update the battery related items  </t>
    <phoneticPr fontId="7" type="noConversion"/>
  </si>
  <si>
    <t>Confirm with F1 Beck need add environment check</t>
    <phoneticPr fontId="7" type="noConversion"/>
  </si>
  <si>
    <t>Version2.3</t>
    <phoneticPr fontId="7" type="noConversion"/>
  </si>
  <si>
    <t>172</t>
  </si>
  <si>
    <r>
      <t xml:space="preserve">reg select D2759
reg read 0x501C </t>
    </r>
    <r>
      <rPr>
        <sz val="12"/>
        <color rgb="FF0070C0"/>
        <rFont val="Times New Roman"/>
        <family val="1"/>
      </rPr>
      <t>==&gt; should be 0x00</t>
    </r>
    <phoneticPr fontId="7" type="noConversion"/>
  </si>
  <si>
    <t>Confirm with F1 Beck need add "Battery cell disconnect check"</t>
    <phoneticPr fontId="7" type="noConversion"/>
  </si>
  <si>
    <t>Test</t>
    <phoneticPr fontId="37" type="noConversion"/>
  </si>
  <si>
    <t>Sub Test</t>
    <phoneticPr fontId="37" type="noConversion"/>
  </si>
  <si>
    <t>Dutinfo</t>
    <phoneticPr fontId="37" type="noConversion"/>
  </si>
  <si>
    <t>SystemState</t>
    <phoneticPr fontId="37" type="noConversion"/>
  </si>
  <si>
    <t>Fixture</t>
    <phoneticPr fontId="37" type="noConversion"/>
  </si>
  <si>
    <t>Display</t>
    <phoneticPr fontId="37" type="noConversion"/>
  </si>
  <si>
    <t>Grape</t>
    <phoneticPr fontId="37" type="noConversion"/>
  </si>
  <si>
    <t>Magnet</t>
    <phoneticPr fontId="37" type="noConversion"/>
  </si>
  <si>
    <t>Backlight</t>
    <phoneticPr fontId="11" type="noConversion"/>
  </si>
  <si>
    <t>Process</t>
    <phoneticPr fontId="37" type="noConversion"/>
  </si>
  <si>
    <t>SN</t>
    <phoneticPr fontId="37" type="noConversion"/>
  </si>
  <si>
    <t>Spartan_FW_Version</t>
    <phoneticPr fontId="37" type="noConversion"/>
  </si>
  <si>
    <t>Spartan_Environment_Check</t>
    <phoneticPr fontId="11" type="noConversion"/>
  </si>
  <si>
    <t>Fixture_On</t>
    <phoneticPr fontId="11" type="noConversion"/>
  </si>
  <si>
    <t>Enter_Diags</t>
    <phoneticPr fontId="11" type="noConversion"/>
  </si>
  <si>
    <t>Diag_Version</t>
    <phoneticPr fontId="37" type="noConversion"/>
  </si>
  <si>
    <t xml:space="preserve">Get_SFC_Info </t>
    <phoneticPr fontId="37" type="noConversion"/>
  </si>
  <si>
    <t>Add_Attribute_CG_SN</t>
    <phoneticPr fontId="11" type="noConversion"/>
  </si>
  <si>
    <t>Add_Attribute_LCM_FULL_SN</t>
    <phoneticPr fontId="11" type="noConversion"/>
  </si>
  <si>
    <t>Add_Attribute_LCM_CFG</t>
    <phoneticPr fontId="11" type="noConversion"/>
  </si>
  <si>
    <t>Add_Attribute_LCM_SN</t>
    <phoneticPr fontId="11" type="noConversion"/>
  </si>
  <si>
    <t>Add_Attribute_BLU_SN</t>
    <phoneticPr fontId="11" type="noConversion"/>
  </si>
  <si>
    <t>Add_Attribute_CGS_CFG</t>
    <phoneticPr fontId="11" type="noConversion"/>
  </si>
  <si>
    <t>Add_Attribute_CGS_SN</t>
    <phoneticPr fontId="11" type="noConversion"/>
  </si>
  <si>
    <t xml:space="preserve">Compare_LCM_70_Digits_SN_From_SFC_And_EEPROM </t>
    <phoneticPr fontId="11" type="noConversion"/>
  </si>
  <si>
    <t>I2C_Sweep_Test</t>
    <phoneticPr fontId="11" type="noConversion"/>
  </si>
  <si>
    <t>GPIO_Test</t>
    <phoneticPr fontId="37" type="noConversion"/>
  </si>
  <si>
    <t>Short_Test</t>
    <phoneticPr fontId="37" type="noConversion"/>
  </si>
  <si>
    <t>Power_On</t>
    <phoneticPr fontId="37" type="noConversion"/>
  </si>
  <si>
    <t>Firmware_Version</t>
    <phoneticPr fontId="37" type="noConversion"/>
  </si>
  <si>
    <t>FW_Critical_Error_Check</t>
    <phoneticPr fontId="37" type="noConversion"/>
  </si>
  <si>
    <t>Offset_Test</t>
    <phoneticPr fontId="37" type="noConversion"/>
  </si>
  <si>
    <t>TM1</t>
    <phoneticPr fontId="11" type="noConversion"/>
  </si>
  <si>
    <t>TM2</t>
    <phoneticPr fontId="11" type="noConversion"/>
  </si>
  <si>
    <t>TM3</t>
    <phoneticPr fontId="11" type="noConversion"/>
  </si>
  <si>
    <t>TM4</t>
    <phoneticPr fontId="11" type="noConversion"/>
  </si>
  <si>
    <t>Backlight_Test</t>
    <phoneticPr fontId="11" type="noConversion"/>
  </si>
  <si>
    <t>Pattern_Black_Test</t>
    <phoneticPr fontId="37" type="noConversion"/>
  </si>
  <si>
    <t>Pattern_Red_Test</t>
    <phoneticPr fontId="37" type="noConversion"/>
  </si>
  <si>
    <t>Pattern_Green_Test</t>
    <phoneticPr fontId="37" type="noConversion"/>
  </si>
  <si>
    <t>Reset</t>
    <phoneticPr fontId="37" type="noConversion"/>
  </si>
  <si>
    <t>DRCB</t>
    <phoneticPr fontId="37" type="noConversion"/>
  </si>
  <si>
    <r>
      <t xml:space="preserve">CG-QT
</t>
    </r>
    <r>
      <rPr>
        <sz val="12"/>
        <color indexed="8"/>
        <rFont val="細明體"/>
        <family val="3"/>
        <charset val="136"/>
      </rPr>
      <t>（</t>
    </r>
    <r>
      <rPr>
        <sz val="12"/>
        <color indexed="8"/>
        <rFont val="Times New Roman"/>
        <family val="1"/>
      </rPr>
      <t xml:space="preserve">Ver </t>
    </r>
    <r>
      <rPr>
        <sz val="12"/>
        <color indexed="8"/>
        <rFont val="細明體"/>
        <family val="3"/>
        <charset val="136"/>
      </rPr>
      <t>）</t>
    </r>
    <phoneticPr fontId="11" type="noConversion"/>
  </si>
  <si>
    <t>DUTinfo</t>
    <phoneticPr fontId="37" type="noConversion"/>
  </si>
  <si>
    <t>SN</t>
    <phoneticPr fontId="11" type="noConversion"/>
  </si>
  <si>
    <t>Burn_SysSN</t>
    <phoneticPr fontId="11" type="noConversion"/>
  </si>
  <si>
    <t>Diag_Version</t>
    <phoneticPr fontId="11" type="noConversion"/>
  </si>
  <si>
    <t>Get_SFC_Info</t>
    <phoneticPr fontId="11" type="noConversion"/>
  </si>
  <si>
    <t>Battery</t>
    <phoneticPr fontId="37" type="noConversion"/>
  </si>
  <si>
    <t>Level_Before_Test</t>
  </si>
  <si>
    <t>Read_System_SN</t>
    <phoneticPr fontId="11" type="noConversion"/>
  </si>
  <si>
    <t>Board_ID</t>
    <phoneticPr fontId="11" type="noConversion"/>
  </si>
  <si>
    <t>Board_REV</t>
    <phoneticPr fontId="11" type="noConversion"/>
  </si>
  <si>
    <t>Read_AP_CHIPID</t>
    <phoneticPr fontId="11" type="noConversion"/>
  </si>
  <si>
    <t>Max_Life_Time_Temperature</t>
    <phoneticPr fontId="11" type="noConversion"/>
  </si>
  <si>
    <t>Max_Pack_Voltage</t>
    <phoneticPr fontId="11" type="noConversion"/>
  </si>
  <si>
    <t>Min_Pack_Voltage</t>
    <phoneticPr fontId="11" type="noConversion"/>
  </si>
  <si>
    <t>Max_Chg_Current</t>
    <phoneticPr fontId="11" type="noConversion"/>
  </si>
  <si>
    <t>Max_Dsg_Current</t>
    <phoneticPr fontId="11" type="noConversion"/>
  </si>
  <si>
    <t>Max_Over_Chg_Cap</t>
    <phoneticPr fontId="11" type="noConversion"/>
  </si>
  <si>
    <t>NFC</t>
    <phoneticPr fontId="37" type="noConversion"/>
  </si>
  <si>
    <t>NFC_Check</t>
    <phoneticPr fontId="11" type="noConversion"/>
  </si>
  <si>
    <t>DFU_CB</t>
    <phoneticPr fontId="11" type="noConversion"/>
  </si>
  <si>
    <t>WO_SN</t>
    <phoneticPr fontId="11" type="noConversion"/>
  </si>
  <si>
    <t>Housing_SN</t>
    <phoneticPr fontId="11" type="noConversion"/>
  </si>
  <si>
    <t>Adding_Syscfg_PRSq</t>
    <phoneticPr fontId="11" type="noConversion"/>
  </si>
  <si>
    <t>Compare_Battery_SN_With-SFC</t>
    <phoneticPr fontId="11" type="noConversion"/>
  </si>
  <si>
    <t>Burn_Battery_SN</t>
    <phoneticPr fontId="11" type="noConversion"/>
  </si>
  <si>
    <t>Get_Battery_SN</t>
    <phoneticPr fontId="11" type="noConversion"/>
  </si>
  <si>
    <t>Burn_HW_Configuration</t>
    <phoneticPr fontId="11" type="noConversion"/>
  </si>
  <si>
    <t>Read_HW_Configuration</t>
    <phoneticPr fontId="11" type="noConversion"/>
  </si>
  <si>
    <t>Burn_MPN</t>
    <phoneticPr fontId="11" type="noConversion"/>
  </si>
  <si>
    <t>Read_MPN</t>
    <phoneticPr fontId="11" type="noConversion"/>
  </si>
  <si>
    <t>Burn_Regn</t>
    <phoneticPr fontId="11" type="noConversion"/>
  </si>
  <si>
    <t>Read_Regn</t>
    <phoneticPr fontId="11" type="noConversion"/>
  </si>
  <si>
    <t>Burn_HS_Color</t>
    <phoneticPr fontId="11" type="noConversion"/>
  </si>
  <si>
    <t>Read_HS_Color</t>
    <phoneticPr fontId="11" type="noConversion"/>
  </si>
  <si>
    <t>Burn_CG_Color</t>
    <phoneticPr fontId="11" type="noConversion"/>
  </si>
  <si>
    <t>Read_CG_Color</t>
    <phoneticPr fontId="11" type="noConversion"/>
  </si>
  <si>
    <t>NandSize_Check_Between-Syscfg_And_Unit</t>
    <phoneticPr fontId="11" type="noConversion"/>
  </si>
  <si>
    <t>Read_NANDID_And_NANDCS</t>
    <phoneticPr fontId="11" type="noConversion"/>
  </si>
  <si>
    <t>Burn_Matrix_And_Special_Builds</t>
    <phoneticPr fontId="11" type="noConversion"/>
  </si>
  <si>
    <t>Read_Matrix_And_Special_Builds</t>
    <phoneticPr fontId="11" type="noConversion"/>
  </si>
  <si>
    <t>Read_MLBSN_And_Check</t>
    <phoneticPr fontId="11" type="noConversion"/>
  </si>
  <si>
    <t>Default_WMAC_Address</t>
    <phoneticPr fontId="11" type="noConversion"/>
  </si>
  <si>
    <t>Default_BMAC_Address</t>
    <phoneticPr fontId="11" type="noConversion"/>
  </si>
  <si>
    <t>ACE_FW_VER</t>
    <phoneticPr fontId="11" type="noConversion"/>
  </si>
  <si>
    <t>Check_ACE_OTP_FW_VER</t>
    <phoneticPr fontId="11" type="noConversion"/>
  </si>
  <si>
    <t>Systerm</t>
    <phoneticPr fontId="37" type="noConversion"/>
  </si>
  <si>
    <t>Check_Redriver_Voltage_And_I2C_Communication</t>
    <phoneticPr fontId="11" type="noConversion"/>
  </si>
  <si>
    <t>System</t>
    <phoneticPr fontId="37" type="noConversion"/>
  </si>
  <si>
    <t>I2C0_Sweep_Test</t>
  </si>
  <si>
    <t>I2C1_Sweep_Test</t>
  </si>
  <si>
    <t>I2C2_Sweep_Test</t>
  </si>
  <si>
    <t>I2C3_Sweep_Test</t>
  </si>
  <si>
    <t>I2C8_Sweep_Test</t>
  </si>
  <si>
    <t>I2C9_Sweep_Test</t>
  </si>
  <si>
    <t>System</t>
    <phoneticPr fontId="37" type="noConversion"/>
  </si>
  <si>
    <t>I2C10_sweep_Test</t>
  </si>
  <si>
    <t>Hall</t>
    <phoneticPr fontId="37" type="noConversion"/>
  </si>
  <si>
    <t>Hall</t>
    <phoneticPr fontId="37" type="noConversion"/>
  </si>
  <si>
    <t>HALL1@C4_Flex-Miss_Test_IRQ</t>
  </si>
  <si>
    <t>HALL2@C4_Flex-Miss_Test_IRQ</t>
  </si>
  <si>
    <t>HALL1@C4_Flex-Detect_Test_IRQ</t>
  </si>
  <si>
    <t>HALL2@C4_Flex-Detect_Test_IRQ</t>
  </si>
  <si>
    <t>HALL@C3_Flex-Miss_Test_IRQ</t>
  </si>
  <si>
    <t>Hall</t>
    <phoneticPr fontId="37" type="noConversion"/>
  </si>
  <si>
    <t>HALL@C3_Flex-Detect_Test_IRQ</t>
  </si>
  <si>
    <t>OpticalSensor</t>
  </si>
  <si>
    <t>Device_ID@ALS1_FH_Right</t>
    <phoneticPr fontId="11" type="noConversion"/>
  </si>
  <si>
    <t>Device_ID@ALS1_FH_Right</t>
    <phoneticPr fontId="11" type="noConversion"/>
  </si>
  <si>
    <t>Revision_ID@ALS1_FH_Right</t>
    <phoneticPr fontId="11" type="noConversion"/>
  </si>
  <si>
    <t>Revision_ID@ALS1_FH_Right</t>
    <phoneticPr fontId="11" type="noConversion"/>
  </si>
  <si>
    <t>IC_Vendor @ALS1_FH_Right</t>
    <phoneticPr fontId="11" type="noConversion"/>
  </si>
  <si>
    <t>IC_Vendor @ALS1_FH_Right</t>
    <phoneticPr fontId="11" type="noConversion"/>
  </si>
  <si>
    <t>Chip_ID@ALS1_FH_Right</t>
    <phoneticPr fontId="11" type="noConversion"/>
  </si>
  <si>
    <t>Chip_ID@ALS1_FH_Right</t>
    <phoneticPr fontId="11" type="noConversion"/>
  </si>
  <si>
    <t>Bright_Ch_0 @ALS1_FH_Right</t>
    <phoneticPr fontId="11" type="noConversion"/>
  </si>
  <si>
    <t>Bright_Ch_1 @ALS1_FH_Right</t>
    <phoneticPr fontId="11" type="noConversion"/>
  </si>
  <si>
    <t>Bright_Ch_2 @ALS1_FH_Right</t>
    <phoneticPr fontId="11" type="noConversion"/>
  </si>
  <si>
    <t>Bright_Ch_2 @ALS1_FH_Right</t>
    <phoneticPr fontId="11" type="noConversion"/>
  </si>
  <si>
    <t>Bright_Ch_3 @ALS1_FH_Right</t>
    <phoneticPr fontId="11" type="noConversion"/>
  </si>
  <si>
    <t>Bright_Ch_3 @ALS1_FH_Right</t>
    <phoneticPr fontId="11" type="noConversion"/>
  </si>
  <si>
    <t>Device_ID@ALS2_FH_Left</t>
    <phoneticPr fontId="11" type="noConversion"/>
  </si>
  <si>
    <t>Device_ID@ALS2_FH_Left</t>
    <phoneticPr fontId="11" type="noConversion"/>
  </si>
  <si>
    <t>Revision_ID@ALS2_FH_Left</t>
    <phoneticPr fontId="11" type="noConversion"/>
  </si>
  <si>
    <t>Revision_ID@ALS2_FH_Left</t>
    <phoneticPr fontId="11" type="noConversion"/>
  </si>
  <si>
    <t>IC_Vendor @ALS2_FH_Left</t>
    <phoneticPr fontId="11" type="noConversion"/>
  </si>
  <si>
    <t>IC_Vendor @ALS2_FH_Left</t>
    <phoneticPr fontId="11" type="noConversion"/>
  </si>
  <si>
    <t>Chip_ID@ALS2_FH_Left</t>
    <phoneticPr fontId="11" type="noConversion"/>
  </si>
  <si>
    <t>Chip_ID@ALS2_FH_Left</t>
    <phoneticPr fontId="11" type="noConversion"/>
  </si>
  <si>
    <t>Bright_Ch_0 @ALS2_FH_Left</t>
    <phoneticPr fontId="11" type="noConversion"/>
  </si>
  <si>
    <t>Bright_Ch_0 @ALS2_FH_Left</t>
    <phoneticPr fontId="11" type="noConversion"/>
  </si>
  <si>
    <t>Bright_Ch_1 @ALS2_FH_Left</t>
    <phoneticPr fontId="11" type="noConversion"/>
  </si>
  <si>
    <t>Bright_Ch_1 @ALS2_FH_Left</t>
    <phoneticPr fontId="11" type="noConversion"/>
  </si>
  <si>
    <t>Bright_Ch_2 @ALS2_FH_Left</t>
    <phoneticPr fontId="11" type="noConversion"/>
  </si>
  <si>
    <t>Bright_Ch_2 @ALS2_FH_Left</t>
    <phoneticPr fontId="11" type="noConversion"/>
  </si>
  <si>
    <t>Bright_Ch_3 @ALS2_FH_Left</t>
    <phoneticPr fontId="11" type="noConversion"/>
  </si>
  <si>
    <t>Bright_Ch_3 @ALS2_FH_Left</t>
    <phoneticPr fontId="11" type="noConversion"/>
  </si>
  <si>
    <t>Orion</t>
    <phoneticPr fontId="37" type="noConversion"/>
  </si>
  <si>
    <t>Orion</t>
    <phoneticPr fontId="37" type="noConversion"/>
  </si>
  <si>
    <t>Contact_Contamination-DATA_GND_150K_4uA</t>
    <phoneticPr fontId="11" type="noConversion"/>
  </si>
  <si>
    <t>Contact_Contamination-DATA_GND_150K_4uA</t>
    <phoneticPr fontId="11" type="noConversion"/>
  </si>
  <si>
    <t>Contact_Contamination-DATA_PWR_150K_4uA</t>
    <phoneticPr fontId="11" type="noConversion"/>
  </si>
  <si>
    <t>Contact_Contamination-DATA_PWR_150K_4uA</t>
    <phoneticPr fontId="11" type="noConversion"/>
  </si>
  <si>
    <t>Contact_Contamination-PWR_GND_150K_4uA</t>
    <phoneticPr fontId="11" type="noConversion"/>
  </si>
  <si>
    <t>Contact_Contamination-PWR_GND_150K_4uA</t>
    <phoneticPr fontId="11" type="noConversion"/>
  </si>
  <si>
    <t>Switch_To_Provider_Mode</t>
    <phoneticPr fontId="11" type="noConversion"/>
  </si>
  <si>
    <t>Switch_To_Provider_Mode</t>
    <phoneticPr fontId="11" type="noConversion"/>
  </si>
  <si>
    <t>Provider_Mode-Output_Communication_start</t>
    <phoneticPr fontId="11" type="noConversion"/>
  </si>
  <si>
    <t>Provider_Mode-Output_Communication_start</t>
    <phoneticPr fontId="11" type="noConversion"/>
  </si>
  <si>
    <t>Provider_Mode-Bellatrix_Boost_State</t>
    <phoneticPr fontId="11" type="noConversion"/>
  </si>
  <si>
    <t>Provider_Mode-Bellatrix_Boost_State</t>
    <phoneticPr fontId="11" type="noConversion"/>
  </si>
  <si>
    <t>Provider_Mode-Boost5V_Voltage_1000mA</t>
    <phoneticPr fontId="11" type="noConversion"/>
  </si>
  <si>
    <t>Provider_Mode-Boost5V_Voltage_1000mA</t>
    <phoneticPr fontId="11" type="noConversion"/>
  </si>
  <si>
    <t>Provider_Mode-Boost5V_Eload1000mA_Current</t>
    <phoneticPr fontId="11" type="noConversion"/>
  </si>
  <si>
    <t>Provider_Mode-Boost5V_Eload1000mA_Current</t>
    <phoneticPr fontId="11" type="noConversion"/>
  </si>
  <si>
    <t>Provider_Mode-Boost5V_Eload1000mA_Voltage</t>
    <phoneticPr fontId="11" type="noConversion"/>
  </si>
  <si>
    <t>Provider_Mode-Boost5V_Eload1000mA_Voltage</t>
    <phoneticPr fontId="11" type="noConversion"/>
  </si>
  <si>
    <t>Provider_Mode-Boost5V_Voltage_2000mA</t>
    <phoneticPr fontId="11" type="noConversion"/>
  </si>
  <si>
    <t>Provider_Mode-Boost5V_Voltage_2000mA</t>
    <phoneticPr fontId="11" type="noConversion"/>
  </si>
  <si>
    <t>Provider_Mode-Boost5V_Eload2000mA_Current</t>
    <phoneticPr fontId="11" type="noConversion"/>
  </si>
  <si>
    <t>Provider_Mode-Boost5V_Eload2000mA_Current</t>
    <phoneticPr fontId="11" type="noConversion"/>
  </si>
  <si>
    <t>Provider_Mode-Boost5V_Eload2000mA_Voltage</t>
    <phoneticPr fontId="11" type="noConversion"/>
  </si>
  <si>
    <t>Provider_Mode-Boost5V_Eload2000mA_Voltage</t>
    <phoneticPr fontId="11" type="noConversion"/>
  </si>
  <si>
    <t>Provider_Mode-Boost5V_Eload2000mA_Delta</t>
    <phoneticPr fontId="11" type="noConversion"/>
  </si>
  <si>
    <t>Provider_Mode-Boost5V_Eload2000mA_Delta</t>
    <phoneticPr fontId="11" type="noConversion"/>
  </si>
  <si>
    <t>Provider_Mode-Boost5V_Eload2000mA_DCR</t>
    <phoneticPr fontId="11" type="noConversion"/>
  </si>
  <si>
    <t>Provider_Mode-Boost5V_Eload2000mA_DCR</t>
    <phoneticPr fontId="11" type="noConversion"/>
  </si>
  <si>
    <t>Provider_Mode-ADC_Temperature_Read</t>
    <phoneticPr fontId="11" type="noConversion"/>
  </si>
  <si>
    <t>Provider_Mode-ADC_Temperature_Read</t>
    <phoneticPr fontId="11" type="noConversion"/>
  </si>
  <si>
    <t xml:space="preserve">Provider_Mode-ADC_VP_Boost_Read </t>
    <phoneticPr fontId="11" type="noConversion"/>
  </si>
  <si>
    <t xml:space="preserve">Provider_Mode-ADC_VP_Boost_Read </t>
    <phoneticPr fontId="11" type="noConversion"/>
  </si>
  <si>
    <t>Provider_Mode-Output_Communication</t>
    <phoneticPr fontId="11" type="noConversion"/>
  </si>
  <si>
    <t>Provider_Mode-Output_Communication</t>
    <phoneticPr fontId="11" type="noConversion"/>
  </si>
  <si>
    <t>Provider_Mode-HS_Output_Communication</t>
    <phoneticPr fontId="11" type="noConversion"/>
  </si>
  <si>
    <t>Provider_Mode-HS_Output_Communication</t>
    <phoneticPr fontId="11" type="noConversion"/>
  </si>
  <si>
    <t>Provider_Mode-Bellatrix_State_Read1</t>
    <phoneticPr fontId="11" type="noConversion"/>
  </si>
  <si>
    <t>Provider_Mode-Bellatrix_State_Read1</t>
    <phoneticPr fontId="11" type="noConversion"/>
  </si>
  <si>
    <t>Provider_Mode-Output_Communication_330pF</t>
    <phoneticPr fontId="11" type="noConversion"/>
  </si>
  <si>
    <t>Provider_Mode-Output_Communication_330pF</t>
    <phoneticPr fontId="11" type="noConversion"/>
  </si>
  <si>
    <t>Provider_Mode-HS_Output_Communication_330pF</t>
    <phoneticPr fontId="11" type="noConversion"/>
  </si>
  <si>
    <t>Provider_Mode-HS_Output_Communication_330pF</t>
    <phoneticPr fontId="11" type="noConversion"/>
  </si>
  <si>
    <t>Provider_Mode-Bellatrix_State_Read2</t>
    <phoneticPr fontId="11" type="noConversion"/>
  </si>
  <si>
    <t>Provider_Mode-Bellatrix_State_Read2</t>
    <phoneticPr fontId="11" type="noConversion"/>
  </si>
  <si>
    <t>Switch_To_Consumer_Mode</t>
    <phoneticPr fontId="11" type="noConversion"/>
  </si>
  <si>
    <t>Switch_To_Consumer_Mode</t>
    <phoneticPr fontId="11" type="noConversion"/>
  </si>
  <si>
    <t>Consumer_Mode-Input_Communication</t>
    <phoneticPr fontId="11" type="noConversion"/>
  </si>
  <si>
    <t>Consumer_Mode-Input_Communication</t>
    <phoneticPr fontId="11" type="noConversion"/>
  </si>
  <si>
    <t>Consumer_Mode-5V_Charge_Voltage</t>
    <phoneticPr fontId="11" type="noConversion"/>
  </si>
  <si>
    <t>Consumer_Mode-5V_Charge_Voltage</t>
    <phoneticPr fontId="11" type="noConversion"/>
  </si>
  <si>
    <t>Consumer_Mode-Bellatrix_State_Read</t>
    <phoneticPr fontId="11" type="noConversion"/>
  </si>
  <si>
    <t>Consumer_Mode-Bellatrix_State_Read</t>
    <phoneticPr fontId="11" type="noConversion"/>
  </si>
  <si>
    <t>Consumer_Mode-5V_100mA_Charge_Current</t>
    <phoneticPr fontId="11" type="noConversion"/>
  </si>
  <si>
    <t>Consumer_Mode-5V_100mA_Charge_Current</t>
    <phoneticPr fontId="11" type="noConversion"/>
  </si>
  <si>
    <t>Consumer_Mode-9V_Charge_Voltage</t>
    <phoneticPr fontId="11" type="noConversion"/>
  </si>
  <si>
    <t>Consumer_Mode-9V_Charge_Voltage</t>
    <phoneticPr fontId="11" type="noConversion"/>
  </si>
  <si>
    <t>Orion</t>
  </si>
  <si>
    <t>Consumer_Mode-9V_100mA_Charge_Current</t>
    <phoneticPr fontId="11" type="noConversion"/>
  </si>
  <si>
    <t>Consumer_Mode-9V_100mA_Charge_Current</t>
    <phoneticPr fontId="11" type="noConversion"/>
  </si>
  <si>
    <t>Consumer_Mode-ADC_ACCPWR_Read</t>
    <phoneticPr fontId="11" type="noConversion"/>
  </si>
  <si>
    <t>Consumer_Mode-ADC_ACCPWR_Read</t>
    <phoneticPr fontId="11" type="noConversion"/>
  </si>
  <si>
    <t>Consumer_Mode-Ext_VBUS_Read</t>
    <phoneticPr fontId="11" type="noConversion"/>
  </si>
  <si>
    <t>Consumer_Mode-Bellatrix_HW_Reset</t>
    <phoneticPr fontId="11" type="noConversion"/>
  </si>
  <si>
    <t>Consumer_Mode-Bellatrix_HW_Reset</t>
    <phoneticPr fontId="11" type="noConversion"/>
  </si>
  <si>
    <t>Consumer_Mode-HS_Output_Communication</t>
    <phoneticPr fontId="11" type="noConversion"/>
  </si>
  <si>
    <t>Consumer_Mode-HS_Output_Communication</t>
    <phoneticPr fontId="11" type="noConversion"/>
  </si>
  <si>
    <t xml:space="preserve">Consumer_Mode-HSAID_To_AID </t>
    <phoneticPr fontId="11" type="noConversion"/>
  </si>
  <si>
    <t xml:space="preserve">Consumer_Mode-HSAID_To_AID </t>
    <phoneticPr fontId="11" type="noConversion"/>
  </si>
  <si>
    <t>Consumer_Mode-Input_Communication_330pF</t>
    <phoneticPr fontId="11" type="noConversion"/>
  </si>
  <si>
    <t>Consumer_Mode-Input_Communication_330pF</t>
    <phoneticPr fontId="11" type="noConversion"/>
  </si>
  <si>
    <t>Consumer_Mode-HS_Input_Communication_330pF</t>
    <phoneticPr fontId="11" type="noConversion"/>
  </si>
  <si>
    <t>Consumer_Mode-HS_Input_Communication_330pF</t>
    <phoneticPr fontId="11" type="noConversion"/>
  </si>
  <si>
    <t>Consumer_Mode-Bellatrix_State_Read_end</t>
    <phoneticPr fontId="11" type="noConversion"/>
  </si>
  <si>
    <t>Consumer_Mode-Bellatrix_State_Read_end</t>
    <phoneticPr fontId="11" type="noConversion"/>
  </si>
  <si>
    <t>OAB3F_Exit</t>
    <phoneticPr fontId="11" type="noConversion"/>
  </si>
  <si>
    <t>OAB3F_Exit</t>
    <phoneticPr fontId="11" type="noConversion"/>
  </si>
  <si>
    <t>WirelessPower</t>
  </si>
  <si>
    <t>TX_FW_Version</t>
    <phoneticPr fontId="11" type="noConversion"/>
  </si>
  <si>
    <t>Check_Sum-Sector_127_Before</t>
    <phoneticPr fontId="7" type="noConversion"/>
  </si>
  <si>
    <t>Check_Sum-Sector_126_Before</t>
    <phoneticPr fontId="7" type="noConversion"/>
  </si>
  <si>
    <t>LPP_Inductance_MTP_Before</t>
  </si>
  <si>
    <t>LPP_Frequency_MTP_Before</t>
  </si>
  <si>
    <t>Tx_HWID_MTP_Before</t>
    <phoneticPr fontId="7" type="noConversion"/>
  </si>
  <si>
    <t>Ctx_MTP_127_Before</t>
    <phoneticPr fontId="7" type="noConversion"/>
  </si>
  <si>
    <t>VBoost_MTP_Before</t>
    <phoneticPr fontId="7" type="noConversion"/>
  </si>
  <si>
    <t>VSense_MTP_Before</t>
    <phoneticPr fontId="7" type="noConversion"/>
  </si>
  <si>
    <t>ISense_MTP_Before</t>
    <phoneticPr fontId="7" type="noConversion"/>
  </si>
  <si>
    <t>LFOD_MTP_Before</t>
    <phoneticPr fontId="7" type="noConversion"/>
  </si>
  <si>
    <t>Signature_Before</t>
    <phoneticPr fontId="11" type="noConversion"/>
  </si>
  <si>
    <t>SCRP_LPP_Inductance_Free_Air_Cal</t>
    <phoneticPr fontId="7" type="noConversion"/>
  </si>
  <si>
    <t>SCRP_LPP_FREQ_Free_Air_Cal</t>
    <phoneticPr fontId="7" type="noConversion"/>
  </si>
  <si>
    <t>Check_Sum-Sector_126</t>
    <phoneticPr fontId="7" type="noConversion"/>
  </si>
  <si>
    <t>LPP_Inductance_MTP</t>
    <phoneticPr fontId="7" type="noConversion"/>
  </si>
  <si>
    <t>LPP_Frequency_MTP</t>
    <phoneticPr fontId="7" type="noConversion"/>
  </si>
  <si>
    <t>Check Sum - Sector_127_After</t>
    <phoneticPr fontId="7" type="noConversion"/>
  </si>
  <si>
    <t>Check Sum - Sector_126_After</t>
    <phoneticPr fontId="7" type="noConversion"/>
  </si>
  <si>
    <t>LPP_Inductance_MTP_After</t>
    <phoneticPr fontId="7" type="noConversion"/>
  </si>
  <si>
    <t>LPP_Frequency_MTP_After</t>
    <phoneticPr fontId="7" type="noConversion"/>
  </si>
  <si>
    <t>Tx_HWID_MTP_After</t>
    <phoneticPr fontId="7" type="noConversion"/>
  </si>
  <si>
    <t>VBoost_MTP_After</t>
    <phoneticPr fontId="7" type="noConversion"/>
  </si>
  <si>
    <t>VSense_MTP_After</t>
    <phoneticPr fontId="7" type="noConversion"/>
  </si>
  <si>
    <t>ISense_MTP_After</t>
    <phoneticPr fontId="7" type="noConversion"/>
  </si>
  <si>
    <t>LFOD_MTP_After</t>
    <phoneticPr fontId="7" type="noConversion"/>
  </si>
  <si>
    <t>Mesa</t>
    <phoneticPr fontId="11" type="noConversion"/>
  </si>
  <si>
    <t>Mesa</t>
    <phoneticPr fontId="11" type="noConversion"/>
  </si>
  <si>
    <t>Zion-Daisy_Chain_Test</t>
  </si>
  <si>
    <t>Button</t>
    <phoneticPr fontId="37" type="noConversion"/>
  </si>
  <si>
    <t>Button</t>
    <phoneticPr fontId="37" type="noConversion"/>
  </si>
  <si>
    <t>Power_Button_Force_Sensor_Value</t>
    <phoneticPr fontId="11" type="noConversion"/>
  </si>
  <si>
    <t>Power_Button_Force_Sensor_Value</t>
    <phoneticPr fontId="11" type="noConversion"/>
  </si>
  <si>
    <t>Volume_Down_Force_Sensor_Value</t>
    <phoneticPr fontId="11" type="noConversion"/>
  </si>
  <si>
    <t>Volume_Down_Force_Sensor_Value</t>
    <phoneticPr fontId="11" type="noConversion"/>
  </si>
  <si>
    <t>Volume_Up_Force_Sensor_Value</t>
    <phoneticPr fontId="11" type="noConversion"/>
  </si>
  <si>
    <t>Volume_Up_Force_Sensor_Value</t>
    <phoneticPr fontId="11" type="noConversion"/>
  </si>
  <si>
    <t>Power_Button_Test</t>
  </si>
  <si>
    <t>VolDn_Button_Test</t>
  </si>
  <si>
    <t>VolUp_Button_Test</t>
  </si>
  <si>
    <t>Speaker</t>
    <phoneticPr fontId="37" type="noConversion"/>
  </si>
  <si>
    <t>Borris_Boost-OTP_VER</t>
    <phoneticPr fontId="11" type="noConversion"/>
  </si>
  <si>
    <t>VMON_FFT_Peak_Magnitude@CN_L_W_CH2</t>
    <phoneticPr fontId="11" type="noConversion"/>
  </si>
  <si>
    <t>VMON_Frequency@CN_L_W _CH2</t>
    <phoneticPr fontId="11" type="noConversion"/>
  </si>
  <si>
    <t>VMON_THD+N@CN_L_W_CH2</t>
  </si>
  <si>
    <t>VMON_RMS@CN_L_W _CH2</t>
    <phoneticPr fontId="11" type="noConversion"/>
  </si>
  <si>
    <t>IMON_FFT_Peak_Magnitude@CN_L_W_CH3</t>
    <phoneticPr fontId="11" type="noConversion"/>
  </si>
  <si>
    <t>IMON_Frequency@CN_L_W _CH3</t>
    <phoneticPr fontId="11" type="noConversion"/>
  </si>
  <si>
    <t>IMON_THD+N@CN_L_W_CH3</t>
  </si>
  <si>
    <t>IMON_RMS@CN_L_W _CH3</t>
    <phoneticPr fontId="11" type="noConversion"/>
  </si>
  <si>
    <t>VMON_FFT_Peak_Magnitude@FH_L_W_CH10</t>
    <phoneticPr fontId="11" type="noConversion"/>
  </si>
  <si>
    <t>VMON_Frequency@FH_L_W_CH10</t>
    <phoneticPr fontId="11" type="noConversion"/>
  </si>
  <si>
    <t>VMON_THD+N@FH_L_W_CH10</t>
  </si>
  <si>
    <t>VMON_RMS@FH_L_W _CH10</t>
    <phoneticPr fontId="11" type="noConversion"/>
  </si>
  <si>
    <t>IMON_FFT_Peak_Magnitude@FH_L_W_CH11</t>
    <phoneticPr fontId="11" type="noConversion"/>
  </si>
  <si>
    <t>IMON_Frequency@FH_L_W _CH11</t>
    <phoneticPr fontId="11" type="noConversion"/>
  </si>
  <si>
    <t>IMON_THD+N@FH_L_W_CH11</t>
  </si>
  <si>
    <t>IMON_RMS@FH_L_W _CH11</t>
    <phoneticPr fontId="11" type="noConversion"/>
  </si>
  <si>
    <t>Audio</t>
    <phoneticPr fontId="37" type="noConversion"/>
  </si>
  <si>
    <t>Audio</t>
    <phoneticPr fontId="37" type="noConversion"/>
  </si>
  <si>
    <t>Loop_Test@SPK_CN_L_T_To_2x_Mic</t>
  </si>
  <si>
    <t>MIC</t>
    <phoneticPr fontId="37" type="noConversion"/>
  </si>
  <si>
    <t>MIC</t>
    <phoneticPr fontId="37" type="noConversion"/>
  </si>
  <si>
    <t>PK_MAG@REAR</t>
    <phoneticPr fontId="11" type="noConversion"/>
  </si>
  <si>
    <t>PK_MAG@REAR</t>
    <phoneticPr fontId="11" type="noConversion"/>
  </si>
  <si>
    <t>PK_MAG@SPLINE</t>
    <phoneticPr fontId="11" type="noConversion"/>
  </si>
  <si>
    <t>PK_MAG@SPLINE</t>
    <phoneticPr fontId="11" type="noConversion"/>
  </si>
  <si>
    <t>DC_MAG@REAR</t>
    <phoneticPr fontId="11" type="noConversion"/>
  </si>
  <si>
    <t>DC_MAG@REAR</t>
    <phoneticPr fontId="11" type="noConversion"/>
  </si>
  <si>
    <t>DC_MAG@SPLINE</t>
    <phoneticPr fontId="11" type="noConversion"/>
  </si>
  <si>
    <t>DC_MAG@SPLINE</t>
    <phoneticPr fontId="11" type="noConversion"/>
  </si>
  <si>
    <t>Battery</t>
    <phoneticPr fontId="37" type="noConversion"/>
  </si>
  <si>
    <t>Level_Check_After</t>
    <phoneticPr fontId="11" type="noConversion"/>
  </si>
  <si>
    <t>Voltage_Check_After</t>
    <phoneticPr fontId="11" type="noConversion"/>
  </si>
  <si>
    <t>Process</t>
    <phoneticPr fontId="37" type="noConversion"/>
  </si>
  <si>
    <t>DRCB</t>
    <phoneticPr fontId="11" type="noConversion"/>
  </si>
  <si>
    <t>Fixture</t>
    <phoneticPr fontId="37" type="noConversion"/>
  </si>
  <si>
    <t>Reset</t>
    <phoneticPr fontId="11" type="noConversion"/>
  </si>
  <si>
    <t>Reset</t>
    <phoneticPr fontId="11" type="noConversion"/>
  </si>
  <si>
    <t>QT0a
（Ver）</t>
    <phoneticPr fontId="7" type="noConversion"/>
  </si>
  <si>
    <t>Level_Before_Test</t>
    <phoneticPr fontId="11" type="noConversion"/>
  </si>
  <si>
    <t xml:space="preserve">Voltage_Before_Test </t>
    <phoneticPr fontId="11" type="noConversion"/>
  </si>
  <si>
    <t xml:space="preserve">Discharge_Path_DCR </t>
    <phoneticPr fontId="11" type="noConversion"/>
  </si>
  <si>
    <t>Backlight</t>
  </si>
  <si>
    <t>Set_Iboot_Backlight</t>
    <phoneticPr fontId="11" type="noConversion"/>
  </si>
  <si>
    <t>Max_Temperature_Life_Time</t>
    <phoneticPr fontId="11" type="noConversion"/>
  </si>
  <si>
    <t>Add_Attribute_SUB_SN</t>
    <phoneticPr fontId="11" type="noConversion"/>
  </si>
  <si>
    <t>LCM_70_Digits_SN_From_SFC_And_EEPROM_Compare</t>
    <phoneticPr fontId="11" type="noConversion"/>
  </si>
  <si>
    <t>LCD_Vendor</t>
    <phoneticPr fontId="11" type="noConversion"/>
  </si>
  <si>
    <t>Burn_LCD_SN</t>
    <phoneticPr fontId="11" type="noConversion"/>
  </si>
  <si>
    <t>Read _LCD_SN</t>
    <phoneticPr fontId="11" type="noConversion"/>
  </si>
  <si>
    <t>Burn_Grape_SN</t>
    <phoneticPr fontId="11" type="noConversion"/>
  </si>
  <si>
    <t>Read_Grape SN</t>
    <phoneticPr fontId="11" type="noConversion"/>
  </si>
  <si>
    <t>Burn_Dummy_MdlC</t>
    <phoneticPr fontId="11" type="noConversion"/>
  </si>
  <si>
    <t xml:space="preserve">NTC </t>
    <phoneticPr fontId="11" type="noConversion"/>
  </si>
  <si>
    <t xml:space="preserve">Graphite </t>
    <phoneticPr fontId="37" type="noConversion"/>
  </si>
  <si>
    <t xml:space="preserve">Initialization </t>
    <phoneticPr fontId="11" type="noConversion"/>
  </si>
  <si>
    <t>Accelerometer</t>
    <phoneticPr fontId="37" type="noConversion"/>
  </si>
  <si>
    <t>CM_Average_X</t>
    <phoneticPr fontId="11" type="noConversion"/>
  </si>
  <si>
    <t>CM_Average_Y</t>
    <phoneticPr fontId="11" type="noConversion"/>
  </si>
  <si>
    <t>CM_Average_Z</t>
    <phoneticPr fontId="11" type="noConversion"/>
  </si>
  <si>
    <t>CM_STD_X</t>
  </si>
  <si>
    <t>CM_STD_Y</t>
  </si>
  <si>
    <t>CM_STD_Z</t>
  </si>
  <si>
    <t>Gyro</t>
    <phoneticPr fontId="37" type="noConversion"/>
  </si>
  <si>
    <t xml:space="preserve">CM_NmDC_Temp </t>
    <phoneticPr fontId="11" type="noConversion"/>
  </si>
  <si>
    <t xml:space="preserve">CM_Average_X </t>
    <phoneticPr fontId="11" type="noConversion"/>
  </si>
  <si>
    <t xml:space="preserve">CM_Average_Y </t>
    <phoneticPr fontId="11" type="noConversion"/>
  </si>
  <si>
    <t xml:space="preserve">CM_Average_Z </t>
    <phoneticPr fontId="11" type="noConversion"/>
  </si>
  <si>
    <t xml:space="preserve">CM_STD_X </t>
  </si>
  <si>
    <t xml:space="preserve">CM_STD_Y </t>
  </si>
  <si>
    <t>Self_Test</t>
    <phoneticPr fontId="11" type="noConversion"/>
  </si>
  <si>
    <t>Magnetometer</t>
    <phoneticPr fontId="37" type="noConversion"/>
  </si>
  <si>
    <t>Initialiation</t>
    <phoneticPr fontId="11" type="noConversion"/>
  </si>
  <si>
    <t>Connectivity_Test</t>
    <phoneticPr fontId="11" type="noConversion"/>
  </si>
  <si>
    <t>VA_ChipID</t>
    <phoneticPr fontId="11" type="noConversion"/>
  </si>
  <si>
    <t>VA_Version</t>
    <phoneticPr fontId="11" type="noConversion"/>
  </si>
  <si>
    <t>VA_CRC</t>
    <phoneticPr fontId="11" type="noConversion"/>
  </si>
  <si>
    <t>VA_ODR</t>
    <phoneticPr fontId="11" type="noConversion"/>
  </si>
  <si>
    <t xml:space="preserve">VA _Average_X </t>
    <phoneticPr fontId="11" type="noConversion"/>
  </si>
  <si>
    <t xml:space="preserve">VA _Average_Y </t>
    <phoneticPr fontId="11" type="noConversion"/>
  </si>
  <si>
    <t xml:space="preserve">VA _Average_Z </t>
    <phoneticPr fontId="11" type="noConversion"/>
  </si>
  <si>
    <t xml:space="preserve">VA _STD_X </t>
  </si>
  <si>
    <t xml:space="preserve">VA _STD_Y </t>
  </si>
  <si>
    <t xml:space="preserve">VA _STD_Z </t>
  </si>
  <si>
    <t xml:space="preserve">VA_Average_Temp </t>
    <phoneticPr fontId="11" type="noConversion"/>
  </si>
  <si>
    <t>Backlight</t>
    <phoneticPr fontId="37" type="noConversion"/>
  </si>
  <si>
    <t>High_Low_Test</t>
    <phoneticPr fontId="11" type="noConversion"/>
  </si>
  <si>
    <t>Consumer_Mode-9V_100mA_Charge_Current</t>
  </si>
  <si>
    <t>Consumer_Mode-Ext_VBUS_Read</t>
    <phoneticPr fontId="11" type="noConversion"/>
  </si>
  <si>
    <t>Bright_Ch_0 @ALS1_FH_Right</t>
    <phoneticPr fontId="11" type="noConversion"/>
  </si>
  <si>
    <t>Bright_Ch_1 @ALS1_FH_Right</t>
    <phoneticPr fontId="11" type="noConversion"/>
  </si>
  <si>
    <t>BL_Leakage_Bright_Ch_0@ALS1_FH_Right</t>
    <phoneticPr fontId="11" type="noConversion"/>
  </si>
  <si>
    <t>BL_Leakage_Bright_Ch_1@ALS1_FH_Right</t>
    <phoneticPr fontId="11" type="noConversion"/>
  </si>
  <si>
    <t>BL_Leakage_Bright_Ch_2@ALS1_FH_Right</t>
    <phoneticPr fontId="11" type="noConversion"/>
  </si>
  <si>
    <t>BL_Leakage_Bright_Ch_3@ALS1_FH_Right</t>
    <phoneticPr fontId="11" type="noConversion"/>
  </si>
  <si>
    <t>BL_Leakage_Bright_Ch_0@ALS2_FH_Left</t>
    <phoneticPr fontId="11" type="noConversion"/>
  </si>
  <si>
    <t>BL_Leakage_Bright_Ch_1@ALS2_FH_Left</t>
    <phoneticPr fontId="11" type="noConversion"/>
  </si>
  <si>
    <t>BL_Leakage_Bright_Ch_2@ALS2_FH_Left</t>
    <phoneticPr fontId="11" type="noConversion"/>
  </si>
  <si>
    <t>BL_Leakage_Bright_Ch_3@ALS2_FH_Left</t>
    <phoneticPr fontId="11" type="noConversion"/>
  </si>
  <si>
    <t>Dark _Response_Bright_Ch_0 @ALS1_FH_Right</t>
    <phoneticPr fontId="11" type="noConversion"/>
  </si>
  <si>
    <t>Dark _Response_Bright_Ch_1 @ALS1_FH_Right</t>
    <phoneticPr fontId="11" type="noConversion"/>
  </si>
  <si>
    <t>Dark _Response_Bright_Ch_2 @ALS1_FH_Right</t>
    <phoneticPr fontId="11" type="noConversion"/>
  </si>
  <si>
    <t>Dark _Response_Bright_Ch_3 @ALS1_FH_Right</t>
    <phoneticPr fontId="11" type="noConversion"/>
  </si>
  <si>
    <t>Dark _Response_Bright_Ch_0 @ALS2_FH_Left</t>
    <phoneticPr fontId="11" type="noConversion"/>
  </si>
  <si>
    <t>Dark _Response_Bright_Ch_1 @ALS2_FH_Left</t>
    <phoneticPr fontId="11" type="noConversion"/>
  </si>
  <si>
    <t>Dark _Response_Bright_Ch_2 @ALS2_FH_Left</t>
    <phoneticPr fontId="11" type="noConversion"/>
  </si>
  <si>
    <t>Dark _Response_Bright_Ch_3 @ALS2_FH_Left</t>
    <phoneticPr fontId="11" type="noConversion"/>
  </si>
  <si>
    <t>DTCl</t>
    <phoneticPr fontId="11" type="noConversion"/>
  </si>
  <si>
    <t>HALL1@C4_Flex-Miss_Test_IRQ</t>
    <phoneticPr fontId="11" type="noConversion"/>
  </si>
  <si>
    <t>HALL2@C4_Flex-Miss_Test_IRQ</t>
    <phoneticPr fontId="11" type="noConversion"/>
  </si>
  <si>
    <t>HALL1@C4_Flex-Detect_Test_IRQ</t>
    <phoneticPr fontId="11" type="noConversion"/>
  </si>
  <si>
    <t>HALL2@C4_Flex-Detect_Test_IRQ</t>
    <phoneticPr fontId="11" type="noConversion"/>
  </si>
  <si>
    <t>HALL@C3_Flex-Miss_Test_IRQ</t>
    <phoneticPr fontId="11" type="noConversion"/>
  </si>
  <si>
    <t>HALL@C3_Flex-Detect_Test_IRQ</t>
    <phoneticPr fontId="11" type="noConversion"/>
  </si>
  <si>
    <t>Loop_Test@SPK_CN_L_T_To_2x_Mic</t>
    <phoneticPr fontId="11" type="noConversion"/>
  </si>
  <si>
    <t>Secure_DMIC_Test-Disable</t>
    <phoneticPr fontId="11" type="noConversion"/>
  </si>
  <si>
    <t>PK_MAG@REAR-Disable</t>
    <phoneticPr fontId="11" type="noConversion"/>
  </si>
  <si>
    <t>PK_MAG@SPLINE-Disable</t>
    <phoneticPr fontId="11" type="noConversion"/>
  </si>
  <si>
    <t>DC_MAG@REAR-Disable</t>
    <phoneticPr fontId="11" type="noConversion"/>
  </si>
  <si>
    <t>DC_MAG@SPLINE-Disable</t>
    <phoneticPr fontId="11" type="noConversion"/>
  </si>
  <si>
    <t>UUT_Buttons_Press_Detect</t>
    <phoneticPr fontId="11" type="noConversion"/>
  </si>
  <si>
    <t>Force _Sensor_Value@Power_Button</t>
    <phoneticPr fontId="11" type="noConversion"/>
  </si>
  <si>
    <t>Force_Sensor_Value@Volume_Down</t>
    <phoneticPr fontId="11" type="noConversion"/>
  </si>
  <si>
    <t>Force_Sensor_Value@Volume_Up</t>
    <phoneticPr fontId="11" type="noConversion"/>
  </si>
  <si>
    <t>PMU_Button_Test@Power</t>
    <phoneticPr fontId="11" type="noConversion"/>
  </si>
  <si>
    <t>PMU_Button_Test@Voldn</t>
    <phoneticPr fontId="11" type="noConversion"/>
  </si>
  <si>
    <t>PMU_Button_Test@Volup</t>
    <phoneticPr fontId="11" type="noConversion"/>
  </si>
  <si>
    <t>UUT_Buttons_Press_Detect2</t>
    <phoneticPr fontId="11" type="noConversion"/>
  </si>
  <si>
    <t>Force_Sensor_Value2@Power_Button</t>
    <phoneticPr fontId="11" type="noConversion"/>
  </si>
  <si>
    <t>Force_Sensor_Value2@Volume_Down</t>
    <phoneticPr fontId="11" type="noConversion"/>
  </si>
  <si>
    <t>Force_Sensor_Value2@Volume_UP</t>
    <phoneticPr fontId="11" type="noConversion"/>
  </si>
  <si>
    <t>Power_Test</t>
    <phoneticPr fontId="11" type="noConversion"/>
  </si>
  <si>
    <t>VolDn_Test</t>
    <phoneticPr fontId="11" type="noConversion"/>
  </si>
  <si>
    <t>VolUp_Test</t>
    <phoneticPr fontId="11" type="noConversion"/>
  </si>
  <si>
    <t>Zion-Daisy_Chain_Test</t>
    <phoneticPr fontId="11" type="noConversion"/>
  </si>
  <si>
    <t xml:space="preserve">Level_After_Test </t>
    <phoneticPr fontId="11" type="noConversion"/>
  </si>
  <si>
    <t>Voltage_ After_Test</t>
    <phoneticPr fontId="11" type="noConversion"/>
  </si>
  <si>
    <t>DRCB</t>
    <phoneticPr fontId="11" type="noConversion"/>
  </si>
  <si>
    <t>DBCl</t>
    <phoneticPr fontId="11" type="noConversion"/>
  </si>
  <si>
    <r>
      <t xml:space="preserve">CONNECTIVITY-1
</t>
    </r>
    <r>
      <rPr>
        <sz val="12"/>
        <color indexed="8"/>
        <rFont val="細明體"/>
        <family val="3"/>
        <charset val="136"/>
      </rPr>
      <t>（</t>
    </r>
    <r>
      <rPr>
        <sz val="12"/>
        <color indexed="8"/>
        <rFont val="Times New Roman"/>
        <family val="1"/>
      </rPr>
      <t xml:space="preserve">Ver </t>
    </r>
    <r>
      <rPr>
        <sz val="12"/>
        <color indexed="8"/>
        <rFont val="細明體"/>
        <family val="3"/>
        <charset val="136"/>
      </rPr>
      <t>）</t>
    </r>
    <phoneticPr fontId="11" type="noConversion"/>
  </si>
  <si>
    <t>Cell_Disconnect_Check</t>
    <phoneticPr fontId="11" type="noConversion"/>
  </si>
  <si>
    <t>Max_Lifetime_Temperature</t>
    <phoneticPr fontId="11" type="noConversion"/>
  </si>
  <si>
    <t>Max_Dhg_Current</t>
    <phoneticPr fontId="11" type="noConversion"/>
  </si>
  <si>
    <t>Compare_Grape_Color_With_HSG</t>
    <phoneticPr fontId="11" type="noConversion"/>
  </si>
  <si>
    <t>Compare_HS_Color_With_CLHS</t>
    <phoneticPr fontId="11" type="noConversion"/>
  </si>
  <si>
    <t>Compare_CG_Color_With_CLCG</t>
    <phoneticPr fontId="11" type="noConversion"/>
  </si>
  <si>
    <t>Camera</t>
    <phoneticPr fontId="37" type="noConversion"/>
  </si>
  <si>
    <t>Find@Front_Camera</t>
    <phoneticPr fontId="11" type="noConversion"/>
  </si>
  <si>
    <t>Find@Back_Camera</t>
    <phoneticPr fontId="11" type="noConversion"/>
  </si>
  <si>
    <t>Front_Camera_NVM_Version</t>
    <phoneticPr fontId="11" type="noConversion"/>
  </si>
  <si>
    <t>Front_Camera_NVM_Revision</t>
    <phoneticPr fontId="11" type="noConversion"/>
  </si>
  <si>
    <t>Front_Camera_Project</t>
    <phoneticPr fontId="11" type="noConversion"/>
  </si>
  <si>
    <t>Front_Camera_Project_Version</t>
    <phoneticPr fontId="11" type="noConversion"/>
  </si>
  <si>
    <t>Front_Camera_Integrator</t>
    <phoneticPr fontId="11" type="noConversion"/>
  </si>
  <si>
    <t>Front_Camera_Plant</t>
    <phoneticPr fontId="11" type="noConversion"/>
  </si>
  <si>
    <t>Front_Camera_Lens_Vendor</t>
    <phoneticPr fontId="11" type="noConversion"/>
  </si>
  <si>
    <t>Front_Camera_Lens_Revision</t>
    <phoneticPr fontId="11" type="noConversion"/>
  </si>
  <si>
    <t>Front_Camera_Lens_Variant</t>
    <phoneticPr fontId="11" type="noConversion"/>
  </si>
  <si>
    <t>Front_Camera_IRCF_Vendor</t>
    <phoneticPr fontId="11" type="noConversion"/>
  </si>
  <si>
    <t>Front_Camera_IRCF_Revision</t>
    <phoneticPr fontId="11" type="noConversion"/>
  </si>
  <si>
    <t>Front_Camera_IRCF_Variant</t>
    <phoneticPr fontId="11" type="noConversion"/>
  </si>
  <si>
    <t>Front_Camera_Substrate_Vendor</t>
    <phoneticPr fontId="11" type="noConversion"/>
  </si>
  <si>
    <t>Front_Camera_Substrate_Revision</t>
    <phoneticPr fontId="11" type="noConversion"/>
  </si>
  <si>
    <t>Front_Camera_Substrate_Variant</t>
    <phoneticPr fontId="11" type="noConversion"/>
  </si>
  <si>
    <t>Front_Camera_Sensor_Vendor</t>
    <phoneticPr fontId="11" type="noConversion"/>
  </si>
  <si>
    <t>Front_Camera_Sensor_Revision</t>
    <phoneticPr fontId="11" type="noConversion"/>
  </si>
  <si>
    <t>Front_Camera_Sensor_Variant</t>
    <phoneticPr fontId="11" type="noConversion"/>
  </si>
  <si>
    <t>Front_Camera_Flex_Vendor</t>
    <phoneticPr fontId="11" type="noConversion"/>
  </si>
  <si>
    <t>Front_Camera_Flex_Revision</t>
    <phoneticPr fontId="11" type="noConversion"/>
  </si>
  <si>
    <t>Front_Camera_Stiffener_Vendor</t>
    <phoneticPr fontId="11" type="noConversion"/>
  </si>
  <si>
    <t>Front_Camera_Stiffener_Revision</t>
    <phoneticPr fontId="11" type="noConversion"/>
  </si>
  <si>
    <t>Front_Camera_Build</t>
    <phoneticPr fontId="11" type="noConversion"/>
  </si>
  <si>
    <t>Front_Camera_Config_Number</t>
    <phoneticPr fontId="11" type="noConversion"/>
  </si>
  <si>
    <t>Front_Camera_Test_Software_Revision</t>
    <phoneticPr fontId="11" type="noConversion"/>
  </si>
  <si>
    <t>Front_Camera_Process_DOE_Code</t>
    <phoneticPr fontId="11" type="noConversion"/>
  </si>
  <si>
    <t xml:space="preserve">Front_Camera_Col_Cal_1_B/G_'A' </t>
    <phoneticPr fontId="11" type="noConversion"/>
  </si>
  <si>
    <t xml:space="preserve">Front_Camera_Col_Cal_1_R/G_'A' </t>
    <phoneticPr fontId="11" type="noConversion"/>
  </si>
  <si>
    <t xml:space="preserve">Front_Camera_Col_Cal_1_B/G_'D50' </t>
    <phoneticPr fontId="11" type="noConversion"/>
  </si>
  <si>
    <t xml:space="preserve">Front_Camera_Col_Cal_1_R/G_'D50' </t>
    <phoneticPr fontId="11" type="noConversion"/>
  </si>
  <si>
    <t>Front_Camera-General_Info_Checksum</t>
    <phoneticPr fontId="11" type="noConversion"/>
  </si>
  <si>
    <t>Front_Camera-Color_Cal1_Checksum</t>
    <phoneticPr fontId="11" type="noConversion"/>
  </si>
  <si>
    <t>Front_Camera-Color_Cal2_Checksum</t>
    <phoneticPr fontId="11" type="noConversion"/>
  </si>
  <si>
    <t>Front_Camera-Color_Shading_Checksum</t>
    <phoneticPr fontId="11" type="noConversion"/>
  </si>
  <si>
    <t>Front_Camera-Component_Machine_Info_Checksum</t>
    <phoneticPr fontId="11" type="noConversion"/>
  </si>
  <si>
    <t>Front_Camera_SN</t>
    <phoneticPr fontId="11" type="noConversion"/>
  </si>
  <si>
    <t>Camera</t>
    <phoneticPr fontId="37" type="noConversion"/>
  </si>
  <si>
    <t>Front_Camera_SN_Compare_SFC</t>
    <phoneticPr fontId="11" type="noConversion"/>
  </si>
  <si>
    <t>Front_Camera_X_Code</t>
    <phoneticPr fontId="11" type="noConversion"/>
  </si>
  <si>
    <t>Front_Camera_DLI</t>
    <phoneticPr fontId="11" type="noConversion"/>
  </si>
  <si>
    <t>Rear_Camera_Project</t>
    <phoneticPr fontId="11" type="noConversion"/>
  </si>
  <si>
    <t>Camera</t>
    <phoneticPr fontId="37" type="noConversion"/>
  </si>
  <si>
    <t>Rear_Camera_Project_Version</t>
    <phoneticPr fontId="11" type="noConversion"/>
  </si>
  <si>
    <t>Rear_Camera_Integrator</t>
    <phoneticPr fontId="11" type="noConversion"/>
  </si>
  <si>
    <t>Rear_Camera_Plant_Code</t>
    <phoneticPr fontId="11" type="noConversion"/>
  </si>
  <si>
    <t>Rear_Camera_Build</t>
    <phoneticPr fontId="11" type="noConversion"/>
  </si>
  <si>
    <t>Rear_Camera_Config_Number</t>
    <phoneticPr fontId="11" type="noConversion"/>
  </si>
  <si>
    <t>Rear_Camera_IRCF_Vender</t>
    <phoneticPr fontId="11" type="noConversion"/>
  </si>
  <si>
    <t>Rear_Camera_IRCF_Revision</t>
    <phoneticPr fontId="11" type="noConversion"/>
  </si>
  <si>
    <t>Rear_Camera_IRCF_Variant</t>
    <phoneticPr fontId="11" type="noConversion"/>
  </si>
  <si>
    <t>Rear_Camera_Substrate_Vendor</t>
    <phoneticPr fontId="11" type="noConversion"/>
  </si>
  <si>
    <t>Rear_Camera_Substrate_Revision</t>
    <phoneticPr fontId="11" type="noConversion"/>
  </si>
  <si>
    <t>Rear_Camera_Substrate_Variant</t>
    <phoneticPr fontId="11" type="noConversion"/>
  </si>
  <si>
    <t>Rear_Camera_Sensor_Vendor</t>
    <phoneticPr fontId="11" type="noConversion"/>
  </si>
  <si>
    <t>Rear_Camera_Sensor_Revision</t>
    <phoneticPr fontId="11" type="noConversion"/>
  </si>
  <si>
    <t xml:space="preserve">Rear_Camera_Sensor_Variant </t>
    <phoneticPr fontId="11" type="noConversion"/>
  </si>
  <si>
    <t>Rear_Camera_Actuator_Vendor</t>
    <phoneticPr fontId="11" type="noConversion"/>
  </si>
  <si>
    <t>Rear_Camera_Actuator_Revision</t>
    <phoneticPr fontId="11" type="noConversion"/>
  </si>
  <si>
    <t>Rear_Camera_Actuator_Variant</t>
    <phoneticPr fontId="11" type="noConversion"/>
  </si>
  <si>
    <t>Rear_Camera_Lens_Vendor</t>
    <phoneticPr fontId="11" type="noConversion"/>
  </si>
  <si>
    <t>Rear_Camera_Lens_Revision</t>
    <phoneticPr fontId="11" type="noConversion"/>
  </si>
  <si>
    <t>Rear_Camera_Lens_Variant</t>
    <phoneticPr fontId="11" type="noConversion"/>
  </si>
  <si>
    <t>Rear_Camera_AF_Driver_Vendor</t>
    <phoneticPr fontId="11" type="noConversion"/>
  </si>
  <si>
    <t>Rear_Camera_AF_Driver_Revision</t>
    <phoneticPr fontId="11" type="noConversion"/>
  </si>
  <si>
    <t>Rear_Camera_AF_Driver_Variant</t>
    <phoneticPr fontId="11" type="noConversion"/>
  </si>
  <si>
    <t>Rear_Camera_Sphere_Sensor</t>
    <phoneticPr fontId="11" type="noConversion"/>
  </si>
  <si>
    <t>Rear_Camera_APS_Sensor</t>
    <phoneticPr fontId="11" type="noConversion"/>
  </si>
  <si>
    <t>Rear_Camera_Flex_Vendor</t>
    <phoneticPr fontId="11" type="noConversion"/>
  </si>
  <si>
    <t>Rear_Camera_Flex_Variant</t>
    <phoneticPr fontId="11" type="noConversion"/>
  </si>
  <si>
    <t>Rear_Camera_Stiffener_Vendor</t>
    <phoneticPr fontId="11" type="noConversion"/>
  </si>
  <si>
    <t>Rear_Camera_Stiffener_Variant</t>
    <phoneticPr fontId="11" type="noConversion"/>
  </si>
  <si>
    <t>Rear_Camera_Trim_Vendor</t>
    <phoneticPr fontId="11" type="noConversion"/>
  </si>
  <si>
    <t>Rear_Camera_NVM_Sensor_Slaveadd</t>
    <phoneticPr fontId="11" type="noConversion"/>
  </si>
  <si>
    <t>Rear_Camera_NVM_Sensor_Model</t>
    <phoneticPr fontId="11" type="noConversion"/>
  </si>
  <si>
    <t>Rear_Camera_NVM_Sensor_TOP</t>
    <phoneticPr fontId="11" type="noConversion"/>
  </si>
  <si>
    <t>Rear_Camera_NVM_Sensor_BOT</t>
    <phoneticPr fontId="11" type="noConversion"/>
  </si>
  <si>
    <t>Rear_Camera_NVM_Sensor_TestRev</t>
    <phoneticPr fontId="11" type="noConversion"/>
  </si>
  <si>
    <t>Rear_Camera_SN</t>
    <phoneticPr fontId="11" type="noConversion"/>
  </si>
  <si>
    <t>Camera</t>
    <phoneticPr fontId="37" type="noConversion"/>
  </si>
  <si>
    <t>Rear_Camera_SN_Compare_SFC</t>
    <phoneticPr fontId="11" type="noConversion"/>
  </si>
  <si>
    <t>Rear_Camera_DLI</t>
    <phoneticPr fontId="11" type="noConversion"/>
  </si>
  <si>
    <t>Process</t>
    <phoneticPr fontId="7" type="noConversion"/>
  </si>
  <si>
    <t>Burn_MtDO_Key</t>
    <phoneticPr fontId="11" type="noConversion"/>
  </si>
  <si>
    <t>Grape</t>
    <phoneticPr fontId="37" type="noConversion"/>
  </si>
  <si>
    <t>GPIO_Test</t>
    <phoneticPr fontId="11" type="noConversion"/>
  </si>
  <si>
    <t>POWER_ON</t>
    <phoneticPr fontId="11" type="noConversion"/>
  </si>
  <si>
    <t>FW_Critical_Error_Check</t>
    <phoneticPr fontId="11" type="noConversion"/>
  </si>
  <si>
    <t>Firmware_Version</t>
    <phoneticPr fontId="11" type="noConversion"/>
  </si>
  <si>
    <t>Short_Test</t>
    <phoneticPr fontId="11" type="noConversion"/>
  </si>
  <si>
    <t>Offset_Test</t>
    <phoneticPr fontId="11" type="noConversion"/>
  </si>
  <si>
    <t>Display</t>
    <phoneticPr fontId="37" type="noConversion"/>
  </si>
  <si>
    <t>Display_Power_Test</t>
    <phoneticPr fontId="11" type="noConversion"/>
  </si>
  <si>
    <t>Interrupt_Test@FH_RIGHT</t>
    <phoneticPr fontId="11" type="noConversion"/>
  </si>
  <si>
    <t>Interrupt_Test@FH_LEFT</t>
    <phoneticPr fontId="11" type="noConversion"/>
  </si>
  <si>
    <t>PressureSensor</t>
    <phoneticPr fontId="37" type="noConversion"/>
  </si>
  <si>
    <t>WV_Presure_Initialiation</t>
    <phoneticPr fontId="11" type="noConversion"/>
  </si>
  <si>
    <t>WV_Presure_Connectivity_Test</t>
    <phoneticPr fontId="11" type="noConversion"/>
  </si>
  <si>
    <t>Present_Voltage</t>
    <phoneticPr fontId="11" type="noConversion"/>
  </si>
  <si>
    <t>NTC</t>
    <phoneticPr fontId="11" type="noConversion"/>
  </si>
  <si>
    <t>Chem_ID</t>
    <phoneticPr fontId="11" type="noConversion"/>
  </si>
  <si>
    <t>Qmax</t>
    <phoneticPr fontId="11" type="noConversion"/>
  </si>
  <si>
    <t>Static_Chem_ID_CheckSum</t>
    <phoneticPr fontId="11" type="noConversion"/>
  </si>
  <si>
    <t>Static_DF_CheckSum</t>
    <phoneticPr fontId="11" type="noConversion"/>
  </si>
  <si>
    <t>FCC</t>
    <phoneticPr fontId="11" type="noConversion"/>
  </si>
  <si>
    <t>Cycle_Count</t>
    <phoneticPr fontId="11" type="noConversion"/>
  </si>
  <si>
    <t>GG_Hardware_Version</t>
    <phoneticPr fontId="11" type="noConversion"/>
  </si>
  <si>
    <t>GG_Firmware_Version</t>
    <phoneticPr fontId="11" type="noConversion"/>
  </si>
  <si>
    <t>QEN_And_Impedance_Tracking_Bit</t>
    <phoneticPr fontId="11" type="noConversion"/>
  </si>
  <si>
    <t>Sleep_Enable_Bit</t>
    <phoneticPr fontId="11" type="noConversion"/>
  </si>
  <si>
    <t>Sleep_Enable_Bit_Seal_status</t>
    <phoneticPr fontId="11" type="noConversion"/>
  </si>
  <si>
    <t>EDP_BER_Test</t>
    <phoneticPr fontId="11" type="noConversion"/>
  </si>
  <si>
    <t>Dutinfo</t>
    <phoneticPr fontId="37" type="noConversion"/>
  </si>
  <si>
    <t>Write_Date_And_Time</t>
    <phoneticPr fontId="11" type="noConversion"/>
  </si>
  <si>
    <t>NFC</t>
    <phoneticPr fontId="37" type="noConversion"/>
  </si>
  <si>
    <t>Power_On_Baseband_And_Load_Firmware</t>
    <phoneticPr fontId="11" type="noConversion"/>
  </si>
  <si>
    <t>Sim_Tray_Test</t>
    <phoneticPr fontId="11" type="noConversion"/>
  </si>
  <si>
    <t>Sim_Card_Test</t>
    <phoneticPr fontId="11" type="noConversion"/>
  </si>
  <si>
    <t>PMU</t>
    <phoneticPr fontId="37" type="noConversion"/>
  </si>
  <si>
    <t>Temperature1@Athena</t>
    <phoneticPr fontId="11" type="noConversion"/>
  </si>
  <si>
    <t>Temperature2@Athena</t>
    <phoneticPr fontId="11" type="noConversion"/>
  </si>
  <si>
    <t>Temperature3@Athena</t>
    <phoneticPr fontId="11" type="noConversion"/>
  </si>
  <si>
    <t>Temperature4@Athena</t>
    <phoneticPr fontId="11" type="noConversion"/>
  </si>
  <si>
    <t>Temperature5@Athena</t>
    <phoneticPr fontId="11" type="noConversion"/>
  </si>
  <si>
    <t>Temperature6@Athena</t>
    <phoneticPr fontId="11" type="noConversion"/>
  </si>
  <si>
    <t>Temperature7@Athena</t>
    <phoneticPr fontId="11" type="noConversion"/>
  </si>
  <si>
    <t>Temperature8@Athena</t>
    <phoneticPr fontId="11" type="noConversion"/>
  </si>
  <si>
    <t>Temperature_TCAL@Athena</t>
    <phoneticPr fontId="11" type="noConversion"/>
  </si>
  <si>
    <t>Temperature_Gasgauge</t>
    <phoneticPr fontId="11" type="noConversion"/>
  </si>
  <si>
    <t>Level_After_Test</t>
    <phoneticPr fontId="11" type="noConversion"/>
  </si>
  <si>
    <t>Voltage_After_Test</t>
    <phoneticPr fontId="11" type="noConversion"/>
  </si>
  <si>
    <t>RotterDam_Test</t>
    <phoneticPr fontId="11" type="noConversion"/>
  </si>
  <si>
    <t>NCC</t>
    <phoneticPr fontId="11" type="noConversion"/>
  </si>
  <si>
    <r>
      <t xml:space="preserve">CONNECTIVITY-2
</t>
    </r>
    <r>
      <rPr>
        <sz val="12"/>
        <color rgb="FF000000"/>
        <rFont val="細明體"/>
        <family val="3"/>
        <charset val="136"/>
      </rPr>
      <t>（</t>
    </r>
    <r>
      <rPr>
        <sz val="12"/>
        <color rgb="FF000000"/>
        <rFont val="Times New Roman"/>
        <family val="1"/>
      </rPr>
      <t>Ver</t>
    </r>
    <r>
      <rPr>
        <sz val="12"/>
        <color rgb="FF000000"/>
        <rFont val="細明體"/>
        <family val="3"/>
        <charset val="136"/>
      </rPr>
      <t>）</t>
    </r>
    <phoneticPr fontId="33" type="noConversion"/>
  </si>
  <si>
    <t>Test Limits</t>
    <phoneticPr fontId="11" type="noConversion"/>
  </si>
  <si>
    <t>Test Limits</t>
    <phoneticPr fontId="37" type="noConversion"/>
  </si>
  <si>
    <t xml:space="preserve"> Test Limit</t>
    <phoneticPr fontId="33" type="noConversion"/>
  </si>
  <si>
    <t>SystemState</t>
    <phoneticPr fontId="37" type="noConversion"/>
  </si>
  <si>
    <t>DUTinfo</t>
    <phoneticPr fontId="37" type="noConversion"/>
  </si>
  <si>
    <t>SN</t>
    <phoneticPr fontId="11" type="noConversion"/>
  </si>
  <si>
    <t>Write_Date_And_Time</t>
    <phoneticPr fontId="7" type="noConversion"/>
  </si>
  <si>
    <t>DUTinfo</t>
    <phoneticPr fontId="37" type="noConversion"/>
  </si>
  <si>
    <t>Backlight_test</t>
    <phoneticPr fontId="11" type="noConversion"/>
  </si>
  <si>
    <t>Display</t>
    <phoneticPr fontId="11" type="noConversion"/>
  </si>
  <si>
    <t>Preview@Front_Camera</t>
    <phoneticPr fontId="37" type="noConversion"/>
  </si>
  <si>
    <t>Preview@Back_Camera</t>
    <phoneticPr fontId="37" type="noConversion"/>
  </si>
  <si>
    <t>Battery</t>
    <phoneticPr fontId="11" type="noConversion"/>
  </si>
  <si>
    <t>Level_After_Test</t>
    <phoneticPr fontId="11" type="noConversion"/>
  </si>
  <si>
    <t>Voltage_After_Test</t>
    <phoneticPr fontId="11" type="noConversion"/>
  </si>
  <si>
    <t>Process</t>
    <phoneticPr fontId="11" type="noConversion"/>
  </si>
  <si>
    <r>
      <t xml:space="preserve">FOS
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Times New Roman"/>
        <family val="1"/>
      </rPr>
      <t xml:space="preserve">Ver </t>
    </r>
    <r>
      <rPr>
        <sz val="12"/>
        <color theme="1"/>
        <rFont val="細明體"/>
        <family val="3"/>
        <charset val="136"/>
      </rPr>
      <t>）</t>
    </r>
    <phoneticPr fontId="11" type="noConversion"/>
  </si>
  <si>
    <t>PressureSensor</t>
    <phoneticPr fontId="37" type="noConversion"/>
  </si>
  <si>
    <t>WV_Presure_Initialiation</t>
    <phoneticPr fontId="11" type="noConversion"/>
  </si>
  <si>
    <t>WV_Presure_Connectivity_Test</t>
    <phoneticPr fontId="11" type="noConversion"/>
  </si>
  <si>
    <t>Graphite</t>
    <phoneticPr fontId="37" type="noConversion"/>
  </si>
  <si>
    <t xml:space="preserve">Initialization </t>
    <phoneticPr fontId="37" type="noConversion"/>
  </si>
  <si>
    <t>GPIO_Test</t>
    <phoneticPr fontId="11" type="noConversion"/>
  </si>
  <si>
    <t>Short_Test</t>
    <phoneticPr fontId="11" type="noConversion"/>
  </si>
  <si>
    <t>Offset_Test</t>
    <phoneticPr fontId="11" type="noConversion"/>
  </si>
  <si>
    <t>POWER_ON</t>
    <phoneticPr fontId="11" type="noConversion"/>
  </si>
  <si>
    <t>FW_Critical_Error_Check</t>
    <phoneticPr fontId="11" type="noConversion"/>
  </si>
  <si>
    <t>Firmware_Version</t>
    <phoneticPr fontId="11" type="noConversion"/>
  </si>
  <si>
    <t>Interrupt_Test@FH_RIGHT</t>
    <phoneticPr fontId="11" type="noConversion"/>
  </si>
  <si>
    <t>Interrupt_Test@FH_LEFT</t>
    <phoneticPr fontId="11" type="noConversion"/>
  </si>
  <si>
    <t>Power_Button_Test</t>
    <phoneticPr fontId="11" type="noConversion"/>
  </si>
  <si>
    <t>VolDn_Button_Test</t>
    <phoneticPr fontId="11" type="noConversion"/>
  </si>
  <si>
    <t>VolUp_Button_Test</t>
    <phoneticPr fontId="11" type="noConversion"/>
  </si>
  <si>
    <t>NTC</t>
    <phoneticPr fontId="11" type="noConversion"/>
  </si>
  <si>
    <t>PMU</t>
    <phoneticPr fontId="37" type="noConversion"/>
  </si>
  <si>
    <t>Temperature1@Athena</t>
    <phoneticPr fontId="11" type="noConversion"/>
  </si>
  <si>
    <t>Temperature2@Athena</t>
    <phoneticPr fontId="11" type="noConversion"/>
  </si>
  <si>
    <t>Temperature3@Athena</t>
    <phoneticPr fontId="11" type="noConversion"/>
  </si>
  <si>
    <t>Temperature4@Athena</t>
    <phoneticPr fontId="11" type="noConversion"/>
  </si>
  <si>
    <t>Temperature5@Athena</t>
    <phoneticPr fontId="11" type="noConversion"/>
  </si>
  <si>
    <t>Temperature6@Athena</t>
    <phoneticPr fontId="11" type="noConversion"/>
  </si>
  <si>
    <t>Temperature7@Athena</t>
    <phoneticPr fontId="11" type="noConversion"/>
  </si>
  <si>
    <t>Temperature8@Athena</t>
    <phoneticPr fontId="11" type="noConversion"/>
  </si>
  <si>
    <t>Temperature_TCAL@Athena</t>
    <phoneticPr fontId="11" type="noConversion"/>
  </si>
  <si>
    <t>Temperature_Gasgauge</t>
    <phoneticPr fontId="11" type="noConversion"/>
  </si>
  <si>
    <t>Write_PDCA</t>
    <phoneticPr fontId="11" type="noConversion"/>
  </si>
  <si>
    <r>
      <t xml:space="preserve">CONNECTIVITY-3
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Times New Roman"/>
        <family val="1"/>
      </rPr>
      <t xml:space="preserve">Ver </t>
    </r>
    <r>
      <rPr>
        <sz val="12"/>
        <color theme="1"/>
        <rFont val="細明體"/>
        <family val="3"/>
        <charset val="136"/>
      </rPr>
      <t>）</t>
    </r>
    <phoneticPr fontId="11" type="noConversion"/>
  </si>
  <si>
    <t>Spartan_FW_Version</t>
    <phoneticPr fontId="11" type="noConversion"/>
  </si>
  <si>
    <t>pattern --fatp 2</t>
    <phoneticPr fontId="37" type="noConversion"/>
  </si>
  <si>
    <t>Pattern_YMI_Test</t>
    <phoneticPr fontId="37" type="noConversion"/>
  </si>
  <si>
    <t>Pattern_Gray127_Test</t>
    <phoneticPr fontId="37" type="noConversion"/>
  </si>
  <si>
    <t>Pattern_Gary63_Test</t>
    <phoneticPr fontId="37" type="noConversion"/>
  </si>
  <si>
    <t>Pattern_Gary31_Test</t>
    <phoneticPr fontId="37" type="noConversion"/>
  </si>
  <si>
    <t>Pattern_White_Test</t>
    <phoneticPr fontId="37" type="noConversion"/>
  </si>
  <si>
    <t>Pattern_Blue_Test</t>
    <phoneticPr fontId="37" type="noConversion"/>
  </si>
  <si>
    <t>Pattern_Black_Pseudo_Test</t>
    <phoneticPr fontId="37" type="noConversion"/>
  </si>
  <si>
    <t>Pattern_V_Gary_Ramping_Test</t>
    <phoneticPr fontId="37" type="noConversion"/>
  </si>
  <si>
    <t>Pattern_H_Gary_Ramping_Test</t>
    <phoneticPr fontId="37" type="noConversion"/>
  </si>
  <si>
    <t>Pattern V RGBW_Ramping_Test</t>
    <phoneticPr fontId="37" type="noConversion"/>
  </si>
  <si>
    <t>Pattern_H_RGBW_Ramping_Test</t>
    <phoneticPr fontId="37" type="noConversion"/>
  </si>
  <si>
    <t>Pattern_V_Crosstalk_Color_Bars_GL127_Test</t>
    <phoneticPr fontId="37" type="noConversion"/>
  </si>
  <si>
    <t>Pattern_H_Crosstalk_Color_Bars_GL127_Test</t>
    <phoneticPr fontId="37" type="noConversion"/>
  </si>
  <si>
    <t>Pattern_Image_Sticking_Chess_Board_Test</t>
    <phoneticPr fontId="37" type="noConversion"/>
  </si>
  <si>
    <t>Pattern_Image_Sticking_Gray31_Test</t>
    <phoneticPr fontId="37" type="noConversion"/>
  </si>
  <si>
    <t>Pattern_Mid_Green127_Test</t>
    <phoneticPr fontId="37" type="noConversion"/>
  </si>
  <si>
    <t>reg select D2759
reg read 0x1E3C 3 
reg read 0x1EC3 1</t>
    <phoneticPr fontId="37" type="noConversion"/>
  </si>
  <si>
    <t>pattern --pick INT
display --setmode 3
pattern --fatp 1</t>
    <phoneticPr fontId="37" type="noConversion"/>
  </si>
  <si>
    <t>CG-QT &amp; QT0a &amp; CT1 &amp;  CT2 &amp; FOS:</t>
    <phoneticPr fontId="7" type="noConversion"/>
  </si>
  <si>
    <t>Confirm with Jerry &amp; Chris, use same pattern with J217218</t>
    <phoneticPr fontId="7" type="noConversion"/>
  </si>
  <si>
    <t>Fixture_On</t>
    <phoneticPr fontId="11" type="noConversion"/>
  </si>
  <si>
    <t>FOS:</t>
    <phoneticPr fontId="7" type="noConversion"/>
  </si>
  <si>
    <t>1. Update test items to new test name</t>
    <phoneticPr fontId="7" type="noConversion"/>
  </si>
  <si>
    <t>QT0a &amp; CT1 &amp; CT2 &amp; FOS &amp; CT3:</t>
    <phoneticPr fontId="7" type="noConversion"/>
  </si>
  <si>
    <t>1. Add Battery cell disconnect check</t>
    <phoneticPr fontId="7" type="noConversion"/>
  </si>
  <si>
    <t xml:space="preserve">Voltage_Before_Test </t>
    <phoneticPr fontId="7" type="noConversion"/>
  </si>
  <si>
    <t>1. Follow J217/218 change the pattern.</t>
    <phoneticPr fontId="7" type="noConversion"/>
  </si>
  <si>
    <t>CG-QT &amp; QT0a &amp; CT1 &amp; CT2 &amp; FOS &amp; CT3:</t>
    <phoneticPr fontId="7" type="noConversion"/>
  </si>
  <si>
    <t>reg select D2759 
reg read 0x1E3C 3 
reg read 0x1EC3 1</t>
    <phoneticPr fontId="11" type="noConversion"/>
  </si>
  <si>
    <t>display --on
pattern --pick INT
display --setmode 3
pattern --fatp 1</t>
    <phoneticPr fontId="37" type="noConversion"/>
  </si>
  <si>
    <t>baseband --wait_for_ready
baseband -p
baseband --off</t>
    <phoneticPr fontId="37" type="noConversion"/>
  </si>
  <si>
    <t xml:space="preserve">Get Board ID : 0x06 (3G)                              </t>
    <phoneticPr fontId="7" type="noConversion"/>
  </si>
  <si>
    <t>0x06(3G)</t>
    <phoneticPr fontId="37" type="noConversion"/>
  </si>
  <si>
    <t>[1,10]</t>
  </si>
  <si>
    <t>[0,1]</t>
  </si>
  <si>
    <t>[1,2]</t>
  </si>
  <si>
    <t>[1,8]</t>
  </si>
  <si>
    <t>[34,34]</t>
  </si>
  <si>
    <t>[1,255]</t>
  </si>
  <si>
    <t>[6,6]</t>
  </si>
  <si>
    <t>[1,2]</t>
    <phoneticPr fontId="37" type="noConversion"/>
  </si>
  <si>
    <t>[0x10,0x20]</t>
    <phoneticPr fontId="37" type="noConversion"/>
  </si>
  <si>
    <t>[2,2]</t>
    <phoneticPr fontId="37" type="noConversion"/>
  </si>
  <si>
    <t>Version2.4</t>
    <phoneticPr fontId="7" type="noConversion"/>
  </si>
  <si>
    <t>QT0a:</t>
    <phoneticPr fontId="7" type="noConversion"/>
  </si>
  <si>
    <t>1. For Check USBC Redriver Voltage and I2C Communication test, the PMU have changed from D2483 to D2759, and the 6400 have changed to 6100</t>
    <phoneticPr fontId="7" type="noConversion"/>
  </si>
  <si>
    <t>2. For orion HS related test, the UART address have changed from 6 to 2</t>
    <phoneticPr fontId="7" type="noConversion"/>
  </si>
  <si>
    <t>3. Add sweep i2c related test items</t>
    <phoneticPr fontId="7" type="noConversion"/>
  </si>
  <si>
    <t>4. Add daisy chain test</t>
    <phoneticPr fontId="7" type="noConversion"/>
  </si>
  <si>
    <t xml:space="preserve">5. Scorpius have add Version &amp; Signature test, </t>
    <phoneticPr fontId="7" type="noConversion"/>
  </si>
  <si>
    <t>CT1:</t>
    <phoneticPr fontId="7" type="noConversion"/>
  </si>
  <si>
    <t>1. Need to confirm the DUCL test.</t>
    <phoneticPr fontId="7" type="noConversion"/>
  </si>
  <si>
    <t>2. Add daisy chain test</t>
    <phoneticPr fontId="7" type="noConversion"/>
  </si>
  <si>
    <t xml:space="preserve">3. For backlight high low test, the PMU have changed from D2483 to D2759 </t>
    <phoneticPr fontId="7" type="noConversion"/>
  </si>
  <si>
    <t>FOS:</t>
    <phoneticPr fontId="7" type="noConversion"/>
  </si>
  <si>
    <t xml:space="preserve"> 1.For backlight related test, the PMU have changed from D2483 to D2759 </t>
    <phoneticPr fontId="7" type="noConversion"/>
  </si>
  <si>
    <t>CT3:</t>
    <phoneticPr fontId="7" type="noConversion"/>
  </si>
  <si>
    <t xml:space="preserve">1. For backlight high low test, the PMU have changed from D2483 to D2759 </t>
    <phoneticPr fontId="7" type="noConversion"/>
  </si>
  <si>
    <t xml:space="preserve">1.Follow the latest rear camera ERS update rear camera related test items </t>
    <phoneticPr fontId="7" type="noConversion"/>
  </si>
  <si>
    <t>CT2:</t>
    <phoneticPr fontId="7" type="noConversion"/>
  </si>
  <si>
    <t>socgpio --port 0 --pin 105 --output 1
socgpio --port 0 --pin 106 --get ==&gt; high
socgpio --port 0 --pin 104 --get ==&gt;low
socgpio --port 0 --pin 107 --get ==&gt;low
socgpio --port 0 --pin 104 --output 1
socgpio --port 0 --pin 105 --get ==&gt; low
socgpio --port 0 --pin 106 --get ==&gt;low
socgpio --port 0 --pin 107 --get ==&gt;high</t>
    <phoneticPr fontId="7" type="noConversion"/>
  </si>
  <si>
    <t>SKR AMP FH 8-bit: 0x7E, 7-bit: 0x3F
SKR AMP CN 8-bit: 0x7C, 7-bit: 0x3E
SKR BOOST 8-bit: 0x60, 7-bit: 0x30</t>
    <phoneticPr fontId="7" type="noConversion"/>
  </si>
  <si>
    <t>I2C6_Sweep_Test</t>
    <phoneticPr fontId="7" type="noConversion"/>
  </si>
  <si>
    <t>i2c -s 6</t>
    <phoneticPr fontId="33" type="noConversion"/>
  </si>
  <si>
    <t>WV_Phosphorus_Mfg_ID</t>
  </si>
  <si>
    <t>WV_Phosphorus_Chip_ID</t>
  </si>
  <si>
    <t>WV_Phosphorus_Trim_Rev</t>
  </si>
  <si>
    <t>WV_Phosphorus_Trim_Rev2</t>
  </si>
  <si>
    <t>WV_Phosphorus_Trim_Rev3</t>
  </si>
  <si>
    <t>WV_Phosphorus_Average</t>
  </si>
  <si>
    <t>WV_Phosphorus_STD</t>
  </si>
  <si>
    <t>WV_Phosphorus_ODR</t>
  </si>
  <si>
    <t>WV_Phosphorus_Temp_average</t>
  </si>
  <si>
    <t>WV_Phosphorus_Temp_STD</t>
  </si>
  <si>
    <t xml:space="preserve">ACE(One-Ace) 8-bit: 0x70, 7-bit: 0x38
ACE2(ALL) 8-bit: 0xD6, 7-bit: 0x6B
</t>
    <phoneticPr fontId="7" type="noConversion"/>
  </si>
  <si>
    <t>MOLY 25A 8-bit: 0x1C, 7-bit: 0x0E
PHOS 2 8-bit: 0xEC, 7-bit: 0x76</t>
    <phoneticPr fontId="7" type="noConversion"/>
  </si>
  <si>
    <t xml:space="preserve">ACE2 8-bit: 0x70, 7-bit: 0x38
</t>
    <phoneticPr fontId="7" type="noConversion"/>
  </si>
  <si>
    <t>Version2.5</t>
    <phoneticPr fontId="7" type="noConversion"/>
  </si>
  <si>
    <t>QT0a:</t>
    <phoneticPr fontId="7" type="noConversion"/>
  </si>
  <si>
    <t xml:space="preserve">1. Follow the latest Scorpius ERS changed the scorpius sector write command </t>
    <phoneticPr fontId="7" type="noConversion"/>
  </si>
  <si>
    <t>1. According the schematic to change i2c sweep test</t>
    <phoneticPr fontId="7" type="noConversion"/>
  </si>
  <si>
    <t>2. According the schematic to change i2c sweep test</t>
    <phoneticPr fontId="7" type="noConversion"/>
  </si>
  <si>
    <t>CT2:</t>
    <phoneticPr fontId="7" type="noConversion"/>
  </si>
  <si>
    <t>WV_Phosphorus_Mfg_ID</t>
    <phoneticPr fontId="37" type="noConversion"/>
  </si>
  <si>
    <t>2. Change the test items name from  Diobal to Phosphorus</t>
    <phoneticPr fontId="7" type="noConversion"/>
  </si>
  <si>
    <t>Accoding the EE validation result with china MLB</t>
    <phoneticPr fontId="7" type="noConversion"/>
  </si>
  <si>
    <t>CT3:</t>
    <phoneticPr fontId="7" type="noConversion"/>
  </si>
  <si>
    <t>WV_Phosphorus_Chip_ID</t>
    <phoneticPr fontId="37" type="noConversion"/>
  </si>
  <si>
    <t>WV_Phosphorus_Trim_Rev</t>
    <phoneticPr fontId="37" type="noConversion"/>
  </si>
  <si>
    <t>WV_Phosphorus_Trim_Rev2</t>
    <phoneticPr fontId="37" type="noConversion"/>
  </si>
  <si>
    <t>smokeyshell -r
socgpio --port 1 --pin 46 --output 1
pmugpio --pin 3 --pushpull --output 1
smokey ScorpiusHid --run --test "FwLoad" --args "PathToFwLoad='nandfs:\\AppleInternal\\Diags\\Scorpius\\J307\\ScorpiusTx-dotara.bin'"
i2c -w 5 0x39 6
wait 1000
i2c -w 5 0x39 6
smokey ScorpiusHid --run --test "Set" --args "ReportID=0x09, ReportPayload={0x01}"
smokey ScorpiusHid --run --test "Get" --args "ReportID=0xBB"
smokey ScorpiusHid --run --test "Set" --args "ReportID=0x03, ReportPayload={0x70; 0x17; 0x88; 0x13}"
smokey ScorpiusHid --run --test "Set" --args "ReportID=0x41, ReportPayload={0x08; 0x0c; 0x00; 0x40; 0x08; 0x00; 0x00; 0x00}"</t>
    <phoneticPr fontId="7" type="noConversion"/>
  </si>
  <si>
    <t>socgpio --port 1 --pin 46 --output 0
wait 500
socgpio --port 1 --pin 46 --output 1
pmugpio --pin 3 --pushpull --output 1 
i2c -w 5 0x39 6
i2c -w 5 0x39 6
smokey ScorpiusHid --run --test "FwLoad" --args "PathToFwLoad='nandfs:\\AppleInternal\\Diags\\Scorpius\\J307\\ScorpiusTx-dotara.bin'"
i2c -w 5 0x39 6
wait 1000
i2c -w 5 0x39 6
smokey ScorpiusHid --run --test "Set" --args "ReportID=0x09, ReportPayload={0x01}"
smokey ScorpiusHid --run --test "Print_Sector" --args "MTP_sector=127"
smokey ScorpiusHid --run --test "Print_Sector" --args "MTP_sector=126"</t>
    <phoneticPr fontId="7" type="noConversion"/>
  </si>
  <si>
    <t>socgpio --port 0 --pin 105 --output 1
socgpio --port 0 --pin 106 --get ==&gt; should be high
socgpio --port 0 --pin 104 --get ==&gt;should be low
socgpio --port 0 --pin 107 --get ==&gt;should be low
socgpio --port 0 --pin 104 --output 1
socgpio --port 0 --pin 105 --get ==&gt;should be low
socgpio --port 0 --pin 106 --get ==&gt; should be low
socgpio --port 0 --pin 107 --get ==&gt; should be high</t>
    <phoneticPr fontId="7" type="noConversion"/>
  </si>
  <si>
    <t>smokey ScorpiusHid --run --test "Set" --args "ReportID=0x05, ReportPayload={0x00; 0x46; 0x88; 0x13}"
wait 15
smokey ScorpiusHid --run --test "Get" --args "ReportID=0x05"
smokey ScorpiusHid --run --test "Mem16" --args "Address=0x00012360, Length=220"
smokey ScorpiusHid --run --test "Mem16" --args "Address=0x00012430, Length=220"
smokey ScorpiusHid --run --test "Mem16" --args "Address=0x00012500, Length=220"
wait 60
smokey ScorpiusHid --run --test "Print_Sector" --args "MTP_sector=126"
smokey ScorpiusHid --run --test "Set" --args "ReportID=0x03, ReportPayload={0x70; 0x17; 0x88; 0x13}"
smokey ScorpiusHid --run --test "Set" --args "ReportID=0x41, ReportPayload={0x08; 0x0c; 0x00; 0x40; 0x08; 0x00; 0x00; 0x00}"
socgpio --pin 34 --output 1
smokey ScorpiusHid --run --test "Write_Sector" --args "MTP_sector=126, MTP_Words={0x00000001; 0x00000002; 0xABCDEFGH; 0x0E0E0E0E;
0x00000000; 0x00000000; 0x00000000; 0x00000000; 0x00000000; 0x00000000; 0x00000000; 0x00000000; 0x00000000; 0x00000000;
0x00000000; 0x00000000; 0x00000000; 0x00000000; 0x00000000; 0x00000000; 0x00000000; 0x00000000; 0x00000000; 0x00000000; 0x00000000;
0x00000000; 0x00000000; 0x00000000; 0x00000000; 0x00000000; 0x00000000; 0xDDD9E0E1}”
wait 1000 
smokey ScorpiusHid --run --test "Print_Sector" --args "MTP_sector=126"
smokey ScorpiusHid --run --test "Set" --args "ReportID=0x41, ReportPayload={0x0c; 0x0c; 0x00; 0x40; 0x08; 0x00; 0x00; 0x00}"
socgpio --port 1 --pin 46 --output 0
wait 500
socgpio --port 1 --pin 46 --output 1
pmugpio --pin 3 --pushpull --output 1 
socgpio --port 1 --pin 46 --output 1
i2c -w 5 0x39 6
wait 1000
i2c -w 5 0x39 6
smokey ScorpiusHid --run --test "FwLoad" --args "PathToFwLoad='nandfs:\\AppleInternal\\Diags\\Scorpius\\J307\\ScorpiusTx-dotara.bin'"
i2c -w 5 0x39 6
wait 1000
i2c -w 5 0x39 6
smokey ScorpiusHid --run --test "Set" --args "ReportID=0x09, ReportPayload={0x01}"
smokey ScorpiusHid --run --test "Print_Sector" --args "MTP_sector=126"</t>
    <phoneticPr fontId="7" type="noConversion"/>
  </si>
  <si>
    <t xml:space="preserve">ACE(One-Ace) 8-bit: 0x70, 7-bit: 0x38
ACE2(ALL) 8-bit: 0xD6, 7-bit: 0x6B
</t>
    <phoneticPr fontId="7" type="noConversion"/>
  </si>
  <si>
    <t>SKR AMP FH 8-bit: 0x7E, 7-bit: 0x3F
SKR AMP CN 8-bit: 0x7C, 7-bit: 0x3E
SKR BOOST 8-bit: 0x60, 7-bit: 0x30</t>
    <phoneticPr fontId="7" type="noConversion"/>
  </si>
  <si>
    <t>BELLATRIX 8-bit: 0x26, 7-bit: 0x13</t>
    <phoneticPr fontId="7" type="noConversion"/>
  </si>
  <si>
    <t>ALS(C4) 8-bit: 0x52, 7-bit: 0x29
ALS(C3) 8-bit: 0x72, 7-bit: 0x39</t>
    <phoneticPr fontId="37" type="noConversion"/>
  </si>
  <si>
    <t xml:space="preserve">ACE2 8-bit: 0x70, 7-bit: 0x38
</t>
    <phoneticPr fontId="7" type="noConversion"/>
  </si>
  <si>
    <t>POTOMAC 8-bit: 0xEA, 7-bit: 0x75</t>
    <phoneticPr fontId="7" type="noConversion"/>
  </si>
  <si>
    <t>Remrk</t>
    <phoneticPr fontId="33" type="noConversion"/>
  </si>
  <si>
    <t>MOLY 25A 8-bit: 0x1C, 7-bit: 0x0E
PHOS 2 8-bit: 0xEC, 7-bit: 0x76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</si>
</sst>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6"/>
      <scheme val="minor"/>
    </font>
    <font>
      <sz val="12"/>
      <color theme="1"/>
      <name val="DengXian"/>
      <family val="2"/>
      <charset val="136"/>
      <scheme val="minor"/>
    </font>
    <font>
      <sz val="12"/>
      <color theme="1"/>
      <name val="DengXian"/>
      <family val="2"/>
      <charset val="136"/>
      <scheme val="minor"/>
    </font>
    <font>
      <sz val="12"/>
      <color theme="1"/>
      <name val="DengXian"/>
      <family val="2"/>
      <charset val="136"/>
      <scheme val="minor"/>
    </font>
    <font>
      <sz val="12"/>
      <color theme="1"/>
      <name val="DengXian"/>
      <family val="1"/>
      <charset val="136"/>
      <scheme val="minor"/>
    </font>
    <font>
      <sz val="12"/>
      <color theme="1"/>
      <name val="Times New Roman"/>
      <family val="1"/>
    </font>
    <font>
      <sz val="9"/>
      <name val="DengXian"/>
      <family val="1"/>
      <charset val="136"/>
      <scheme val="minor"/>
    </font>
    <font>
      <sz val="12"/>
      <color indexed="8"/>
      <name val="新細明體"/>
      <family val="1"/>
      <charset val="136"/>
    </font>
    <font>
      <b/>
      <i/>
      <sz val="22"/>
      <color indexed="8"/>
      <name val="Times New Roman"/>
      <family val="1"/>
    </font>
    <font>
      <b/>
      <i/>
      <sz val="22"/>
      <color indexed="8"/>
      <name val="細明體"/>
      <family val="3"/>
      <charset val="136"/>
    </font>
    <font>
      <sz val="9"/>
      <name val="DengXian"/>
      <family val="3"/>
      <charset val="136"/>
      <scheme val="minor"/>
    </font>
    <font>
      <b/>
      <sz val="2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9"/>
      <name val="Times New Roman"/>
      <family val="1"/>
    </font>
    <font>
      <b/>
      <sz val="12"/>
      <name val="Times New Roman"/>
      <family val="1"/>
    </font>
    <font>
      <b/>
      <sz val="12"/>
      <color theme="9"/>
      <name val="Times New Roman"/>
      <family val="1"/>
    </font>
    <font>
      <b/>
      <sz val="12"/>
      <color theme="1"/>
      <name val="Times New Roman"/>
      <family val="1"/>
    </font>
    <font>
      <sz val="12"/>
      <color rgb="FF0000FF"/>
      <name val="Times New Roman"/>
      <family val="1"/>
    </font>
    <font>
      <sz val="14"/>
      <color theme="1"/>
      <name val="Times New Roman"/>
      <family val="1"/>
    </font>
    <font>
      <b/>
      <sz val="12"/>
      <color rgb="FFFF6600"/>
      <name val="Times New Roman"/>
      <family val="1"/>
    </font>
    <font>
      <b/>
      <sz val="12"/>
      <color theme="9" tint="-0.249977111117893"/>
      <name val="Times New Roman"/>
      <family val="1"/>
    </font>
    <font>
      <sz val="12"/>
      <color theme="1"/>
      <name val="細明體"/>
      <family val="3"/>
      <charset val="136"/>
    </font>
    <font>
      <sz val="12"/>
      <name val="Times New Roman"/>
      <family val="1"/>
    </font>
    <font>
      <sz val="12"/>
      <color theme="1"/>
      <name val="DengXian"/>
      <family val="2"/>
      <scheme val="minor"/>
    </font>
    <font>
      <sz val="11"/>
      <color theme="1"/>
      <name val="DengXian"/>
      <family val="1"/>
      <charset val="136"/>
      <scheme val="minor"/>
    </font>
    <font>
      <sz val="12"/>
      <color indexed="8"/>
      <name val="新細明體"/>
      <family val="2"/>
      <charset val="136"/>
    </font>
    <font>
      <b/>
      <i/>
      <sz val="22"/>
      <color theme="1"/>
      <name val="Times New Roman"/>
      <family val="1"/>
    </font>
    <font>
      <sz val="12"/>
      <color rgb="FF00B050"/>
      <name val="Times New Roman"/>
      <family val="1"/>
    </font>
    <font>
      <sz val="12"/>
      <color theme="1" tint="0.14999847407452621"/>
      <name val="Times New Roman"/>
      <family val="1"/>
    </font>
    <font>
      <sz val="12"/>
      <color rgb="FF000000"/>
      <name val="Times New Roman"/>
      <family val="1"/>
    </font>
    <font>
      <b/>
      <i/>
      <sz val="22"/>
      <color rgb="FF000000"/>
      <name val="Times New Roman"/>
      <family val="1"/>
    </font>
    <font>
      <sz val="9"/>
      <name val="新細明體"/>
      <family val="3"/>
      <charset val="136"/>
    </font>
    <font>
      <b/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b/>
      <sz val="12"/>
      <color rgb="FFE46D0A"/>
      <name val="Times New Roman"/>
      <family val="1"/>
    </font>
    <font>
      <sz val="9"/>
      <name val="DengXian"/>
      <family val="2"/>
      <charset val="136"/>
      <scheme val="minor"/>
    </font>
    <font>
      <sz val="12"/>
      <color theme="1"/>
      <name val="DengXian"/>
      <family val="1"/>
      <charset val="136"/>
      <scheme val="minor"/>
    </font>
    <font>
      <sz val="12"/>
      <color theme="1" tint="0.34998626667073579"/>
      <name val="Times New Roman"/>
      <family val="1"/>
    </font>
    <font>
      <u/>
      <sz val="12"/>
      <color theme="11"/>
      <name val="DengXian"/>
      <family val="2"/>
      <charset val="136"/>
      <scheme val="minor"/>
    </font>
    <font>
      <u/>
      <sz val="12"/>
      <color theme="10"/>
      <name val="DengXian"/>
      <family val="2"/>
      <charset val="136"/>
      <scheme val="minor"/>
    </font>
    <font>
      <sz val="12"/>
      <color rgb="FF000000"/>
      <name val="新細明體"/>
      <family val="1"/>
      <charset val="136"/>
    </font>
    <font>
      <b/>
      <i/>
      <sz val="23"/>
      <color theme="1"/>
      <name val="Times New Roman"/>
      <family val="1"/>
    </font>
    <font>
      <sz val="12"/>
      <color rgb="FF0070C0"/>
      <name val="Times New Roman"/>
      <family val="1"/>
    </font>
    <font>
      <sz val="22"/>
      <color theme="1"/>
      <name val="Times New Roman"/>
      <family val="1"/>
    </font>
    <font>
      <sz val="12"/>
      <color theme="9"/>
      <name val="Times New Roman"/>
      <family val="1"/>
    </font>
    <font>
      <sz val="12"/>
      <color indexed="8"/>
      <name val="細明體"/>
      <family val="3"/>
      <charset val="136"/>
    </font>
    <font>
      <sz val="12"/>
      <color rgb="FF000000"/>
      <name val="細明體"/>
      <family val="3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99FF"/>
        <bgColor rgb="FF000000"/>
      </patternFill>
    </fill>
    <fill>
      <patternFill patternType="solid">
        <fgColor rgb="FF8064A2"/>
        <bgColor rgb="FF000000"/>
      </patternFill>
    </fill>
    <fill>
      <patternFill patternType="solid">
        <fgColor rgb="FFE46D0A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indexed="9"/>
      </patternFill>
    </fill>
    <fill>
      <patternFill patternType="solid">
        <fgColor indexed="53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rgb="FFFF0000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11">
    <xf numFmtId="0" fontId="0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1">
    <xf numFmtId="0" fontId="0" fillId="0" borderId="0" xfId="0">
      <alignment vertical="center"/>
    </xf>
    <xf numFmtId="0" fontId="6" fillId="0" borderId="0" xfId="0" applyFont="1">
      <alignment vertical="center"/>
    </xf>
    <xf numFmtId="0" fontId="14" fillId="0" borderId="0" xfId="3" applyFont="1">
      <alignment vertical="center"/>
    </xf>
    <xf numFmtId="0" fontId="6" fillId="0" borderId="0" xfId="0" applyFont="1" applyAlignment="1">
      <alignment vertical="top" wrapText="1"/>
    </xf>
    <xf numFmtId="0" fontId="14" fillId="0" borderId="0" xfId="1" applyNumberFormat="1" applyFont="1" applyFill="1" applyBorder="1" applyAlignment="1">
      <alignment horizontal="center" vertical="center"/>
    </xf>
    <xf numFmtId="0" fontId="15" fillId="10" borderId="3" xfId="3" applyNumberFormat="1" applyFont="1" applyFill="1" applyBorder="1" applyAlignment="1">
      <alignment horizontal="center" vertical="center" wrapText="1"/>
    </xf>
    <xf numFmtId="0" fontId="15" fillId="10" borderId="4" xfId="1" applyNumberFormat="1" applyFont="1" applyFill="1" applyBorder="1" applyAlignment="1">
      <alignment horizontal="center" vertical="center" wrapText="1"/>
    </xf>
    <xf numFmtId="0" fontId="15" fillId="10" borderId="5" xfId="1" applyNumberFormat="1" applyFont="1" applyFill="1" applyBorder="1" applyAlignment="1">
      <alignment horizontal="center" vertical="center" wrapText="1"/>
    </xf>
    <xf numFmtId="0" fontId="6" fillId="0" borderId="0" xfId="4" applyFont="1">
      <alignment vertical="center"/>
    </xf>
    <xf numFmtId="0" fontId="6" fillId="0" borderId="0" xfId="0" applyFont="1" applyFill="1">
      <alignment vertical="center"/>
    </xf>
    <xf numFmtId="0" fontId="6" fillId="11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49" fontId="14" fillId="0" borderId="0" xfId="5" applyNumberFormat="1" applyFont="1">
      <alignment vertical="center"/>
    </xf>
    <xf numFmtId="0" fontId="14" fillId="0" borderId="0" xfId="5" applyFont="1">
      <alignment vertical="center"/>
    </xf>
    <xf numFmtId="0" fontId="14" fillId="0" borderId="0" xfId="5" applyFont="1" applyAlignment="1">
      <alignment horizontal="center" vertical="center"/>
    </xf>
    <xf numFmtId="0" fontId="14" fillId="0" borderId="0" xfId="5" applyFont="1" applyAlignment="1">
      <alignment vertical="top" wrapText="1"/>
    </xf>
    <xf numFmtId="49" fontId="6" fillId="0" borderId="0" xfId="4" applyNumberFormat="1" applyFont="1">
      <alignment vertical="center"/>
    </xf>
    <xf numFmtId="0" fontId="6" fillId="0" borderId="0" xfId="4" applyFont="1" applyAlignment="1">
      <alignment horizontal="center" vertical="center"/>
    </xf>
    <xf numFmtId="49" fontId="15" fillId="10" borderId="8" xfId="5" applyNumberFormat="1" applyFont="1" applyFill="1" applyBorder="1" applyAlignment="1">
      <alignment horizontal="center" vertical="center" wrapText="1"/>
    </xf>
    <xf numFmtId="0" fontId="15" fillId="10" borderId="3" xfId="5" applyNumberFormat="1" applyFont="1" applyFill="1" applyBorder="1" applyAlignment="1">
      <alignment horizontal="center" vertical="center" wrapText="1"/>
    </xf>
    <xf numFmtId="0" fontId="15" fillId="10" borderId="7" xfId="5" applyNumberFormat="1" applyFont="1" applyFill="1" applyBorder="1" applyAlignment="1">
      <alignment horizontal="center" vertical="center" wrapText="1"/>
    </xf>
    <xf numFmtId="0" fontId="14" fillId="8" borderId="6" xfId="5" applyNumberFormat="1" applyFont="1" applyFill="1" applyBorder="1" applyAlignment="1">
      <alignment horizontal="center" vertical="center" wrapText="1"/>
    </xf>
    <xf numFmtId="0" fontId="6" fillId="11" borderId="6" xfId="4" applyFont="1" applyFill="1" applyBorder="1" applyAlignment="1">
      <alignment vertical="top" wrapText="1"/>
    </xf>
    <xf numFmtId="0" fontId="6" fillId="0" borderId="0" xfId="4" applyFont="1" applyFill="1">
      <alignment vertical="center"/>
    </xf>
    <xf numFmtId="0" fontId="24" fillId="11" borderId="0" xfId="4" applyFont="1" applyFill="1">
      <alignment vertical="center"/>
    </xf>
    <xf numFmtId="0" fontId="6" fillId="0" borderId="9" xfId="4" applyFont="1" applyFill="1" applyBorder="1">
      <alignment vertical="center"/>
    </xf>
    <xf numFmtId="0" fontId="6" fillId="11" borderId="0" xfId="4" applyFont="1" applyFill="1" applyBorder="1" applyAlignment="1">
      <alignment vertical="center"/>
    </xf>
    <xf numFmtId="0" fontId="30" fillId="11" borderId="0" xfId="4" applyFont="1" applyFill="1">
      <alignment vertical="center"/>
    </xf>
    <xf numFmtId="0" fontId="6" fillId="0" borderId="0" xfId="4" applyFont="1" applyAlignment="1">
      <alignment vertical="top" wrapText="1"/>
    </xf>
    <xf numFmtId="0" fontId="31" fillId="0" borderId="0" xfId="4" applyFont="1" applyBorder="1">
      <alignment vertical="center"/>
    </xf>
    <xf numFmtId="1" fontId="34" fillId="12" borderId="10" xfId="4" applyNumberFormat="1" applyFont="1" applyFill="1" applyBorder="1" applyAlignment="1">
      <alignment horizontal="center" vertical="center" wrapText="1"/>
    </xf>
    <xf numFmtId="0" fontId="31" fillId="0" borderId="0" xfId="0" applyFont="1" applyBorder="1">
      <alignment vertical="center"/>
    </xf>
    <xf numFmtId="0" fontId="35" fillId="20" borderId="8" xfId="4" applyNumberFormat="1" applyFont="1" applyFill="1" applyBorder="1" applyAlignment="1">
      <alignment horizontal="center" vertical="center" wrapText="1"/>
    </xf>
    <xf numFmtId="0" fontId="35" fillId="20" borderId="3" xfId="4" applyNumberFormat="1" applyFont="1" applyFill="1" applyBorder="1" applyAlignment="1">
      <alignment horizontal="center" vertical="center" wrapText="1"/>
    </xf>
    <xf numFmtId="0" fontId="35" fillId="20" borderId="11" xfId="4" applyNumberFormat="1" applyFont="1" applyFill="1" applyBorder="1" applyAlignment="1">
      <alignment horizontal="center" vertical="center" wrapText="1"/>
    </xf>
    <xf numFmtId="0" fontId="35" fillId="20" borderId="12" xfId="4" applyNumberFormat="1" applyFont="1" applyFill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/>
    </xf>
    <xf numFmtId="0" fontId="31" fillId="0" borderId="0" xfId="0" applyFont="1" applyFill="1" applyBorder="1">
      <alignment vertical="center"/>
    </xf>
    <xf numFmtId="0" fontId="15" fillId="10" borderId="13" xfId="1" applyNumberFormat="1" applyFont="1" applyFill="1" applyBorder="1" applyAlignment="1">
      <alignment horizontal="center" vertical="center" wrapText="1"/>
    </xf>
    <xf numFmtId="0" fontId="6" fillId="0" borderId="14" xfId="4" applyFont="1" applyBorder="1" applyAlignment="1">
      <alignment horizontal="center" vertical="center"/>
    </xf>
    <xf numFmtId="0" fontId="6" fillId="0" borderId="14" xfId="4" applyFont="1" applyBorder="1">
      <alignment vertical="center"/>
    </xf>
    <xf numFmtId="0" fontId="6" fillId="0" borderId="14" xfId="4" applyFont="1" applyBorder="1" applyAlignment="1">
      <alignment vertical="top"/>
    </xf>
    <xf numFmtId="0" fontId="6" fillId="0" borderId="14" xfId="4" applyFont="1" applyBorder="1" applyAlignment="1">
      <alignment vertical="top" wrapText="1"/>
    </xf>
    <xf numFmtId="0" fontId="6" fillId="0" borderId="14" xfId="4" applyFont="1" applyFill="1" applyBorder="1" applyAlignment="1">
      <alignment horizontal="center" vertical="center"/>
    </xf>
    <xf numFmtId="0" fontId="14" fillId="8" borderId="14" xfId="5" applyNumberFormat="1" applyFont="1" applyFill="1" applyBorder="1" applyAlignment="1">
      <alignment horizontal="center" vertical="center" wrapText="1"/>
    </xf>
    <xf numFmtId="0" fontId="6" fillId="0" borderId="14" xfId="4" applyFont="1" applyFill="1" applyBorder="1">
      <alignment vertical="center"/>
    </xf>
    <xf numFmtId="0" fontId="6" fillId="0" borderId="14" xfId="4" applyFont="1" applyFill="1" applyBorder="1" applyAlignment="1">
      <alignment vertical="top" wrapText="1"/>
    </xf>
    <xf numFmtId="0" fontId="6" fillId="11" borderId="14" xfId="4" applyFont="1" applyFill="1" applyBorder="1">
      <alignment vertical="center"/>
    </xf>
    <xf numFmtId="0" fontId="6" fillId="0" borderId="14" xfId="4" applyFont="1" applyFill="1" applyBorder="1" applyAlignment="1">
      <alignment vertical="center"/>
    </xf>
    <xf numFmtId="0" fontId="6" fillId="0" borderId="14" xfId="4" applyFont="1" applyBorder="1" applyAlignment="1">
      <alignment vertical="center" wrapText="1"/>
    </xf>
    <xf numFmtId="0" fontId="14" fillId="11" borderId="14" xfId="1" applyNumberFormat="1" applyFont="1" applyFill="1" applyBorder="1" applyAlignment="1">
      <alignment horizontal="left" vertical="top" wrapText="1"/>
    </xf>
    <xf numFmtId="0" fontId="6" fillId="0" borderId="14" xfId="1" applyFont="1" applyFill="1" applyBorder="1">
      <alignment vertical="center"/>
    </xf>
    <xf numFmtId="0" fontId="6" fillId="11" borderId="14" xfId="4" applyFont="1" applyFill="1" applyBorder="1" applyAlignment="1">
      <alignment horizontal="center" vertical="center"/>
    </xf>
    <xf numFmtId="0" fontId="6" fillId="0" borderId="14" xfId="4" applyFont="1" applyBorder="1" applyAlignment="1">
      <alignment horizontal="center" vertical="top" wrapText="1"/>
    </xf>
    <xf numFmtId="0" fontId="6" fillId="0" borderId="14" xfId="4" applyFont="1" applyBorder="1" applyAlignment="1">
      <alignment horizontal="center" vertical="top"/>
    </xf>
    <xf numFmtId="0" fontId="14" fillId="3" borderId="14" xfId="5" applyNumberFormat="1" applyFont="1" applyFill="1" applyBorder="1" applyAlignment="1">
      <alignment horizontal="center" vertical="center" wrapText="1"/>
    </xf>
    <xf numFmtId="0" fontId="14" fillId="4" borderId="14" xfId="5" applyFont="1" applyFill="1" applyBorder="1" applyAlignment="1">
      <alignment horizontal="center" vertical="center"/>
    </xf>
    <xf numFmtId="0" fontId="14" fillId="6" borderId="14" xfId="5" applyNumberFormat="1" applyFont="1" applyFill="1" applyBorder="1" applyAlignment="1">
      <alignment horizontal="center" vertical="center" wrapText="1"/>
    </xf>
    <xf numFmtId="0" fontId="14" fillId="5" borderId="14" xfId="5" applyNumberFormat="1" applyFont="1" applyFill="1" applyBorder="1" applyAlignment="1">
      <alignment horizontal="center" vertical="center" wrapText="1"/>
    </xf>
    <xf numFmtId="0" fontId="14" fillId="7" borderId="14" xfId="5" applyNumberFormat="1" applyFont="1" applyFill="1" applyBorder="1" applyAlignment="1">
      <alignment horizontal="center" vertical="center" wrapText="1"/>
    </xf>
    <xf numFmtId="0" fontId="14" fillId="9" borderId="14" xfId="5" applyNumberFormat="1" applyFont="1" applyFill="1" applyBorder="1" applyAlignment="1">
      <alignment horizontal="center" vertical="center" wrapText="1"/>
    </xf>
    <xf numFmtId="0" fontId="14" fillId="0" borderId="14" xfId="5" applyNumberFormat="1" applyFont="1" applyFill="1" applyBorder="1" applyAlignment="1">
      <alignment horizontal="left" vertical="center" wrapText="1"/>
    </xf>
    <xf numFmtId="0" fontId="14" fillId="0" borderId="14" xfId="4" applyFont="1" applyBorder="1" applyAlignment="1">
      <alignment horizontal="center" vertical="center"/>
    </xf>
    <xf numFmtId="0" fontId="31" fillId="0" borderId="14" xfId="0" applyFont="1" applyFill="1" applyBorder="1">
      <alignment vertical="center"/>
    </xf>
    <xf numFmtId="0" fontId="31" fillId="0" borderId="14" xfId="0" applyFont="1" applyFill="1" applyBorder="1" applyAlignment="1">
      <alignment horizontal="center" vertical="center"/>
    </xf>
    <xf numFmtId="0" fontId="31" fillId="0" borderId="14" xfId="0" applyFont="1" applyFill="1" applyBorder="1" applyAlignment="1">
      <alignment vertical="top"/>
    </xf>
    <xf numFmtId="0" fontId="14" fillId="2" borderId="14" xfId="5" applyNumberFormat="1" applyFont="1" applyFill="1" applyBorder="1" applyAlignment="1">
      <alignment horizontal="center" vertical="center"/>
    </xf>
    <xf numFmtId="0" fontId="15" fillId="10" borderId="14" xfId="5" applyNumberFormat="1" applyFont="1" applyFill="1" applyBorder="1" applyAlignment="1">
      <alignment horizontal="center" vertical="center" wrapText="1"/>
    </xf>
    <xf numFmtId="49" fontId="6" fillId="0" borderId="14" xfId="4" applyNumberFormat="1" applyFont="1" applyBorder="1" applyAlignment="1">
      <alignment horizontal="center" vertical="center"/>
    </xf>
    <xf numFmtId="0" fontId="6" fillId="11" borderId="14" xfId="4" applyFont="1" applyFill="1" applyBorder="1" applyAlignment="1">
      <alignment vertical="top" wrapText="1"/>
    </xf>
    <xf numFmtId="0" fontId="24" fillId="0" borderId="14" xfId="4" applyFont="1" applyBorder="1" applyAlignment="1">
      <alignment horizontal="center" vertical="center"/>
    </xf>
    <xf numFmtId="0" fontId="14" fillId="0" borderId="14" xfId="5" applyFont="1" applyBorder="1" applyAlignment="1">
      <alignment horizontal="center" vertical="center"/>
    </xf>
    <xf numFmtId="0" fontId="18" fillId="0" borderId="14" xfId="4" applyFont="1" applyBorder="1" applyAlignment="1">
      <alignment horizontal="center" vertical="center"/>
    </xf>
    <xf numFmtId="0" fontId="22" fillId="0" borderId="14" xfId="4" applyFont="1" applyBorder="1" applyAlignment="1">
      <alignment horizontal="center" vertical="center"/>
    </xf>
    <xf numFmtId="0" fontId="24" fillId="11" borderId="14" xfId="4" applyFont="1" applyFill="1" applyBorder="1">
      <alignment vertical="center"/>
    </xf>
    <xf numFmtId="0" fontId="24" fillId="11" borderId="14" xfId="4" applyFont="1" applyFill="1" applyBorder="1" applyAlignment="1">
      <alignment horizontal="center" vertical="center"/>
    </xf>
    <xf numFmtId="0" fontId="24" fillId="11" borderId="14" xfId="4" applyFont="1" applyFill="1" applyBorder="1" applyAlignment="1">
      <alignment vertical="top" wrapText="1"/>
    </xf>
    <xf numFmtId="0" fontId="14" fillId="0" borderId="14" xfId="5" applyNumberFormat="1" applyFont="1" applyFill="1" applyBorder="1" applyAlignment="1">
      <alignment horizontal="center" vertical="center" wrapText="1"/>
    </xf>
    <xf numFmtId="0" fontId="6" fillId="0" borderId="14" xfId="4" applyFont="1" applyBorder="1" applyAlignment="1">
      <alignment horizontal="center" vertical="center" wrapText="1"/>
    </xf>
    <xf numFmtId="0" fontId="6" fillId="11" borderId="14" xfId="4" applyFont="1" applyFill="1" applyBorder="1" applyAlignment="1">
      <alignment vertical="top"/>
    </xf>
    <xf numFmtId="0" fontId="6" fillId="0" borderId="14" xfId="0" applyFont="1" applyFill="1" applyBorder="1" applyAlignment="1">
      <alignment vertical="top" wrapText="1"/>
    </xf>
    <xf numFmtId="0" fontId="30" fillId="11" borderId="14" xfId="4" applyFont="1" applyFill="1" applyBorder="1" applyAlignment="1">
      <alignment horizontal="center" vertical="center"/>
    </xf>
    <xf numFmtId="0" fontId="30" fillId="11" borderId="14" xfId="4" applyFont="1" applyFill="1" applyBorder="1" applyAlignment="1">
      <alignment vertical="top" wrapText="1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Font="1" applyFill="1" applyBorder="1">
      <alignment vertical="center"/>
    </xf>
    <xf numFmtId="0" fontId="6" fillId="0" borderId="14" xfId="0" applyFont="1" applyFill="1" applyBorder="1" applyAlignment="1">
      <alignment vertical="top"/>
    </xf>
    <xf numFmtId="0" fontId="31" fillId="0" borderId="14" xfId="4" applyFont="1" applyBorder="1" applyAlignment="1">
      <alignment horizontal="center" vertical="center"/>
    </xf>
    <xf numFmtId="0" fontId="31" fillId="13" borderId="14" xfId="5" applyNumberFormat="1" applyFont="1" applyFill="1" applyBorder="1" applyAlignment="1">
      <alignment horizontal="center" vertical="center" wrapText="1"/>
    </xf>
    <xf numFmtId="0" fontId="31" fillId="12" borderId="14" xfId="5" applyNumberFormat="1" applyFont="1" applyFill="1" applyBorder="1" applyAlignment="1">
      <alignment horizontal="center" vertical="center"/>
    </xf>
    <xf numFmtId="0" fontId="31" fillId="14" borderId="14" xfId="5" applyFont="1" applyFill="1" applyBorder="1" applyAlignment="1">
      <alignment horizontal="center" vertical="center"/>
    </xf>
    <xf numFmtId="0" fontId="31" fillId="15" borderId="14" xfId="5" applyNumberFormat="1" applyFont="1" applyFill="1" applyBorder="1" applyAlignment="1">
      <alignment horizontal="center" vertical="center" wrapText="1"/>
    </xf>
    <xf numFmtId="0" fontId="31" fillId="16" borderId="14" xfId="5" applyNumberFormat="1" applyFont="1" applyFill="1" applyBorder="1" applyAlignment="1">
      <alignment horizontal="center" vertical="center" wrapText="1"/>
    </xf>
    <xf numFmtId="0" fontId="31" fillId="17" borderId="14" xfId="5" applyNumberFormat="1" applyFont="1" applyFill="1" applyBorder="1" applyAlignment="1">
      <alignment horizontal="center" vertical="center" wrapText="1"/>
    </xf>
    <xf numFmtId="0" fontId="31" fillId="18" borderId="14" xfId="5" applyNumberFormat="1" applyFont="1" applyFill="1" applyBorder="1" applyAlignment="1">
      <alignment horizontal="center" vertical="center" wrapText="1"/>
    </xf>
    <xf numFmtId="0" fontId="31" fillId="19" borderId="14" xfId="5" applyNumberFormat="1" applyFont="1" applyFill="1" applyBorder="1" applyAlignment="1">
      <alignment horizontal="center" vertical="center" wrapText="1"/>
    </xf>
    <xf numFmtId="0" fontId="35" fillId="20" borderId="14" xfId="4" applyNumberFormat="1" applyFont="1" applyFill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/>
    </xf>
    <xf numFmtId="0" fontId="31" fillId="0" borderId="14" xfId="0" applyFont="1" applyBorder="1">
      <alignment vertical="center"/>
    </xf>
    <xf numFmtId="0" fontId="31" fillId="0" borderId="14" xfId="0" applyFont="1" applyBorder="1" applyAlignment="1">
      <alignment vertical="top" wrapText="1"/>
    </xf>
    <xf numFmtId="0" fontId="31" fillId="0" borderId="14" xfId="0" applyFont="1" applyBorder="1" applyAlignment="1">
      <alignment vertical="top"/>
    </xf>
    <xf numFmtId="0" fontId="31" fillId="0" borderId="14" xfId="0" applyFont="1" applyFill="1" applyBorder="1" applyAlignment="1">
      <alignment vertical="top" wrapText="1"/>
    </xf>
    <xf numFmtId="0" fontId="31" fillId="0" borderId="14" xfId="5" applyFont="1" applyBorder="1" applyAlignment="1">
      <alignment horizontal="center" vertical="center"/>
    </xf>
    <xf numFmtId="0" fontId="36" fillId="0" borderId="14" xfId="0" applyFont="1" applyBorder="1" applyAlignment="1">
      <alignment horizontal="center" vertical="center"/>
    </xf>
    <xf numFmtId="0" fontId="31" fillId="0" borderId="14" xfId="5" applyNumberFormat="1" applyFont="1" applyFill="1" applyBorder="1" applyAlignment="1">
      <alignment horizontal="left" vertical="top" wrapText="1"/>
    </xf>
    <xf numFmtId="0" fontId="31" fillId="0" borderId="14" xfId="0" applyFont="1" applyBorder="1" applyAlignment="1">
      <alignment horizontal="center" vertical="top" wrapText="1"/>
    </xf>
    <xf numFmtId="0" fontId="24" fillId="0" borderId="14" xfId="0" applyFont="1" applyBorder="1" applyAlignment="1">
      <alignment horizontal="center" vertical="center"/>
    </xf>
    <xf numFmtId="0" fontId="6" fillId="0" borderId="6" xfId="4" applyFont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top" wrapText="1"/>
    </xf>
    <xf numFmtId="0" fontId="14" fillId="0" borderId="14" xfId="1" applyNumberFormat="1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center" vertical="center"/>
    </xf>
    <xf numFmtId="0" fontId="6" fillId="11" borderId="14" xfId="0" applyFont="1" applyFill="1" applyBorder="1">
      <alignment vertical="center"/>
    </xf>
    <xf numFmtId="0" fontId="22" fillId="0" borderId="1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wrapText="1"/>
    </xf>
    <xf numFmtId="0" fontId="20" fillId="0" borderId="14" xfId="0" applyFont="1" applyFill="1" applyBorder="1" applyAlignment="1">
      <alignment horizontal="center" vertical="center" wrapText="1"/>
    </xf>
    <xf numFmtId="0" fontId="14" fillId="0" borderId="14" xfId="2" applyFont="1" applyFill="1" applyBorder="1" applyAlignment="1">
      <alignment horizontal="center" vertical="center"/>
    </xf>
    <xf numFmtId="0" fontId="14" fillId="0" borderId="14" xfId="3" applyNumberFormat="1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top"/>
    </xf>
    <xf numFmtId="0" fontId="15" fillId="10" borderId="14" xfId="1" applyNumberFormat="1" applyFont="1" applyFill="1" applyBorder="1" applyAlignment="1">
      <alignment horizontal="center" vertical="center" wrapText="1"/>
    </xf>
    <xf numFmtId="1" fontId="13" fillId="2" borderId="1" xfId="5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top" wrapText="1"/>
    </xf>
    <xf numFmtId="0" fontId="6" fillId="11" borderId="14" xfId="1" applyNumberFormat="1" applyFont="1" applyFill="1" applyBorder="1" applyAlignment="1">
      <alignment horizontal="left" vertical="top" wrapText="1"/>
    </xf>
    <xf numFmtId="1" fontId="13" fillId="2" borderId="14" xfId="1" applyNumberFormat="1" applyFont="1" applyFill="1" applyBorder="1" applyAlignment="1">
      <alignment horizontal="center" vertical="center" wrapText="1"/>
    </xf>
    <xf numFmtId="0" fontId="14" fillId="0" borderId="14" xfId="78" applyFont="1" applyBorder="1" applyAlignment="1">
      <alignment horizontal="center" vertical="center"/>
    </xf>
    <xf numFmtId="0" fontId="14" fillId="3" borderId="14" xfId="79" applyNumberFormat="1" applyFont="1" applyFill="1" applyBorder="1" applyAlignment="1">
      <alignment horizontal="center" vertical="center" wrapText="1"/>
    </xf>
    <xf numFmtId="0" fontId="14" fillId="2" borderId="14" xfId="79" applyNumberFormat="1" applyFont="1" applyFill="1" applyBorder="1" applyAlignment="1">
      <alignment horizontal="center" vertical="center"/>
    </xf>
    <xf numFmtId="0" fontId="14" fillId="4" borderId="14" xfId="79" applyFont="1" applyFill="1" applyBorder="1" applyAlignment="1">
      <alignment horizontal="center" vertical="center"/>
    </xf>
    <xf numFmtId="0" fontId="14" fillId="5" borderId="14" xfId="79" applyNumberFormat="1" applyFont="1" applyFill="1" applyBorder="1" applyAlignment="1">
      <alignment horizontal="center" vertical="center" wrapText="1"/>
    </xf>
    <xf numFmtId="0" fontId="14" fillId="6" borderId="14" xfId="79" applyNumberFormat="1" applyFont="1" applyFill="1" applyBorder="1" applyAlignment="1">
      <alignment horizontal="center" vertical="center" wrapText="1"/>
    </xf>
    <xf numFmtId="0" fontId="14" fillId="7" borderId="14" xfId="79" applyNumberFormat="1" applyFont="1" applyFill="1" applyBorder="1" applyAlignment="1">
      <alignment horizontal="center" vertical="center" wrapText="1"/>
    </xf>
    <xf numFmtId="0" fontId="14" fillId="8" borderId="14" xfId="79" applyNumberFormat="1" applyFont="1" applyFill="1" applyBorder="1" applyAlignment="1">
      <alignment horizontal="center" vertical="center" wrapText="1"/>
    </xf>
    <xf numFmtId="0" fontId="14" fillId="9" borderId="14" xfId="79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30" fillId="0" borderId="14" xfId="4" applyFont="1" applyFill="1" applyBorder="1">
      <alignment vertical="center"/>
    </xf>
    <xf numFmtId="0" fontId="14" fillId="0" borderId="14" xfId="2" applyFont="1" applyBorder="1" applyAlignment="1">
      <alignment horizontal="center" vertical="center"/>
    </xf>
    <xf numFmtId="0" fontId="14" fillId="0" borderId="14" xfId="30" applyFont="1" applyBorder="1" applyAlignment="1">
      <alignment horizontal="left" vertical="center" wrapText="1"/>
    </xf>
    <xf numFmtId="0" fontId="14" fillId="0" borderId="14" xfId="30" applyFont="1" applyBorder="1" applyAlignment="1">
      <alignment horizontal="left" vertical="top" wrapText="1"/>
    </xf>
    <xf numFmtId="0" fontId="6" fillId="0" borderId="14" xfId="0" applyFont="1" applyBorder="1" applyAlignment="1">
      <alignment vertical="top"/>
    </xf>
    <xf numFmtId="0" fontId="6" fillId="0" borderId="14" xfId="0" applyFont="1" applyBorder="1" applyAlignment="1">
      <alignment horizontal="center" vertical="top"/>
    </xf>
    <xf numFmtId="0" fontId="14" fillId="0" borderId="14" xfId="17" applyFont="1" applyBorder="1" applyAlignment="1">
      <alignment vertical="top" wrapText="1"/>
    </xf>
    <xf numFmtId="0" fontId="14" fillId="0" borderId="14" xfId="17" applyFont="1" applyBorder="1" applyAlignment="1">
      <alignment horizontal="left" vertical="top"/>
    </xf>
    <xf numFmtId="0" fontId="14" fillId="11" borderId="14" xfId="17" applyNumberFormat="1" applyFont="1" applyFill="1" applyBorder="1" applyAlignment="1">
      <alignment horizontal="left" vertical="top" wrapText="1"/>
    </xf>
    <xf numFmtId="0" fontId="14" fillId="11" borderId="14" xfId="17" applyNumberFormat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2" fillId="0" borderId="14" xfId="0" applyFont="1" applyFill="1" applyBorder="1" applyAlignment="1">
      <alignment vertical="top"/>
    </xf>
    <xf numFmtId="0" fontId="31" fillId="0" borderId="14" xfId="0" applyFont="1" applyFill="1" applyBorder="1" applyAlignment="1">
      <alignment vertical="center" wrapText="1"/>
    </xf>
    <xf numFmtId="0" fontId="43" fillId="0" borderId="0" xfId="0" applyFont="1">
      <alignment vertical="center"/>
    </xf>
    <xf numFmtId="0" fontId="18" fillId="21" borderId="15" xfId="0" applyFont="1" applyFill="1" applyBorder="1" applyAlignment="1">
      <alignment horizontal="center" vertical="center"/>
    </xf>
    <xf numFmtId="14" fontId="18" fillId="21" borderId="16" xfId="0" applyNumberFormat="1" applyFont="1" applyFill="1" applyBorder="1" applyAlignment="1">
      <alignment horizontal="center" vertical="center"/>
    </xf>
    <xf numFmtId="0" fontId="18" fillId="21" borderId="17" xfId="0" applyFont="1" applyFill="1" applyBorder="1" applyAlignment="1">
      <alignment horizontal="center" vertical="center"/>
    </xf>
    <xf numFmtId="0" fontId="18" fillId="21" borderId="18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4" xfId="4" applyFont="1" applyFill="1" applyBorder="1" applyAlignment="1">
      <alignment horizontal="left" vertical="center"/>
    </xf>
    <xf numFmtId="0" fontId="6" fillId="11" borderId="14" xfId="4" applyFont="1" applyFill="1" applyBorder="1" applyAlignment="1">
      <alignment horizontal="left" vertical="top" wrapText="1"/>
    </xf>
    <xf numFmtId="0" fontId="14" fillId="8" borderId="14" xfId="3" applyNumberFormat="1" applyFont="1" applyFill="1" applyBorder="1" applyAlignment="1">
      <alignment horizontal="center" vertical="center" wrapText="1"/>
    </xf>
    <xf numFmtId="0" fontId="6" fillId="4" borderId="14" xfId="4" applyFont="1" applyFill="1" applyBorder="1" applyAlignment="1">
      <alignment vertical="top"/>
    </xf>
    <xf numFmtId="0" fontId="6" fillId="4" borderId="14" xfId="4" applyFont="1" applyFill="1" applyBorder="1" applyAlignment="1">
      <alignment vertical="top" wrapText="1"/>
    </xf>
    <xf numFmtId="0" fontId="15" fillId="10" borderId="4" xfId="3" applyNumberFormat="1" applyFont="1" applyFill="1" applyBorder="1" applyAlignment="1">
      <alignment horizontal="center" vertical="center" wrapText="1"/>
    </xf>
    <xf numFmtId="0" fontId="6" fillId="11" borderId="14" xfId="0" applyFont="1" applyFill="1" applyBorder="1" applyAlignment="1">
      <alignment horizontal="left" vertical="top" wrapText="1"/>
    </xf>
    <xf numFmtId="0" fontId="6" fillId="0" borderId="14" xfId="0" applyFont="1" applyBorder="1">
      <alignment vertical="center"/>
    </xf>
    <xf numFmtId="0" fontId="14" fillId="11" borderId="14" xfId="3" applyNumberFormat="1" applyFont="1" applyFill="1" applyBorder="1" applyAlignment="1">
      <alignment horizontal="left" vertical="center" wrapText="1"/>
    </xf>
    <xf numFmtId="0" fontId="6" fillId="0" borderId="14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31" fillId="0" borderId="14" xfId="0" applyFont="1" applyBorder="1" applyAlignment="1">
      <alignment horizontal="center" vertical="center" wrapText="1"/>
    </xf>
    <xf numFmtId="0" fontId="24" fillId="0" borderId="14" xfId="0" applyFont="1" applyFill="1" applyBorder="1" applyAlignment="1">
      <alignment vertical="top" wrapText="1"/>
    </xf>
    <xf numFmtId="0" fontId="31" fillId="0" borderId="14" xfId="0" applyFont="1" applyFill="1" applyBorder="1" applyAlignment="1">
      <alignment horizontal="left" vertical="top" wrapText="1"/>
    </xf>
    <xf numFmtId="0" fontId="35" fillId="20" borderId="23" xfId="4" applyNumberFormat="1" applyFont="1" applyFill="1" applyBorder="1" applyAlignment="1">
      <alignment horizontal="center" vertical="center" wrapText="1"/>
    </xf>
    <xf numFmtId="0" fontId="45" fillId="0" borderId="0" xfId="21" applyFont="1" applyAlignment="1">
      <alignment vertical="center"/>
    </xf>
    <xf numFmtId="0" fontId="14" fillId="2" borderId="0" xfId="21" applyNumberFormat="1" applyFont="1" applyFill="1" applyBorder="1" applyAlignment="1">
      <alignment horizontal="center" vertical="center"/>
    </xf>
    <xf numFmtId="0" fontId="6" fillId="0" borderId="0" xfId="4" applyFont="1" applyAlignment="1">
      <alignment vertical="top"/>
    </xf>
    <xf numFmtId="0" fontId="14" fillId="2" borderId="14" xfId="3" applyNumberFormat="1" applyFont="1" applyFill="1" applyBorder="1" applyAlignment="1">
      <alignment horizontal="center" vertical="center"/>
    </xf>
    <xf numFmtId="0" fontId="14" fillId="2" borderId="24" xfId="21" applyNumberFormat="1" applyFont="1" applyFill="1" applyBorder="1" applyAlignment="1">
      <alignment horizontal="center" vertical="center"/>
    </xf>
    <xf numFmtId="0" fontId="15" fillId="10" borderId="13" xfId="21" applyNumberFormat="1" applyFont="1" applyFill="1" applyBorder="1" applyAlignment="1">
      <alignment horizontal="center" vertical="center" wrapText="1"/>
    </xf>
    <xf numFmtId="0" fontId="15" fillId="10" borderId="4" xfId="21" applyNumberFormat="1" applyFont="1" applyFill="1" applyBorder="1" applyAlignment="1">
      <alignment horizontal="center" vertical="center" wrapText="1"/>
    </xf>
    <xf numFmtId="0" fontId="15" fillId="10" borderId="5" xfId="21" applyNumberFormat="1" applyFont="1" applyFill="1" applyBorder="1" applyAlignment="1">
      <alignment horizontal="center" vertical="center" wrapText="1"/>
    </xf>
    <xf numFmtId="0" fontId="15" fillId="10" borderId="6" xfId="21" applyNumberFormat="1" applyFont="1" applyFill="1" applyBorder="1" applyAlignment="1">
      <alignment horizontal="center" vertical="center" wrapText="1"/>
    </xf>
    <xf numFmtId="0" fontId="14" fillId="8" borderId="25" xfId="5" applyNumberFormat="1" applyFont="1" applyFill="1" applyBorder="1" applyAlignment="1">
      <alignment horizontal="center" vertical="center" wrapText="1"/>
    </xf>
    <xf numFmtId="0" fontId="6" fillId="0" borderId="20" xfId="4" applyFont="1" applyBorder="1" applyAlignment="1">
      <alignment vertical="top"/>
    </xf>
    <xf numFmtId="0" fontId="6" fillId="0" borderId="20" xfId="4" applyFont="1" applyBorder="1" applyAlignment="1">
      <alignment horizontal="center" vertical="top"/>
    </xf>
    <xf numFmtId="0" fontId="14" fillId="11" borderId="14" xfId="5" applyNumberFormat="1" applyFont="1" applyFill="1" applyBorder="1" applyAlignment="1">
      <alignment horizontal="left" vertical="center" wrapText="1"/>
    </xf>
    <xf numFmtId="0" fontId="14" fillId="0" borderId="14" xfId="4" applyFont="1" applyFill="1" applyBorder="1" applyAlignment="1">
      <alignment horizontal="left" vertical="center"/>
    </xf>
    <xf numFmtId="0" fontId="6" fillId="0" borderId="14" xfId="4" applyFont="1" applyFill="1" applyBorder="1" applyAlignment="1">
      <alignment horizontal="left" vertical="top" wrapText="1"/>
    </xf>
    <xf numFmtId="0" fontId="6" fillId="0" borderId="0" xfId="44" applyFont="1" applyAlignment="1">
      <alignment horizontal="center" vertical="center"/>
    </xf>
    <xf numFmtId="0" fontId="6" fillId="0" borderId="0" xfId="44" applyFont="1">
      <alignment vertical="center"/>
    </xf>
    <xf numFmtId="0" fontId="6" fillId="0" borderId="0" xfId="24" applyFont="1" applyAlignment="1">
      <alignment vertical="center"/>
    </xf>
    <xf numFmtId="0" fontId="14" fillId="22" borderId="1" xfId="24" applyNumberFormat="1" applyFont="1" applyFill="1" applyBorder="1" applyAlignment="1">
      <alignment horizontal="center" vertical="center"/>
    </xf>
    <xf numFmtId="0" fontId="6" fillId="0" borderId="0" xfId="44" applyFont="1" applyAlignment="1">
      <alignment vertical="top"/>
    </xf>
    <xf numFmtId="0" fontId="14" fillId="3" borderId="14" xfId="49" applyNumberFormat="1" applyFont="1" applyFill="1" applyBorder="1" applyAlignment="1">
      <alignment horizontal="center" vertical="center" wrapText="1"/>
    </xf>
    <xf numFmtId="0" fontId="14" fillId="22" borderId="22" xfId="24" applyNumberFormat="1" applyFont="1" applyFill="1" applyBorder="1" applyAlignment="1">
      <alignment horizontal="center" vertical="center"/>
    </xf>
    <xf numFmtId="0" fontId="14" fillId="4" borderId="14" xfId="49" applyFont="1" applyFill="1" applyBorder="1" applyAlignment="1">
      <alignment horizontal="center" vertical="center"/>
    </xf>
    <xf numFmtId="0" fontId="14" fillId="5" borderId="14" xfId="49" applyNumberFormat="1" applyFont="1" applyFill="1" applyBorder="1" applyAlignment="1">
      <alignment horizontal="center" vertical="center" wrapText="1"/>
    </xf>
    <xf numFmtId="0" fontId="14" fillId="6" borderId="14" xfId="49" applyNumberFormat="1" applyFont="1" applyFill="1" applyBorder="1" applyAlignment="1">
      <alignment horizontal="center" vertical="center" wrapText="1"/>
    </xf>
    <xf numFmtId="0" fontId="14" fillId="7" borderId="14" xfId="49" applyNumberFormat="1" applyFont="1" applyFill="1" applyBorder="1" applyAlignment="1">
      <alignment horizontal="center" vertical="center" wrapText="1"/>
    </xf>
    <xf numFmtId="0" fontId="14" fillId="8" borderId="14" xfId="49" applyNumberFormat="1" applyFont="1" applyFill="1" applyBorder="1" applyAlignment="1">
      <alignment horizontal="center" vertical="center" wrapText="1"/>
    </xf>
    <xf numFmtId="0" fontId="14" fillId="9" borderId="6" xfId="49" applyNumberFormat="1" applyFont="1" applyFill="1" applyBorder="1" applyAlignment="1">
      <alignment horizontal="center" vertical="center" wrapText="1"/>
    </xf>
    <xf numFmtId="0" fontId="14" fillId="2" borderId="6" xfId="3" applyNumberFormat="1" applyFont="1" applyFill="1" applyBorder="1" applyAlignment="1">
      <alignment horizontal="center" vertical="center"/>
    </xf>
    <xf numFmtId="0" fontId="15" fillId="10" borderId="8" xfId="24" applyNumberFormat="1" applyFont="1" applyFill="1" applyBorder="1" applyAlignment="1">
      <alignment horizontal="center" vertical="center" wrapText="1"/>
    </xf>
    <xf numFmtId="0" fontId="15" fillId="10" borderId="3" xfId="49" applyNumberFormat="1" applyFont="1" applyFill="1" applyBorder="1" applyAlignment="1">
      <alignment horizontal="center" vertical="center" wrapText="1"/>
    </xf>
    <xf numFmtId="0" fontId="15" fillId="10" borderId="3" xfId="24" applyNumberFormat="1" applyFont="1" applyFill="1" applyBorder="1" applyAlignment="1">
      <alignment horizontal="center" vertical="center" wrapText="1"/>
    </xf>
    <xf numFmtId="0" fontId="15" fillId="10" borderId="26" xfId="24" applyNumberFormat="1" applyFont="1" applyFill="1" applyBorder="1" applyAlignment="1">
      <alignment horizontal="center" vertical="center" wrapText="1"/>
    </xf>
    <xf numFmtId="0" fontId="6" fillId="0" borderId="19" xfId="44" applyFont="1" applyBorder="1" applyAlignment="1">
      <alignment horizontal="center" vertical="center"/>
    </xf>
    <xf numFmtId="0" fontId="6" fillId="0" borderId="14" xfId="44" applyFont="1" applyBorder="1">
      <alignment vertical="center"/>
    </xf>
    <xf numFmtId="0" fontId="6" fillId="0" borderId="14" xfId="44" applyFont="1" applyBorder="1" applyAlignment="1">
      <alignment horizontal="center" vertical="center"/>
    </xf>
    <xf numFmtId="0" fontId="6" fillId="0" borderId="14" xfId="44" applyFont="1" applyBorder="1" applyAlignment="1">
      <alignment vertical="top"/>
    </xf>
    <xf numFmtId="0" fontId="6" fillId="0" borderId="14" xfId="44" applyFont="1" applyBorder="1" applyAlignment="1">
      <alignment horizontal="left" vertical="top" wrapText="1"/>
    </xf>
    <xf numFmtId="0" fontId="6" fillId="0" borderId="14" xfId="44" applyFont="1" applyBorder="1" applyAlignment="1">
      <alignment horizontal="left" vertical="top"/>
    </xf>
    <xf numFmtId="0" fontId="6" fillId="0" borderId="21" xfId="44" applyFont="1" applyBorder="1" applyAlignment="1">
      <alignment vertical="center" wrapText="1"/>
    </xf>
    <xf numFmtId="0" fontId="6" fillId="0" borderId="14" xfId="56" applyFont="1" applyBorder="1">
      <alignment vertical="center"/>
    </xf>
    <xf numFmtId="0" fontId="6" fillId="0" borderId="14" xfId="56" applyFont="1" applyBorder="1" applyAlignment="1">
      <alignment horizontal="center" vertical="center"/>
    </xf>
    <xf numFmtId="0" fontId="6" fillId="0" borderId="14" xfId="56" applyFont="1" applyBorder="1" applyAlignment="1">
      <alignment vertical="top" wrapText="1"/>
    </xf>
    <xf numFmtId="0" fontId="6" fillId="0" borderId="14" xfId="56" applyFont="1" applyBorder="1" applyAlignment="1">
      <alignment vertical="top"/>
    </xf>
    <xf numFmtId="0" fontId="6" fillId="0" borderId="14" xfId="56" applyFont="1" applyBorder="1" applyAlignment="1">
      <alignment horizontal="left" vertical="top" wrapText="1"/>
    </xf>
    <xf numFmtId="0" fontId="6" fillId="0" borderId="21" xfId="56" applyFont="1" applyBorder="1" applyAlignment="1">
      <alignment vertical="center" wrapText="1"/>
    </xf>
    <xf numFmtId="0" fontId="6" fillId="0" borderId="0" xfId="56" applyFont="1">
      <alignment vertical="center"/>
    </xf>
    <xf numFmtId="0" fontId="6" fillId="0" borderId="14" xfId="44" applyFont="1" applyBorder="1" applyAlignment="1">
      <alignment vertical="top" wrapText="1"/>
    </xf>
    <xf numFmtId="0" fontId="6" fillId="0" borderId="0" xfId="44" applyFont="1" applyFill="1" applyBorder="1">
      <alignment vertical="center"/>
    </xf>
    <xf numFmtId="0" fontId="6" fillId="0" borderId="0" xfId="44" applyFont="1" applyAlignment="1">
      <alignment vertical="center" wrapText="1"/>
    </xf>
    <xf numFmtId="0" fontId="14" fillId="0" borderId="14" xfId="49" applyFont="1" applyBorder="1" applyAlignment="1">
      <alignment horizontal="center" vertical="center"/>
    </xf>
    <xf numFmtId="0" fontId="6" fillId="0" borderId="21" xfId="56" applyFont="1" applyBorder="1">
      <alignment vertical="center"/>
    </xf>
    <xf numFmtId="0" fontId="22" fillId="0" borderId="14" xfId="4" applyFont="1" applyBorder="1">
      <alignment vertical="center"/>
    </xf>
    <xf numFmtId="0" fontId="6" fillId="0" borderId="21" xfId="4" applyFont="1" applyBorder="1">
      <alignment vertical="center"/>
    </xf>
    <xf numFmtId="0" fontId="6" fillId="11" borderId="14" xfId="56" applyFont="1" applyFill="1" applyBorder="1" applyAlignment="1">
      <alignment vertical="top" wrapText="1"/>
    </xf>
    <xf numFmtId="0" fontId="6" fillId="0" borderId="14" xfId="56" applyFont="1" applyFill="1" applyBorder="1" applyAlignment="1">
      <alignment vertical="top" wrapText="1"/>
    </xf>
    <xf numFmtId="0" fontId="6" fillId="0" borderId="22" xfId="44" applyFont="1" applyFill="1" applyBorder="1" applyAlignment="1">
      <alignment vertical="top" wrapText="1"/>
    </xf>
    <xf numFmtId="0" fontId="6" fillId="0" borderId="0" xfId="44" applyFont="1" applyFill="1" applyBorder="1" applyAlignment="1">
      <alignment vertical="top" wrapText="1"/>
    </xf>
    <xf numFmtId="0" fontId="6" fillId="0" borderId="14" xfId="44" applyFont="1" applyFill="1" applyBorder="1" applyAlignment="1">
      <alignment horizontal="left" vertical="top" wrapText="1"/>
    </xf>
    <xf numFmtId="0" fontId="6" fillId="0" borderId="14" xfId="56" applyFont="1" applyFill="1" applyBorder="1" applyAlignment="1">
      <alignment horizontal="left" vertical="top" wrapText="1"/>
    </xf>
    <xf numFmtId="0" fontId="6" fillId="0" borderId="6" xfId="44" applyFont="1" applyBorder="1" applyAlignment="1">
      <alignment vertical="top" wrapText="1"/>
    </xf>
    <xf numFmtId="0" fontId="6" fillId="0" borderId="27" xfId="44" applyFont="1" applyFill="1" applyBorder="1" applyAlignment="1">
      <alignment vertical="top" wrapText="1"/>
    </xf>
    <xf numFmtId="0" fontId="6" fillId="0" borderId="0" xfId="44" applyFont="1" applyFill="1" applyBorder="1" applyAlignment="1">
      <alignment vertical="center" wrapText="1"/>
    </xf>
    <xf numFmtId="0" fontId="6" fillId="0" borderId="22" xfId="44" applyFont="1" applyBorder="1" applyAlignment="1">
      <alignment vertical="top" wrapText="1"/>
    </xf>
    <xf numFmtId="0" fontId="6" fillId="0" borderId="0" xfId="44" applyFont="1" applyBorder="1" applyAlignment="1">
      <alignment vertical="top" wrapText="1"/>
    </xf>
    <xf numFmtId="0" fontId="6" fillId="0" borderId="25" xfId="44" applyFont="1" applyBorder="1" applyAlignment="1">
      <alignment horizontal="left" vertical="top" wrapText="1"/>
    </xf>
    <xf numFmtId="0" fontId="6" fillId="0" borderId="14" xfId="56" applyFont="1" applyFill="1" applyBorder="1" applyAlignment="1">
      <alignment horizontal="center" vertical="center"/>
    </xf>
    <xf numFmtId="0" fontId="14" fillId="0" borderId="14" xfId="3" applyNumberFormat="1" applyFont="1" applyFill="1" applyBorder="1" applyAlignment="1">
      <alignment horizontal="center" vertical="center" wrapText="1"/>
    </xf>
    <xf numFmtId="0" fontId="6" fillId="0" borderId="14" xfId="56" applyFont="1" applyBorder="1" applyAlignment="1">
      <alignment vertical="center" wrapText="1"/>
    </xf>
    <xf numFmtId="0" fontId="6" fillId="0" borderId="0" xfId="56" applyFont="1" applyFill="1" applyBorder="1">
      <alignment vertical="center"/>
    </xf>
    <xf numFmtId="0" fontId="6" fillId="0" borderId="9" xfId="56" applyFont="1" applyBorder="1">
      <alignment vertical="center"/>
    </xf>
    <xf numFmtId="0" fontId="6" fillId="0" borderId="21" xfId="56" applyFont="1" applyFill="1" applyBorder="1">
      <alignment vertical="center"/>
    </xf>
    <xf numFmtId="0" fontId="31" fillId="0" borderId="14" xfId="0" applyFont="1" applyBorder="1" applyAlignment="1">
      <alignment vertical="center" wrapText="1"/>
    </xf>
    <xf numFmtId="0" fontId="6" fillId="0" borderId="0" xfId="56" applyFont="1" applyFill="1" applyBorder="1" applyAlignment="1">
      <alignment vertical="top" wrapText="1"/>
    </xf>
    <xf numFmtId="0" fontId="31" fillId="0" borderId="7" xfId="0" applyFont="1" applyBorder="1">
      <alignment vertical="center"/>
    </xf>
    <xf numFmtId="0" fontId="31" fillId="0" borderId="7" xfId="0" applyFont="1" applyBorder="1" applyAlignment="1">
      <alignment vertical="center" wrapText="1"/>
    </xf>
    <xf numFmtId="0" fontId="14" fillId="0" borderId="14" xfId="1" applyNumberFormat="1" applyFont="1" applyFill="1" applyBorder="1" applyAlignment="1">
      <alignment horizontal="left" vertical="center" wrapText="1"/>
    </xf>
    <xf numFmtId="0" fontId="6" fillId="0" borderId="0" xfId="44" applyFont="1" applyFill="1" applyBorder="1" applyAlignment="1">
      <alignment horizontal="center" vertical="center" wrapText="1"/>
    </xf>
    <xf numFmtId="0" fontId="6" fillId="0" borderId="28" xfId="44" applyFont="1" applyBorder="1">
      <alignment vertical="center"/>
    </xf>
    <xf numFmtId="0" fontId="6" fillId="0" borderId="28" xfId="44" applyFont="1" applyBorder="1" applyAlignment="1">
      <alignment horizontal="center" vertical="center"/>
    </xf>
    <xf numFmtId="0" fontId="6" fillId="0" borderId="28" xfId="44" applyFont="1" applyBorder="1" applyAlignment="1">
      <alignment vertical="top"/>
    </xf>
    <xf numFmtId="0" fontId="6" fillId="0" borderId="28" xfId="44" applyFont="1" applyBorder="1" applyAlignment="1">
      <alignment horizontal="left" vertical="top"/>
    </xf>
    <xf numFmtId="0" fontId="6" fillId="0" borderId="29" xfId="44" applyFont="1" applyBorder="1" applyAlignment="1">
      <alignment vertical="center" wrapText="1"/>
    </xf>
    <xf numFmtId="0" fontId="6" fillId="0" borderId="0" xfId="44" applyFont="1" applyBorder="1" applyAlignment="1">
      <alignment vertical="top"/>
    </xf>
    <xf numFmtId="0" fontId="6" fillId="4" borderId="14" xfId="4" applyFont="1" applyFill="1" applyBorder="1" applyAlignment="1">
      <alignment vertical="center" wrapText="1"/>
    </xf>
    <xf numFmtId="0" fontId="6" fillId="7" borderId="0" xfId="44" applyFont="1" applyFill="1" applyBorder="1" applyAlignment="1">
      <alignment horizontal="center" vertical="center"/>
    </xf>
    <xf numFmtId="0" fontId="6" fillId="0" borderId="0" xfId="44" applyFont="1" applyBorder="1" applyAlignment="1">
      <alignment horizontal="left" vertical="center" wrapText="1"/>
    </xf>
    <xf numFmtId="0" fontId="6" fillId="0" borderId="25" xfId="56" applyFont="1" applyFill="1" applyBorder="1">
      <alignment vertical="center"/>
    </xf>
    <xf numFmtId="0" fontId="14" fillId="0" borderId="0" xfId="2" applyFont="1" applyBorder="1">
      <alignment vertical="center"/>
    </xf>
    <xf numFmtId="0" fontId="14" fillId="0" borderId="0" xfId="2" applyFont="1" applyBorder="1" applyAlignment="1">
      <alignment horizontal="center" vertical="center"/>
    </xf>
    <xf numFmtId="0" fontId="14" fillId="2" borderId="0" xfId="3" applyNumberFormat="1" applyFont="1" applyFill="1" applyBorder="1" applyAlignment="1">
      <alignment horizontal="center" vertical="center"/>
    </xf>
    <xf numFmtId="0" fontId="14" fillId="2" borderId="0" xfId="3" applyNumberFormat="1" applyFont="1" applyFill="1" applyBorder="1" applyAlignment="1">
      <alignment vertical="center"/>
    </xf>
    <xf numFmtId="0" fontId="14" fillId="0" borderId="0" xfId="3" applyFont="1" applyAlignment="1">
      <alignment vertical="top"/>
    </xf>
    <xf numFmtId="0" fontId="14" fillId="3" borderId="14" xfId="3" applyNumberFormat="1" applyFont="1" applyFill="1" applyBorder="1" applyAlignment="1">
      <alignment horizontal="center" vertical="center" wrapText="1"/>
    </xf>
    <xf numFmtId="0" fontId="14" fillId="6" borderId="14" xfId="3" applyNumberFormat="1" applyFont="1" applyFill="1" applyBorder="1" applyAlignment="1">
      <alignment horizontal="center" vertical="center" wrapText="1"/>
    </xf>
    <xf numFmtId="0" fontId="14" fillId="4" borderId="14" xfId="3" applyFont="1" applyFill="1" applyBorder="1" applyAlignment="1">
      <alignment horizontal="center" vertical="center"/>
    </xf>
    <xf numFmtId="0" fontId="14" fillId="5" borderId="14" xfId="3" applyNumberFormat="1" applyFont="1" applyFill="1" applyBorder="1" applyAlignment="1">
      <alignment horizontal="center" vertical="center" wrapText="1"/>
    </xf>
    <xf numFmtId="0" fontId="14" fillId="23" borderId="14" xfId="3" applyNumberFormat="1" applyFont="1" applyFill="1" applyBorder="1" applyAlignment="1">
      <alignment horizontal="center" vertical="center" wrapText="1"/>
    </xf>
    <xf numFmtId="0" fontId="14" fillId="9" borderId="14" xfId="3" applyNumberFormat="1" applyFont="1" applyFill="1" applyBorder="1" applyAlignment="1">
      <alignment horizontal="center" vertical="center" wrapText="1"/>
    </xf>
    <xf numFmtId="0" fontId="14" fillId="2" borderId="24" xfId="3" applyNumberFormat="1" applyFont="1" applyFill="1" applyBorder="1" applyAlignment="1">
      <alignment horizontal="center" vertical="center"/>
    </xf>
    <xf numFmtId="0" fontId="14" fillId="2" borderId="24" xfId="3" applyNumberFormat="1" applyFont="1" applyFill="1" applyBorder="1" applyAlignment="1">
      <alignment vertical="center"/>
    </xf>
    <xf numFmtId="0" fontId="15" fillId="10" borderId="8" xfId="3" applyNumberFormat="1" applyFont="1" applyFill="1" applyBorder="1" applyAlignment="1">
      <alignment horizontal="center" vertical="center" wrapText="1"/>
    </xf>
    <xf numFmtId="0" fontId="15" fillId="10" borderId="7" xfId="3" applyNumberFormat="1" applyFont="1" applyFill="1" applyBorder="1" applyAlignment="1">
      <alignment horizontal="center" vertical="center" wrapText="1"/>
    </xf>
    <xf numFmtId="0" fontId="15" fillId="10" borderId="3" xfId="2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vertical="top" wrapText="1"/>
    </xf>
    <xf numFmtId="0" fontId="6" fillId="0" borderId="14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center" vertical="top" wrapText="1"/>
    </xf>
    <xf numFmtId="0" fontId="24" fillId="0" borderId="14" xfId="0" applyFont="1" applyFill="1" applyBorder="1">
      <alignment vertical="center"/>
    </xf>
    <xf numFmtId="0" fontId="6" fillId="0" borderId="6" xfId="0" applyFont="1" applyFill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14" fillId="0" borderId="14" xfId="3" applyNumberFormat="1" applyFont="1" applyFill="1" applyBorder="1" applyAlignment="1">
      <alignment horizontal="left" vertical="top" wrapText="1"/>
    </xf>
    <xf numFmtId="0" fontId="24" fillId="0" borderId="14" xfId="3" applyNumberFormat="1" applyFont="1" applyFill="1" applyBorder="1" applyAlignment="1">
      <alignment horizontal="left" vertical="center" wrapText="1"/>
    </xf>
    <xf numFmtId="0" fontId="14" fillId="0" borderId="6" xfId="3" applyNumberFormat="1" applyFont="1" applyFill="1" applyBorder="1" applyAlignment="1">
      <alignment horizontal="left" vertical="top" wrapText="1"/>
    </xf>
    <xf numFmtId="0" fontId="6" fillId="0" borderId="7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15" fillId="10" borderId="4" xfId="5" applyNumberFormat="1" applyFont="1" applyFill="1" applyBorder="1" applyAlignment="1">
      <alignment horizontal="center" vertical="center" wrapText="1"/>
    </xf>
    <xf numFmtId="49" fontId="15" fillId="10" borderId="23" xfId="5" applyNumberFormat="1" applyFont="1" applyFill="1" applyBorder="1" applyAlignment="1">
      <alignment horizontal="center" vertical="center" wrapText="1"/>
    </xf>
    <xf numFmtId="49" fontId="6" fillId="0" borderId="6" xfId="4" applyNumberFormat="1" applyFont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center"/>
    </xf>
    <xf numFmtId="0" fontId="14" fillId="0" borderId="0" xfId="306" applyNumberFormat="1" applyFont="1" applyAlignment="1">
      <alignment horizontal="center" vertical="center"/>
    </xf>
    <xf numFmtId="0" fontId="14" fillId="0" borderId="0" xfId="307" applyFont="1">
      <alignment vertical="center"/>
    </xf>
    <xf numFmtId="0" fontId="14" fillId="0" borderId="14" xfId="306" applyFont="1" applyBorder="1" applyAlignment="1">
      <alignment horizontal="center" vertical="center"/>
    </xf>
    <xf numFmtId="0" fontId="12" fillId="2" borderId="0" xfId="306" applyNumberFormat="1" applyFont="1" applyFill="1" applyBorder="1" applyAlignment="1">
      <alignment vertical="center" wrapText="1"/>
    </xf>
    <xf numFmtId="0" fontId="12" fillId="2" borderId="1" xfId="306" applyNumberFormat="1" applyFont="1" applyFill="1" applyBorder="1" applyAlignment="1">
      <alignment vertical="top" wrapText="1"/>
    </xf>
    <xf numFmtId="0" fontId="1" fillId="0" borderId="0" xfId="306">
      <alignment vertical="center"/>
    </xf>
    <xf numFmtId="0" fontId="14" fillId="3" borderId="14" xfId="308" applyNumberFormat="1" applyFont="1" applyFill="1" applyBorder="1" applyAlignment="1">
      <alignment horizontal="center" vertical="center" wrapText="1"/>
    </xf>
    <xf numFmtId="0" fontId="14" fillId="2" borderId="14" xfId="308" applyNumberFormat="1" applyFont="1" applyFill="1" applyBorder="1" applyAlignment="1">
      <alignment horizontal="center" vertical="center"/>
    </xf>
    <xf numFmtId="0" fontId="12" fillId="2" borderId="0" xfId="306" applyNumberFormat="1" applyFont="1" applyFill="1" applyBorder="1" applyAlignment="1">
      <alignment vertical="top" wrapText="1"/>
    </xf>
    <xf numFmtId="0" fontId="14" fillId="4" borderId="14" xfId="308" applyFont="1" applyFill="1" applyBorder="1" applyAlignment="1">
      <alignment horizontal="center" vertical="center"/>
    </xf>
    <xf numFmtId="0" fontId="14" fillId="5" borderId="14" xfId="308" applyNumberFormat="1" applyFont="1" applyFill="1" applyBorder="1" applyAlignment="1">
      <alignment horizontal="center" vertical="center" wrapText="1"/>
    </xf>
    <xf numFmtId="0" fontId="6" fillId="0" borderId="0" xfId="306" applyNumberFormat="1" applyFont="1">
      <alignment vertical="center"/>
    </xf>
    <xf numFmtId="0" fontId="6" fillId="0" borderId="0" xfId="306" applyFont="1">
      <alignment vertical="center"/>
    </xf>
    <xf numFmtId="0" fontId="14" fillId="6" borderId="14" xfId="308" applyNumberFormat="1" applyFont="1" applyFill="1" applyBorder="1" applyAlignment="1">
      <alignment horizontal="center" vertical="center" wrapText="1"/>
    </xf>
    <xf numFmtId="0" fontId="14" fillId="7" borderId="14" xfId="308" applyNumberFormat="1" applyFont="1" applyFill="1" applyBorder="1" applyAlignment="1">
      <alignment horizontal="center" vertical="center" wrapText="1"/>
    </xf>
    <xf numFmtId="0" fontId="14" fillId="8" borderId="14" xfId="308" applyNumberFormat="1" applyFont="1" applyFill="1" applyBorder="1" applyAlignment="1">
      <alignment horizontal="center" vertical="center" wrapText="1"/>
    </xf>
    <xf numFmtId="0" fontId="14" fillId="9" borderId="14" xfId="308" applyNumberFormat="1" applyFont="1" applyFill="1" applyBorder="1" applyAlignment="1">
      <alignment horizontal="center" vertical="center" wrapText="1"/>
    </xf>
    <xf numFmtId="0" fontId="12" fillId="2" borderId="0" xfId="306" applyNumberFormat="1" applyFont="1" applyFill="1" applyBorder="1" applyAlignment="1">
      <alignment vertical="center"/>
    </xf>
    <xf numFmtId="0" fontId="12" fillId="2" borderId="0" xfId="306" applyNumberFormat="1" applyFont="1" applyFill="1" applyBorder="1" applyAlignment="1">
      <alignment vertical="top"/>
    </xf>
    <xf numFmtId="0" fontId="35" fillId="20" borderId="3" xfId="0" applyFont="1" applyFill="1" applyBorder="1" applyAlignment="1">
      <alignment horizontal="center" vertical="center" wrapText="1"/>
    </xf>
    <xf numFmtId="0" fontId="15" fillId="10" borderId="11" xfId="306" applyNumberFormat="1" applyFont="1" applyFill="1" applyBorder="1" applyAlignment="1">
      <alignment horizontal="center" vertical="center" wrapText="1"/>
    </xf>
    <xf numFmtId="0" fontId="15" fillId="10" borderId="3" xfId="306" applyNumberFormat="1" applyFont="1" applyFill="1" applyBorder="1" applyAlignment="1">
      <alignment horizontal="center" vertical="center" wrapText="1"/>
    </xf>
    <xf numFmtId="0" fontId="15" fillId="10" borderId="7" xfId="306" applyNumberFormat="1" applyFont="1" applyFill="1" applyBorder="1" applyAlignment="1">
      <alignment horizontal="center" vertical="center" wrapText="1"/>
    </xf>
    <xf numFmtId="0" fontId="6" fillId="0" borderId="14" xfId="306" applyFont="1" applyBorder="1" applyAlignment="1">
      <alignment horizontal="center" vertical="center"/>
    </xf>
    <xf numFmtId="0" fontId="6" fillId="0" borderId="14" xfId="306" applyFont="1" applyBorder="1">
      <alignment vertical="center"/>
    </xf>
    <xf numFmtId="0" fontId="6" fillId="0" borderId="14" xfId="306" applyFont="1" applyBorder="1" applyAlignment="1">
      <alignment horizontal="center" vertical="top" wrapText="1"/>
    </xf>
    <xf numFmtId="0" fontId="6" fillId="0" borderId="6" xfId="306" applyFont="1" applyBorder="1" applyAlignment="1">
      <alignment horizontal="center" vertical="center"/>
    </xf>
    <xf numFmtId="0" fontId="6" fillId="0" borderId="14" xfId="306" applyFont="1" applyBorder="1" applyAlignment="1">
      <alignment vertical="top" wrapText="1"/>
    </xf>
    <xf numFmtId="0" fontId="6" fillId="0" borderId="14" xfId="306" applyFont="1" applyBorder="1" applyAlignment="1">
      <alignment horizontal="center" vertical="top"/>
    </xf>
    <xf numFmtId="0" fontId="39" fillId="0" borderId="14" xfId="306" applyFont="1" applyBorder="1">
      <alignment vertical="center"/>
    </xf>
    <xf numFmtId="0" fontId="6" fillId="0" borderId="14" xfId="306" applyFont="1" applyFill="1" applyBorder="1" applyAlignment="1">
      <alignment horizontal="center" vertical="center"/>
    </xf>
    <xf numFmtId="0" fontId="14" fillId="8" borderId="14" xfId="310" applyNumberFormat="1" applyFont="1" applyFill="1" applyBorder="1" applyAlignment="1">
      <alignment horizontal="center" vertical="center" wrapText="1"/>
    </xf>
    <xf numFmtId="0" fontId="39" fillId="11" borderId="14" xfId="306" applyFont="1" applyFill="1" applyBorder="1">
      <alignment vertical="center"/>
    </xf>
    <xf numFmtId="0" fontId="6" fillId="0" borderId="6" xfId="306" applyFont="1" applyBorder="1">
      <alignment vertical="center"/>
    </xf>
    <xf numFmtId="3" fontId="6" fillId="0" borderId="6" xfId="306" applyNumberFormat="1" applyFont="1" applyBorder="1" applyAlignment="1">
      <alignment horizontal="center" vertical="center"/>
    </xf>
    <xf numFmtId="0" fontId="6" fillId="0" borderId="6" xfId="306" applyNumberFormat="1" applyFont="1" applyBorder="1" applyAlignment="1">
      <alignment horizontal="center" vertical="center"/>
    </xf>
    <xf numFmtId="0" fontId="6" fillId="0" borderId="6" xfId="306" applyFont="1" applyFill="1" applyBorder="1">
      <alignment vertical="center"/>
    </xf>
    <xf numFmtId="0" fontId="6" fillId="0" borderId="14" xfId="306" applyFont="1" applyFill="1" applyBorder="1" applyAlignment="1">
      <alignment horizontal="center" vertical="top" wrapText="1"/>
    </xf>
    <xf numFmtId="0" fontId="6" fillId="0" borderId="14" xfId="306" applyFont="1" applyFill="1" applyBorder="1" applyAlignment="1">
      <alignment vertical="top" wrapText="1"/>
    </xf>
    <xf numFmtId="0" fontId="1" fillId="0" borderId="0" xfId="306" applyFill="1">
      <alignment vertical="center"/>
    </xf>
    <xf numFmtId="0" fontId="39" fillId="0" borderId="14" xfId="306" applyFont="1" applyFill="1" applyBorder="1">
      <alignment vertical="center"/>
    </xf>
    <xf numFmtId="0" fontId="24" fillId="0" borderId="14" xfId="306" applyFont="1" applyBorder="1">
      <alignment vertical="center"/>
    </xf>
    <xf numFmtId="0" fontId="6" fillId="0" borderId="14" xfId="306" applyFont="1" applyBorder="1" applyAlignment="1">
      <alignment vertical="top"/>
    </xf>
    <xf numFmtId="0" fontId="6" fillId="0" borderId="5" xfId="306" applyFont="1" applyBorder="1" applyAlignment="1">
      <alignment horizontal="center" vertical="center"/>
    </xf>
    <xf numFmtId="0" fontId="6" fillId="0" borderId="0" xfId="309" applyFont="1">
      <alignment vertical="center"/>
    </xf>
    <xf numFmtId="0" fontId="1" fillId="0" borderId="0" xfId="306" applyAlignment="1">
      <alignment horizontal="center" vertical="center"/>
    </xf>
    <xf numFmtId="0" fontId="6" fillId="0" borderId="14" xfId="78" applyFont="1" applyBorder="1">
      <alignment vertical="center"/>
    </xf>
    <xf numFmtId="0" fontId="1" fillId="0" borderId="14" xfId="81" applyBorder="1">
      <alignment vertical="center"/>
    </xf>
    <xf numFmtId="0" fontId="6" fillId="0" borderId="14" xfId="78" applyFont="1" applyBorder="1" applyAlignment="1">
      <alignment horizontal="center" vertical="top" wrapText="1"/>
    </xf>
    <xf numFmtId="0" fontId="6" fillId="0" borderId="14" xfId="78" applyFont="1" applyFill="1" applyBorder="1" applyAlignment="1">
      <alignment horizontal="center" vertical="center"/>
    </xf>
    <xf numFmtId="0" fontId="6" fillId="4" borderId="0" xfId="4" applyFont="1" applyFill="1">
      <alignment vertical="center"/>
    </xf>
    <xf numFmtId="0" fontId="6" fillId="11" borderId="14" xfId="4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6" fillId="4" borderId="0" xfId="0" applyFont="1" applyFill="1">
      <alignment vertical="center"/>
    </xf>
    <xf numFmtId="0" fontId="6" fillId="0" borderId="0" xfId="4" applyFont="1" applyAlignment="1">
      <alignment vertical="center" wrapText="1"/>
    </xf>
    <xf numFmtId="0" fontId="6" fillId="0" borderId="14" xfId="56" applyFont="1" applyBorder="1" applyAlignment="1">
      <alignment horizontal="left" vertical="top" wrapText="1"/>
    </xf>
    <xf numFmtId="0" fontId="3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24" fillId="11" borderId="14" xfId="1" applyFont="1" applyFill="1" applyBorder="1">
      <alignment vertical="center"/>
    </xf>
    <xf numFmtId="0" fontId="6" fillId="0" borderId="21" xfId="0" applyFont="1" applyFill="1" applyBorder="1">
      <alignment vertical="center"/>
    </xf>
    <xf numFmtId="0" fontId="6" fillId="11" borderId="14" xfId="0" applyFont="1" applyFill="1" applyBorder="1" applyAlignment="1">
      <alignment horizontal="left" vertical="center"/>
    </xf>
    <xf numFmtId="0" fontId="6" fillId="11" borderId="21" xfId="0" applyFont="1" applyFill="1" applyBorder="1">
      <alignment vertical="center"/>
    </xf>
    <xf numFmtId="0" fontId="6" fillId="7" borderId="14" xfId="1" applyFont="1" applyFill="1" applyBorder="1">
      <alignment vertical="center"/>
    </xf>
    <xf numFmtId="0" fontId="14" fillId="11" borderId="14" xfId="1" applyNumberFormat="1" applyFont="1" applyFill="1" applyBorder="1" applyAlignment="1">
      <alignment horizontal="left" vertical="center" wrapText="1"/>
    </xf>
    <xf numFmtId="0" fontId="14" fillId="0" borderId="28" xfId="1" applyNumberFormat="1" applyFont="1" applyFill="1" applyBorder="1" applyAlignment="1">
      <alignment horizontal="left" vertical="center" wrapText="1"/>
    </xf>
    <xf numFmtId="0" fontId="6" fillId="0" borderId="29" xfId="0" applyFont="1" applyFill="1" applyBorder="1">
      <alignment vertical="center"/>
    </xf>
    <xf numFmtId="0" fontId="6" fillId="11" borderId="7" xfId="0" applyFont="1" applyFill="1" applyBorder="1">
      <alignment vertical="center"/>
    </xf>
    <xf numFmtId="0" fontId="14" fillId="0" borderId="14" xfId="49" applyNumberFormat="1" applyFont="1" applyFill="1" applyBorder="1" applyAlignment="1">
      <alignment horizontal="left" vertical="center" wrapText="1"/>
    </xf>
    <xf numFmtId="0" fontId="14" fillId="0" borderId="14" xfId="2" applyFont="1" applyBorder="1" applyAlignment="1">
      <alignment vertical="center" wrapText="1"/>
    </xf>
    <xf numFmtId="0" fontId="6" fillId="0" borderId="14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9" fillId="0" borderId="0" xfId="3" applyNumberFormat="1" applyFont="1" applyFill="1" applyBorder="1" applyAlignment="1">
      <alignment horizontal="center" vertical="center" wrapText="1"/>
    </xf>
    <xf numFmtId="0" fontId="9" fillId="0" borderId="2" xfId="3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top" wrapText="1"/>
    </xf>
    <xf numFmtId="0" fontId="9" fillId="0" borderId="0" xfId="3" quotePrefix="1" applyNumberFormat="1" applyFont="1" applyFill="1" applyBorder="1" applyAlignment="1">
      <alignment horizontal="center" vertical="center" wrapText="1"/>
    </xf>
    <xf numFmtId="0" fontId="9" fillId="2" borderId="0" xfId="1" applyNumberFormat="1" applyFont="1" applyFill="1" applyBorder="1" applyAlignment="1">
      <alignment horizontal="center" vertical="center" wrapText="1"/>
    </xf>
    <xf numFmtId="0" fontId="9" fillId="2" borderId="2" xfId="1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14" fillId="0" borderId="6" xfId="1" applyNumberFormat="1" applyFont="1" applyFill="1" applyBorder="1" applyAlignment="1">
      <alignment horizontal="left" vertical="top" wrapText="1"/>
    </xf>
    <xf numFmtId="0" fontId="14" fillId="0" borderId="5" xfId="1" applyNumberFormat="1" applyFont="1" applyFill="1" applyBorder="1" applyAlignment="1">
      <alignment horizontal="left" vertical="top" wrapText="1"/>
    </xf>
    <xf numFmtId="0" fontId="14" fillId="0" borderId="7" xfId="1" applyNumberFormat="1" applyFont="1" applyFill="1" applyBorder="1" applyAlignment="1">
      <alignment horizontal="left" vertical="top" wrapText="1"/>
    </xf>
    <xf numFmtId="0" fontId="6" fillId="0" borderId="14" xfId="4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/>
    </xf>
    <xf numFmtId="0" fontId="6" fillId="0" borderId="6" xfId="306" applyFont="1" applyBorder="1" applyAlignment="1">
      <alignment horizontal="center" vertical="center"/>
    </xf>
    <xf numFmtId="0" fontId="6" fillId="0" borderId="5" xfId="306" applyFont="1" applyBorder="1" applyAlignment="1">
      <alignment horizontal="center" vertical="center"/>
    </xf>
    <xf numFmtId="0" fontId="6" fillId="0" borderId="7" xfId="306" applyFont="1" applyBorder="1" applyAlignment="1">
      <alignment horizontal="center" vertical="center"/>
    </xf>
    <xf numFmtId="0" fontId="28" fillId="0" borderId="0" xfId="5" applyFont="1" applyAlignment="1">
      <alignment horizontal="center" vertical="center" wrapText="1"/>
    </xf>
    <xf numFmtId="0" fontId="28" fillId="0" borderId="0" xfId="5" applyFont="1" applyAlignment="1">
      <alignment horizontal="center" vertical="center"/>
    </xf>
    <xf numFmtId="0" fontId="28" fillId="0" borderId="2" xfId="5" applyFont="1" applyBorder="1" applyAlignment="1">
      <alignment horizontal="center" vertical="center"/>
    </xf>
    <xf numFmtId="0" fontId="6" fillId="0" borderId="14" xfId="4" applyFont="1" applyBorder="1" applyAlignment="1">
      <alignment horizontal="left" vertical="center" wrapText="1"/>
    </xf>
    <xf numFmtId="0" fontId="6" fillId="11" borderId="14" xfId="4" applyFont="1" applyFill="1" applyBorder="1" applyAlignment="1">
      <alignment horizontal="left" vertical="top" wrapText="1"/>
    </xf>
    <xf numFmtId="0" fontId="32" fillId="0" borderId="0" xfId="4" quotePrefix="1" applyFont="1" applyBorder="1" applyAlignment="1">
      <alignment horizontal="center" vertical="center" wrapText="1"/>
    </xf>
    <xf numFmtId="0" fontId="32" fillId="0" borderId="0" xfId="4" applyFont="1" applyBorder="1" applyAlignment="1">
      <alignment horizontal="center" vertical="center"/>
    </xf>
    <xf numFmtId="0" fontId="32" fillId="0" borderId="2" xfId="4" applyFont="1" applyBorder="1" applyAlignment="1">
      <alignment horizontal="center" vertical="center"/>
    </xf>
    <xf numFmtId="0" fontId="31" fillId="0" borderId="6" xfId="0" applyFont="1" applyBorder="1" applyAlignment="1">
      <alignment horizontal="left" vertical="top"/>
    </xf>
    <xf numFmtId="0" fontId="31" fillId="0" borderId="5" xfId="0" applyFont="1" applyBorder="1" applyAlignment="1">
      <alignment horizontal="left" vertical="top"/>
    </xf>
    <xf numFmtId="0" fontId="31" fillId="0" borderId="7" xfId="0" applyFont="1" applyBorder="1" applyAlignment="1">
      <alignment horizontal="left" vertical="top"/>
    </xf>
    <xf numFmtId="0" fontId="31" fillId="0" borderId="6" xfId="0" applyFont="1" applyBorder="1" applyAlignment="1">
      <alignment horizontal="left" vertical="center" wrapText="1"/>
    </xf>
    <xf numFmtId="0" fontId="31" fillId="0" borderId="5" xfId="0" applyFont="1" applyBorder="1" applyAlignment="1">
      <alignment horizontal="left" vertical="center" wrapText="1"/>
    </xf>
    <xf numFmtId="0" fontId="31" fillId="0" borderId="7" xfId="0" applyFont="1" applyBorder="1" applyAlignment="1">
      <alignment horizontal="left" vertical="center" wrapText="1"/>
    </xf>
    <xf numFmtId="0" fontId="31" fillId="0" borderId="14" xfId="0" applyFont="1" applyBorder="1" applyAlignment="1">
      <alignment horizontal="left" vertical="top" wrapText="1"/>
    </xf>
    <xf numFmtId="0" fontId="31" fillId="0" borderId="6" xfId="0" applyFont="1" applyBorder="1" applyAlignment="1">
      <alignment horizontal="left" vertical="top" wrapText="1"/>
    </xf>
    <xf numFmtId="0" fontId="31" fillId="0" borderId="7" xfId="0" applyFont="1" applyBorder="1" applyAlignment="1">
      <alignment horizontal="left" vertical="top" wrapText="1"/>
    </xf>
    <xf numFmtId="0" fontId="31" fillId="0" borderId="5" xfId="0" applyFont="1" applyBorder="1" applyAlignment="1">
      <alignment horizontal="left" vertical="top" wrapText="1"/>
    </xf>
    <xf numFmtId="0" fontId="12" fillId="2" borderId="0" xfId="21" applyNumberFormat="1" applyFont="1" applyFill="1" applyBorder="1" applyAlignment="1">
      <alignment horizontal="center" vertical="center" wrapText="1"/>
    </xf>
    <xf numFmtId="0" fontId="12" fillId="2" borderId="2" xfId="21" applyNumberFormat="1" applyFont="1" applyFill="1" applyBorder="1" applyAlignment="1">
      <alignment horizontal="center" vertical="center" wrapText="1"/>
    </xf>
    <xf numFmtId="0" fontId="9" fillId="2" borderId="0" xfId="21" applyNumberFormat="1" applyFont="1" applyFill="1" applyBorder="1" applyAlignment="1">
      <alignment horizontal="center" vertical="center" wrapText="1"/>
    </xf>
    <xf numFmtId="0" fontId="6" fillId="0" borderId="6" xfId="44" applyFont="1" applyBorder="1" applyAlignment="1">
      <alignment horizontal="left" vertical="center" wrapText="1"/>
    </xf>
    <xf numFmtId="0" fontId="6" fillId="0" borderId="5" xfId="44" applyFont="1" applyBorder="1" applyAlignment="1">
      <alignment horizontal="left" vertical="center" wrapText="1"/>
    </xf>
    <xf numFmtId="0" fontId="6" fillId="7" borderId="14" xfId="44" applyFont="1" applyFill="1" applyBorder="1" applyAlignment="1">
      <alignment horizontal="center" vertical="center"/>
    </xf>
    <xf numFmtId="0" fontId="6" fillId="0" borderId="14" xfId="44" applyFont="1" applyFill="1" applyBorder="1" applyAlignment="1">
      <alignment horizontal="left" vertical="top" wrapText="1"/>
    </xf>
    <xf numFmtId="0" fontId="6" fillId="0" borderId="22" xfId="44" applyFont="1" applyBorder="1" applyAlignment="1">
      <alignment horizontal="left" vertical="center" wrapText="1"/>
    </xf>
    <xf numFmtId="0" fontId="12" fillId="0" borderId="0" xfId="24" quotePrefix="1" applyNumberFormat="1" applyFont="1" applyFill="1" applyBorder="1" applyAlignment="1">
      <alignment horizontal="center" vertical="center" wrapText="1"/>
    </xf>
    <xf numFmtId="0" fontId="6" fillId="0" borderId="14" xfId="56" applyFont="1" applyBorder="1" applyAlignment="1">
      <alignment horizontal="left" vertical="top" wrapText="1"/>
    </xf>
    <xf numFmtId="0" fontId="6" fillId="7" borderId="20" xfId="44" applyFont="1" applyFill="1" applyBorder="1" applyAlignment="1">
      <alignment horizontal="center" vertical="center"/>
    </xf>
  </cellXfs>
  <cellStyles count="311">
    <cellStyle name="常规" xfId="0" builtinId="0"/>
    <cellStyle name="常规 2" xfId="47"/>
    <cellStyle name="常规 2 2" xfId="3"/>
    <cellStyle name="常规 2 2 2" xfId="5"/>
    <cellStyle name="常规 2 2 2 2" xfId="80"/>
    <cellStyle name="常规 2 2 2 2 2" xfId="310"/>
    <cellStyle name="常规 2 2 2 3" xfId="307"/>
    <cellStyle name="常规 2 2 3" xfId="48"/>
    <cellStyle name="常规 2 2 3 2" xfId="49"/>
    <cellStyle name="常规 2 2 3 3" xfId="50"/>
    <cellStyle name="常规 2 2 4" xfId="79"/>
    <cellStyle name="常规 2 2 4 2" xfId="308"/>
    <cellStyle name="常规 3" xfId="51"/>
    <cellStyle name="常规 4" xfId="52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一般 10" xfId="6"/>
    <cellStyle name="一般 10 2" xfId="7"/>
    <cellStyle name="一般 10 2 2" xfId="8"/>
    <cellStyle name="一般 10 2 3" xfId="9"/>
    <cellStyle name="一般 10 2 3 2" xfId="10"/>
    <cellStyle name="一般 10 2 4" xfId="11"/>
    <cellStyle name="一般 10 3" xfId="12"/>
    <cellStyle name="一般 10 3 2" xfId="13"/>
    <cellStyle name="一般 11" xfId="54"/>
    <cellStyle name="一般 11 2" xfId="56"/>
    <cellStyle name="一般 11 3" xfId="81"/>
    <cellStyle name="一般 11 3 2" xfId="309"/>
    <cellStyle name="一般 12" xfId="14"/>
    <cellStyle name="一般 12 2" xfId="15"/>
    <cellStyle name="一般 12 2 2" xfId="16"/>
    <cellStyle name="一般 2" xfId="2"/>
    <cellStyle name="一般 2 2" xfId="4"/>
    <cellStyle name="一般 2 2 2" xfId="78"/>
    <cellStyle name="一般 2 2 2 2" xfId="306"/>
    <cellStyle name="一般 2 3" xfId="17"/>
    <cellStyle name="一般 2 3 2" xfId="18"/>
    <cellStyle name="一般 2 3 2 2" xfId="19"/>
    <cellStyle name="一般 2 3 3" xfId="20"/>
    <cellStyle name="一般 2 4" xfId="1"/>
    <cellStyle name="一般 2 4 2" xfId="21"/>
    <cellStyle name="一般 2 4 3" xfId="22"/>
    <cellStyle name="一般 2 4 3 2" xfId="23"/>
    <cellStyle name="一般 2 4 4" xfId="24"/>
    <cellStyle name="一般 2 5" xfId="25"/>
    <cellStyle name="一般 2 5 2" xfId="26"/>
    <cellStyle name="一般 2 6" xfId="27"/>
    <cellStyle name="一般 3" xfId="28"/>
    <cellStyle name="一般 3 2" xfId="29"/>
    <cellStyle name="一般 3 3" xfId="30"/>
    <cellStyle name="一般 4" xfId="31"/>
    <cellStyle name="一般 4 3 2 2" xfId="32"/>
    <cellStyle name="一般 4 3 2 2 2" xfId="33"/>
    <cellStyle name="一般 4 3 2 2 2 2" xfId="34"/>
    <cellStyle name="一般 4 3 2 2 3" xfId="35"/>
    <cellStyle name="一般 5" xfId="36"/>
    <cellStyle name="一般 5 2" xfId="37"/>
    <cellStyle name="一般 5 3" xfId="38"/>
    <cellStyle name="一般 5 3 2" xfId="39"/>
    <cellStyle name="一般 5 3 2 2" xfId="40"/>
    <cellStyle name="一般 5 3 3" xfId="41"/>
    <cellStyle name="一般 6" xfId="42"/>
    <cellStyle name="一般 6 2" xfId="43"/>
    <cellStyle name="一般 7" xfId="44"/>
    <cellStyle name="一般 8" xfId="45"/>
    <cellStyle name="一般 9" xfId="46"/>
    <cellStyle name="一般 9 2" xfId="53"/>
    <cellStyle name="一般 9 3" xfId="55"/>
    <cellStyle name="一般 9 3 2" xfId="57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1" builtinId="9" hidden="1"/>
    <cellStyle name="已访问的超链接" xfId="303" builtinId="9" hidden="1"/>
    <cellStyle name="已访问的超链接" xfId="305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184731" cy="264560"/>
    <xdr:sp macro="" textlink="">
      <xdr:nvSpPr>
        <xdr:cNvPr id="2" name="文字方塊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7430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184731" cy="264560"/>
    <xdr:sp macro="" textlink="">
      <xdr:nvSpPr>
        <xdr:cNvPr id="3" name="文字方塊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17430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5</xdr:col>
      <xdr:colOff>0</xdr:colOff>
      <xdr:row>12</xdr:row>
      <xdr:rowOff>85725</xdr:rowOff>
    </xdr:from>
    <xdr:ext cx="184731" cy="264560"/>
    <xdr:sp macro="" textlink="">
      <xdr:nvSpPr>
        <xdr:cNvPr id="4" name="文字方塊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1743075" y="314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5</xdr:col>
      <xdr:colOff>0</xdr:colOff>
      <xdr:row>12</xdr:row>
      <xdr:rowOff>85725</xdr:rowOff>
    </xdr:from>
    <xdr:ext cx="184731" cy="264560"/>
    <xdr:sp macro="" textlink="">
      <xdr:nvSpPr>
        <xdr:cNvPr id="5" name="文字方塊 4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1743075" y="314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0</xdr:colOff>
      <xdr:row>12</xdr:row>
      <xdr:rowOff>85725</xdr:rowOff>
    </xdr:from>
    <xdr:ext cx="184731" cy="264560"/>
    <xdr:sp macro="" textlink="">
      <xdr:nvSpPr>
        <xdr:cNvPr id="6" name="文字方塊 5"/>
        <xdr:cNvSpPr txBox="1"/>
      </xdr:nvSpPr>
      <xdr:spPr>
        <a:xfrm>
          <a:off x="40671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0</xdr:colOff>
      <xdr:row>12</xdr:row>
      <xdr:rowOff>85725</xdr:rowOff>
    </xdr:from>
    <xdr:ext cx="184731" cy="264560"/>
    <xdr:sp macro="" textlink="">
      <xdr:nvSpPr>
        <xdr:cNvPr id="7" name="文字方塊 6"/>
        <xdr:cNvSpPr txBox="1"/>
      </xdr:nvSpPr>
      <xdr:spPr>
        <a:xfrm>
          <a:off x="40671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4</xdr:col>
      <xdr:colOff>1066800</xdr:colOff>
      <xdr:row>12</xdr:row>
      <xdr:rowOff>85725</xdr:rowOff>
    </xdr:from>
    <xdr:ext cx="184731" cy="264560"/>
    <xdr:sp macro="" textlink="">
      <xdr:nvSpPr>
        <xdr:cNvPr id="8" name="文字方塊 7"/>
        <xdr:cNvSpPr txBox="1"/>
      </xdr:nvSpPr>
      <xdr:spPr>
        <a:xfrm>
          <a:off x="621030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4</xdr:col>
      <xdr:colOff>1066800</xdr:colOff>
      <xdr:row>12</xdr:row>
      <xdr:rowOff>85725</xdr:rowOff>
    </xdr:from>
    <xdr:ext cx="184731" cy="264560"/>
    <xdr:sp macro="" textlink="">
      <xdr:nvSpPr>
        <xdr:cNvPr id="9" name="文字方塊 8"/>
        <xdr:cNvSpPr txBox="1"/>
      </xdr:nvSpPr>
      <xdr:spPr>
        <a:xfrm>
          <a:off x="621030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0</xdr:colOff>
      <xdr:row>12</xdr:row>
      <xdr:rowOff>85725</xdr:rowOff>
    </xdr:from>
    <xdr:ext cx="184731" cy="264560"/>
    <xdr:sp macro="" textlink="">
      <xdr:nvSpPr>
        <xdr:cNvPr id="10" name="文字方塊 9"/>
        <xdr:cNvSpPr txBox="1"/>
      </xdr:nvSpPr>
      <xdr:spPr>
        <a:xfrm>
          <a:off x="40671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0</xdr:colOff>
      <xdr:row>12</xdr:row>
      <xdr:rowOff>85725</xdr:rowOff>
    </xdr:from>
    <xdr:ext cx="184731" cy="264560"/>
    <xdr:sp macro="" textlink="">
      <xdr:nvSpPr>
        <xdr:cNvPr id="11" name="文字方塊 10"/>
        <xdr:cNvSpPr txBox="1"/>
      </xdr:nvSpPr>
      <xdr:spPr>
        <a:xfrm>
          <a:off x="40671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4</xdr:col>
      <xdr:colOff>1066800</xdr:colOff>
      <xdr:row>12</xdr:row>
      <xdr:rowOff>85725</xdr:rowOff>
    </xdr:from>
    <xdr:ext cx="184731" cy="264560"/>
    <xdr:sp macro="" textlink="">
      <xdr:nvSpPr>
        <xdr:cNvPr id="12" name="文字方塊 11"/>
        <xdr:cNvSpPr txBox="1"/>
      </xdr:nvSpPr>
      <xdr:spPr>
        <a:xfrm>
          <a:off x="621030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4</xdr:col>
      <xdr:colOff>1066800</xdr:colOff>
      <xdr:row>12</xdr:row>
      <xdr:rowOff>85725</xdr:rowOff>
    </xdr:from>
    <xdr:ext cx="184731" cy="264560"/>
    <xdr:sp macro="" textlink="">
      <xdr:nvSpPr>
        <xdr:cNvPr id="13" name="文字方塊 12"/>
        <xdr:cNvSpPr txBox="1"/>
      </xdr:nvSpPr>
      <xdr:spPr>
        <a:xfrm>
          <a:off x="621030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Revision_ID@ALS2_FH_Left" TargetMode="External"/><Relationship Id="rId20" Type="http://schemas.openxmlformats.org/officeDocument/2006/relationships/hyperlink" Target="mailto:IMON_FFT_Peak_Magnitude@FH_L_W_CH11" TargetMode="External"/><Relationship Id="rId21" Type="http://schemas.openxmlformats.org/officeDocument/2006/relationships/hyperlink" Target="mailto:VMON_RMS@CN_L_T%20_CH8" TargetMode="External"/><Relationship Id="rId22" Type="http://schemas.openxmlformats.org/officeDocument/2006/relationships/hyperlink" Target="mailto:IMON_Frequency@FH_L_W%20_CH11" TargetMode="External"/><Relationship Id="rId23" Type="http://schemas.openxmlformats.org/officeDocument/2006/relationships/hyperlink" Target="mailto:IMON_THD_N@FH_L_W_CH11" TargetMode="External"/><Relationship Id="rId24" Type="http://schemas.openxmlformats.org/officeDocument/2006/relationships/hyperlink" Target="mailto:VMON_Frequency@FH_L_W_CH10" TargetMode="External"/><Relationship Id="rId25" Type="http://schemas.openxmlformats.org/officeDocument/2006/relationships/hyperlink" Target="mailto:VMON_THD_N@FH_L_W_CH10" TargetMode="External"/><Relationship Id="rId26" Type="http://schemas.openxmlformats.org/officeDocument/2006/relationships/hyperlink" Target="mailto:Loop_Test@SPK_CN_L_T_To_2x_Mic" TargetMode="External"/><Relationship Id="rId27" Type="http://schemas.openxmlformats.org/officeDocument/2006/relationships/hyperlink" Target="mailto:PK_MAG@REAR" TargetMode="External"/><Relationship Id="rId28" Type="http://schemas.openxmlformats.org/officeDocument/2006/relationships/hyperlink" Target="mailto:PK_MAG@SPLINE" TargetMode="External"/><Relationship Id="rId29" Type="http://schemas.openxmlformats.org/officeDocument/2006/relationships/hyperlink" Target="mailto:DC_MAG@REAR" TargetMode="External"/><Relationship Id="rId30" Type="http://schemas.openxmlformats.org/officeDocument/2006/relationships/hyperlink" Target="mailto:DC_MAG@SPLINE" TargetMode="External"/><Relationship Id="rId31" Type="http://schemas.openxmlformats.org/officeDocument/2006/relationships/printerSettings" Target="../printerSettings/printerSettings2.bin"/><Relationship Id="rId10" Type="http://schemas.openxmlformats.org/officeDocument/2006/relationships/hyperlink" Target="mailto:Chip_ID@ALS2_FH_Left" TargetMode="External"/><Relationship Id="rId11" Type="http://schemas.openxmlformats.org/officeDocument/2006/relationships/hyperlink" Target="mailto:Borris_Boost@OTP_VER" TargetMode="External"/><Relationship Id="rId12" Type="http://schemas.openxmlformats.org/officeDocument/2006/relationships/hyperlink" Target="mailto:VMON_FFT_Peak_Magnitude@CN_L_W_CH2" TargetMode="External"/><Relationship Id="rId13" Type="http://schemas.openxmlformats.org/officeDocument/2006/relationships/hyperlink" Target="mailto:IMON_FFT_Peak_Magnitude@CN_L_W_CH3" TargetMode="External"/><Relationship Id="rId14" Type="http://schemas.openxmlformats.org/officeDocument/2006/relationships/hyperlink" Target="mailto:IMON_Frequency@CN_L_W%20_CH3" TargetMode="External"/><Relationship Id="rId15" Type="http://schemas.openxmlformats.org/officeDocument/2006/relationships/hyperlink" Target="mailto:IMON_THD_N@CN_L_W_CH3" TargetMode="External"/><Relationship Id="rId16" Type="http://schemas.openxmlformats.org/officeDocument/2006/relationships/hyperlink" Target="mailto:VMON_Frequency@CN_L_W%20_CH2" TargetMode="External"/><Relationship Id="rId17" Type="http://schemas.openxmlformats.org/officeDocument/2006/relationships/hyperlink" Target="mailto:VMON_THD_N@CN_L_W_CH2" TargetMode="External"/><Relationship Id="rId18" Type="http://schemas.openxmlformats.org/officeDocument/2006/relationships/hyperlink" Target="mailto:VMON_FFT_Peak_Magnitude@FH_L_W_CH10" TargetMode="External"/><Relationship Id="rId19" Type="http://schemas.openxmlformats.org/officeDocument/2006/relationships/hyperlink" Target="mailto:VMON_RMS@FH_L_W%20_CH10" TargetMode="External"/><Relationship Id="rId1" Type="http://schemas.openxmlformats.org/officeDocument/2006/relationships/hyperlink" Target="mailto:HALL1@C4_Flex-Miss_Test_IRQ" TargetMode="External"/><Relationship Id="rId2" Type="http://schemas.openxmlformats.org/officeDocument/2006/relationships/hyperlink" Target="mailto:HALL1@C4_Flex-Detect_Test_IRQ" TargetMode="External"/><Relationship Id="rId3" Type="http://schemas.openxmlformats.org/officeDocument/2006/relationships/hyperlink" Target="mailto:HALL2@C4_Flex-Miss_Test_IRQ" TargetMode="External"/><Relationship Id="rId4" Type="http://schemas.openxmlformats.org/officeDocument/2006/relationships/hyperlink" Target="mailto:HALL2@C4_Flex-Detect_Test_IRQ" TargetMode="External"/><Relationship Id="rId5" Type="http://schemas.openxmlformats.org/officeDocument/2006/relationships/hyperlink" Target="mailto:Device_ID@ALS1_FH_Right" TargetMode="External"/><Relationship Id="rId6" Type="http://schemas.openxmlformats.org/officeDocument/2006/relationships/hyperlink" Target="mailto:Revision_ID@ALS1_FH_Right" TargetMode="External"/><Relationship Id="rId7" Type="http://schemas.openxmlformats.org/officeDocument/2006/relationships/hyperlink" Target="mailto:Chip_ID@ALS1_FH_Right" TargetMode="External"/><Relationship Id="rId8" Type="http://schemas.openxmlformats.org/officeDocument/2006/relationships/hyperlink" Target="mailto:Device_ID@ALS2_FH_Lef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0" Type="http://schemas.openxmlformats.org/officeDocument/2006/relationships/hyperlink" Target="mailto:HALL2@C4_Flex-Miss_Test_IRQ" TargetMode="External"/><Relationship Id="rId21" Type="http://schemas.openxmlformats.org/officeDocument/2006/relationships/hyperlink" Target="mailto:HALL2@C4_Flex-Detect_Test_IRQ" TargetMode="External"/><Relationship Id="rId22" Type="http://schemas.openxmlformats.org/officeDocument/2006/relationships/hyperlink" Target="mailto:Loop_Test@SPK_CN_L_T_To_2x_Mic" TargetMode="External"/><Relationship Id="rId23" Type="http://schemas.openxmlformats.org/officeDocument/2006/relationships/hyperlink" Target="mailto:PK_MAG@REAR-Disable" TargetMode="External"/><Relationship Id="rId24" Type="http://schemas.openxmlformats.org/officeDocument/2006/relationships/hyperlink" Target="mailto:PK_MAG@SPLINE-Disable" TargetMode="External"/><Relationship Id="rId25" Type="http://schemas.openxmlformats.org/officeDocument/2006/relationships/hyperlink" Target="mailto:DC_MAG@REAR-Disable" TargetMode="External"/><Relationship Id="rId26" Type="http://schemas.openxmlformats.org/officeDocument/2006/relationships/hyperlink" Target="mailto:DC_MAG@SPLINE-Disable" TargetMode="External"/><Relationship Id="rId27" Type="http://schemas.openxmlformats.org/officeDocument/2006/relationships/hyperlink" Target="mailto:Force_Sensor_Value@Volume_Down" TargetMode="External"/><Relationship Id="rId28" Type="http://schemas.openxmlformats.org/officeDocument/2006/relationships/hyperlink" Target="mailto:Force_Sensor_Value@Volume_Up" TargetMode="External"/><Relationship Id="rId29" Type="http://schemas.openxmlformats.org/officeDocument/2006/relationships/hyperlink" Target="mailto:PMU_Button_Test@Power" TargetMode="External"/><Relationship Id="rId1" Type="http://schemas.openxmlformats.org/officeDocument/2006/relationships/hyperlink" Target="mailto:Compare-LCM_70_Digits_SN_From@SFC_And@EEPROM" TargetMode="External"/><Relationship Id="rId2" Type="http://schemas.openxmlformats.org/officeDocument/2006/relationships/hyperlink" Target="mailto:Device_ID@ALS1_FH_Right" TargetMode="External"/><Relationship Id="rId3" Type="http://schemas.openxmlformats.org/officeDocument/2006/relationships/hyperlink" Target="mailto:Revision_ID@ALS1_FH_Right" TargetMode="External"/><Relationship Id="rId4" Type="http://schemas.openxmlformats.org/officeDocument/2006/relationships/hyperlink" Target="mailto:Chip_ID@ALS1_FH_Right" TargetMode="External"/><Relationship Id="rId5" Type="http://schemas.openxmlformats.org/officeDocument/2006/relationships/hyperlink" Target="mailto:Device_ID@ALS2_FH_Left" TargetMode="External"/><Relationship Id="rId30" Type="http://schemas.openxmlformats.org/officeDocument/2006/relationships/hyperlink" Target="mailto:PMU_Button_Test@Voldn" TargetMode="External"/><Relationship Id="rId31" Type="http://schemas.openxmlformats.org/officeDocument/2006/relationships/hyperlink" Target="mailto:PMU_Button_Test@Volup" TargetMode="External"/><Relationship Id="rId32" Type="http://schemas.openxmlformats.org/officeDocument/2006/relationships/hyperlink" Target="mailto:Force_Sensor_Value2@Power_Button" TargetMode="External"/><Relationship Id="rId9" Type="http://schemas.openxmlformats.org/officeDocument/2006/relationships/hyperlink" Target="mailto:BL_Leakage_Bright_Ch_0@ALS1_FH_Right" TargetMode="External"/><Relationship Id="rId6" Type="http://schemas.openxmlformats.org/officeDocument/2006/relationships/hyperlink" Target="mailto:Revision_ID@ALS2_FH_Left" TargetMode="External"/><Relationship Id="rId7" Type="http://schemas.openxmlformats.org/officeDocument/2006/relationships/hyperlink" Target="mailto:Chip_ID@ALS2_FH_Left" TargetMode="External"/><Relationship Id="rId8" Type="http://schemas.openxmlformats.org/officeDocument/2006/relationships/hyperlink" Target="mailto:BL_Leakage_Bright_Ch_0@ALS1_FH_Right" TargetMode="External"/><Relationship Id="rId33" Type="http://schemas.openxmlformats.org/officeDocument/2006/relationships/hyperlink" Target="mailto:Force_Sensor_Value2@Volume_Down" TargetMode="External"/><Relationship Id="rId34" Type="http://schemas.openxmlformats.org/officeDocument/2006/relationships/hyperlink" Target="mailto:Force_Sensor_Value2@Volume_UP" TargetMode="External"/><Relationship Id="rId35" Type="http://schemas.openxmlformats.org/officeDocument/2006/relationships/hyperlink" Target="mailto:PK_MAG@REAR" TargetMode="External"/><Relationship Id="rId36" Type="http://schemas.openxmlformats.org/officeDocument/2006/relationships/hyperlink" Target="mailto:PK_MAG@SPLINE" TargetMode="External"/><Relationship Id="rId10" Type="http://schemas.openxmlformats.org/officeDocument/2006/relationships/hyperlink" Target="mailto:BL_Leakage_Bright_Ch_0@ALS2_FH_Left" TargetMode="External"/><Relationship Id="rId11" Type="http://schemas.openxmlformats.org/officeDocument/2006/relationships/hyperlink" Target="mailto:BL_Leakage_Bright_Ch_1@ALS2_FH_Left" TargetMode="External"/><Relationship Id="rId12" Type="http://schemas.openxmlformats.org/officeDocument/2006/relationships/hyperlink" Target="mailto:BL_Leakage_Bright_Ch_0@ALS1_FH_Right" TargetMode="External"/><Relationship Id="rId13" Type="http://schemas.openxmlformats.org/officeDocument/2006/relationships/hyperlink" Target="mailto:BL_Leakage_Bright_Ch_1@ALS1_FH_Right" TargetMode="External"/><Relationship Id="rId14" Type="http://schemas.openxmlformats.org/officeDocument/2006/relationships/hyperlink" Target="mailto:BL_Leakage_Bright_Ch_2@ALS1_FH_Right" TargetMode="External"/><Relationship Id="rId15" Type="http://schemas.openxmlformats.org/officeDocument/2006/relationships/hyperlink" Target="mailto:BL_Leakage_Bright_Ch_3@ALS1_FH_Right" TargetMode="External"/><Relationship Id="rId16" Type="http://schemas.openxmlformats.org/officeDocument/2006/relationships/hyperlink" Target="mailto:BL_Leakage_Bright_Ch_2@ALS2_FH_Left" TargetMode="External"/><Relationship Id="rId17" Type="http://schemas.openxmlformats.org/officeDocument/2006/relationships/hyperlink" Target="mailto:BL_Leakage_Bright_Ch_3@ALS2_FH_Left" TargetMode="External"/><Relationship Id="rId18" Type="http://schemas.openxmlformats.org/officeDocument/2006/relationships/hyperlink" Target="mailto:HALL1@C4_Flex-Miss_Test_IRQ" TargetMode="External"/><Relationship Id="rId19" Type="http://schemas.openxmlformats.org/officeDocument/2006/relationships/hyperlink" Target="mailto:HALL1@C4_Flex-Detect_Test_IRQ" TargetMode="External"/><Relationship Id="rId37" Type="http://schemas.openxmlformats.org/officeDocument/2006/relationships/hyperlink" Target="mailto:DC_MAG@REAR" TargetMode="External"/><Relationship Id="rId38" Type="http://schemas.openxmlformats.org/officeDocument/2006/relationships/hyperlink" Target="mailto:DC_MAG@SPLINE" TargetMode="External"/><Relationship Id="rId39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0" Type="http://schemas.openxmlformats.org/officeDocument/2006/relationships/hyperlink" Target="mailto:Check@Front_Camera-Substrate_Variant" TargetMode="External"/><Relationship Id="rId21" Type="http://schemas.openxmlformats.org/officeDocument/2006/relationships/hyperlink" Target="mailto:Check@Front_Camera-Substrate_Revision" TargetMode="External"/><Relationship Id="rId22" Type="http://schemas.openxmlformats.org/officeDocument/2006/relationships/hyperlink" Target="mailto:Check@Front_Camera-Substrate_Vendor" TargetMode="External"/><Relationship Id="rId23" Type="http://schemas.openxmlformats.org/officeDocument/2006/relationships/hyperlink" Target="mailto:Check@Front_Camera-IRCF_Variant" TargetMode="External"/><Relationship Id="rId24" Type="http://schemas.openxmlformats.org/officeDocument/2006/relationships/hyperlink" Target="mailto:Check@Front_Camera-IRCF_Revision" TargetMode="External"/><Relationship Id="rId25" Type="http://schemas.openxmlformats.org/officeDocument/2006/relationships/hyperlink" Target="mailto:Check@Front_Camera-IRCF_Vendor" TargetMode="External"/><Relationship Id="rId26" Type="http://schemas.openxmlformats.org/officeDocument/2006/relationships/hyperlink" Target="mailto:Check@Front_Camera-Lens_Variant" TargetMode="External"/><Relationship Id="rId27" Type="http://schemas.openxmlformats.org/officeDocument/2006/relationships/hyperlink" Target="mailto:Check@Front_Camera-Lens_Revision" TargetMode="External"/><Relationship Id="rId28" Type="http://schemas.openxmlformats.org/officeDocument/2006/relationships/hyperlink" Target="mailto:Check@Front_Camera-Lens_Vendor" TargetMode="External"/><Relationship Id="rId29" Type="http://schemas.openxmlformats.org/officeDocument/2006/relationships/hyperlink" Target="mailto:Check@Front_Camera-Plant" TargetMode="External"/><Relationship Id="rId1" Type="http://schemas.openxmlformats.org/officeDocument/2006/relationships/hyperlink" Target="mailto:Find@Front_Camera" TargetMode="External"/><Relationship Id="rId2" Type="http://schemas.openxmlformats.org/officeDocument/2006/relationships/hyperlink" Target="mailto:Find@Back_Camera" TargetMode="External"/><Relationship Id="rId3" Type="http://schemas.openxmlformats.org/officeDocument/2006/relationships/hyperlink" Target="mailto:Check@Front_Camera-General_Info_Checksum" TargetMode="External"/><Relationship Id="rId4" Type="http://schemas.openxmlformats.org/officeDocument/2006/relationships/hyperlink" Target="mailto:Check@Front_Camera-Color_Cal1_Checksum" TargetMode="External"/><Relationship Id="rId5" Type="http://schemas.openxmlformats.org/officeDocument/2006/relationships/hyperlink" Target="mailto:Check@Front_Camera-Color_Cal2_Checksum" TargetMode="External"/><Relationship Id="rId30" Type="http://schemas.openxmlformats.org/officeDocument/2006/relationships/hyperlink" Target="mailto:Check@Front_Camera-Integrator" TargetMode="External"/><Relationship Id="rId31" Type="http://schemas.openxmlformats.org/officeDocument/2006/relationships/hyperlink" Target="mailto:Check@Front_Camera-Project_Version" TargetMode="External"/><Relationship Id="rId32" Type="http://schemas.openxmlformats.org/officeDocument/2006/relationships/hyperlink" Target="mailto:Check@Front_Camera-Project" TargetMode="External"/><Relationship Id="rId9" Type="http://schemas.openxmlformats.org/officeDocument/2006/relationships/hyperlink" Target="mailto:Check@Front_Camera-Process_DOE_Code" TargetMode="External"/><Relationship Id="rId6" Type="http://schemas.openxmlformats.org/officeDocument/2006/relationships/hyperlink" Target="mailto:Check@Front_Camera-Color_Shading_Checksum" TargetMode="External"/><Relationship Id="rId7" Type="http://schemas.openxmlformats.org/officeDocument/2006/relationships/hyperlink" Target="mailto:Check@Front_Camera-Component_Machine_Info_Checksum" TargetMode="External"/><Relationship Id="rId8" Type="http://schemas.openxmlformats.org/officeDocument/2006/relationships/hyperlink" Target="mailto:Check@Front_Camera-X_Code" TargetMode="External"/><Relationship Id="rId33" Type="http://schemas.openxmlformats.org/officeDocument/2006/relationships/hyperlink" Target="mailto:Check@Front_Camera-NVM_Revision" TargetMode="External"/><Relationship Id="rId34" Type="http://schemas.openxmlformats.org/officeDocument/2006/relationships/hyperlink" Target="mailto:Check@Front_Camera_NVM_Version" TargetMode="External"/><Relationship Id="rId35" Type="http://schemas.openxmlformats.org/officeDocument/2006/relationships/hyperlink" Target="mailto:Interrupt_Test@FH_RIGHT" TargetMode="External"/><Relationship Id="rId36" Type="http://schemas.openxmlformats.org/officeDocument/2006/relationships/hyperlink" Target="mailto:Interrupt_Test@FH_LEFT" TargetMode="External"/><Relationship Id="rId10" Type="http://schemas.openxmlformats.org/officeDocument/2006/relationships/hyperlink" Target="mailto:Check@Front_Camera-Test_Software_Revision" TargetMode="External"/><Relationship Id="rId11" Type="http://schemas.openxmlformats.org/officeDocument/2006/relationships/hyperlink" Target="mailto:Check@Front_Camera-Config_Number" TargetMode="External"/><Relationship Id="rId12" Type="http://schemas.openxmlformats.org/officeDocument/2006/relationships/hyperlink" Target="mailto:Check@Front_Camera-Build" TargetMode="External"/><Relationship Id="rId13" Type="http://schemas.openxmlformats.org/officeDocument/2006/relationships/hyperlink" Target="mailto:Check@Front_Camera-Stiffener_Revision" TargetMode="External"/><Relationship Id="rId14" Type="http://schemas.openxmlformats.org/officeDocument/2006/relationships/hyperlink" Target="mailto:Check@Front_Camera-Stiffener_Vendor" TargetMode="External"/><Relationship Id="rId15" Type="http://schemas.openxmlformats.org/officeDocument/2006/relationships/hyperlink" Target="mailto:Check@Front_Camera-Flex_Revision" TargetMode="External"/><Relationship Id="rId16" Type="http://schemas.openxmlformats.org/officeDocument/2006/relationships/hyperlink" Target="mailto:Check@Front_Camera-Flex_Vendor" TargetMode="External"/><Relationship Id="rId17" Type="http://schemas.openxmlformats.org/officeDocument/2006/relationships/hyperlink" Target="mailto:Check@Front_Camera-Sensor_Variant" TargetMode="External"/><Relationship Id="rId18" Type="http://schemas.openxmlformats.org/officeDocument/2006/relationships/hyperlink" Target="mailto:Check@Front_Camera-Sensor_Revision" TargetMode="External"/><Relationship Id="rId19" Type="http://schemas.openxmlformats.org/officeDocument/2006/relationships/hyperlink" Target="mailto:Check@Front_Camera-Sensor_Vendor" TargetMode="External"/><Relationship Id="rId37" Type="http://schemas.openxmlformats.org/officeDocument/2006/relationships/hyperlink" Target="mailto:Temperature1@Athena" TargetMode="External"/><Relationship Id="rId38" Type="http://schemas.openxmlformats.org/officeDocument/2006/relationships/hyperlink" Target="mailto:Temperature2@Athena" TargetMode="External"/><Relationship Id="rId39" Type="http://schemas.openxmlformats.org/officeDocument/2006/relationships/hyperlink" Target="mailto:Temperature3@Athena" TargetMode="External"/><Relationship Id="rId40" Type="http://schemas.openxmlformats.org/officeDocument/2006/relationships/hyperlink" Target="mailto:Temperature4@Athena" TargetMode="External"/><Relationship Id="rId41" Type="http://schemas.openxmlformats.org/officeDocument/2006/relationships/hyperlink" Target="mailto:Temperature5@Athena" TargetMode="External"/><Relationship Id="rId42" Type="http://schemas.openxmlformats.org/officeDocument/2006/relationships/hyperlink" Target="mailto:Temperature6@Athena" TargetMode="External"/><Relationship Id="rId43" Type="http://schemas.openxmlformats.org/officeDocument/2006/relationships/hyperlink" Target="mailto:Temperature7@Athena" TargetMode="External"/><Relationship Id="rId44" Type="http://schemas.openxmlformats.org/officeDocument/2006/relationships/hyperlink" Target="mailto:Temperature8@Athena" TargetMode="External"/><Relationship Id="rId45" Type="http://schemas.openxmlformats.org/officeDocument/2006/relationships/hyperlink" Target="mailto:Temperature_TCAL@Athen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4" Type="http://schemas.openxmlformats.org/officeDocument/2006/relationships/drawing" Target="../drawings/drawing1.xml"/><Relationship Id="rId1" Type="http://schemas.openxmlformats.org/officeDocument/2006/relationships/hyperlink" Target="mailto:Preview@Front_Camera" TargetMode="External"/><Relationship Id="rId2" Type="http://schemas.openxmlformats.org/officeDocument/2006/relationships/hyperlink" Target="mailto:Preview@Back_Camera" TargetMode="External"/></Relationships>
</file>

<file path=xl/worksheets/_rels/sheet8.xml.rels><?xml version="1.0" encoding="UTF-8" standalone="yes"?>
<Relationships xmlns="http://schemas.openxmlformats.org/package/2006/relationships"><Relationship Id="rId20" Type="http://schemas.openxmlformats.org/officeDocument/2006/relationships/hyperlink" Target="mailto:HALL1@C4_Flex-Detect_Test_IRQ" TargetMode="External"/><Relationship Id="rId21" Type="http://schemas.openxmlformats.org/officeDocument/2006/relationships/hyperlink" Target="mailto:HALL2@C4_Flex-Miss_Test_IRQ" TargetMode="External"/><Relationship Id="rId22" Type="http://schemas.openxmlformats.org/officeDocument/2006/relationships/hyperlink" Target="mailto:HALL2@C4_Flex-Detect_Test_IRQ" TargetMode="External"/><Relationship Id="rId23" Type="http://schemas.openxmlformats.org/officeDocument/2006/relationships/hyperlink" Target="mailto:Loop_Test@SPK_CN_L_T_To_2x_Mic" TargetMode="External"/><Relationship Id="rId24" Type="http://schemas.openxmlformats.org/officeDocument/2006/relationships/hyperlink" Target="mailto:PK_MAG@REAR" TargetMode="External"/><Relationship Id="rId25" Type="http://schemas.openxmlformats.org/officeDocument/2006/relationships/hyperlink" Target="mailto:PK_MAG@SPLINE" TargetMode="External"/><Relationship Id="rId26" Type="http://schemas.openxmlformats.org/officeDocument/2006/relationships/hyperlink" Target="mailto:DC_MAG@REAR" TargetMode="External"/><Relationship Id="rId27" Type="http://schemas.openxmlformats.org/officeDocument/2006/relationships/hyperlink" Target="mailto:DC_MAG@SPLINE" TargetMode="External"/><Relationship Id="rId28" Type="http://schemas.openxmlformats.org/officeDocument/2006/relationships/hyperlink" Target="mailto:Temperature1@Athena" TargetMode="External"/><Relationship Id="rId29" Type="http://schemas.openxmlformats.org/officeDocument/2006/relationships/hyperlink" Target="mailto:Temperature2@Athena" TargetMode="External"/><Relationship Id="rId1" Type="http://schemas.openxmlformats.org/officeDocument/2006/relationships/hyperlink" Target="mailto:Device_ID@ALS1_FH_Right" TargetMode="External"/><Relationship Id="rId2" Type="http://schemas.openxmlformats.org/officeDocument/2006/relationships/hyperlink" Target="mailto:Revision_ID@ALS1_FH_Right" TargetMode="External"/><Relationship Id="rId3" Type="http://schemas.openxmlformats.org/officeDocument/2006/relationships/hyperlink" Target="mailto:Chip_ID@ALS1_FH_Right" TargetMode="External"/><Relationship Id="rId4" Type="http://schemas.openxmlformats.org/officeDocument/2006/relationships/hyperlink" Target="mailto:Device_ID@ALS2_FH_Left" TargetMode="External"/><Relationship Id="rId5" Type="http://schemas.openxmlformats.org/officeDocument/2006/relationships/hyperlink" Target="mailto:Revision_ID@ALS2_FH_Left" TargetMode="External"/><Relationship Id="rId30" Type="http://schemas.openxmlformats.org/officeDocument/2006/relationships/hyperlink" Target="mailto:Temperature3@Athena" TargetMode="External"/><Relationship Id="rId31" Type="http://schemas.openxmlformats.org/officeDocument/2006/relationships/hyperlink" Target="mailto:Temperature4@Athena" TargetMode="External"/><Relationship Id="rId32" Type="http://schemas.openxmlformats.org/officeDocument/2006/relationships/hyperlink" Target="mailto:Temperature5@Athena" TargetMode="External"/><Relationship Id="rId9" Type="http://schemas.openxmlformats.org/officeDocument/2006/relationships/hyperlink" Target="mailto:BL_Leakage_Bright_Ch_0@ALS2_FH_Left" TargetMode="External"/><Relationship Id="rId6" Type="http://schemas.openxmlformats.org/officeDocument/2006/relationships/hyperlink" Target="mailto:Chip_ID@ALS2_FH_Left" TargetMode="External"/><Relationship Id="rId7" Type="http://schemas.openxmlformats.org/officeDocument/2006/relationships/hyperlink" Target="mailto:BL_Leakage_Bright_Ch_0@ALS1_FH_Right" TargetMode="External"/><Relationship Id="rId8" Type="http://schemas.openxmlformats.org/officeDocument/2006/relationships/hyperlink" Target="mailto:BL_Leakage_Bright_Ch_0@ALS1_FH_Right" TargetMode="External"/><Relationship Id="rId33" Type="http://schemas.openxmlformats.org/officeDocument/2006/relationships/hyperlink" Target="mailto:Temperature6@Athena" TargetMode="External"/><Relationship Id="rId34" Type="http://schemas.openxmlformats.org/officeDocument/2006/relationships/hyperlink" Target="mailto:Temperature7@Athena" TargetMode="External"/><Relationship Id="rId35" Type="http://schemas.openxmlformats.org/officeDocument/2006/relationships/hyperlink" Target="mailto:Temperature8@Athena" TargetMode="External"/><Relationship Id="rId36" Type="http://schemas.openxmlformats.org/officeDocument/2006/relationships/hyperlink" Target="mailto:Temperature_TCAL@Athena" TargetMode="External"/><Relationship Id="rId10" Type="http://schemas.openxmlformats.org/officeDocument/2006/relationships/hyperlink" Target="mailto:BL_Leakage_Bright_Ch_1@ALS2_FH_Left" TargetMode="External"/><Relationship Id="rId11" Type="http://schemas.openxmlformats.org/officeDocument/2006/relationships/hyperlink" Target="mailto:BL_Leakage_Bright_Ch_0@ALS1_FH_Right" TargetMode="External"/><Relationship Id="rId12" Type="http://schemas.openxmlformats.org/officeDocument/2006/relationships/hyperlink" Target="mailto:BL_Leakage_Bright_Ch_1@ALS1_FH_Right" TargetMode="External"/><Relationship Id="rId13" Type="http://schemas.openxmlformats.org/officeDocument/2006/relationships/hyperlink" Target="mailto:BL_Leakage_Bright_Ch_2@ALS1_FH_Right" TargetMode="External"/><Relationship Id="rId14" Type="http://schemas.openxmlformats.org/officeDocument/2006/relationships/hyperlink" Target="mailto:BL_Leakage_Bright_Ch_3@ALS1_FH_Right" TargetMode="External"/><Relationship Id="rId15" Type="http://schemas.openxmlformats.org/officeDocument/2006/relationships/hyperlink" Target="mailto:BL_Leakage_Bright_Ch_2@ALS2_FH_Left" TargetMode="External"/><Relationship Id="rId16" Type="http://schemas.openxmlformats.org/officeDocument/2006/relationships/hyperlink" Target="mailto:BL_Leakage_Bright_Ch_3@ALS2_FH_Left" TargetMode="External"/><Relationship Id="rId17" Type="http://schemas.openxmlformats.org/officeDocument/2006/relationships/hyperlink" Target="mailto:Interrupt_Test@FH_RIGHT" TargetMode="External"/><Relationship Id="rId18" Type="http://schemas.openxmlformats.org/officeDocument/2006/relationships/hyperlink" Target="mailto:Interrupt_Test@FH_LEFT" TargetMode="External"/><Relationship Id="rId19" Type="http://schemas.openxmlformats.org/officeDocument/2006/relationships/hyperlink" Target="mailto:HALL1@C4_Flex-Miss_Test_I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D92"/>
  <sheetViews>
    <sheetView topLeftCell="A71" workbookViewId="0">
      <selection activeCell="A88" sqref="A88"/>
    </sheetView>
  </sheetViews>
  <sheetFormatPr baseColWidth="10" defaultColWidth="70.83203125" defaultRowHeight="16" customHeight="1" x14ac:dyDescent="0.2"/>
  <cols>
    <col min="1" max="1" width="129" customWidth="1"/>
    <col min="2" max="2" width="99.5" bestFit="1" customWidth="1"/>
  </cols>
  <sheetData>
    <row r="1" spans="1:4" ht="30" customHeight="1" x14ac:dyDescent="0.2">
      <c r="A1" s="150" t="s">
        <v>500</v>
      </c>
      <c r="B1" s="150"/>
    </row>
    <row r="2" spans="1:4" ht="30" customHeight="1" thickBot="1" x14ac:dyDescent="0.25">
      <c r="A2" s="150" t="s">
        <v>529</v>
      </c>
      <c r="B2" s="150"/>
    </row>
    <row r="3" spans="1:4" ht="16.25" customHeight="1" thickBot="1" x14ac:dyDescent="0.25">
      <c r="A3" s="151" t="s">
        <v>502</v>
      </c>
      <c r="B3" s="154" t="s">
        <v>504</v>
      </c>
      <c r="C3" s="152">
        <f>DATE(2019,9,21)</f>
        <v>43729</v>
      </c>
      <c r="D3" s="153" t="s">
        <v>501</v>
      </c>
    </row>
    <row r="4" spans="1:4" ht="16" customHeight="1" x14ac:dyDescent="0.2">
      <c r="A4" s="1" t="s">
        <v>503</v>
      </c>
      <c r="B4" s="1"/>
    </row>
    <row r="5" spans="1:4" ht="16" customHeight="1" thickBot="1" x14ac:dyDescent="0.25">
      <c r="A5" s="1" t="s">
        <v>505</v>
      </c>
      <c r="B5" s="3" t="s">
        <v>514</v>
      </c>
    </row>
    <row r="6" spans="1:4" ht="16.25" customHeight="1" thickBot="1" x14ac:dyDescent="0.25">
      <c r="A6" s="151" t="s">
        <v>506</v>
      </c>
      <c r="B6" s="154" t="s">
        <v>504</v>
      </c>
      <c r="C6" s="152">
        <f>DATE(2019,9,21)</f>
        <v>43729</v>
      </c>
      <c r="D6" s="153" t="s">
        <v>501</v>
      </c>
    </row>
    <row r="7" spans="1:4" ht="16" customHeight="1" x14ac:dyDescent="0.2">
      <c r="A7" s="1" t="s">
        <v>503</v>
      </c>
    </row>
    <row r="8" spans="1:4" ht="16" customHeight="1" thickBot="1" x14ac:dyDescent="0.25">
      <c r="A8" s="155" t="s">
        <v>507</v>
      </c>
      <c r="B8" s="3"/>
    </row>
    <row r="9" spans="1:4" ht="16.25" customHeight="1" thickBot="1" x14ac:dyDescent="0.25">
      <c r="A9" s="151" t="s">
        <v>508</v>
      </c>
      <c r="B9" s="154" t="s">
        <v>504</v>
      </c>
      <c r="C9" s="152">
        <f>DATE(2019,9,21)</f>
        <v>43729</v>
      </c>
      <c r="D9" s="153" t="s">
        <v>501</v>
      </c>
    </row>
    <row r="10" spans="1:4" ht="16" customHeight="1" x14ac:dyDescent="0.2">
      <c r="A10" s="1" t="s">
        <v>509</v>
      </c>
    </row>
    <row r="11" spans="1:4" ht="16" customHeight="1" thickBot="1" x14ac:dyDescent="0.25">
      <c r="A11" s="155" t="s">
        <v>510</v>
      </c>
      <c r="B11" s="3" t="s">
        <v>520</v>
      </c>
    </row>
    <row r="12" spans="1:4" ht="16.25" customHeight="1" thickBot="1" x14ac:dyDescent="0.25">
      <c r="A12" s="151" t="s">
        <v>513</v>
      </c>
      <c r="B12" s="154" t="s">
        <v>504</v>
      </c>
      <c r="C12" s="152">
        <f>DATE(2019,9,23)</f>
        <v>43731</v>
      </c>
      <c r="D12" s="153" t="s">
        <v>501</v>
      </c>
    </row>
    <row r="13" spans="1:4" ht="16" customHeight="1" x14ac:dyDescent="0.2">
      <c r="A13" s="155" t="s">
        <v>503</v>
      </c>
    </row>
    <row r="14" spans="1:4" ht="16" customHeight="1" x14ac:dyDescent="0.2">
      <c r="A14" s="155" t="s">
        <v>515</v>
      </c>
      <c r="B14" s="3" t="s">
        <v>516</v>
      </c>
    </row>
    <row r="15" spans="1:4" ht="16" customHeight="1" thickBot="1" x14ac:dyDescent="0.25">
      <c r="A15" s="155" t="s">
        <v>517</v>
      </c>
      <c r="B15" s="3" t="s">
        <v>518</v>
      </c>
    </row>
    <row r="16" spans="1:4" ht="16.25" customHeight="1" thickBot="1" x14ac:dyDescent="0.25">
      <c r="A16" s="151" t="s">
        <v>519</v>
      </c>
      <c r="B16" s="154" t="s">
        <v>504</v>
      </c>
      <c r="C16" s="152">
        <f>DATE(2019,9,23)</f>
        <v>43731</v>
      </c>
      <c r="D16" s="153" t="s">
        <v>501</v>
      </c>
    </row>
    <row r="17" spans="1:4" ht="16" customHeight="1" x14ac:dyDescent="0.2">
      <c r="A17" s="1" t="s">
        <v>509</v>
      </c>
    </row>
    <row r="18" spans="1:4" ht="16" customHeight="1" x14ac:dyDescent="0.2">
      <c r="A18" s="155" t="s">
        <v>521</v>
      </c>
      <c r="B18" s="3" t="s">
        <v>523</v>
      </c>
    </row>
    <row r="19" spans="1:4" ht="16" customHeight="1" thickBot="1" x14ac:dyDescent="0.25">
      <c r="A19" s="155" t="s">
        <v>524</v>
      </c>
      <c r="B19" s="3" t="s">
        <v>525</v>
      </c>
    </row>
    <row r="20" spans="1:4" ht="16.25" customHeight="1" thickBot="1" x14ac:dyDescent="0.25">
      <c r="A20" s="151" t="s">
        <v>526</v>
      </c>
      <c r="B20" s="154" t="s">
        <v>504</v>
      </c>
      <c r="C20" s="152">
        <f>DATE(2019,9,24)</f>
        <v>43732</v>
      </c>
      <c r="D20" s="153" t="s">
        <v>501</v>
      </c>
    </row>
    <row r="21" spans="1:4" ht="16" customHeight="1" x14ac:dyDescent="0.2">
      <c r="A21" s="155" t="s">
        <v>503</v>
      </c>
    </row>
    <row r="22" spans="1:4" ht="16" customHeight="1" thickBot="1" x14ac:dyDescent="0.25">
      <c r="A22" s="155" t="s">
        <v>527</v>
      </c>
      <c r="B22" s="3" t="s">
        <v>535</v>
      </c>
    </row>
    <row r="23" spans="1:4" ht="16.25" customHeight="1" thickBot="1" x14ac:dyDescent="0.25">
      <c r="A23" s="151" t="s">
        <v>530</v>
      </c>
      <c r="B23" s="154" t="s">
        <v>504</v>
      </c>
      <c r="C23" s="152">
        <f>DATE(2019,9,25)</f>
        <v>43733</v>
      </c>
      <c r="D23" s="153" t="s">
        <v>501</v>
      </c>
    </row>
    <row r="24" spans="1:4" ht="16" customHeight="1" x14ac:dyDescent="0.2">
      <c r="A24" s="155" t="s">
        <v>503</v>
      </c>
    </row>
    <row r="25" spans="1:4" ht="16" customHeight="1" thickBot="1" x14ac:dyDescent="0.25">
      <c r="A25" s="155" t="s">
        <v>510</v>
      </c>
      <c r="B25" s="3" t="s">
        <v>531</v>
      </c>
    </row>
    <row r="26" spans="1:4" ht="16.25" customHeight="1" thickBot="1" x14ac:dyDescent="0.25">
      <c r="A26" s="151" t="s">
        <v>534</v>
      </c>
      <c r="B26" s="154" t="s">
        <v>504</v>
      </c>
      <c r="C26" s="152">
        <f>DATE(2019,9,25)</f>
        <v>43733</v>
      </c>
      <c r="D26" s="153" t="s">
        <v>501</v>
      </c>
    </row>
    <row r="27" spans="1:4" ht="16" customHeight="1" x14ac:dyDescent="0.2">
      <c r="A27" s="155" t="s">
        <v>503</v>
      </c>
      <c r="B27" s="3"/>
    </row>
    <row r="28" spans="1:4" ht="16" customHeight="1" thickBot="1" x14ac:dyDescent="0.25">
      <c r="A28" t="s">
        <v>533</v>
      </c>
      <c r="B28" s="3" t="s">
        <v>536</v>
      </c>
    </row>
    <row r="29" spans="1:4" ht="16.25" customHeight="1" thickBot="1" x14ac:dyDescent="0.25">
      <c r="A29" s="151" t="s">
        <v>537</v>
      </c>
      <c r="B29" s="154" t="s">
        <v>504</v>
      </c>
      <c r="C29" s="152">
        <f>DATE(2019,10,9)</f>
        <v>43747</v>
      </c>
      <c r="D29" s="153" t="s">
        <v>538</v>
      </c>
    </row>
    <row r="30" spans="1:4" ht="16" customHeight="1" x14ac:dyDescent="0.2">
      <c r="A30" s="155" t="s">
        <v>509</v>
      </c>
    </row>
    <row r="31" spans="1:4" ht="16" customHeight="1" x14ac:dyDescent="0.2">
      <c r="A31" s="155" t="s">
        <v>540</v>
      </c>
    </row>
    <row r="32" spans="1:4" ht="16" customHeight="1" x14ac:dyDescent="0.2">
      <c r="A32" s="155" t="s">
        <v>539</v>
      </c>
    </row>
    <row r="33" spans="1:4" ht="30" customHeight="1" x14ac:dyDescent="0.2">
      <c r="A33" s="150" t="s">
        <v>500</v>
      </c>
      <c r="B33" s="150"/>
    </row>
    <row r="34" spans="1:4" ht="30" customHeight="1" thickBot="1" x14ac:dyDescent="0.25">
      <c r="A34" s="150" t="s">
        <v>1043</v>
      </c>
      <c r="B34" s="150"/>
    </row>
    <row r="35" spans="1:4" ht="16.25" customHeight="1" thickBot="1" x14ac:dyDescent="0.25">
      <c r="A35" s="151" t="s">
        <v>1103</v>
      </c>
      <c r="B35" s="154" t="s">
        <v>504</v>
      </c>
      <c r="C35" s="152">
        <f>DATE(2019,11,22)</f>
        <v>43791</v>
      </c>
      <c r="D35" s="153" t="s">
        <v>1109</v>
      </c>
    </row>
    <row r="36" spans="1:4" ht="16" customHeight="1" x14ac:dyDescent="0.2">
      <c r="A36" s="155" t="s">
        <v>1764</v>
      </c>
    </row>
    <row r="37" spans="1:4" ht="16" customHeight="1" x14ac:dyDescent="0.2">
      <c r="A37" s="155" t="s">
        <v>1765</v>
      </c>
    </row>
    <row r="38" spans="1:4" ht="16" customHeight="1" x14ac:dyDescent="0.2">
      <c r="A38" s="155" t="s">
        <v>1766</v>
      </c>
    </row>
    <row r="39" spans="1:4" ht="16" customHeight="1" x14ac:dyDescent="0.2">
      <c r="A39" s="155" t="s">
        <v>1767</v>
      </c>
    </row>
    <row r="40" spans="1:4" ht="16" customHeight="1" x14ac:dyDescent="0.2">
      <c r="A40" s="155" t="s">
        <v>1768</v>
      </c>
    </row>
    <row r="41" spans="1:4" ht="16" customHeight="1" x14ac:dyDescent="0.2">
      <c r="A41" s="155" t="s">
        <v>1769</v>
      </c>
    </row>
    <row r="42" spans="1:4" ht="16" customHeight="1" x14ac:dyDescent="0.2">
      <c r="A42" s="155"/>
    </row>
    <row r="43" spans="1:4" ht="16" customHeight="1" x14ac:dyDescent="0.2">
      <c r="A43" s="155" t="s">
        <v>1770</v>
      </c>
    </row>
    <row r="44" spans="1:4" ht="16" customHeight="1" x14ac:dyDescent="0.2">
      <c r="A44" s="155" t="s">
        <v>1771</v>
      </c>
    </row>
    <row r="45" spans="1:4" ht="16" customHeight="1" x14ac:dyDescent="0.2">
      <c r="A45" s="155" t="s">
        <v>1772</v>
      </c>
    </row>
    <row r="46" spans="1:4" ht="16" customHeight="1" x14ac:dyDescent="0.2">
      <c r="A46" s="155" t="s">
        <v>1773</v>
      </c>
    </row>
    <row r="47" spans="1:4" ht="16" customHeight="1" x14ac:dyDescent="0.2">
      <c r="A47" s="155"/>
    </row>
    <row r="48" spans="1:4" ht="16" customHeight="1" x14ac:dyDescent="0.2">
      <c r="A48" s="155" t="s">
        <v>1774</v>
      </c>
    </row>
    <row r="49" spans="1:4" ht="16" customHeight="1" x14ac:dyDescent="0.2">
      <c r="A49" s="155" t="s">
        <v>1775</v>
      </c>
    </row>
    <row r="50" spans="1:4" ht="16" customHeight="1" x14ac:dyDescent="0.2">
      <c r="A50" s="155"/>
    </row>
    <row r="51" spans="1:4" ht="16" customHeight="1" x14ac:dyDescent="0.2">
      <c r="A51" s="155" t="s">
        <v>1776</v>
      </c>
    </row>
    <row r="52" spans="1:4" ht="16" customHeight="1" x14ac:dyDescent="0.2">
      <c r="A52" s="155" t="s">
        <v>1777</v>
      </c>
    </row>
    <row r="53" spans="1:4" ht="16" customHeight="1" x14ac:dyDescent="0.2">
      <c r="A53" s="155" t="s">
        <v>1772</v>
      </c>
    </row>
    <row r="54" spans="1:4" ht="16" customHeight="1" thickBot="1" x14ac:dyDescent="0.25">
      <c r="A54" s="346"/>
    </row>
    <row r="55" spans="1:4" ht="16.25" customHeight="1" thickBot="1" x14ac:dyDescent="0.25">
      <c r="A55" s="151" t="s">
        <v>1104</v>
      </c>
      <c r="B55" s="154" t="s">
        <v>504</v>
      </c>
      <c r="C55" s="152">
        <f>DATE(2019,12,3)</f>
        <v>43802</v>
      </c>
      <c r="D55" s="153" t="s">
        <v>1109</v>
      </c>
    </row>
    <row r="56" spans="1:4" ht="16" customHeight="1" x14ac:dyDescent="0.2">
      <c r="A56" s="155" t="s">
        <v>1738</v>
      </c>
    </row>
    <row r="57" spans="1:4" ht="16" customHeight="1" x14ac:dyDescent="0.2">
      <c r="A57" s="155" t="s">
        <v>1105</v>
      </c>
      <c r="B57" s="3" t="s">
        <v>1107</v>
      </c>
    </row>
    <row r="58" spans="1:4" ht="16" customHeight="1" x14ac:dyDescent="0.2">
      <c r="A58" s="155" t="s">
        <v>1106</v>
      </c>
      <c r="B58" s="3" t="s">
        <v>1125</v>
      </c>
    </row>
    <row r="59" spans="1:4" ht="16" customHeight="1" thickBot="1" x14ac:dyDescent="0.25">
      <c r="A59" s="351"/>
    </row>
    <row r="60" spans="1:4" ht="16.25" customHeight="1" thickBot="1" x14ac:dyDescent="0.25">
      <c r="A60" s="151" t="s">
        <v>1123</v>
      </c>
      <c r="B60" s="154" t="s">
        <v>504</v>
      </c>
      <c r="C60" s="152">
        <f>DATE(2019,12,4)</f>
        <v>43803</v>
      </c>
      <c r="D60" s="153" t="s">
        <v>1109</v>
      </c>
    </row>
    <row r="61" spans="1:4" ht="16" customHeight="1" x14ac:dyDescent="0.2">
      <c r="A61" s="155" t="s">
        <v>1738</v>
      </c>
    </row>
    <row r="62" spans="1:4" ht="16" customHeight="1" x14ac:dyDescent="0.2">
      <c r="A62" s="155" t="s">
        <v>1110</v>
      </c>
      <c r="B62" s="3" t="s">
        <v>1125</v>
      </c>
    </row>
    <row r="63" spans="1:4" ht="16" customHeight="1" x14ac:dyDescent="0.2">
      <c r="A63" s="155"/>
      <c r="B63" s="3"/>
    </row>
    <row r="64" spans="1:4" ht="16" customHeight="1" x14ac:dyDescent="0.2">
      <c r="A64" s="155" t="s">
        <v>1121</v>
      </c>
    </row>
    <row r="65" spans="1:4" ht="16" customHeight="1" x14ac:dyDescent="0.2">
      <c r="A65" s="155" t="s">
        <v>1124</v>
      </c>
    </row>
    <row r="66" spans="1:4" ht="16" customHeight="1" thickBot="1" x14ac:dyDescent="0.25"/>
    <row r="67" spans="1:4" ht="16.25" customHeight="1" thickBot="1" x14ac:dyDescent="0.25">
      <c r="A67" s="151" t="s">
        <v>1126</v>
      </c>
      <c r="B67" s="154" t="s">
        <v>504</v>
      </c>
      <c r="C67" s="152">
        <f>DATE(2019,12,5)</f>
        <v>43804</v>
      </c>
      <c r="D67" s="153" t="s">
        <v>1109</v>
      </c>
    </row>
    <row r="68" spans="1:4" ht="16" customHeight="1" x14ac:dyDescent="0.2">
      <c r="A68" s="155" t="s">
        <v>1743</v>
      </c>
    </row>
    <row r="69" spans="1:4" ht="16" customHeight="1" x14ac:dyDescent="0.2">
      <c r="A69" s="155" t="s">
        <v>1744</v>
      </c>
      <c r="B69" s="3" t="s">
        <v>1129</v>
      </c>
    </row>
    <row r="70" spans="1:4" ht="16" customHeight="1" x14ac:dyDescent="0.2">
      <c r="A70" s="155"/>
      <c r="B70" s="3"/>
    </row>
    <row r="71" spans="1:4" ht="16" customHeight="1" x14ac:dyDescent="0.2">
      <c r="A71" s="155" t="s">
        <v>1747</v>
      </c>
    </row>
    <row r="72" spans="1:4" ht="16" customHeight="1" x14ac:dyDescent="0.2">
      <c r="A72" s="155" t="s">
        <v>1742</v>
      </c>
    </row>
    <row r="73" spans="1:4" ht="16" customHeight="1" x14ac:dyDescent="0.2">
      <c r="A73" s="155"/>
    </row>
    <row r="74" spans="1:4" ht="16" customHeight="1" x14ac:dyDescent="0.2">
      <c r="A74" s="155" t="s">
        <v>1741</v>
      </c>
    </row>
    <row r="75" spans="1:4" ht="16" customHeight="1" x14ac:dyDescent="0.2">
      <c r="A75" s="155" t="s">
        <v>1746</v>
      </c>
      <c r="B75" s="3" t="s">
        <v>1739</v>
      </c>
    </row>
    <row r="76" spans="1:4" ht="16" customHeight="1" thickBot="1" x14ac:dyDescent="0.25">
      <c r="B76" s="3"/>
    </row>
    <row r="77" spans="1:4" ht="16.25" customHeight="1" thickBot="1" x14ac:dyDescent="0.25">
      <c r="A77" s="151" t="s">
        <v>1763</v>
      </c>
      <c r="B77" s="154" t="s">
        <v>504</v>
      </c>
      <c r="C77" s="152">
        <f>DATE(2019,12,7)</f>
        <v>43806</v>
      </c>
      <c r="D77" s="153" t="s">
        <v>1109</v>
      </c>
    </row>
    <row r="78" spans="1:4" ht="16" customHeight="1" x14ac:dyDescent="0.2">
      <c r="A78" s="155" t="s">
        <v>1779</v>
      </c>
    </row>
    <row r="79" spans="1:4" ht="16" customHeight="1" x14ac:dyDescent="0.2">
      <c r="A79" s="155" t="s">
        <v>1778</v>
      </c>
    </row>
    <row r="80" spans="1:4" ht="16" customHeight="1" thickBot="1" x14ac:dyDescent="0.25">
      <c r="A80" s="155"/>
    </row>
    <row r="81" spans="1:4" ht="16.25" customHeight="1" thickBot="1" x14ac:dyDescent="0.25">
      <c r="A81" s="151" t="s">
        <v>1797</v>
      </c>
      <c r="B81" s="154" t="s">
        <v>504</v>
      </c>
      <c r="C81" s="152">
        <f>DATE(2019,12,7)</f>
        <v>43806</v>
      </c>
      <c r="D81" s="153" t="s">
        <v>1109</v>
      </c>
    </row>
    <row r="82" spans="1:4" ht="16" customHeight="1" x14ac:dyDescent="0.2">
      <c r="A82" s="155" t="s">
        <v>1798</v>
      </c>
    </row>
    <row r="83" spans="1:4" ht="16" customHeight="1" x14ac:dyDescent="0.2">
      <c r="A83" s="155" t="s">
        <v>1799</v>
      </c>
    </row>
    <row r="84" spans="1:4" ht="16" customHeight="1" x14ac:dyDescent="0.2">
      <c r="A84" s="3" t="s">
        <v>1801</v>
      </c>
      <c r="B84" s="3" t="s">
        <v>1805</v>
      </c>
    </row>
    <row r="85" spans="1:4" ht="16" customHeight="1" x14ac:dyDescent="0.2">
      <c r="A85" s="3"/>
    </row>
    <row r="86" spans="1:4" ht="16" customHeight="1" x14ac:dyDescent="0.2">
      <c r="A86" s="155" t="s">
        <v>1802</v>
      </c>
      <c r="B86" s="155"/>
    </row>
    <row r="87" spans="1:4" ht="16" customHeight="1" x14ac:dyDescent="0.2">
      <c r="A87" s="155" t="s">
        <v>1800</v>
      </c>
      <c r="B87" s="3" t="s">
        <v>1805</v>
      </c>
    </row>
    <row r="88" spans="1:4" ht="16" customHeight="1" x14ac:dyDescent="0.2">
      <c r="A88" s="155" t="s">
        <v>1804</v>
      </c>
    </row>
    <row r="90" spans="1:4" ht="16" customHeight="1" x14ac:dyDescent="0.2">
      <c r="A90" s="155" t="s">
        <v>1806</v>
      </c>
    </row>
    <row r="91" spans="1:4" ht="16" customHeight="1" x14ac:dyDescent="0.2">
      <c r="A91" s="155" t="s">
        <v>1800</v>
      </c>
      <c r="B91" s="3" t="s">
        <v>1805</v>
      </c>
    </row>
    <row r="92" spans="1:4" ht="16" customHeight="1" x14ac:dyDescent="0.2">
      <c r="A92" s="155" t="s">
        <v>1804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L57"/>
  <sheetViews>
    <sheetView workbookViewId="0">
      <selection activeCell="E52" sqref="E52"/>
    </sheetView>
  </sheetViews>
  <sheetFormatPr baseColWidth="10" defaultColWidth="9" defaultRowHeight="16" x14ac:dyDescent="0.2"/>
  <cols>
    <col min="1" max="1" width="5.33203125" style="1" bestFit="1" customWidth="1"/>
    <col min="2" max="2" width="10.6640625" style="1" hidden="1" customWidth="1"/>
    <col min="3" max="3" width="10.6640625" style="1" customWidth="1"/>
    <col min="4" max="4" width="12.33203125" style="1" customWidth="1"/>
    <col min="5" max="5" width="51" style="1" customWidth="1"/>
    <col min="6" max="6" width="11.33203125" style="11" bestFit="1" customWidth="1"/>
    <col min="7" max="7" width="13.6640625" style="11" bestFit="1" customWidth="1"/>
    <col min="8" max="8" width="16" style="11" bestFit="1" customWidth="1"/>
    <col min="9" max="9" width="16.1640625" style="11" bestFit="1" customWidth="1"/>
    <col min="10" max="10" width="11.6640625" style="1" bestFit="1" customWidth="1"/>
    <col min="11" max="11" width="42.33203125" style="288" customWidth="1"/>
    <col min="12" max="12" width="51.6640625" style="1" customWidth="1"/>
    <col min="13" max="16384" width="9" style="1"/>
  </cols>
  <sheetData>
    <row r="1" spans="1:12" ht="15.5" customHeight="1" x14ac:dyDescent="0.2">
      <c r="A1" s="2"/>
      <c r="B1" s="2"/>
      <c r="C1" s="2"/>
      <c r="D1" s="2"/>
      <c r="E1" s="369" t="s">
        <v>1172</v>
      </c>
      <c r="F1" s="366"/>
      <c r="G1" s="261"/>
      <c r="H1" s="262" t="s">
        <v>249</v>
      </c>
      <c r="I1" s="263"/>
      <c r="J1" s="264"/>
      <c r="K1" s="265"/>
      <c r="L1" s="261"/>
    </row>
    <row r="2" spans="1:12" ht="17" customHeight="1" x14ac:dyDescent="0.2">
      <c r="A2" s="2"/>
      <c r="B2" s="2"/>
      <c r="C2" s="2"/>
      <c r="D2" s="2"/>
      <c r="E2" s="366"/>
      <c r="F2" s="366"/>
      <c r="G2" s="266" t="s">
        <v>732</v>
      </c>
      <c r="H2" s="176">
        <f>COUNTIF(G10:G57,"Not POR")</f>
        <v>0</v>
      </c>
      <c r="I2" s="263"/>
      <c r="J2" s="264"/>
      <c r="K2" s="265"/>
      <c r="L2" s="261"/>
    </row>
    <row r="3" spans="1:12" ht="17" customHeight="1" x14ac:dyDescent="0.2">
      <c r="A3" s="2"/>
      <c r="B3" s="2"/>
      <c r="C3" s="2"/>
      <c r="D3" s="2"/>
      <c r="E3" s="366"/>
      <c r="F3" s="366"/>
      <c r="G3" s="267" t="s">
        <v>733</v>
      </c>
      <c r="H3" s="176">
        <f>COUNTIF(G10:G57,"Pending update")</f>
        <v>0</v>
      </c>
      <c r="I3" s="263"/>
      <c r="J3" s="264"/>
      <c r="K3" s="265"/>
      <c r="L3" s="261"/>
    </row>
    <row r="4" spans="1:12" ht="17" customHeight="1" x14ac:dyDescent="0.2">
      <c r="A4" s="2"/>
      <c r="B4" s="2"/>
      <c r="C4" s="2"/>
      <c r="D4" s="2"/>
      <c r="E4" s="366"/>
      <c r="F4" s="366"/>
      <c r="G4" s="268" t="s">
        <v>734</v>
      </c>
      <c r="H4" s="176">
        <f>COUNTIF(G13:G59,"CHN validation")</f>
        <v>13</v>
      </c>
      <c r="I4" s="263"/>
      <c r="J4" s="264"/>
      <c r="K4" s="265"/>
      <c r="L4" s="261"/>
    </row>
    <row r="5" spans="1:12" ht="17" customHeight="1" x14ac:dyDescent="0.2">
      <c r="A5" s="2"/>
      <c r="B5" s="2"/>
      <c r="C5" s="2"/>
      <c r="D5" s="2"/>
      <c r="E5" s="366"/>
      <c r="F5" s="366"/>
      <c r="G5" s="269" t="s">
        <v>735</v>
      </c>
      <c r="H5" s="176">
        <f>COUNTIF(G10:G57,"New Item")</f>
        <v>0</v>
      </c>
      <c r="I5" s="263"/>
      <c r="J5" s="264"/>
      <c r="K5" s="265"/>
      <c r="L5" s="261"/>
    </row>
    <row r="6" spans="1:12" ht="17" customHeight="1" x14ac:dyDescent="0.2">
      <c r="A6" s="2"/>
      <c r="B6" s="2"/>
      <c r="C6" s="2"/>
      <c r="D6" s="2"/>
      <c r="E6" s="366"/>
      <c r="F6" s="366"/>
      <c r="G6" s="270" t="s">
        <v>1</v>
      </c>
      <c r="H6" s="176">
        <f>COUNTIF(G15:G61,"Modified")</f>
        <v>0</v>
      </c>
      <c r="I6" s="263"/>
      <c r="J6" s="264"/>
      <c r="K6" s="265"/>
      <c r="L6" s="261"/>
    </row>
    <row r="7" spans="1:12" ht="17" customHeight="1" x14ac:dyDescent="0.2">
      <c r="A7" s="2"/>
      <c r="B7" s="2"/>
      <c r="C7" s="2"/>
      <c r="D7" s="2"/>
      <c r="E7" s="366"/>
      <c r="F7" s="366"/>
      <c r="G7" s="160" t="s">
        <v>736</v>
      </c>
      <c r="H7" s="176">
        <f>COUNTIF(G10:G57,"Ready")</f>
        <v>8</v>
      </c>
      <c r="I7" s="263"/>
      <c r="J7" s="264"/>
      <c r="K7" s="265"/>
      <c r="L7" s="261"/>
    </row>
    <row r="8" spans="1:12" ht="17.5" customHeight="1" thickBot="1" x14ac:dyDescent="0.25">
      <c r="A8" s="2"/>
      <c r="B8" s="2"/>
      <c r="C8" s="2"/>
      <c r="D8" s="2"/>
      <c r="E8" s="367"/>
      <c r="F8" s="367"/>
      <c r="G8" s="271" t="s">
        <v>737</v>
      </c>
      <c r="H8" s="176">
        <f>COUNTIF(G10:G57,"Not ready")</f>
        <v>27</v>
      </c>
      <c r="I8" s="272"/>
      <c r="J8" s="273"/>
      <c r="K8" s="265"/>
      <c r="L8" s="261"/>
    </row>
    <row r="9" spans="1:12" ht="39.5" customHeight="1" x14ac:dyDescent="0.2">
      <c r="A9" s="274" t="s">
        <v>55</v>
      </c>
      <c r="B9" s="5" t="s">
        <v>738</v>
      </c>
      <c r="C9" s="5" t="s">
        <v>768</v>
      </c>
      <c r="D9" s="5" t="s">
        <v>1130</v>
      </c>
      <c r="E9" s="5" t="s">
        <v>1131</v>
      </c>
      <c r="F9" s="5" t="s">
        <v>56</v>
      </c>
      <c r="G9" s="275" t="s">
        <v>4</v>
      </c>
      <c r="H9" s="275" t="s">
        <v>57</v>
      </c>
      <c r="I9" s="275" t="s">
        <v>5</v>
      </c>
      <c r="J9" s="275" t="s">
        <v>739</v>
      </c>
      <c r="K9" s="5" t="s">
        <v>6</v>
      </c>
      <c r="L9" s="276" t="s">
        <v>740</v>
      </c>
    </row>
    <row r="10" spans="1:12" ht="16.5" customHeight="1" x14ac:dyDescent="0.2">
      <c r="A10" s="110">
        <v>1</v>
      </c>
      <c r="B10" s="165"/>
      <c r="C10" s="165"/>
      <c r="D10" s="84" t="s">
        <v>1132</v>
      </c>
      <c r="E10" s="84" t="s">
        <v>1140</v>
      </c>
      <c r="F10" s="83"/>
      <c r="G10" s="160" t="s">
        <v>8</v>
      </c>
      <c r="H10" s="83"/>
      <c r="I10" s="83"/>
      <c r="J10" s="84"/>
      <c r="K10" s="84"/>
      <c r="L10" s="168"/>
    </row>
    <row r="11" spans="1:12" ht="16.5" customHeight="1" x14ac:dyDescent="0.2">
      <c r="A11" s="110">
        <v>2</v>
      </c>
      <c r="B11" s="165"/>
      <c r="C11" s="165"/>
      <c r="D11" s="84" t="s">
        <v>1133</v>
      </c>
      <c r="E11" s="352" t="s">
        <v>1141</v>
      </c>
      <c r="F11" s="110"/>
      <c r="G11" s="160" t="s">
        <v>8</v>
      </c>
      <c r="H11" s="110"/>
      <c r="I11" s="142"/>
      <c r="J11" s="278"/>
      <c r="K11" s="109"/>
      <c r="L11" s="368" t="s">
        <v>1112</v>
      </c>
    </row>
    <row r="12" spans="1:12" ht="16.5" customHeight="1" x14ac:dyDescent="0.2">
      <c r="A12" s="110">
        <v>3</v>
      </c>
      <c r="B12" s="165"/>
      <c r="C12" s="165"/>
      <c r="D12" s="84" t="s">
        <v>1133</v>
      </c>
      <c r="E12" s="352" t="s">
        <v>1142</v>
      </c>
      <c r="F12" s="110"/>
      <c r="G12" s="160" t="s">
        <v>8</v>
      </c>
      <c r="H12" s="110"/>
      <c r="I12" s="142"/>
      <c r="J12" s="278"/>
      <c r="K12" s="109"/>
      <c r="L12" s="368"/>
    </row>
    <row r="13" spans="1:12" ht="16.5" customHeight="1" x14ac:dyDescent="0.2">
      <c r="A13" s="110">
        <v>4</v>
      </c>
      <c r="B13" s="165"/>
      <c r="C13" s="165"/>
      <c r="D13" s="84" t="s">
        <v>1134</v>
      </c>
      <c r="E13" s="354" t="s">
        <v>1143</v>
      </c>
      <c r="F13" s="110"/>
      <c r="G13" s="160" t="s">
        <v>8</v>
      </c>
      <c r="H13" s="110"/>
      <c r="I13" s="142"/>
      <c r="J13" s="279" t="s">
        <v>741</v>
      </c>
      <c r="K13" s="109"/>
      <c r="L13" s="141"/>
    </row>
    <row r="14" spans="1:12" ht="16.5" customHeight="1" x14ac:dyDescent="0.2">
      <c r="A14" s="110">
        <v>5</v>
      </c>
      <c r="B14" s="165"/>
      <c r="C14" s="165"/>
      <c r="D14" s="84" t="s">
        <v>1133</v>
      </c>
      <c r="E14" s="352" t="s">
        <v>1144</v>
      </c>
      <c r="F14" s="110"/>
      <c r="G14" s="160" t="s">
        <v>8</v>
      </c>
      <c r="H14" s="110"/>
      <c r="I14" s="142"/>
      <c r="J14" s="279"/>
      <c r="K14" s="240"/>
      <c r="L14" s="141"/>
    </row>
    <row r="15" spans="1:12" ht="16.5" customHeight="1" x14ac:dyDescent="0.2">
      <c r="A15" s="110">
        <v>6</v>
      </c>
      <c r="B15" s="165"/>
      <c r="C15" s="165"/>
      <c r="D15" s="84" t="s">
        <v>1132</v>
      </c>
      <c r="E15" s="84" t="s">
        <v>1145</v>
      </c>
      <c r="F15" s="110"/>
      <c r="G15" s="160" t="s">
        <v>8</v>
      </c>
      <c r="H15" s="110"/>
      <c r="I15" s="142" t="s">
        <v>589</v>
      </c>
      <c r="J15" s="278"/>
      <c r="K15" s="109" t="s">
        <v>742</v>
      </c>
      <c r="L15" s="141"/>
    </row>
    <row r="16" spans="1:12" ht="16.5" customHeight="1" x14ac:dyDescent="0.2">
      <c r="A16" s="110">
        <v>7</v>
      </c>
      <c r="B16" s="165"/>
      <c r="C16" s="165"/>
      <c r="D16" s="84" t="s">
        <v>1132</v>
      </c>
      <c r="E16" s="84" t="s">
        <v>1146</v>
      </c>
      <c r="F16" s="110"/>
      <c r="G16" s="268" t="s">
        <v>734</v>
      </c>
      <c r="H16" s="110"/>
      <c r="I16" s="280"/>
      <c r="J16" s="278"/>
      <c r="K16" s="109"/>
      <c r="L16" s="141"/>
    </row>
    <row r="17" spans="1:12" ht="16.5" customHeight="1" x14ac:dyDescent="0.2">
      <c r="A17" s="110">
        <v>8</v>
      </c>
      <c r="B17" s="165"/>
      <c r="C17" s="165"/>
      <c r="D17" s="84" t="s">
        <v>1132</v>
      </c>
      <c r="E17" s="120" t="s">
        <v>1147</v>
      </c>
      <c r="F17" s="110"/>
      <c r="G17" s="268" t="s">
        <v>734</v>
      </c>
      <c r="H17" s="110"/>
      <c r="I17" s="142" t="s">
        <v>81</v>
      </c>
      <c r="J17" s="278"/>
      <c r="K17" s="109"/>
      <c r="L17" s="141"/>
    </row>
    <row r="18" spans="1:12" ht="16.5" customHeight="1" x14ac:dyDescent="0.2">
      <c r="A18" s="110">
        <v>9</v>
      </c>
      <c r="B18" s="165"/>
      <c r="C18" s="165"/>
      <c r="D18" s="84" t="s">
        <v>1132</v>
      </c>
      <c r="E18" s="120" t="s">
        <v>1148</v>
      </c>
      <c r="F18" s="110"/>
      <c r="G18" s="268" t="s">
        <v>734</v>
      </c>
      <c r="H18" s="110"/>
      <c r="I18" s="142" t="s">
        <v>743</v>
      </c>
      <c r="J18" s="278"/>
      <c r="K18" s="109"/>
      <c r="L18" s="141"/>
    </row>
    <row r="19" spans="1:12" ht="16.5" customHeight="1" x14ac:dyDescent="0.2">
      <c r="A19" s="110">
        <v>10</v>
      </c>
      <c r="B19" s="165"/>
      <c r="C19" s="165"/>
      <c r="D19" s="84" t="s">
        <v>1132</v>
      </c>
      <c r="E19" s="186" t="s">
        <v>1149</v>
      </c>
      <c r="F19" s="110"/>
      <c r="G19" s="268" t="s">
        <v>734</v>
      </c>
      <c r="H19" s="110"/>
      <c r="I19" s="142" t="s">
        <v>744</v>
      </c>
      <c r="J19" s="278"/>
      <c r="K19" s="109"/>
      <c r="L19" s="141"/>
    </row>
    <row r="20" spans="1:12" ht="16.5" customHeight="1" x14ac:dyDescent="0.2">
      <c r="A20" s="110">
        <v>11</v>
      </c>
      <c r="B20" s="165"/>
      <c r="C20" s="165"/>
      <c r="D20" s="84" t="s">
        <v>1132</v>
      </c>
      <c r="E20" s="186" t="s">
        <v>1150</v>
      </c>
      <c r="F20" s="110"/>
      <c r="G20" s="268" t="s">
        <v>734</v>
      </c>
      <c r="H20" s="110"/>
      <c r="I20" s="142" t="s">
        <v>745</v>
      </c>
      <c r="J20" s="278"/>
      <c r="K20" s="109"/>
      <c r="L20" s="141"/>
    </row>
    <row r="21" spans="1:12" ht="16.5" customHeight="1" x14ac:dyDescent="0.2">
      <c r="A21" s="110">
        <v>12</v>
      </c>
      <c r="B21" s="165"/>
      <c r="C21" s="165"/>
      <c r="D21" s="84" t="s">
        <v>1132</v>
      </c>
      <c r="E21" s="186" t="s">
        <v>1151</v>
      </c>
      <c r="F21" s="110"/>
      <c r="G21" s="268" t="s">
        <v>734</v>
      </c>
      <c r="H21" s="110"/>
      <c r="I21" s="142" t="s">
        <v>746</v>
      </c>
      <c r="J21" s="278"/>
      <c r="K21" s="109"/>
      <c r="L21" s="141"/>
    </row>
    <row r="22" spans="1:12" ht="16.5" customHeight="1" x14ac:dyDescent="0.2">
      <c r="A22" s="110">
        <v>13</v>
      </c>
      <c r="B22" s="165"/>
      <c r="C22" s="165"/>
      <c r="D22" s="84" t="s">
        <v>1132</v>
      </c>
      <c r="E22" s="186" t="s">
        <v>1152</v>
      </c>
      <c r="F22" s="110"/>
      <c r="G22" s="268" t="s">
        <v>734</v>
      </c>
      <c r="H22" s="110"/>
      <c r="I22" s="142" t="s">
        <v>747</v>
      </c>
      <c r="J22" s="278"/>
      <c r="K22" s="109"/>
      <c r="L22" s="141"/>
    </row>
    <row r="23" spans="1:12" ht="16.5" customHeight="1" x14ac:dyDescent="0.2">
      <c r="A23" s="110">
        <v>14</v>
      </c>
      <c r="B23" s="165"/>
      <c r="C23" s="165"/>
      <c r="D23" s="84" t="s">
        <v>1132</v>
      </c>
      <c r="E23" s="186" t="s">
        <v>1153</v>
      </c>
      <c r="F23" s="110"/>
      <c r="G23" s="268" t="s">
        <v>734</v>
      </c>
      <c r="H23" s="110"/>
      <c r="I23" s="142" t="s">
        <v>748</v>
      </c>
      <c r="J23" s="278"/>
      <c r="K23" s="109"/>
      <c r="L23" s="141"/>
    </row>
    <row r="24" spans="1:12" ht="16.5" customHeight="1" x14ac:dyDescent="0.2">
      <c r="A24" s="110">
        <v>15</v>
      </c>
      <c r="B24" s="165"/>
      <c r="C24" s="165"/>
      <c r="D24" s="84" t="s">
        <v>1132</v>
      </c>
      <c r="E24" s="186" t="s">
        <v>1154</v>
      </c>
      <c r="F24" s="110"/>
      <c r="G24" s="268" t="s">
        <v>734</v>
      </c>
      <c r="H24" s="110"/>
      <c r="I24" s="142"/>
      <c r="J24" s="279"/>
      <c r="K24" s="292" t="s">
        <v>749</v>
      </c>
      <c r="L24" s="277"/>
    </row>
    <row r="25" spans="1:12" ht="16.5" customHeight="1" x14ac:dyDescent="0.2">
      <c r="A25" s="110">
        <v>16</v>
      </c>
      <c r="B25" s="165"/>
      <c r="C25" s="165"/>
      <c r="D25" s="84" t="s">
        <v>1135</v>
      </c>
      <c r="E25" s="186" t="s">
        <v>1155</v>
      </c>
      <c r="F25" s="110"/>
      <c r="G25" s="271" t="s">
        <v>737</v>
      </c>
      <c r="H25" s="110"/>
      <c r="I25" s="142"/>
      <c r="J25" s="278"/>
      <c r="K25" s="107" t="s">
        <v>668</v>
      </c>
      <c r="L25" s="277"/>
    </row>
    <row r="26" spans="1:12" ht="16.5" customHeight="1" x14ac:dyDescent="0.2">
      <c r="A26" s="110">
        <v>17</v>
      </c>
      <c r="B26" s="165"/>
      <c r="C26" s="165"/>
      <c r="D26" s="84" t="s">
        <v>1136</v>
      </c>
      <c r="E26" s="84" t="s">
        <v>1156</v>
      </c>
      <c r="F26" s="110"/>
      <c r="G26" s="271" t="s">
        <v>737</v>
      </c>
      <c r="H26" s="110"/>
      <c r="I26" s="142"/>
      <c r="J26" s="278"/>
      <c r="K26" s="80" t="s">
        <v>750</v>
      </c>
      <c r="L26" s="277"/>
    </row>
    <row r="27" spans="1:12" ht="16.5" customHeight="1" x14ac:dyDescent="0.2">
      <c r="A27" s="110">
        <v>18</v>
      </c>
      <c r="B27" s="165"/>
      <c r="C27" s="165"/>
      <c r="D27" s="84" t="s">
        <v>1136</v>
      </c>
      <c r="E27" s="281" t="s">
        <v>1157</v>
      </c>
      <c r="F27" s="110"/>
      <c r="G27" s="271" t="s">
        <v>737</v>
      </c>
      <c r="H27" s="110"/>
      <c r="I27" s="142"/>
      <c r="J27" s="278"/>
      <c r="K27" s="282" t="s">
        <v>751</v>
      </c>
      <c r="L27" s="283"/>
    </row>
    <row r="28" spans="1:12" ht="16.5" customHeight="1" x14ac:dyDescent="0.2">
      <c r="A28" s="110">
        <v>19</v>
      </c>
      <c r="B28" s="165"/>
      <c r="C28" s="165"/>
      <c r="D28" s="84" t="s">
        <v>1136</v>
      </c>
      <c r="E28" s="84" t="s">
        <v>1158</v>
      </c>
      <c r="F28" s="110"/>
      <c r="G28" s="271" t="s">
        <v>737</v>
      </c>
      <c r="H28" s="110"/>
      <c r="I28" s="142"/>
      <c r="J28" s="278"/>
      <c r="K28" s="107" t="s">
        <v>752</v>
      </c>
      <c r="L28" s="277"/>
    </row>
    <row r="29" spans="1:12" ht="16.5" customHeight="1" x14ac:dyDescent="0.2">
      <c r="A29" s="110">
        <v>20</v>
      </c>
      <c r="B29" s="165"/>
      <c r="C29" s="165"/>
      <c r="D29" s="84" t="s">
        <v>1136</v>
      </c>
      <c r="E29" s="120" t="s">
        <v>1159</v>
      </c>
      <c r="F29" s="110"/>
      <c r="G29" s="271" t="s">
        <v>737</v>
      </c>
      <c r="H29" s="110"/>
      <c r="I29" s="142"/>
      <c r="J29" s="278"/>
      <c r="K29" s="284" t="s">
        <v>753</v>
      </c>
      <c r="L29" s="114"/>
    </row>
    <row r="30" spans="1:12" ht="16.5" customHeight="1" x14ac:dyDescent="0.2">
      <c r="A30" s="110">
        <v>21</v>
      </c>
      <c r="B30" s="165"/>
      <c r="C30" s="165"/>
      <c r="D30" s="84" t="s">
        <v>1136</v>
      </c>
      <c r="E30" s="120" t="s">
        <v>1160</v>
      </c>
      <c r="F30" s="110"/>
      <c r="G30" s="271" t="s">
        <v>737</v>
      </c>
      <c r="H30" s="110"/>
      <c r="I30" s="142"/>
      <c r="J30" s="278"/>
      <c r="K30" s="284" t="s">
        <v>754</v>
      </c>
      <c r="L30" s="114"/>
    </row>
    <row r="31" spans="1:12" ht="16.5" customHeight="1" x14ac:dyDescent="0.2">
      <c r="A31" s="110">
        <v>22</v>
      </c>
      <c r="B31" s="165"/>
      <c r="C31" s="165"/>
      <c r="D31" s="84" t="s">
        <v>1136</v>
      </c>
      <c r="E31" s="285" t="s">
        <v>1161</v>
      </c>
      <c r="F31" s="110"/>
      <c r="G31" s="271" t="s">
        <v>737</v>
      </c>
      <c r="H31" s="110"/>
      <c r="I31" s="142"/>
      <c r="J31" s="278"/>
      <c r="K31" s="286" t="s">
        <v>755</v>
      </c>
      <c r="L31" s="114"/>
    </row>
    <row r="32" spans="1:12" ht="16.5" customHeight="1" x14ac:dyDescent="0.2">
      <c r="A32" s="110">
        <v>23</v>
      </c>
      <c r="B32" s="110"/>
      <c r="C32" s="110"/>
      <c r="D32" s="353" t="s">
        <v>1137</v>
      </c>
      <c r="E32" s="186" t="s">
        <v>1162</v>
      </c>
      <c r="F32" s="110" t="s">
        <v>756</v>
      </c>
      <c r="G32" s="268" t="s">
        <v>734</v>
      </c>
      <c r="H32" s="110"/>
      <c r="I32" s="142"/>
      <c r="J32" s="279" t="s">
        <v>757</v>
      </c>
      <c r="K32" s="109"/>
      <c r="L32" s="167"/>
    </row>
    <row r="33" spans="1:12" ht="16.5" customHeight="1" x14ac:dyDescent="0.2">
      <c r="A33" s="110">
        <v>24</v>
      </c>
      <c r="B33" s="110"/>
      <c r="C33" s="110"/>
      <c r="D33" s="353" t="s">
        <v>1137</v>
      </c>
      <c r="E33" s="186" t="s">
        <v>1163</v>
      </c>
      <c r="F33" s="110" t="s">
        <v>758</v>
      </c>
      <c r="G33" s="268" t="s">
        <v>734</v>
      </c>
      <c r="H33" s="110"/>
      <c r="I33" s="142"/>
      <c r="J33" s="279" t="s">
        <v>759</v>
      </c>
      <c r="K33" s="109"/>
      <c r="L33" s="167"/>
    </row>
    <row r="34" spans="1:12" ht="16.5" customHeight="1" x14ac:dyDescent="0.2">
      <c r="A34" s="110">
        <v>25</v>
      </c>
      <c r="B34" s="110"/>
      <c r="C34" s="110"/>
      <c r="D34" s="353" t="s">
        <v>1137</v>
      </c>
      <c r="E34" s="186" t="s">
        <v>1164</v>
      </c>
      <c r="F34" s="110" t="s">
        <v>758</v>
      </c>
      <c r="G34" s="268" t="s">
        <v>734</v>
      </c>
      <c r="H34" s="110"/>
      <c r="I34" s="142"/>
      <c r="J34" s="279" t="s">
        <v>760</v>
      </c>
      <c r="K34" s="109"/>
      <c r="L34" s="167"/>
    </row>
    <row r="35" spans="1:12" ht="16.5" customHeight="1" x14ac:dyDescent="0.2">
      <c r="A35" s="110">
        <v>26</v>
      </c>
      <c r="B35" s="110"/>
      <c r="C35" s="110"/>
      <c r="D35" s="353" t="s">
        <v>1137</v>
      </c>
      <c r="E35" s="186" t="s">
        <v>1165</v>
      </c>
      <c r="F35" s="110" t="s">
        <v>756</v>
      </c>
      <c r="G35" s="268" t="s">
        <v>734</v>
      </c>
      <c r="H35" s="110"/>
      <c r="I35" s="142"/>
      <c r="J35" s="279" t="s">
        <v>761</v>
      </c>
      <c r="K35" s="109"/>
      <c r="L35" s="167"/>
    </row>
    <row r="36" spans="1:12" s="8" customFormat="1" ht="15.75" customHeight="1" x14ac:dyDescent="0.2">
      <c r="A36" s="110">
        <v>27</v>
      </c>
      <c r="B36" s="40"/>
      <c r="C36" s="40"/>
      <c r="D36" s="186" t="s">
        <v>1138</v>
      </c>
      <c r="E36" s="186" t="s">
        <v>1166</v>
      </c>
      <c r="F36" s="39"/>
      <c r="G36" s="271" t="s">
        <v>737</v>
      </c>
      <c r="H36" s="39"/>
      <c r="I36" s="184"/>
      <c r="J36" s="41"/>
      <c r="K36" s="187" t="s">
        <v>1748</v>
      </c>
      <c r="L36" s="167"/>
    </row>
    <row r="37" spans="1:12" s="8" customFormat="1" ht="18.75" customHeight="1" x14ac:dyDescent="0.2">
      <c r="A37" s="110">
        <v>28</v>
      </c>
      <c r="B37" s="40"/>
      <c r="C37" s="40"/>
      <c r="D37" s="84" t="s">
        <v>1135</v>
      </c>
      <c r="E37" s="165" t="s">
        <v>1720</v>
      </c>
      <c r="F37" s="39"/>
      <c r="G37" s="271" t="s">
        <v>737</v>
      </c>
      <c r="H37" s="39"/>
      <c r="I37" s="54"/>
      <c r="J37" s="41" t="s">
        <v>764</v>
      </c>
      <c r="K37" s="363" t="s">
        <v>1749</v>
      </c>
      <c r="L37" s="167"/>
    </row>
    <row r="38" spans="1:12" s="8" customFormat="1" ht="15.75" customHeight="1" x14ac:dyDescent="0.2">
      <c r="A38" s="110">
        <v>29</v>
      </c>
      <c r="B38" s="40"/>
      <c r="C38" s="40"/>
      <c r="D38" s="84" t="s">
        <v>1135</v>
      </c>
      <c r="E38" s="165" t="s">
        <v>1721</v>
      </c>
      <c r="F38" s="39"/>
      <c r="G38" s="271" t="s">
        <v>737</v>
      </c>
      <c r="H38" s="39"/>
      <c r="I38" s="54"/>
      <c r="J38" s="41"/>
      <c r="K38" s="363" t="s">
        <v>1719</v>
      </c>
      <c r="L38" s="167"/>
    </row>
    <row r="39" spans="1:12" s="8" customFormat="1" ht="15.75" customHeight="1" x14ac:dyDescent="0.2">
      <c r="A39" s="110">
        <v>30</v>
      </c>
      <c r="D39" s="84" t="s">
        <v>1135</v>
      </c>
      <c r="E39" s="165" t="s">
        <v>1722</v>
      </c>
      <c r="F39" s="39"/>
      <c r="G39" s="271" t="s">
        <v>737</v>
      </c>
      <c r="H39" s="39"/>
      <c r="I39" s="54"/>
      <c r="J39" s="41"/>
      <c r="K39" s="363" t="s">
        <v>592</v>
      </c>
      <c r="L39" s="167"/>
    </row>
    <row r="40" spans="1:12" s="8" customFormat="1" ht="18" customHeight="1" x14ac:dyDescent="0.2">
      <c r="A40" s="110">
        <v>31</v>
      </c>
      <c r="B40" s="40"/>
      <c r="C40" s="40"/>
      <c r="D40" s="84" t="s">
        <v>1135</v>
      </c>
      <c r="E40" s="362" t="s">
        <v>1723</v>
      </c>
      <c r="F40" s="39"/>
      <c r="G40" s="271" t="s">
        <v>737</v>
      </c>
      <c r="H40" s="39"/>
      <c r="I40" s="54"/>
      <c r="J40" s="41"/>
      <c r="K40" s="363" t="s">
        <v>593</v>
      </c>
      <c r="L40" s="167"/>
    </row>
    <row r="41" spans="1:12" s="8" customFormat="1" ht="18.75" customHeight="1" x14ac:dyDescent="0.2">
      <c r="A41" s="110">
        <v>32</v>
      </c>
      <c r="B41" s="40"/>
      <c r="C41" s="40"/>
      <c r="D41" s="84" t="s">
        <v>1135</v>
      </c>
      <c r="E41" s="165" t="s">
        <v>1167</v>
      </c>
      <c r="F41" s="43"/>
      <c r="G41" s="271" t="s">
        <v>737</v>
      </c>
      <c r="H41" s="39"/>
      <c r="I41" s="54"/>
      <c r="J41" s="41"/>
      <c r="K41" s="363" t="s">
        <v>594</v>
      </c>
      <c r="L41" s="277"/>
    </row>
    <row r="42" spans="1:12" s="8" customFormat="1" ht="20.25" customHeight="1" x14ac:dyDescent="0.2">
      <c r="A42" s="110">
        <v>33</v>
      </c>
      <c r="B42" s="40"/>
      <c r="C42" s="40"/>
      <c r="D42" s="84" t="s">
        <v>1135</v>
      </c>
      <c r="E42" s="165" t="s">
        <v>1724</v>
      </c>
      <c r="F42" s="43"/>
      <c r="G42" s="271" t="s">
        <v>737</v>
      </c>
      <c r="H42" s="39"/>
      <c r="I42" s="54"/>
      <c r="J42" s="41"/>
      <c r="K42" s="363" t="s">
        <v>595</v>
      </c>
      <c r="L42" s="141"/>
    </row>
    <row r="43" spans="1:12" s="8" customFormat="1" ht="20.25" customHeight="1" x14ac:dyDescent="0.2">
      <c r="A43" s="110">
        <v>34</v>
      </c>
      <c r="B43" s="40"/>
      <c r="C43" s="40"/>
      <c r="D43" s="84" t="s">
        <v>1135</v>
      </c>
      <c r="E43" s="165" t="s">
        <v>1168</v>
      </c>
      <c r="F43" s="43"/>
      <c r="G43" s="271" t="s">
        <v>737</v>
      </c>
      <c r="H43" s="39"/>
      <c r="I43" s="54"/>
      <c r="J43" s="41"/>
      <c r="K43" s="363" t="s">
        <v>596</v>
      </c>
      <c r="L43" s="141"/>
    </row>
    <row r="44" spans="1:12" s="8" customFormat="1" ht="18" customHeight="1" x14ac:dyDescent="0.2">
      <c r="A44" s="110">
        <v>35</v>
      </c>
      <c r="B44" s="40"/>
      <c r="C44" s="40"/>
      <c r="D44" s="84" t="s">
        <v>1135</v>
      </c>
      <c r="E44" s="165" t="s">
        <v>1169</v>
      </c>
      <c r="F44" s="43"/>
      <c r="G44" s="271" t="s">
        <v>737</v>
      </c>
      <c r="H44" s="39"/>
      <c r="I44" s="54"/>
      <c r="J44" s="41"/>
      <c r="K44" s="363" t="s">
        <v>597</v>
      </c>
      <c r="L44" s="141"/>
    </row>
    <row r="45" spans="1:12" s="8" customFormat="1" ht="18" customHeight="1" x14ac:dyDescent="0.2">
      <c r="A45" s="110">
        <v>36</v>
      </c>
      <c r="B45" s="40"/>
      <c r="C45" s="40"/>
      <c r="D45" s="84" t="s">
        <v>1135</v>
      </c>
      <c r="E45" s="165" t="s">
        <v>1725</v>
      </c>
      <c r="F45" s="43"/>
      <c r="G45" s="271" t="s">
        <v>737</v>
      </c>
      <c r="H45" s="39"/>
      <c r="I45" s="54"/>
      <c r="J45" s="41"/>
      <c r="K45" s="363" t="s">
        <v>598</v>
      </c>
      <c r="L45" s="141"/>
    </row>
    <row r="46" spans="1:12" s="8" customFormat="1" ht="16.5" customHeight="1" x14ac:dyDescent="0.2">
      <c r="A46" s="110">
        <v>37</v>
      </c>
      <c r="B46" s="40"/>
      <c r="C46" s="40"/>
      <c r="D46" s="84" t="s">
        <v>1135</v>
      </c>
      <c r="E46" s="362" t="s">
        <v>1726</v>
      </c>
      <c r="F46" s="43"/>
      <c r="G46" s="271" t="s">
        <v>737</v>
      </c>
      <c r="H46" s="39"/>
      <c r="I46" s="54"/>
      <c r="J46" s="41"/>
      <c r="K46" s="363" t="s">
        <v>599</v>
      </c>
      <c r="L46" s="277"/>
    </row>
    <row r="47" spans="1:12" s="8" customFormat="1" ht="15.75" customHeight="1" x14ac:dyDescent="0.2">
      <c r="A47" s="110">
        <v>38</v>
      </c>
      <c r="B47" s="40"/>
      <c r="C47" s="40"/>
      <c r="D47" s="84" t="s">
        <v>1135</v>
      </c>
      <c r="E47" s="362" t="s">
        <v>1727</v>
      </c>
      <c r="F47" s="43"/>
      <c r="G47" s="271" t="s">
        <v>737</v>
      </c>
      <c r="H47" s="39"/>
      <c r="I47" s="54"/>
      <c r="J47" s="41"/>
      <c r="K47" s="363" t="s">
        <v>600</v>
      </c>
      <c r="L47" s="283"/>
    </row>
    <row r="48" spans="1:12" s="8" customFormat="1" ht="15.75" customHeight="1" x14ac:dyDescent="0.2">
      <c r="A48" s="110">
        <v>39</v>
      </c>
      <c r="B48" s="40"/>
      <c r="C48" s="40"/>
      <c r="D48" s="84" t="s">
        <v>1135</v>
      </c>
      <c r="E48" s="362" t="s">
        <v>1728</v>
      </c>
      <c r="F48" s="43"/>
      <c r="G48" s="271" t="s">
        <v>737</v>
      </c>
      <c r="H48" s="39"/>
      <c r="I48" s="54"/>
      <c r="J48" s="41"/>
      <c r="K48" s="363" t="s">
        <v>601</v>
      </c>
      <c r="L48" s="287"/>
    </row>
    <row r="49" spans="1:12" s="8" customFormat="1" ht="16.5" customHeight="1" x14ac:dyDescent="0.2">
      <c r="A49" s="110">
        <v>40</v>
      </c>
      <c r="B49" s="40"/>
      <c r="C49" s="40"/>
      <c r="D49" s="84" t="s">
        <v>1135</v>
      </c>
      <c r="E49" s="362" t="s">
        <v>1729</v>
      </c>
      <c r="F49" s="43"/>
      <c r="G49" s="271" t="s">
        <v>737</v>
      </c>
      <c r="H49" s="39"/>
      <c r="I49" s="54"/>
      <c r="J49" s="41"/>
      <c r="K49" s="363" t="s">
        <v>602</v>
      </c>
      <c r="L49" s="277"/>
    </row>
    <row r="50" spans="1:12" s="8" customFormat="1" ht="16.5" customHeight="1" x14ac:dyDescent="0.2">
      <c r="A50" s="110">
        <v>41</v>
      </c>
      <c r="B50" s="40"/>
      <c r="C50" s="40"/>
      <c r="D50" s="84" t="s">
        <v>1135</v>
      </c>
      <c r="E50" s="362" t="s">
        <v>1730</v>
      </c>
      <c r="F50" s="43"/>
      <c r="G50" s="271" t="s">
        <v>737</v>
      </c>
      <c r="H50" s="39"/>
      <c r="I50" s="54"/>
      <c r="J50" s="41"/>
      <c r="K50" s="363" t="s">
        <v>603</v>
      </c>
      <c r="L50" s="277"/>
    </row>
    <row r="51" spans="1:12" s="8" customFormat="1" ht="18" customHeight="1" x14ac:dyDescent="0.2">
      <c r="A51" s="110">
        <v>42</v>
      </c>
      <c r="B51" s="40"/>
      <c r="C51" s="40"/>
      <c r="D51" s="84" t="s">
        <v>1135</v>
      </c>
      <c r="E51" s="362" t="s">
        <v>1731</v>
      </c>
      <c r="F51" s="43"/>
      <c r="G51" s="271" t="s">
        <v>737</v>
      </c>
      <c r="H51" s="39"/>
      <c r="I51" s="54"/>
      <c r="J51" s="41"/>
      <c r="K51" s="363" t="s">
        <v>604</v>
      </c>
      <c r="L51" s="114"/>
    </row>
    <row r="52" spans="1:12" s="8" customFormat="1" ht="16.5" customHeight="1" x14ac:dyDescent="0.2">
      <c r="A52" s="110">
        <v>43</v>
      </c>
      <c r="B52" s="40"/>
      <c r="C52" s="40"/>
      <c r="D52" s="84" t="s">
        <v>1135</v>
      </c>
      <c r="E52" s="84" t="s">
        <v>1732</v>
      </c>
      <c r="F52" s="43"/>
      <c r="G52" s="271" t="s">
        <v>737</v>
      </c>
      <c r="H52" s="39"/>
      <c r="I52" s="54"/>
      <c r="J52" s="41"/>
      <c r="K52" s="363" t="s">
        <v>605</v>
      </c>
      <c r="L52" s="114"/>
    </row>
    <row r="53" spans="1:12" s="8" customFormat="1" ht="16.5" customHeight="1" x14ac:dyDescent="0.2">
      <c r="A53" s="110">
        <v>44</v>
      </c>
      <c r="B53" s="40"/>
      <c r="C53" s="40"/>
      <c r="D53" s="84" t="s">
        <v>1135</v>
      </c>
      <c r="E53" s="362" t="s">
        <v>1733</v>
      </c>
      <c r="F53" s="43"/>
      <c r="G53" s="271" t="s">
        <v>737</v>
      </c>
      <c r="H53" s="39"/>
      <c r="I53" s="54"/>
      <c r="J53" s="41"/>
      <c r="K53" s="363" t="s">
        <v>606</v>
      </c>
      <c r="L53" s="114"/>
    </row>
    <row r="54" spans="1:12" s="8" customFormat="1" ht="16.5" customHeight="1" x14ac:dyDescent="0.2">
      <c r="A54" s="110">
        <v>45</v>
      </c>
      <c r="B54" s="40"/>
      <c r="C54" s="40"/>
      <c r="D54" s="84" t="s">
        <v>1135</v>
      </c>
      <c r="E54" s="362" t="s">
        <v>1734</v>
      </c>
      <c r="F54" s="43"/>
      <c r="G54" s="271" t="s">
        <v>737</v>
      </c>
      <c r="H54" s="39"/>
      <c r="I54" s="54"/>
      <c r="J54" s="41"/>
      <c r="K54" s="363" t="s">
        <v>607</v>
      </c>
      <c r="L54" s="114"/>
    </row>
    <row r="55" spans="1:12" s="8" customFormat="1" ht="16.5" customHeight="1" x14ac:dyDescent="0.2">
      <c r="A55" s="110">
        <v>46</v>
      </c>
      <c r="B55" s="40"/>
      <c r="C55" s="40"/>
      <c r="D55" s="84" t="s">
        <v>1135</v>
      </c>
      <c r="E55" s="362" t="s">
        <v>1735</v>
      </c>
      <c r="F55" s="43"/>
      <c r="G55" s="271" t="s">
        <v>737</v>
      </c>
      <c r="H55" s="39"/>
      <c r="I55" s="54"/>
      <c r="J55" s="41"/>
      <c r="K55" s="363" t="s">
        <v>608</v>
      </c>
      <c r="L55" s="114"/>
    </row>
    <row r="56" spans="1:12" ht="16.5" customHeight="1" x14ac:dyDescent="0.2">
      <c r="A56" s="110">
        <v>48</v>
      </c>
      <c r="B56" s="165"/>
      <c r="C56" s="165"/>
      <c r="D56" s="84" t="s">
        <v>1134</v>
      </c>
      <c r="E56" s="120" t="s">
        <v>1170</v>
      </c>
      <c r="F56" s="110"/>
      <c r="G56" s="160" t="s">
        <v>8</v>
      </c>
      <c r="H56" s="110"/>
      <c r="I56" s="142"/>
      <c r="J56" s="279" t="s">
        <v>765</v>
      </c>
      <c r="K56" s="107" t="s">
        <v>766</v>
      </c>
      <c r="L56" s="114"/>
    </row>
    <row r="57" spans="1:12" ht="16.5" customHeight="1" x14ac:dyDescent="0.2">
      <c r="A57" s="110">
        <v>49</v>
      </c>
      <c r="B57" s="165"/>
      <c r="C57" s="165"/>
      <c r="D57" s="84" t="s">
        <v>1139</v>
      </c>
      <c r="E57" s="120" t="s">
        <v>1171</v>
      </c>
      <c r="F57" s="110"/>
      <c r="G57" s="160" t="s">
        <v>8</v>
      </c>
      <c r="H57" s="110"/>
      <c r="I57" s="142"/>
      <c r="J57" s="278"/>
      <c r="K57" s="107"/>
      <c r="L57" s="114"/>
    </row>
  </sheetData>
  <mergeCells count="3">
    <mergeCell ref="F1:F8"/>
    <mergeCell ref="L11:L12"/>
    <mergeCell ref="E1:E8"/>
  </mergeCells>
  <phoneticPr fontId="3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R188"/>
  <sheetViews>
    <sheetView topLeftCell="F138" workbookViewId="0">
      <selection activeCell="J139" sqref="J139:J143"/>
    </sheetView>
  </sheetViews>
  <sheetFormatPr baseColWidth="10" defaultColWidth="8.83203125" defaultRowHeight="16" x14ac:dyDescent="0.2"/>
  <cols>
    <col min="3" max="3" width="14.1640625" customWidth="1"/>
    <col min="4" max="4" width="53.1640625" customWidth="1"/>
    <col min="5" max="5" width="13.1640625" customWidth="1"/>
    <col min="6" max="6" width="14.6640625" bestFit="1" customWidth="1"/>
    <col min="7" max="7" width="11.5" customWidth="1"/>
    <col min="8" max="8" width="39.1640625" customWidth="1"/>
    <col min="9" max="9" width="42.6640625" customWidth="1"/>
    <col min="10" max="10" width="52.1640625" customWidth="1"/>
    <col min="11" max="11" width="68.5" customWidth="1"/>
    <col min="12" max="12" width="39" customWidth="1"/>
  </cols>
  <sheetData>
    <row r="1" spans="1:11" ht="16.5" customHeight="1" x14ac:dyDescent="0.2">
      <c r="D1" s="370" t="s">
        <v>1427</v>
      </c>
      <c r="E1" s="370"/>
      <c r="F1" s="126"/>
      <c r="G1" s="127" t="s">
        <v>310</v>
      </c>
    </row>
    <row r="2" spans="1:11" s="1" customFormat="1" ht="19" customHeight="1" x14ac:dyDescent="0.2">
      <c r="D2" s="370"/>
      <c r="E2" s="370"/>
      <c r="F2" s="128" t="s">
        <v>311</v>
      </c>
      <c r="G2" s="129">
        <f>COUNTIF(F10:F175,"Not POR")</f>
        <v>0</v>
      </c>
      <c r="H2" s="4"/>
    </row>
    <row r="3" spans="1:11" s="1" customFormat="1" ht="18.75" customHeight="1" x14ac:dyDescent="0.2">
      <c r="D3" s="370"/>
      <c r="E3" s="370"/>
      <c r="F3" s="130" t="s">
        <v>312</v>
      </c>
      <c r="G3" s="129">
        <f>COUNTIF(F10:F175,"CHN validation")</f>
        <v>85</v>
      </c>
      <c r="I3" s="3"/>
      <c r="J3" s="3"/>
    </row>
    <row r="4" spans="1:11" s="1" customFormat="1" ht="18.75" customHeight="1" x14ac:dyDescent="0.2">
      <c r="D4" s="370"/>
      <c r="E4" s="370"/>
      <c r="F4" s="131" t="s">
        <v>313</v>
      </c>
      <c r="G4" s="129">
        <f>COUNTIF(F10:F175,"New Item")</f>
        <v>0</v>
      </c>
      <c r="I4" s="3"/>
      <c r="J4" s="3"/>
    </row>
    <row r="5" spans="1:11" s="1" customFormat="1" ht="18.75" customHeight="1" x14ac:dyDescent="0.2">
      <c r="D5" s="370"/>
      <c r="E5" s="370"/>
      <c r="F5" s="132" t="s">
        <v>314</v>
      </c>
      <c r="G5" s="129">
        <f>COUNTIF(F10:F175,"Pending update")</f>
        <v>8</v>
      </c>
      <c r="I5" s="3"/>
      <c r="J5" s="3"/>
    </row>
    <row r="6" spans="1:11" s="1" customFormat="1" ht="16.5" customHeight="1" x14ac:dyDescent="0.2">
      <c r="D6" s="370"/>
      <c r="E6" s="370"/>
      <c r="F6" s="133" t="s">
        <v>315</v>
      </c>
      <c r="G6" s="129">
        <f>COUNTIF(F10:F175,"Modified")</f>
        <v>0</v>
      </c>
      <c r="I6" s="3"/>
      <c r="J6" s="3"/>
    </row>
    <row r="7" spans="1:11" s="1" customFormat="1" ht="16.5" customHeight="1" x14ac:dyDescent="0.2">
      <c r="D7" s="370"/>
      <c r="E7" s="370"/>
      <c r="F7" s="134" t="s">
        <v>316</v>
      </c>
      <c r="G7" s="129">
        <f>COUNTIF(F10:F175,"Ready")</f>
        <v>42</v>
      </c>
      <c r="I7" s="3"/>
      <c r="J7" s="3"/>
    </row>
    <row r="8" spans="1:11" s="1" customFormat="1" ht="18" customHeight="1" thickBot="1" x14ac:dyDescent="0.25">
      <c r="D8" s="371"/>
      <c r="E8" s="371"/>
      <c r="F8" s="135" t="s">
        <v>317</v>
      </c>
      <c r="G8" s="129">
        <f>COUNTIF(F10:F175,"Not ready")</f>
        <v>31</v>
      </c>
      <c r="I8" s="3"/>
      <c r="J8" s="3"/>
    </row>
    <row r="9" spans="1:11" s="1" customFormat="1" ht="53.5" customHeight="1" x14ac:dyDescent="0.2">
      <c r="A9" s="5" t="s">
        <v>248</v>
      </c>
      <c r="B9" s="163" t="s">
        <v>767</v>
      </c>
      <c r="C9" s="5" t="s">
        <v>1130</v>
      </c>
      <c r="D9" s="5" t="s">
        <v>1131</v>
      </c>
      <c r="E9" s="6" t="s">
        <v>1671</v>
      </c>
      <c r="F9" s="6" t="s">
        <v>4</v>
      </c>
      <c r="G9" s="7" t="s">
        <v>247</v>
      </c>
      <c r="H9" s="6" t="s">
        <v>5</v>
      </c>
      <c r="I9" s="6" t="s">
        <v>772</v>
      </c>
      <c r="J9" s="7" t="s">
        <v>771</v>
      </c>
      <c r="K9" s="122" t="s">
        <v>7</v>
      </c>
    </row>
    <row r="10" spans="1:11" s="1" customFormat="1" ht="16.5" customHeight="1" x14ac:dyDescent="0.2">
      <c r="A10" s="83">
        <v>1</v>
      </c>
      <c r="B10" s="83"/>
      <c r="C10" s="84" t="s">
        <v>1133</v>
      </c>
      <c r="D10" s="352" t="s">
        <v>1141</v>
      </c>
      <c r="E10" s="83"/>
      <c r="F10" s="93" t="s">
        <v>8</v>
      </c>
      <c r="G10" s="136"/>
      <c r="H10" s="84"/>
      <c r="I10" s="107"/>
      <c r="J10" s="292"/>
      <c r="K10" s="384" t="s">
        <v>1112</v>
      </c>
    </row>
    <row r="11" spans="1:11" s="1" customFormat="1" ht="16.5" customHeight="1" x14ac:dyDescent="0.2">
      <c r="A11" s="83">
        <v>2</v>
      </c>
      <c r="B11" s="83"/>
      <c r="C11" s="84" t="s">
        <v>1133</v>
      </c>
      <c r="D11" s="352" t="s">
        <v>1142</v>
      </c>
      <c r="E11" s="83"/>
      <c r="F11" s="93" t="s">
        <v>8</v>
      </c>
      <c r="G11" s="136"/>
      <c r="H11" s="84"/>
      <c r="I11" s="292"/>
      <c r="J11" s="292"/>
      <c r="K11" s="385"/>
    </row>
    <row r="12" spans="1:11" s="1" customFormat="1" ht="16.5" customHeight="1" x14ac:dyDescent="0.2">
      <c r="A12" s="83">
        <v>3</v>
      </c>
      <c r="B12" s="83"/>
      <c r="C12" s="84" t="s">
        <v>1173</v>
      </c>
      <c r="D12" s="84" t="s">
        <v>1174</v>
      </c>
      <c r="E12" s="83"/>
      <c r="F12" s="93" t="s">
        <v>8</v>
      </c>
      <c r="G12" s="136"/>
      <c r="H12" s="84"/>
      <c r="I12" s="107"/>
      <c r="J12" s="292"/>
      <c r="K12" s="84"/>
    </row>
    <row r="13" spans="1:11" s="1" customFormat="1" ht="16.5" customHeight="1" x14ac:dyDescent="0.2">
      <c r="A13" s="83">
        <v>4</v>
      </c>
      <c r="B13" s="83"/>
      <c r="C13" s="84" t="s">
        <v>1133</v>
      </c>
      <c r="D13" s="354" t="s">
        <v>1144</v>
      </c>
      <c r="E13" s="83"/>
      <c r="F13" s="93" t="s">
        <v>8</v>
      </c>
      <c r="G13" s="136"/>
      <c r="H13" s="84"/>
      <c r="I13" s="69" t="s">
        <v>246</v>
      </c>
      <c r="J13" s="292" t="s">
        <v>429</v>
      </c>
      <c r="K13" s="84"/>
    </row>
    <row r="14" spans="1:11" s="9" customFormat="1" ht="16.5" customHeight="1" x14ac:dyDescent="0.2">
      <c r="A14" s="83">
        <v>5</v>
      </c>
      <c r="B14" s="83"/>
      <c r="C14" s="84" t="s">
        <v>1173</v>
      </c>
      <c r="D14" s="354" t="s">
        <v>1175</v>
      </c>
      <c r="E14" s="83"/>
      <c r="F14" s="93" t="s">
        <v>8</v>
      </c>
      <c r="G14" s="115" t="s">
        <v>9</v>
      </c>
      <c r="I14" s="107"/>
      <c r="J14" s="292" t="s">
        <v>498</v>
      </c>
      <c r="K14" s="84"/>
    </row>
    <row r="15" spans="1:11" s="9" customFormat="1" ht="16.5" customHeight="1" x14ac:dyDescent="0.2">
      <c r="A15" s="83">
        <v>6</v>
      </c>
      <c r="B15" s="83"/>
      <c r="C15" s="84" t="s">
        <v>1173</v>
      </c>
      <c r="D15" s="354" t="s">
        <v>1176</v>
      </c>
      <c r="E15" s="83"/>
      <c r="F15" s="93" t="s">
        <v>8</v>
      </c>
      <c r="G15" s="136"/>
      <c r="H15" s="83" t="s">
        <v>245</v>
      </c>
      <c r="I15" s="107"/>
      <c r="J15" s="292" t="s">
        <v>425</v>
      </c>
      <c r="K15" s="84"/>
    </row>
    <row r="16" spans="1:11" s="9" customFormat="1" ht="16.5" customHeight="1" x14ac:dyDescent="0.2">
      <c r="A16" s="83">
        <v>7</v>
      </c>
      <c r="B16" s="83"/>
      <c r="C16" s="84" t="s">
        <v>1173</v>
      </c>
      <c r="D16" s="354" t="s">
        <v>1177</v>
      </c>
      <c r="E16" s="83"/>
      <c r="F16" s="130" t="s">
        <v>312</v>
      </c>
      <c r="G16" s="136"/>
      <c r="H16" s="84"/>
      <c r="K16" s="84"/>
    </row>
    <row r="17" spans="1:18" s="9" customFormat="1" ht="16.5" customHeight="1" x14ac:dyDescent="0.2">
      <c r="A17" s="83">
        <v>8</v>
      </c>
      <c r="B17" s="83"/>
      <c r="C17" s="84" t="s">
        <v>1178</v>
      </c>
      <c r="D17" s="354" t="s">
        <v>1179</v>
      </c>
      <c r="E17" s="119" t="s">
        <v>10</v>
      </c>
      <c r="F17" s="135" t="s">
        <v>317</v>
      </c>
      <c r="G17" s="136"/>
      <c r="H17" s="84"/>
      <c r="I17" s="107"/>
      <c r="J17" s="292" t="s">
        <v>227</v>
      </c>
      <c r="K17" s="84"/>
    </row>
    <row r="18" spans="1:18" s="9" customFormat="1" ht="16.5" customHeight="1" x14ac:dyDescent="0.2">
      <c r="A18" s="83">
        <v>9</v>
      </c>
      <c r="B18" s="83"/>
      <c r="C18" s="84" t="s">
        <v>1178</v>
      </c>
      <c r="D18" s="354" t="s">
        <v>1745</v>
      </c>
      <c r="E18" s="119" t="s">
        <v>11</v>
      </c>
      <c r="F18" s="93" t="s">
        <v>8</v>
      </c>
      <c r="G18" s="136"/>
      <c r="H18" s="84"/>
      <c r="I18" s="107"/>
      <c r="J18" s="292" t="s">
        <v>229</v>
      </c>
      <c r="K18" s="84"/>
    </row>
    <row r="19" spans="1:18" s="9" customFormat="1" ht="16.5" customHeight="1" x14ac:dyDescent="0.2">
      <c r="A19" s="83">
        <v>10</v>
      </c>
      <c r="B19" s="83"/>
      <c r="C19" s="84" t="s">
        <v>1178</v>
      </c>
      <c r="D19" s="354" t="s">
        <v>1529</v>
      </c>
      <c r="E19" s="119"/>
      <c r="F19" s="93" t="s">
        <v>8</v>
      </c>
      <c r="G19" s="136"/>
      <c r="H19" s="84"/>
      <c r="I19" s="292"/>
      <c r="J19" s="292" t="s">
        <v>1128</v>
      </c>
      <c r="K19" s="84"/>
    </row>
    <row r="20" spans="1:18" s="9" customFormat="1" ht="16.5" customHeight="1" x14ac:dyDescent="0.2">
      <c r="A20" s="83">
        <v>11</v>
      </c>
      <c r="B20" s="83"/>
      <c r="C20" s="84" t="s">
        <v>1173</v>
      </c>
      <c r="D20" s="354" t="s">
        <v>1180</v>
      </c>
      <c r="E20" s="119"/>
      <c r="F20" s="130" t="s">
        <v>312</v>
      </c>
      <c r="G20" s="136"/>
      <c r="H20" s="84"/>
      <c r="I20" s="107"/>
      <c r="J20" s="292" t="s">
        <v>1100</v>
      </c>
      <c r="K20" s="84"/>
    </row>
    <row r="21" spans="1:18" s="1" customFormat="1" ht="16.5" customHeight="1" x14ac:dyDescent="0.2">
      <c r="A21" s="83">
        <v>12</v>
      </c>
      <c r="B21" s="83"/>
      <c r="C21" s="84" t="s">
        <v>1173</v>
      </c>
      <c r="D21" s="354" t="s">
        <v>1181</v>
      </c>
      <c r="E21" s="119"/>
      <c r="F21" s="130" t="s">
        <v>312</v>
      </c>
      <c r="G21" s="136"/>
      <c r="H21" s="84"/>
      <c r="I21" s="107"/>
      <c r="J21" s="292" t="s">
        <v>244</v>
      </c>
      <c r="K21" s="84" t="s">
        <v>1752</v>
      </c>
    </row>
    <row r="22" spans="1:18" s="1" customFormat="1" ht="16.5" customHeight="1" x14ac:dyDescent="0.2">
      <c r="A22" s="83">
        <v>13</v>
      </c>
      <c r="B22" s="83"/>
      <c r="C22" s="84" t="s">
        <v>1173</v>
      </c>
      <c r="D22" s="354" t="s">
        <v>1182</v>
      </c>
      <c r="E22" s="119"/>
      <c r="F22" s="130" t="s">
        <v>312</v>
      </c>
      <c r="G22" s="136"/>
      <c r="H22" s="121" t="s">
        <v>12</v>
      </c>
      <c r="I22" s="85"/>
      <c r="J22" s="85" t="s">
        <v>243</v>
      </c>
      <c r="K22" s="84"/>
    </row>
    <row r="23" spans="1:18" s="1" customFormat="1" ht="16.5" customHeight="1" x14ac:dyDescent="0.2">
      <c r="A23" s="83">
        <v>14</v>
      </c>
      <c r="B23" s="83"/>
      <c r="C23" s="84" t="s">
        <v>1173</v>
      </c>
      <c r="D23" s="354" t="s">
        <v>1183</v>
      </c>
      <c r="E23" s="83"/>
      <c r="F23" s="130" t="s">
        <v>312</v>
      </c>
      <c r="G23" s="83"/>
      <c r="H23" s="121" t="s">
        <v>13</v>
      </c>
      <c r="I23" s="85"/>
      <c r="J23" s="85" t="s">
        <v>242</v>
      </c>
      <c r="K23" s="84"/>
    </row>
    <row r="24" spans="1:18" s="1" customFormat="1" ht="16.5" customHeight="1" x14ac:dyDescent="0.2">
      <c r="A24" s="83">
        <v>15</v>
      </c>
      <c r="B24" s="83"/>
      <c r="C24" s="84" t="s">
        <v>1178</v>
      </c>
      <c r="D24" s="354" t="s">
        <v>1184</v>
      </c>
      <c r="E24" s="119" t="s">
        <v>14</v>
      </c>
      <c r="F24" s="135" t="s">
        <v>317</v>
      </c>
      <c r="G24" s="136"/>
      <c r="H24" s="84"/>
      <c r="I24" s="85"/>
      <c r="J24" s="372" t="s">
        <v>424</v>
      </c>
      <c r="K24" s="381"/>
    </row>
    <row r="25" spans="1:18" s="1" customFormat="1" ht="16.5" customHeight="1" x14ac:dyDescent="0.2">
      <c r="A25" s="83">
        <v>16</v>
      </c>
      <c r="B25" s="83"/>
      <c r="C25" s="84" t="s">
        <v>1178</v>
      </c>
      <c r="D25" s="354" t="s">
        <v>1185</v>
      </c>
      <c r="E25" s="119" t="s">
        <v>15</v>
      </c>
      <c r="F25" s="135" t="s">
        <v>317</v>
      </c>
      <c r="G25" s="136"/>
      <c r="H25" s="84"/>
      <c r="I25" s="85"/>
      <c r="J25" s="373"/>
      <c r="K25" s="382"/>
    </row>
    <row r="26" spans="1:18" s="1" customFormat="1" ht="16.5" customHeight="1" x14ac:dyDescent="0.2">
      <c r="A26" s="83">
        <v>17</v>
      </c>
      <c r="B26" s="83"/>
      <c r="C26" s="84" t="s">
        <v>1178</v>
      </c>
      <c r="D26" s="354" t="s">
        <v>1186</v>
      </c>
      <c r="E26" s="119" t="s">
        <v>15</v>
      </c>
      <c r="F26" s="135" t="s">
        <v>317</v>
      </c>
      <c r="G26" s="136"/>
      <c r="H26" s="84"/>
      <c r="I26" s="85"/>
      <c r="J26" s="373"/>
      <c r="K26" s="382"/>
    </row>
    <row r="27" spans="1:18" s="1" customFormat="1" ht="16.5" customHeight="1" x14ac:dyDescent="0.2">
      <c r="A27" s="83">
        <v>18</v>
      </c>
      <c r="B27" s="83"/>
      <c r="C27" s="84" t="s">
        <v>1178</v>
      </c>
      <c r="D27" s="354" t="s">
        <v>1187</v>
      </c>
      <c r="E27" s="119" t="s">
        <v>15</v>
      </c>
      <c r="F27" s="135" t="s">
        <v>317</v>
      </c>
      <c r="G27" s="136"/>
      <c r="H27" s="84"/>
      <c r="I27" s="85"/>
      <c r="J27" s="373"/>
      <c r="K27" s="382"/>
    </row>
    <row r="28" spans="1:18" s="1" customFormat="1" ht="16.5" customHeight="1" x14ac:dyDescent="0.2">
      <c r="A28" s="83">
        <v>19</v>
      </c>
      <c r="B28" s="83"/>
      <c r="C28" s="84" t="s">
        <v>1178</v>
      </c>
      <c r="D28" s="354" t="s">
        <v>1188</v>
      </c>
      <c r="E28" s="119" t="s">
        <v>15</v>
      </c>
      <c r="F28" s="135" t="s">
        <v>317</v>
      </c>
      <c r="G28" s="136"/>
      <c r="H28" s="84"/>
      <c r="I28" s="85"/>
      <c r="J28" s="373"/>
      <c r="K28" s="382"/>
    </row>
    <row r="29" spans="1:18" s="1" customFormat="1" ht="16.5" customHeight="1" x14ac:dyDescent="0.2">
      <c r="A29" s="83">
        <v>20</v>
      </c>
      <c r="B29" s="83"/>
      <c r="C29" s="84" t="s">
        <v>1178</v>
      </c>
      <c r="D29" s="354" t="s">
        <v>1189</v>
      </c>
      <c r="E29" s="119" t="s">
        <v>15</v>
      </c>
      <c r="F29" s="135" t="s">
        <v>317</v>
      </c>
      <c r="G29" s="136"/>
      <c r="H29" s="84"/>
      <c r="I29" s="85"/>
      <c r="J29" s="374"/>
      <c r="K29" s="383"/>
    </row>
    <row r="30" spans="1:18" s="147" customFormat="1" ht="16.5" customHeight="1" x14ac:dyDescent="0.2">
      <c r="A30" s="83">
        <v>21</v>
      </c>
      <c r="B30" s="83"/>
      <c r="C30" s="84" t="s">
        <v>1190</v>
      </c>
      <c r="D30" s="354" t="s">
        <v>1191</v>
      </c>
      <c r="E30" s="142"/>
      <c r="F30" s="93" t="s">
        <v>8</v>
      </c>
      <c r="G30" s="143"/>
      <c r="H30" s="144"/>
      <c r="I30" s="146"/>
      <c r="J30" s="146" t="s">
        <v>1010</v>
      </c>
      <c r="K30" s="145"/>
      <c r="L30" s="1"/>
      <c r="M30" s="1"/>
      <c r="N30" s="1"/>
      <c r="O30" s="1"/>
      <c r="P30" s="1"/>
      <c r="Q30" s="1"/>
      <c r="R30" s="1"/>
    </row>
    <row r="31" spans="1:18" s="1" customFormat="1" ht="16.5" customHeight="1" x14ac:dyDescent="0.2">
      <c r="A31" s="83">
        <v>22</v>
      </c>
      <c r="B31" s="83"/>
      <c r="C31" s="84" t="s">
        <v>1139</v>
      </c>
      <c r="D31" s="354" t="s">
        <v>1192</v>
      </c>
      <c r="E31" s="83"/>
      <c r="F31" s="130" t="s">
        <v>312</v>
      </c>
      <c r="G31" s="136"/>
      <c r="H31" s="84"/>
      <c r="I31" s="107"/>
      <c r="J31" s="292" t="s">
        <v>774</v>
      </c>
      <c r="K31" s="157"/>
    </row>
    <row r="32" spans="1:18" s="1" customFormat="1" ht="16.5" customHeight="1" x14ac:dyDescent="0.2">
      <c r="A32" s="83">
        <v>23</v>
      </c>
      <c r="B32" s="83"/>
      <c r="C32" s="84" t="s">
        <v>1173</v>
      </c>
      <c r="D32" s="354" t="s">
        <v>1193</v>
      </c>
      <c r="E32" s="83"/>
      <c r="F32" s="130" t="s">
        <v>312</v>
      </c>
      <c r="G32" s="136"/>
      <c r="H32" s="83" t="s">
        <v>16</v>
      </c>
      <c r="I32" s="107"/>
      <c r="J32" s="292"/>
      <c r="K32" s="113"/>
    </row>
    <row r="33" spans="1:11" s="1" customFormat="1" ht="16.5" customHeight="1" x14ac:dyDescent="0.2">
      <c r="A33" s="83">
        <v>24</v>
      </c>
      <c r="B33" s="83"/>
      <c r="C33" s="84" t="s">
        <v>1173</v>
      </c>
      <c r="D33" s="354" t="s">
        <v>1194</v>
      </c>
      <c r="E33" s="83"/>
      <c r="F33" s="130" t="s">
        <v>312</v>
      </c>
      <c r="G33" s="136"/>
      <c r="H33" s="83" t="s">
        <v>17</v>
      </c>
      <c r="I33" s="107"/>
      <c r="J33" s="292"/>
      <c r="K33" s="113"/>
    </row>
    <row r="34" spans="1:11" s="1" customFormat="1" ht="15.75" customHeight="1" x14ac:dyDescent="0.2">
      <c r="A34" s="83">
        <v>25</v>
      </c>
      <c r="B34" s="83"/>
      <c r="C34" s="84" t="s">
        <v>1173</v>
      </c>
      <c r="D34" s="354" t="s">
        <v>1195</v>
      </c>
      <c r="E34" s="83"/>
      <c r="F34" s="130" t="s">
        <v>312</v>
      </c>
      <c r="G34" s="116" t="s">
        <v>318</v>
      </c>
      <c r="H34" s="156"/>
      <c r="I34" s="107"/>
      <c r="J34" s="292" t="s">
        <v>319</v>
      </c>
      <c r="K34" s="113"/>
    </row>
    <row r="35" spans="1:11" s="10" customFormat="1" ht="16.5" customHeight="1" x14ac:dyDescent="0.2">
      <c r="A35" s="83">
        <v>26</v>
      </c>
      <c r="B35" s="83"/>
      <c r="C35" s="84" t="s">
        <v>1173</v>
      </c>
      <c r="D35" s="354" t="s">
        <v>1196</v>
      </c>
      <c r="E35" s="83"/>
      <c r="F35" s="130" t="s">
        <v>312</v>
      </c>
      <c r="G35" s="118"/>
      <c r="H35" s="156"/>
      <c r="I35" s="107"/>
      <c r="J35" s="292" t="s">
        <v>320</v>
      </c>
      <c r="K35" s="381" t="s">
        <v>321</v>
      </c>
    </row>
    <row r="36" spans="1:11" s="10" customFormat="1" ht="16.5" customHeight="1" x14ac:dyDescent="0.2">
      <c r="A36" s="83">
        <v>27</v>
      </c>
      <c r="B36" s="83"/>
      <c r="C36" s="84" t="s">
        <v>1173</v>
      </c>
      <c r="D36" s="354" t="s">
        <v>1197</v>
      </c>
      <c r="E36" s="83"/>
      <c r="F36" s="130" t="s">
        <v>312</v>
      </c>
      <c r="G36" s="116" t="s">
        <v>18</v>
      </c>
      <c r="H36" s="379" t="s">
        <v>322</v>
      </c>
      <c r="I36" s="107"/>
      <c r="J36" s="292" t="s">
        <v>323</v>
      </c>
      <c r="K36" s="382"/>
    </row>
    <row r="37" spans="1:11" s="10" customFormat="1" ht="16.5" customHeight="1" x14ac:dyDescent="0.2">
      <c r="A37" s="83">
        <v>28</v>
      </c>
      <c r="B37" s="83"/>
      <c r="C37" s="84" t="s">
        <v>1173</v>
      </c>
      <c r="D37" s="354" t="s">
        <v>1198</v>
      </c>
      <c r="E37" s="83"/>
      <c r="F37" s="130" t="s">
        <v>312</v>
      </c>
      <c r="G37" s="117" t="s">
        <v>18</v>
      </c>
      <c r="H37" s="380"/>
      <c r="I37" s="107"/>
      <c r="J37" s="292" t="s">
        <v>460</v>
      </c>
      <c r="K37" s="383"/>
    </row>
    <row r="38" spans="1:11" s="1" customFormat="1" ht="16.5" customHeight="1" x14ac:dyDescent="0.2">
      <c r="A38" s="83">
        <v>29</v>
      </c>
      <c r="B38" s="83"/>
      <c r="C38" s="84" t="s">
        <v>1173</v>
      </c>
      <c r="D38" s="354" t="s">
        <v>1199</v>
      </c>
      <c r="E38" s="83"/>
      <c r="F38" s="130" t="s">
        <v>312</v>
      </c>
      <c r="G38" s="116" t="s">
        <v>19</v>
      </c>
      <c r="H38" s="379" t="s">
        <v>20</v>
      </c>
      <c r="I38" s="107"/>
      <c r="J38" s="292" t="s">
        <v>241</v>
      </c>
      <c r="K38" s="113"/>
    </row>
    <row r="39" spans="1:11" s="1" customFormat="1" ht="16.5" customHeight="1" x14ac:dyDescent="0.2">
      <c r="A39" s="83">
        <v>30</v>
      </c>
      <c r="B39" s="83"/>
      <c r="C39" s="84" t="s">
        <v>1173</v>
      </c>
      <c r="D39" s="354" t="s">
        <v>1200</v>
      </c>
      <c r="E39" s="83"/>
      <c r="F39" s="130" t="s">
        <v>312</v>
      </c>
      <c r="G39" s="112" t="s">
        <v>19</v>
      </c>
      <c r="H39" s="380"/>
      <c r="I39" s="107"/>
      <c r="J39" s="292" t="s">
        <v>461</v>
      </c>
      <c r="K39" s="113"/>
    </row>
    <row r="40" spans="1:11" s="1" customFormat="1" ht="16.5" customHeight="1" x14ac:dyDescent="0.2">
      <c r="A40" s="83">
        <v>31</v>
      </c>
      <c r="B40" s="83"/>
      <c r="C40" s="84" t="s">
        <v>1173</v>
      </c>
      <c r="D40" s="354" t="s">
        <v>1201</v>
      </c>
      <c r="E40" s="83"/>
      <c r="F40" s="130" t="s">
        <v>312</v>
      </c>
      <c r="G40" s="115" t="s">
        <v>21</v>
      </c>
      <c r="H40" s="379" t="s">
        <v>22</v>
      </c>
      <c r="I40" s="107"/>
      <c r="J40" s="292" t="s">
        <v>462</v>
      </c>
      <c r="K40" s="113"/>
    </row>
    <row r="41" spans="1:11" s="1" customFormat="1" ht="16.5" customHeight="1" x14ac:dyDescent="0.2">
      <c r="A41" s="83">
        <v>32</v>
      </c>
      <c r="B41" s="83"/>
      <c r="C41" s="84" t="s">
        <v>1173</v>
      </c>
      <c r="D41" s="354" t="s">
        <v>1202</v>
      </c>
      <c r="E41" s="83"/>
      <c r="F41" s="130" t="s">
        <v>312</v>
      </c>
      <c r="G41" s="112" t="s">
        <v>23</v>
      </c>
      <c r="H41" s="380"/>
      <c r="I41" s="107"/>
      <c r="J41" s="292" t="s">
        <v>24</v>
      </c>
      <c r="K41" s="113"/>
    </row>
    <row r="42" spans="1:11" s="1" customFormat="1" ht="16.5" customHeight="1" x14ac:dyDescent="0.2">
      <c r="A42" s="83">
        <v>33</v>
      </c>
      <c r="B42" s="83"/>
      <c r="C42" s="84" t="s">
        <v>1173</v>
      </c>
      <c r="D42" s="354" t="s">
        <v>1203</v>
      </c>
      <c r="E42" s="83"/>
      <c r="F42" s="130" t="s">
        <v>312</v>
      </c>
      <c r="G42" s="115" t="s">
        <v>25</v>
      </c>
      <c r="H42" s="379" t="s">
        <v>26</v>
      </c>
      <c r="I42" s="107"/>
      <c r="J42" s="292" t="s">
        <v>27</v>
      </c>
      <c r="K42" s="113"/>
    </row>
    <row r="43" spans="1:11" s="1" customFormat="1" ht="16.5" customHeight="1" x14ac:dyDescent="0.2">
      <c r="A43" s="83">
        <v>34</v>
      </c>
      <c r="B43" s="83"/>
      <c r="C43" s="84" t="s">
        <v>1173</v>
      </c>
      <c r="D43" s="354" t="s">
        <v>1204</v>
      </c>
      <c r="E43" s="83"/>
      <c r="F43" s="130" t="s">
        <v>312</v>
      </c>
      <c r="G43" s="112" t="s">
        <v>28</v>
      </c>
      <c r="H43" s="380"/>
      <c r="I43" s="107"/>
      <c r="J43" s="292" t="s">
        <v>29</v>
      </c>
      <c r="K43" s="113"/>
    </row>
    <row r="44" spans="1:11" s="1" customFormat="1" ht="16.5" customHeight="1" x14ac:dyDescent="0.2">
      <c r="A44" s="83">
        <v>35</v>
      </c>
      <c r="B44" s="83"/>
      <c r="C44" s="84" t="s">
        <v>1173</v>
      </c>
      <c r="D44" s="354" t="s">
        <v>1205</v>
      </c>
      <c r="E44" s="83"/>
      <c r="F44" s="130" t="s">
        <v>312</v>
      </c>
      <c r="G44" s="115" t="s">
        <v>30</v>
      </c>
      <c r="H44" s="379" t="s">
        <v>31</v>
      </c>
      <c r="I44" s="107"/>
      <c r="J44" s="292" t="s">
        <v>240</v>
      </c>
      <c r="K44" s="113"/>
    </row>
    <row r="45" spans="1:11" s="1" customFormat="1" ht="16.5" customHeight="1" x14ac:dyDescent="0.2">
      <c r="A45" s="83">
        <v>36</v>
      </c>
      <c r="B45" s="83"/>
      <c r="C45" s="84" t="s">
        <v>1173</v>
      </c>
      <c r="D45" s="354" t="s">
        <v>1206</v>
      </c>
      <c r="E45" s="83"/>
      <c r="F45" s="130" t="s">
        <v>312</v>
      </c>
      <c r="G45" s="112" t="s">
        <v>31</v>
      </c>
      <c r="H45" s="380"/>
      <c r="I45" s="107"/>
      <c r="J45" s="292" t="s">
        <v>431</v>
      </c>
      <c r="K45" s="113"/>
    </row>
    <row r="46" spans="1:11" s="1" customFormat="1" ht="16.5" customHeight="1" x14ac:dyDescent="0.2">
      <c r="A46" s="83">
        <v>37</v>
      </c>
      <c r="B46" s="83"/>
      <c r="C46" s="84" t="s">
        <v>1173</v>
      </c>
      <c r="D46" s="354" t="s">
        <v>1207</v>
      </c>
      <c r="E46" s="83"/>
      <c r="F46" s="130" t="s">
        <v>312</v>
      </c>
      <c r="G46" s="115" t="s">
        <v>32</v>
      </c>
      <c r="H46" s="379" t="s">
        <v>32</v>
      </c>
      <c r="I46" s="107"/>
      <c r="J46" s="292" t="s">
        <v>33</v>
      </c>
      <c r="K46" s="113"/>
    </row>
    <row r="47" spans="1:11" s="1" customFormat="1" ht="16.5" customHeight="1" x14ac:dyDescent="0.2">
      <c r="A47" s="83">
        <v>38</v>
      </c>
      <c r="B47" s="83"/>
      <c r="C47" s="84" t="s">
        <v>1173</v>
      </c>
      <c r="D47" s="354" t="s">
        <v>1208</v>
      </c>
      <c r="E47" s="83"/>
      <c r="F47" s="130" t="s">
        <v>312</v>
      </c>
      <c r="G47" s="112" t="s">
        <v>32</v>
      </c>
      <c r="H47" s="380"/>
      <c r="I47" s="107"/>
      <c r="J47" s="292" t="s">
        <v>34</v>
      </c>
      <c r="K47" s="113"/>
    </row>
    <row r="48" spans="1:11" s="10" customFormat="1" ht="16.5" customHeight="1" x14ac:dyDescent="0.2">
      <c r="A48" s="83">
        <v>39</v>
      </c>
      <c r="B48" s="83"/>
      <c r="C48" s="84" t="s">
        <v>1173</v>
      </c>
      <c r="D48" s="354" t="s">
        <v>1209</v>
      </c>
      <c r="E48" s="83"/>
      <c r="F48" s="130" t="s">
        <v>312</v>
      </c>
      <c r="G48" s="112" t="s">
        <v>19</v>
      </c>
      <c r="H48" s="83"/>
      <c r="I48" s="107"/>
      <c r="J48" s="292" t="s">
        <v>239</v>
      </c>
      <c r="K48" s="113" t="s">
        <v>238</v>
      </c>
    </row>
    <row r="49" spans="1:12" s="1" customFormat="1" ht="16.5" customHeight="1" x14ac:dyDescent="0.2">
      <c r="A49" s="83">
        <v>40</v>
      </c>
      <c r="B49" s="83"/>
      <c r="C49" s="84" t="s">
        <v>1173</v>
      </c>
      <c r="D49" s="354" t="s">
        <v>1210</v>
      </c>
      <c r="E49" s="83"/>
      <c r="F49" s="130" t="s">
        <v>312</v>
      </c>
      <c r="G49" s="136"/>
      <c r="H49" s="124" t="s">
        <v>463</v>
      </c>
      <c r="I49" s="107"/>
      <c r="J49" s="292" t="s">
        <v>237</v>
      </c>
      <c r="K49" s="113"/>
    </row>
    <row r="50" spans="1:12" s="1" customFormat="1" ht="16.5" customHeight="1" x14ac:dyDescent="0.2">
      <c r="A50" s="83">
        <v>41</v>
      </c>
      <c r="B50" s="83"/>
      <c r="C50" s="84" t="s">
        <v>1173</v>
      </c>
      <c r="D50" s="354" t="s">
        <v>1211</v>
      </c>
      <c r="E50" s="83"/>
      <c r="F50" s="130" t="s">
        <v>312</v>
      </c>
      <c r="G50" s="115" t="s">
        <v>35</v>
      </c>
      <c r="H50" s="387" t="s">
        <v>464</v>
      </c>
      <c r="I50" s="107"/>
      <c r="J50" s="292" t="s">
        <v>236</v>
      </c>
      <c r="K50" s="113"/>
    </row>
    <row r="51" spans="1:12" s="1" customFormat="1" ht="16.5" customHeight="1" x14ac:dyDescent="0.2">
      <c r="A51" s="83">
        <v>42</v>
      </c>
      <c r="B51" s="83"/>
      <c r="C51" s="84" t="s">
        <v>1173</v>
      </c>
      <c r="D51" s="354" t="s">
        <v>1212</v>
      </c>
      <c r="E51" s="83"/>
      <c r="F51" s="130" t="s">
        <v>312</v>
      </c>
      <c r="G51" s="112" t="s">
        <v>36</v>
      </c>
      <c r="H51" s="388"/>
      <c r="I51" s="107"/>
      <c r="J51" s="292" t="s">
        <v>235</v>
      </c>
      <c r="K51" s="113"/>
    </row>
    <row r="52" spans="1:12" s="1" customFormat="1" ht="16.5" customHeight="1" x14ac:dyDescent="0.2">
      <c r="A52" s="83">
        <v>43</v>
      </c>
      <c r="B52" s="83"/>
      <c r="C52" s="84" t="s">
        <v>1173</v>
      </c>
      <c r="D52" s="354" t="s">
        <v>1213</v>
      </c>
      <c r="E52" s="83"/>
      <c r="F52" s="130" t="s">
        <v>312</v>
      </c>
      <c r="G52" s="112" t="s">
        <v>37</v>
      </c>
      <c r="H52" s="121" t="s">
        <v>38</v>
      </c>
      <c r="I52" s="107"/>
      <c r="J52" s="292" t="s">
        <v>234</v>
      </c>
      <c r="K52" s="113"/>
    </row>
    <row r="53" spans="1:12" s="1" customFormat="1" ht="16.5" customHeight="1" x14ac:dyDescent="0.2">
      <c r="A53" s="83">
        <v>44</v>
      </c>
      <c r="B53" s="83"/>
      <c r="C53" s="84" t="s">
        <v>1139</v>
      </c>
      <c r="D53" s="354" t="s">
        <v>1214</v>
      </c>
      <c r="E53" s="83"/>
      <c r="F53" s="130" t="s">
        <v>312</v>
      </c>
      <c r="G53" s="112"/>
      <c r="H53" s="121"/>
      <c r="I53" s="107"/>
      <c r="J53" s="292" t="s">
        <v>465</v>
      </c>
      <c r="K53" s="113"/>
    </row>
    <row r="54" spans="1:12" s="1" customFormat="1" ht="16.5" customHeight="1" x14ac:dyDescent="0.2">
      <c r="A54" s="83">
        <v>45</v>
      </c>
      <c r="B54" s="83"/>
      <c r="C54" s="84" t="s">
        <v>1139</v>
      </c>
      <c r="D54" s="354" t="s">
        <v>1215</v>
      </c>
      <c r="E54" s="83"/>
      <c r="F54" s="130" t="s">
        <v>312</v>
      </c>
      <c r="G54" s="112"/>
      <c r="H54" s="121"/>
      <c r="I54" s="107"/>
      <c r="J54" s="292" t="s">
        <v>466</v>
      </c>
      <c r="K54" s="113"/>
    </row>
    <row r="55" spans="1:12" s="9" customFormat="1" ht="16.5" customHeight="1" x14ac:dyDescent="0.2">
      <c r="A55" s="83">
        <v>46</v>
      </c>
      <c r="B55" s="83"/>
      <c r="C55" s="111" t="s">
        <v>1173</v>
      </c>
      <c r="D55" s="111" t="s">
        <v>1216</v>
      </c>
      <c r="E55" s="83"/>
      <c r="F55" s="93" t="s">
        <v>8</v>
      </c>
      <c r="G55" s="112"/>
      <c r="H55" s="121" t="s">
        <v>233</v>
      </c>
      <c r="I55" s="107"/>
      <c r="J55" s="292" t="s">
        <v>1021</v>
      </c>
      <c r="K55" s="113"/>
    </row>
    <row r="56" spans="1:12" s="1" customFormat="1" ht="16.5" customHeight="1" x14ac:dyDescent="0.2">
      <c r="A56" s="83">
        <v>47</v>
      </c>
      <c r="B56" s="83"/>
      <c r="C56" s="111" t="s">
        <v>1173</v>
      </c>
      <c r="D56" s="111" t="s">
        <v>1217</v>
      </c>
      <c r="E56" s="83"/>
      <c r="F56" s="93" t="s">
        <v>8</v>
      </c>
      <c r="G56" s="112"/>
      <c r="H56" s="124" t="s">
        <v>232</v>
      </c>
      <c r="I56" s="107"/>
      <c r="J56" s="292" t="s">
        <v>1022</v>
      </c>
      <c r="K56" s="114"/>
    </row>
    <row r="57" spans="1:12" ht="15.75" customHeight="1" x14ac:dyDescent="0.2">
      <c r="A57" s="83">
        <v>48</v>
      </c>
      <c r="B57" s="83"/>
      <c r="C57" s="355" t="s">
        <v>1218</v>
      </c>
      <c r="D57" s="111" t="s">
        <v>1219</v>
      </c>
      <c r="E57" s="83" t="s">
        <v>492</v>
      </c>
      <c r="F57" s="93" t="s">
        <v>8</v>
      </c>
      <c r="G57" s="112"/>
      <c r="H57" s="136"/>
      <c r="I57" s="85"/>
      <c r="J57" s="292" t="s">
        <v>1079</v>
      </c>
      <c r="K57" s="84"/>
      <c r="L57" s="8"/>
    </row>
    <row r="58" spans="1:12" s="31" customFormat="1" ht="16.5" customHeight="1" x14ac:dyDescent="0.2">
      <c r="A58" s="83">
        <v>49</v>
      </c>
      <c r="B58" s="96"/>
      <c r="C58" s="355" t="s">
        <v>1220</v>
      </c>
      <c r="D58" s="352" t="s">
        <v>1221</v>
      </c>
      <c r="E58" s="96"/>
      <c r="F58" s="91" t="s">
        <v>53</v>
      </c>
      <c r="G58" s="97"/>
      <c r="H58" s="96"/>
      <c r="I58" s="98"/>
      <c r="J58" s="100" t="s">
        <v>309</v>
      </c>
      <c r="K58" s="100" t="s">
        <v>1794</v>
      </c>
      <c r="L58" s="350"/>
    </row>
    <row r="59" spans="1:12" s="31" customFormat="1" ht="16.5" customHeight="1" x14ac:dyDescent="0.2">
      <c r="A59" s="83">
        <v>50</v>
      </c>
      <c r="B59" s="96"/>
      <c r="C59" s="355" t="s">
        <v>1220</v>
      </c>
      <c r="D59" s="352" t="s">
        <v>1222</v>
      </c>
      <c r="E59" s="96"/>
      <c r="F59" s="91" t="s">
        <v>53</v>
      </c>
      <c r="G59" s="97"/>
      <c r="H59" s="96"/>
      <c r="I59" s="98"/>
      <c r="J59" s="100" t="s">
        <v>308</v>
      </c>
      <c r="K59" s="100" t="s">
        <v>1781</v>
      </c>
      <c r="L59" s="350"/>
    </row>
    <row r="60" spans="1:12" s="31" customFormat="1" ht="16.5" customHeight="1" x14ac:dyDescent="0.2">
      <c r="A60" s="83">
        <v>51</v>
      </c>
      <c r="B60" s="96"/>
      <c r="C60" s="355" t="s">
        <v>1220</v>
      </c>
      <c r="D60" s="352" t="s">
        <v>1223</v>
      </c>
      <c r="E60" s="96"/>
      <c r="F60" s="91" t="s">
        <v>53</v>
      </c>
      <c r="G60" s="97"/>
      <c r="H60" s="96"/>
      <c r="I60" s="98"/>
      <c r="J60" s="100" t="s">
        <v>1089</v>
      </c>
      <c r="K60" s="100" t="s">
        <v>1086</v>
      </c>
      <c r="L60" s="350"/>
    </row>
    <row r="61" spans="1:12" s="31" customFormat="1" ht="16.5" customHeight="1" x14ac:dyDescent="0.2">
      <c r="A61" s="83">
        <v>52</v>
      </c>
      <c r="B61" s="96"/>
      <c r="C61" s="355" t="s">
        <v>1220</v>
      </c>
      <c r="D61" s="352" t="s">
        <v>1224</v>
      </c>
      <c r="E61" s="96"/>
      <c r="F61" s="91" t="s">
        <v>53</v>
      </c>
      <c r="G61" s="97"/>
      <c r="H61" s="96"/>
      <c r="I61" s="98"/>
      <c r="J61" s="100" t="s">
        <v>1088</v>
      </c>
      <c r="K61" s="100" t="s">
        <v>1087</v>
      </c>
      <c r="L61" s="350"/>
    </row>
    <row r="62" spans="1:12" s="31" customFormat="1" ht="16.5" customHeight="1" x14ac:dyDescent="0.2">
      <c r="A62" s="83">
        <v>53</v>
      </c>
      <c r="B62" s="96"/>
      <c r="C62" s="355" t="s">
        <v>1220</v>
      </c>
      <c r="D62" s="364" t="s">
        <v>1782</v>
      </c>
      <c r="E62" s="96"/>
      <c r="F62" s="91" t="s">
        <v>53</v>
      </c>
      <c r="G62" s="97"/>
      <c r="H62" s="96"/>
      <c r="I62" s="98"/>
      <c r="J62" s="100" t="s">
        <v>1783</v>
      </c>
      <c r="K62" s="100" t="s">
        <v>1795</v>
      </c>
      <c r="L62" s="350"/>
    </row>
    <row r="63" spans="1:12" s="31" customFormat="1" ht="16.5" customHeight="1" x14ac:dyDescent="0.2">
      <c r="A63" s="83">
        <v>54</v>
      </c>
      <c r="B63" s="96"/>
      <c r="C63" s="355" t="s">
        <v>1220</v>
      </c>
      <c r="D63" s="352" t="s">
        <v>1225</v>
      </c>
      <c r="E63" s="96"/>
      <c r="F63" s="91" t="s">
        <v>53</v>
      </c>
      <c r="G63" s="97"/>
      <c r="H63" s="96"/>
      <c r="I63" s="98"/>
      <c r="J63" s="100" t="s">
        <v>203</v>
      </c>
      <c r="K63" s="100" t="s">
        <v>1796</v>
      </c>
      <c r="L63" s="350"/>
    </row>
    <row r="64" spans="1:12" s="31" customFormat="1" ht="16.5" customHeight="1" x14ac:dyDescent="0.2">
      <c r="A64" s="83">
        <v>55</v>
      </c>
      <c r="B64" s="96"/>
      <c r="C64" s="355" t="s">
        <v>1220</v>
      </c>
      <c r="D64" s="352" t="s">
        <v>1226</v>
      </c>
      <c r="E64" s="96"/>
      <c r="F64" s="91" t="s">
        <v>53</v>
      </c>
      <c r="G64" s="97"/>
      <c r="H64" s="96"/>
      <c r="I64" s="98"/>
      <c r="J64" s="100" t="s">
        <v>204</v>
      </c>
      <c r="K64" s="100" t="s">
        <v>342</v>
      </c>
      <c r="L64" s="350"/>
    </row>
    <row r="65" spans="1:12" s="31" customFormat="1" ht="16.5" customHeight="1" x14ac:dyDescent="0.2">
      <c r="A65" s="83">
        <v>56</v>
      </c>
      <c r="B65" s="96"/>
      <c r="C65" s="355" t="s">
        <v>1227</v>
      </c>
      <c r="D65" s="352" t="s">
        <v>1228</v>
      </c>
      <c r="E65" s="96"/>
      <c r="F65" s="91" t="s">
        <v>53</v>
      </c>
      <c r="G65" s="97"/>
      <c r="H65" s="96"/>
      <c r="I65" s="98"/>
      <c r="J65" s="100" t="s">
        <v>205</v>
      </c>
      <c r="K65" s="100" t="s">
        <v>459</v>
      </c>
      <c r="L65" s="350"/>
    </row>
    <row r="66" spans="1:12" s="8" customFormat="1" ht="16.5" customHeight="1" x14ac:dyDescent="0.2">
      <c r="A66" s="83">
        <v>57</v>
      </c>
      <c r="B66" s="68"/>
      <c r="C66" s="352" t="s">
        <v>1230</v>
      </c>
      <c r="D66" s="352" t="s">
        <v>1231</v>
      </c>
      <c r="E66" s="39"/>
      <c r="F66" s="135" t="s">
        <v>317</v>
      </c>
      <c r="G66" s="39"/>
      <c r="H66" s="39"/>
      <c r="I66" s="42" t="s">
        <v>486</v>
      </c>
      <c r="J66" s="46" t="s">
        <v>1006</v>
      </c>
      <c r="K66" s="46" t="s">
        <v>1008</v>
      </c>
    </row>
    <row r="67" spans="1:12" s="8" customFormat="1" ht="16.5" customHeight="1" x14ac:dyDescent="0.2">
      <c r="A67" s="83">
        <v>58</v>
      </c>
      <c r="B67" s="68"/>
      <c r="C67" s="352" t="s">
        <v>1230</v>
      </c>
      <c r="D67" s="352" t="s">
        <v>1232</v>
      </c>
      <c r="E67" s="39"/>
      <c r="F67" s="135" t="s">
        <v>317</v>
      </c>
      <c r="G67" s="39"/>
      <c r="H67" s="39"/>
      <c r="I67" s="41"/>
      <c r="J67" s="46"/>
      <c r="K67" s="45"/>
    </row>
    <row r="68" spans="1:12" s="8" customFormat="1" ht="16.5" customHeight="1" x14ac:dyDescent="0.2">
      <c r="A68" s="83">
        <v>59</v>
      </c>
      <c r="B68" s="68"/>
      <c r="C68" s="352" t="s">
        <v>1230</v>
      </c>
      <c r="D68" s="352" t="s">
        <v>1233</v>
      </c>
      <c r="E68" s="39"/>
      <c r="F68" s="135" t="s">
        <v>317</v>
      </c>
      <c r="G68" s="39"/>
      <c r="H68" s="39"/>
      <c r="I68" s="69" t="s">
        <v>487</v>
      </c>
      <c r="J68" s="46" t="s">
        <v>1007</v>
      </c>
      <c r="K68" s="46" t="s">
        <v>1009</v>
      </c>
    </row>
    <row r="69" spans="1:12" s="8" customFormat="1" ht="16.5" customHeight="1" x14ac:dyDescent="0.2">
      <c r="A69" s="83">
        <v>60</v>
      </c>
      <c r="B69" s="68"/>
      <c r="C69" s="352" t="s">
        <v>1230</v>
      </c>
      <c r="D69" s="352" t="s">
        <v>1234</v>
      </c>
      <c r="E69" s="39"/>
      <c r="F69" s="135" t="s">
        <v>317</v>
      </c>
      <c r="G69" s="39"/>
      <c r="H69" s="39"/>
      <c r="I69" s="42"/>
      <c r="J69" s="46"/>
      <c r="K69" s="45"/>
    </row>
    <row r="70" spans="1:12" s="8" customFormat="1" ht="16.5" customHeight="1" x14ac:dyDescent="0.2">
      <c r="A70" s="83">
        <v>61</v>
      </c>
      <c r="B70" s="68"/>
      <c r="C70" s="352" t="s">
        <v>1230</v>
      </c>
      <c r="D70" s="352" t="s">
        <v>1235</v>
      </c>
      <c r="E70" s="39"/>
      <c r="F70" s="135" t="s">
        <v>317</v>
      </c>
      <c r="G70" s="39"/>
      <c r="H70" s="39"/>
      <c r="I70" s="161" t="s">
        <v>1011</v>
      </c>
      <c r="J70" s="46" t="s">
        <v>444</v>
      </c>
      <c r="K70" s="45"/>
    </row>
    <row r="71" spans="1:12" s="8" customFormat="1" ht="16.5" customHeight="1" x14ac:dyDescent="0.2">
      <c r="A71" s="83">
        <v>62</v>
      </c>
      <c r="B71" s="68"/>
      <c r="C71" s="352" t="s">
        <v>1236</v>
      </c>
      <c r="D71" s="352" t="s">
        <v>1237</v>
      </c>
      <c r="E71" s="39"/>
      <c r="F71" s="135" t="s">
        <v>317</v>
      </c>
      <c r="G71" s="39"/>
      <c r="H71" s="39"/>
      <c r="I71" s="162" t="s">
        <v>1012</v>
      </c>
      <c r="J71" s="46" t="s">
        <v>444</v>
      </c>
      <c r="K71" s="45"/>
    </row>
    <row r="72" spans="1:12" s="8" customFormat="1" ht="16.5" customHeight="1" x14ac:dyDescent="0.2">
      <c r="A72" s="83">
        <v>63</v>
      </c>
      <c r="B72" s="68"/>
      <c r="C72" s="111" t="s">
        <v>1238</v>
      </c>
      <c r="D72" s="111" t="s">
        <v>1240</v>
      </c>
      <c r="E72" s="110" t="s">
        <v>175</v>
      </c>
      <c r="F72" s="130" t="s">
        <v>312</v>
      </c>
      <c r="G72" s="39"/>
      <c r="H72" s="39"/>
      <c r="I72" s="40"/>
      <c r="J72" s="292" t="s">
        <v>292</v>
      </c>
      <c r="K72" s="45"/>
    </row>
    <row r="73" spans="1:12" s="8" customFormat="1" ht="16.5" customHeight="1" x14ac:dyDescent="0.2">
      <c r="A73" s="83">
        <v>64</v>
      </c>
      <c r="B73" s="68"/>
      <c r="C73" s="111" t="s">
        <v>1238</v>
      </c>
      <c r="D73" s="111" t="s">
        <v>1242</v>
      </c>
      <c r="E73" s="110" t="s">
        <v>176</v>
      </c>
      <c r="F73" s="130" t="s">
        <v>312</v>
      </c>
      <c r="G73" s="39"/>
      <c r="H73" s="39"/>
      <c r="I73" s="40"/>
      <c r="J73" s="292" t="s">
        <v>651</v>
      </c>
      <c r="K73" s="45"/>
    </row>
    <row r="74" spans="1:12" s="8" customFormat="1" ht="16.5" customHeight="1" x14ac:dyDescent="0.2">
      <c r="A74" s="83">
        <v>65</v>
      </c>
      <c r="B74" s="68"/>
      <c r="C74" s="111" t="s">
        <v>1238</v>
      </c>
      <c r="D74" s="111" t="s">
        <v>1244</v>
      </c>
      <c r="E74" s="110" t="s">
        <v>762</v>
      </c>
      <c r="F74" s="130" t="s">
        <v>312</v>
      </c>
      <c r="G74" s="39"/>
      <c r="H74" s="39"/>
      <c r="I74" s="40"/>
      <c r="J74" s="292" t="s">
        <v>653</v>
      </c>
      <c r="K74" s="45"/>
    </row>
    <row r="75" spans="1:12" s="8" customFormat="1" ht="16.5" customHeight="1" x14ac:dyDescent="0.2">
      <c r="A75" s="83">
        <v>66</v>
      </c>
      <c r="B75" s="68"/>
      <c r="C75" s="111" t="s">
        <v>1238</v>
      </c>
      <c r="D75" s="111" t="s">
        <v>1246</v>
      </c>
      <c r="E75" s="110"/>
      <c r="F75" s="130" t="s">
        <v>312</v>
      </c>
      <c r="G75" s="39"/>
      <c r="H75" s="39"/>
      <c r="I75" s="40"/>
      <c r="J75" s="292" t="s">
        <v>655</v>
      </c>
      <c r="K75" s="45"/>
    </row>
    <row r="76" spans="1:12" s="8" customFormat="1" ht="16.5" customHeight="1" x14ac:dyDescent="0.2">
      <c r="A76" s="83">
        <v>67</v>
      </c>
      <c r="B76" s="68"/>
      <c r="C76" s="111" t="s">
        <v>1238</v>
      </c>
      <c r="D76" s="111" t="s">
        <v>1247</v>
      </c>
      <c r="E76" s="110" t="s">
        <v>177</v>
      </c>
      <c r="F76" s="130" t="s">
        <v>312</v>
      </c>
      <c r="G76" s="39"/>
      <c r="H76" s="39"/>
      <c r="I76" s="42" t="s">
        <v>1026</v>
      </c>
      <c r="J76" s="292" t="s">
        <v>658</v>
      </c>
      <c r="K76" s="45"/>
    </row>
    <row r="77" spans="1:12" s="8" customFormat="1" ht="16.5" customHeight="1" x14ac:dyDescent="0.2">
      <c r="A77" s="83">
        <v>68</v>
      </c>
      <c r="B77" s="68"/>
      <c r="C77" s="111" t="s">
        <v>1238</v>
      </c>
      <c r="D77" s="111" t="s">
        <v>1248</v>
      </c>
      <c r="E77" s="110" t="s">
        <v>177</v>
      </c>
      <c r="F77" s="130" t="s">
        <v>312</v>
      </c>
      <c r="G77" s="39"/>
      <c r="H77" s="39"/>
      <c r="I77" s="40"/>
      <c r="J77" s="292"/>
      <c r="K77" s="45"/>
    </row>
    <row r="78" spans="1:12" s="8" customFormat="1" ht="16.5" customHeight="1" x14ac:dyDescent="0.2">
      <c r="A78" s="83">
        <v>69</v>
      </c>
      <c r="B78" s="68"/>
      <c r="C78" s="111" t="s">
        <v>1238</v>
      </c>
      <c r="D78" s="111" t="s">
        <v>1250</v>
      </c>
      <c r="E78" s="110" t="s">
        <v>177</v>
      </c>
      <c r="F78" s="130" t="s">
        <v>312</v>
      </c>
      <c r="G78" s="39"/>
      <c r="H78" s="39"/>
      <c r="I78" s="40"/>
      <c r="J78" s="292"/>
      <c r="K78" s="45"/>
    </row>
    <row r="79" spans="1:12" s="8" customFormat="1" ht="16.5" customHeight="1" x14ac:dyDescent="0.2">
      <c r="A79" s="83">
        <v>70</v>
      </c>
      <c r="B79" s="68"/>
      <c r="C79" s="111" t="s">
        <v>1238</v>
      </c>
      <c r="D79" s="111" t="s">
        <v>1252</v>
      </c>
      <c r="E79" s="110" t="s">
        <v>177</v>
      </c>
      <c r="F79" s="130" t="s">
        <v>312</v>
      </c>
      <c r="G79" s="39"/>
      <c r="H79" s="39"/>
      <c r="I79" s="40"/>
      <c r="J79" s="292"/>
      <c r="K79" s="45"/>
    </row>
    <row r="80" spans="1:12" s="8" customFormat="1" ht="16.5" customHeight="1" x14ac:dyDescent="0.2">
      <c r="A80" s="83">
        <v>71</v>
      </c>
      <c r="B80" s="68"/>
      <c r="C80" s="111" t="s">
        <v>1238</v>
      </c>
      <c r="D80" s="111" t="s">
        <v>1254</v>
      </c>
      <c r="E80" s="110" t="s">
        <v>175</v>
      </c>
      <c r="F80" s="130" t="s">
        <v>312</v>
      </c>
      <c r="G80" s="39"/>
      <c r="H80" s="39"/>
      <c r="I80" s="40"/>
      <c r="J80" s="292" t="s">
        <v>297</v>
      </c>
      <c r="K80" s="45"/>
    </row>
    <row r="81" spans="1:11" s="8" customFormat="1" ht="16.5" customHeight="1" x14ac:dyDescent="0.2">
      <c r="A81" s="83">
        <v>72</v>
      </c>
      <c r="B81" s="68"/>
      <c r="C81" s="111" t="s">
        <v>1238</v>
      </c>
      <c r="D81" s="111" t="s">
        <v>1256</v>
      </c>
      <c r="E81" s="110" t="s">
        <v>176</v>
      </c>
      <c r="F81" s="130" t="s">
        <v>312</v>
      </c>
      <c r="G81" s="39"/>
      <c r="H81" s="39"/>
      <c r="I81" s="40"/>
      <c r="J81" s="292" t="s">
        <v>484</v>
      </c>
      <c r="K81" s="45"/>
    </row>
    <row r="82" spans="1:11" s="8" customFormat="1" ht="16.5" customHeight="1" x14ac:dyDescent="0.2">
      <c r="A82" s="83">
        <v>73</v>
      </c>
      <c r="B82" s="68"/>
      <c r="C82" s="111" t="s">
        <v>1238</v>
      </c>
      <c r="D82" s="111" t="s">
        <v>1258</v>
      </c>
      <c r="E82" s="110" t="s">
        <v>762</v>
      </c>
      <c r="F82" s="130" t="s">
        <v>312</v>
      </c>
      <c r="G82" s="39"/>
      <c r="H82" s="39"/>
      <c r="I82" s="40"/>
      <c r="J82" s="292" t="s">
        <v>763</v>
      </c>
      <c r="K82" s="45"/>
    </row>
    <row r="83" spans="1:11" s="8" customFormat="1" ht="16.5" customHeight="1" x14ac:dyDescent="0.2">
      <c r="A83" s="83">
        <v>74</v>
      </c>
      <c r="B83" s="68"/>
      <c r="C83" s="111" t="s">
        <v>1238</v>
      </c>
      <c r="D83" s="111" t="s">
        <v>1260</v>
      </c>
      <c r="E83" s="110"/>
      <c r="F83" s="130" t="s">
        <v>312</v>
      </c>
      <c r="G83" s="39"/>
      <c r="H83" s="39"/>
      <c r="I83" s="40"/>
      <c r="J83" s="292" t="s">
        <v>437</v>
      </c>
      <c r="K83" s="45"/>
    </row>
    <row r="84" spans="1:11" s="8" customFormat="1" ht="16.5" customHeight="1" x14ac:dyDescent="0.2">
      <c r="A84" s="83">
        <v>75</v>
      </c>
      <c r="B84" s="68"/>
      <c r="C84" s="111" t="s">
        <v>1238</v>
      </c>
      <c r="D84" s="111" t="s">
        <v>1262</v>
      </c>
      <c r="E84" s="110" t="s">
        <v>177</v>
      </c>
      <c r="F84" s="130" t="s">
        <v>312</v>
      </c>
      <c r="G84" s="39"/>
      <c r="H84" s="39"/>
      <c r="I84" s="49" t="s">
        <v>773</v>
      </c>
      <c r="J84" s="292" t="s">
        <v>435</v>
      </c>
      <c r="K84" s="45"/>
    </row>
    <row r="85" spans="1:11" s="8" customFormat="1" ht="16.5" customHeight="1" x14ac:dyDescent="0.2">
      <c r="A85" s="83">
        <v>76</v>
      </c>
      <c r="B85" s="68"/>
      <c r="C85" s="111" t="s">
        <v>1238</v>
      </c>
      <c r="D85" s="111" t="s">
        <v>1264</v>
      </c>
      <c r="E85" s="110" t="s">
        <v>177</v>
      </c>
      <c r="F85" s="130" t="s">
        <v>312</v>
      </c>
      <c r="G85" s="39"/>
      <c r="H85" s="39"/>
      <c r="I85" s="40"/>
      <c r="J85" s="292"/>
      <c r="K85" s="45"/>
    </row>
    <row r="86" spans="1:11" s="8" customFormat="1" ht="16.5" customHeight="1" x14ac:dyDescent="0.2">
      <c r="A86" s="83">
        <v>77</v>
      </c>
      <c r="B86" s="68"/>
      <c r="C86" s="111" t="s">
        <v>1238</v>
      </c>
      <c r="D86" s="111" t="s">
        <v>1266</v>
      </c>
      <c r="E86" s="110" t="s">
        <v>177</v>
      </c>
      <c r="F86" s="130" t="s">
        <v>312</v>
      </c>
      <c r="G86" s="39"/>
      <c r="H86" s="39"/>
      <c r="I86" s="40"/>
      <c r="J86" s="292"/>
      <c r="K86" s="45"/>
    </row>
    <row r="87" spans="1:11" s="8" customFormat="1" ht="16.5" customHeight="1" x14ac:dyDescent="0.2">
      <c r="A87" s="83">
        <v>78</v>
      </c>
      <c r="B87" s="68"/>
      <c r="C87" s="111" t="s">
        <v>1238</v>
      </c>
      <c r="D87" s="111" t="s">
        <v>1268</v>
      </c>
      <c r="E87" s="110" t="s">
        <v>177</v>
      </c>
      <c r="F87" s="130" t="s">
        <v>312</v>
      </c>
      <c r="G87" s="39"/>
      <c r="H87" s="39"/>
      <c r="I87" s="40"/>
      <c r="J87" s="292"/>
      <c r="K87" s="45"/>
    </row>
    <row r="88" spans="1:11" s="8" customFormat="1" ht="16.5" customHeight="1" x14ac:dyDescent="0.2">
      <c r="A88" s="83">
        <v>79</v>
      </c>
      <c r="B88" s="83"/>
      <c r="C88" s="84" t="s">
        <v>1270</v>
      </c>
      <c r="D88" s="354" t="s">
        <v>1272</v>
      </c>
      <c r="E88" s="43" t="s">
        <v>271</v>
      </c>
      <c r="F88" s="130" t="s">
        <v>312</v>
      </c>
      <c r="G88" s="77"/>
      <c r="H88" s="78"/>
      <c r="I88" s="69" t="s">
        <v>445</v>
      </c>
      <c r="J88" s="345" t="s">
        <v>1044</v>
      </c>
      <c r="K88" s="114"/>
    </row>
    <row r="89" spans="1:11" s="8" customFormat="1" ht="16.5" customHeight="1" x14ac:dyDescent="0.2">
      <c r="A89" s="83">
        <v>80</v>
      </c>
      <c r="B89" s="83"/>
      <c r="C89" s="84" t="s">
        <v>1270</v>
      </c>
      <c r="D89" s="354" t="s">
        <v>1274</v>
      </c>
      <c r="E89" s="43" t="s">
        <v>271</v>
      </c>
      <c r="F89" s="130" t="s">
        <v>312</v>
      </c>
      <c r="G89" s="77"/>
      <c r="H89" s="78"/>
      <c r="I89" s="69" t="s">
        <v>1029</v>
      </c>
      <c r="J89" s="345" t="s">
        <v>1045</v>
      </c>
      <c r="K89" s="114"/>
    </row>
    <row r="90" spans="1:11" s="8" customFormat="1" ht="16.5" customHeight="1" x14ac:dyDescent="0.2">
      <c r="A90" s="83">
        <v>81</v>
      </c>
      <c r="B90" s="83"/>
      <c r="C90" s="84" t="s">
        <v>1270</v>
      </c>
      <c r="D90" s="354" t="s">
        <v>1276</v>
      </c>
      <c r="E90" s="43" t="s">
        <v>271</v>
      </c>
      <c r="F90" s="130" t="s">
        <v>312</v>
      </c>
      <c r="G90" s="77"/>
      <c r="H90" s="78"/>
      <c r="I90" s="69" t="s">
        <v>1030</v>
      </c>
      <c r="J90" s="50" t="s">
        <v>1046</v>
      </c>
      <c r="K90" s="114"/>
    </row>
    <row r="91" spans="1:11" s="8" customFormat="1" ht="16.5" customHeight="1" x14ac:dyDescent="0.2">
      <c r="A91" s="83">
        <v>82</v>
      </c>
      <c r="B91" s="83"/>
      <c r="C91" s="84" t="s">
        <v>1270</v>
      </c>
      <c r="D91" s="354" t="s">
        <v>1278</v>
      </c>
      <c r="E91" s="43"/>
      <c r="F91" s="130" t="s">
        <v>312</v>
      </c>
      <c r="G91" s="77"/>
      <c r="H91" s="78"/>
      <c r="I91" s="69" t="s">
        <v>1015</v>
      </c>
      <c r="J91" s="47"/>
      <c r="K91" s="114"/>
    </row>
    <row r="92" spans="1:11" s="8" customFormat="1" ht="16.5" customHeight="1" x14ac:dyDescent="0.2">
      <c r="A92" s="83">
        <v>83</v>
      </c>
      <c r="B92" s="83"/>
      <c r="C92" s="84" t="s">
        <v>1270</v>
      </c>
      <c r="D92" s="354" t="s">
        <v>1280</v>
      </c>
      <c r="E92" s="43"/>
      <c r="F92" s="130" t="s">
        <v>312</v>
      </c>
      <c r="G92" s="77"/>
      <c r="H92" s="78"/>
      <c r="I92" s="79"/>
      <c r="J92" s="50" t="s">
        <v>1047</v>
      </c>
      <c r="K92" s="114"/>
    </row>
    <row r="93" spans="1:11" s="8" customFormat="1" ht="16.5" customHeight="1" x14ac:dyDescent="0.2">
      <c r="A93" s="83">
        <v>84</v>
      </c>
      <c r="B93" s="83"/>
      <c r="C93" s="84" t="s">
        <v>1270</v>
      </c>
      <c r="D93" s="354" t="s">
        <v>1282</v>
      </c>
      <c r="E93" s="43"/>
      <c r="F93" s="130" t="s">
        <v>312</v>
      </c>
      <c r="G93" s="77"/>
      <c r="H93" s="78"/>
      <c r="I93" s="69" t="s">
        <v>1016</v>
      </c>
      <c r="J93" s="50" t="s">
        <v>1048</v>
      </c>
      <c r="K93" s="114"/>
    </row>
    <row r="94" spans="1:11" s="8" customFormat="1" ht="16.5" customHeight="1" x14ac:dyDescent="0.2">
      <c r="A94" s="83">
        <v>85</v>
      </c>
      <c r="B94" s="83"/>
      <c r="C94" s="111" t="s">
        <v>1270</v>
      </c>
      <c r="D94" s="356" t="s">
        <v>1284</v>
      </c>
      <c r="E94" s="43" t="s">
        <v>273</v>
      </c>
      <c r="F94" s="130" t="s">
        <v>312</v>
      </c>
      <c r="G94" s="77"/>
      <c r="H94" s="78"/>
      <c r="I94" s="42" t="s">
        <v>1014</v>
      </c>
      <c r="J94" s="50"/>
      <c r="K94" s="114"/>
    </row>
    <row r="95" spans="1:11" s="8" customFormat="1" ht="16.5" customHeight="1" x14ac:dyDescent="0.2">
      <c r="A95" s="83">
        <v>86</v>
      </c>
      <c r="B95" s="83"/>
      <c r="C95" s="84" t="s">
        <v>1270</v>
      </c>
      <c r="D95" s="354" t="s">
        <v>1286</v>
      </c>
      <c r="E95" s="43" t="s">
        <v>39</v>
      </c>
      <c r="F95" s="130" t="s">
        <v>312</v>
      </c>
      <c r="G95" s="77"/>
      <c r="H95" s="78"/>
      <c r="I95" s="42" t="s">
        <v>1031</v>
      </c>
      <c r="J95" s="50"/>
      <c r="K95" s="114"/>
    </row>
    <row r="96" spans="1:11" s="8" customFormat="1" ht="16.5" customHeight="1" x14ac:dyDescent="0.2">
      <c r="A96" s="83">
        <v>87</v>
      </c>
      <c r="B96" s="83"/>
      <c r="C96" s="84" t="s">
        <v>1270</v>
      </c>
      <c r="D96" s="354" t="s">
        <v>1288</v>
      </c>
      <c r="E96" s="43" t="s">
        <v>275</v>
      </c>
      <c r="F96" s="130" t="s">
        <v>312</v>
      </c>
      <c r="G96" s="77"/>
      <c r="H96" s="78"/>
      <c r="I96" s="42" t="s">
        <v>1014</v>
      </c>
      <c r="J96" s="50"/>
      <c r="K96" s="114"/>
    </row>
    <row r="97" spans="1:11" s="8" customFormat="1" ht="16.5" customHeight="1" x14ac:dyDescent="0.2">
      <c r="A97" s="83">
        <v>88</v>
      </c>
      <c r="B97" s="83"/>
      <c r="C97" s="111" t="s">
        <v>1270</v>
      </c>
      <c r="D97" s="356" t="s">
        <v>1290</v>
      </c>
      <c r="E97" s="43" t="s">
        <v>273</v>
      </c>
      <c r="F97" s="130" t="s">
        <v>312</v>
      </c>
      <c r="G97" s="77"/>
      <c r="H97" s="78"/>
      <c r="I97" s="42" t="s">
        <v>1032</v>
      </c>
      <c r="J97" s="50"/>
      <c r="K97" s="114"/>
    </row>
    <row r="98" spans="1:11" s="8" customFormat="1" ht="16.5" customHeight="1" x14ac:dyDescent="0.2">
      <c r="A98" s="83">
        <v>89</v>
      </c>
      <c r="B98" s="83"/>
      <c r="C98" s="84" t="s">
        <v>1270</v>
      </c>
      <c r="D98" s="354" t="s">
        <v>1292</v>
      </c>
      <c r="E98" s="43" t="s">
        <v>40</v>
      </c>
      <c r="F98" s="130" t="s">
        <v>312</v>
      </c>
      <c r="G98" s="77"/>
      <c r="H98" s="78"/>
      <c r="I98" s="42" t="s">
        <v>1033</v>
      </c>
      <c r="J98" s="50"/>
      <c r="K98" s="114"/>
    </row>
    <row r="99" spans="1:11" s="8" customFormat="1" ht="16.5" customHeight="1" x14ac:dyDescent="0.2">
      <c r="A99" s="83">
        <v>90</v>
      </c>
      <c r="B99" s="83"/>
      <c r="C99" s="84" t="s">
        <v>1270</v>
      </c>
      <c r="D99" s="354" t="s">
        <v>1294</v>
      </c>
      <c r="E99" s="43" t="s">
        <v>276</v>
      </c>
      <c r="F99" s="130" t="s">
        <v>312</v>
      </c>
      <c r="G99" s="77"/>
      <c r="H99" s="78"/>
      <c r="I99" s="42" t="s">
        <v>1014</v>
      </c>
      <c r="J99" s="50"/>
      <c r="K99" s="114"/>
    </row>
    <row r="100" spans="1:11" s="8" customFormat="1" ht="16.5" customHeight="1" x14ac:dyDescent="0.2">
      <c r="A100" s="83">
        <v>91</v>
      </c>
      <c r="B100" s="83"/>
      <c r="C100" s="84" t="s">
        <v>1270</v>
      </c>
      <c r="D100" s="354" t="s">
        <v>1296</v>
      </c>
      <c r="E100" s="43" t="s">
        <v>277</v>
      </c>
      <c r="F100" s="130" t="s">
        <v>312</v>
      </c>
      <c r="G100" s="77"/>
      <c r="H100" s="78"/>
      <c r="I100" s="41" t="s">
        <v>1034</v>
      </c>
      <c r="J100" s="50"/>
      <c r="K100" s="114"/>
    </row>
    <row r="101" spans="1:11" s="8" customFormat="1" ht="16.5" customHeight="1" x14ac:dyDescent="0.2">
      <c r="A101" s="83">
        <v>92</v>
      </c>
      <c r="B101" s="83"/>
      <c r="C101" s="84" t="s">
        <v>1270</v>
      </c>
      <c r="D101" s="354" t="s">
        <v>1298</v>
      </c>
      <c r="E101" s="43" t="s">
        <v>279</v>
      </c>
      <c r="F101" s="130" t="s">
        <v>312</v>
      </c>
      <c r="G101" s="77"/>
      <c r="H101" s="78"/>
      <c r="I101" s="42" t="s">
        <v>1035</v>
      </c>
      <c r="J101" s="50"/>
      <c r="K101" s="114"/>
    </row>
    <row r="102" spans="1:11" s="8" customFormat="1" ht="16.5" customHeight="1" x14ac:dyDescent="0.2">
      <c r="A102" s="83">
        <v>93</v>
      </c>
      <c r="B102" s="83"/>
      <c r="C102" s="84" t="s">
        <v>1270</v>
      </c>
      <c r="D102" s="354" t="s">
        <v>1300</v>
      </c>
      <c r="E102" s="39"/>
      <c r="F102" s="130" t="s">
        <v>312</v>
      </c>
      <c r="G102" s="77"/>
      <c r="H102" s="78"/>
      <c r="I102" s="41"/>
      <c r="J102" s="50" t="s">
        <v>1049</v>
      </c>
      <c r="K102" s="114"/>
    </row>
    <row r="103" spans="1:11" s="8" customFormat="1" ht="16.5" customHeight="1" x14ac:dyDescent="0.2">
      <c r="A103" s="83">
        <v>94</v>
      </c>
      <c r="B103" s="83"/>
      <c r="C103" s="84" t="s">
        <v>1270</v>
      </c>
      <c r="D103" s="354" t="s">
        <v>1302</v>
      </c>
      <c r="E103" s="39"/>
      <c r="F103" s="130" t="s">
        <v>312</v>
      </c>
      <c r="G103" s="77"/>
      <c r="H103" s="78"/>
      <c r="I103" s="42"/>
      <c r="J103" s="50" t="s">
        <v>1050</v>
      </c>
      <c r="K103" s="114"/>
    </row>
    <row r="104" spans="1:11" s="8" customFormat="1" ht="16.5" customHeight="1" x14ac:dyDescent="0.2">
      <c r="A104" s="83">
        <v>95</v>
      </c>
      <c r="B104" s="83"/>
      <c r="C104" s="84" t="s">
        <v>1270</v>
      </c>
      <c r="D104" s="354" t="s">
        <v>1304</v>
      </c>
      <c r="E104" s="39"/>
      <c r="F104" s="130" t="s">
        <v>312</v>
      </c>
      <c r="G104" s="77"/>
      <c r="H104" s="78"/>
      <c r="I104" s="41"/>
      <c r="J104" s="50" t="s">
        <v>1053</v>
      </c>
      <c r="K104" s="114"/>
    </row>
    <row r="105" spans="1:11" s="8" customFormat="1" ht="16.5" customHeight="1" x14ac:dyDescent="0.2">
      <c r="A105" s="83">
        <v>96</v>
      </c>
      <c r="B105" s="83"/>
      <c r="C105" s="84" t="s">
        <v>1270</v>
      </c>
      <c r="D105" s="354" t="s">
        <v>1306</v>
      </c>
      <c r="E105" s="39"/>
      <c r="F105" s="135" t="s">
        <v>317</v>
      </c>
      <c r="G105" s="77"/>
      <c r="H105" s="78"/>
      <c r="I105" s="80" t="s">
        <v>1036</v>
      </c>
      <c r="J105" s="125" t="s">
        <v>1051</v>
      </c>
      <c r="K105" s="114" t="s">
        <v>339</v>
      </c>
    </row>
    <row r="106" spans="1:11" s="8" customFormat="1" ht="16.5" customHeight="1" x14ac:dyDescent="0.2">
      <c r="A106" s="83">
        <v>97</v>
      </c>
      <c r="B106" s="83"/>
      <c r="C106" s="84" t="s">
        <v>1270</v>
      </c>
      <c r="D106" s="354" t="s">
        <v>1308</v>
      </c>
      <c r="E106" s="39"/>
      <c r="F106" s="130" t="s">
        <v>312</v>
      </c>
      <c r="G106" s="77"/>
      <c r="H106" s="78"/>
      <c r="I106" s="80" t="s">
        <v>1037</v>
      </c>
      <c r="J106" s="50" t="s">
        <v>694</v>
      </c>
      <c r="K106" s="114"/>
    </row>
    <row r="107" spans="1:11" s="8" customFormat="1" ht="16.5" customHeight="1" x14ac:dyDescent="0.2">
      <c r="A107" s="83">
        <v>98</v>
      </c>
      <c r="B107" s="83"/>
      <c r="C107" s="84" t="s">
        <v>1270</v>
      </c>
      <c r="D107" s="354" t="s">
        <v>1310</v>
      </c>
      <c r="E107" s="39"/>
      <c r="F107" s="130" t="s">
        <v>312</v>
      </c>
      <c r="G107" s="77"/>
      <c r="H107" s="78"/>
      <c r="I107" s="80" t="s">
        <v>1038</v>
      </c>
      <c r="J107" s="50" t="s">
        <v>1052</v>
      </c>
      <c r="K107" s="114"/>
    </row>
    <row r="108" spans="1:11" s="8" customFormat="1" ht="16.5" customHeight="1" x14ac:dyDescent="0.2">
      <c r="A108" s="83">
        <v>99</v>
      </c>
      <c r="B108" s="83"/>
      <c r="C108" s="84" t="s">
        <v>1270</v>
      </c>
      <c r="D108" s="354" t="s">
        <v>1312</v>
      </c>
      <c r="E108" s="39"/>
      <c r="F108" s="135" t="s">
        <v>317</v>
      </c>
      <c r="G108" s="77"/>
      <c r="H108" s="78"/>
      <c r="I108" s="80" t="s">
        <v>282</v>
      </c>
      <c r="J108" s="125" t="s">
        <v>1054</v>
      </c>
      <c r="K108" s="114" t="s">
        <v>339</v>
      </c>
    </row>
    <row r="109" spans="1:11" s="8" customFormat="1" ht="16.5" customHeight="1" x14ac:dyDescent="0.2">
      <c r="A109" s="83">
        <v>100</v>
      </c>
      <c r="B109" s="83"/>
      <c r="C109" s="84" t="s">
        <v>1270</v>
      </c>
      <c r="D109" s="354" t="s">
        <v>1314</v>
      </c>
      <c r="E109" s="39"/>
      <c r="F109" s="130" t="s">
        <v>312</v>
      </c>
      <c r="G109" s="77"/>
      <c r="H109" s="78"/>
      <c r="I109" s="42" t="s">
        <v>480</v>
      </c>
      <c r="J109" s="50" t="s">
        <v>694</v>
      </c>
      <c r="K109" s="114"/>
    </row>
    <row r="110" spans="1:11" s="8" customFormat="1" ht="16.5" customHeight="1" x14ac:dyDescent="0.2">
      <c r="A110" s="83">
        <v>101</v>
      </c>
      <c r="B110" s="83"/>
      <c r="C110" s="84" t="s">
        <v>1270</v>
      </c>
      <c r="D110" s="354" t="s">
        <v>1316</v>
      </c>
      <c r="E110" s="39"/>
      <c r="F110" s="130" t="s">
        <v>312</v>
      </c>
      <c r="G110" s="77"/>
      <c r="H110" s="78"/>
      <c r="I110" s="42" t="s">
        <v>1039</v>
      </c>
      <c r="J110" s="50"/>
      <c r="K110" s="114"/>
    </row>
    <row r="111" spans="1:11" s="8" customFormat="1" ht="16.5" customHeight="1" x14ac:dyDescent="0.2">
      <c r="A111" s="83">
        <v>102</v>
      </c>
      <c r="B111" s="83"/>
      <c r="C111" s="84" t="s">
        <v>1270</v>
      </c>
      <c r="D111" s="354" t="s">
        <v>1318</v>
      </c>
      <c r="E111" s="39"/>
      <c r="F111" s="130" t="s">
        <v>312</v>
      </c>
      <c r="G111" s="77"/>
      <c r="H111" s="78"/>
      <c r="I111" s="42"/>
      <c r="J111" s="50" t="s">
        <v>1053</v>
      </c>
      <c r="K111" s="114"/>
    </row>
    <row r="112" spans="1:11" s="8" customFormat="1" ht="16.5" customHeight="1" x14ac:dyDescent="0.2">
      <c r="A112" s="83">
        <v>103</v>
      </c>
      <c r="B112" s="83"/>
      <c r="C112" s="84" t="s">
        <v>1270</v>
      </c>
      <c r="D112" s="354" t="s">
        <v>1320</v>
      </c>
      <c r="E112" s="39" t="s">
        <v>41</v>
      </c>
      <c r="F112" s="130" t="s">
        <v>312</v>
      </c>
      <c r="G112" s="77"/>
      <c r="H112" s="78"/>
      <c r="I112" s="42" t="s">
        <v>1040</v>
      </c>
      <c r="J112" s="50" t="s">
        <v>1055</v>
      </c>
      <c r="K112" s="114"/>
    </row>
    <row r="113" spans="1:12" s="8" customFormat="1" ht="16.5" customHeight="1" x14ac:dyDescent="0.2">
      <c r="A113" s="83">
        <v>104</v>
      </c>
      <c r="B113" s="83"/>
      <c r="C113" s="84" t="s">
        <v>1270</v>
      </c>
      <c r="D113" s="354" t="s">
        <v>1322</v>
      </c>
      <c r="E113" s="39"/>
      <c r="F113" s="130" t="s">
        <v>312</v>
      </c>
      <c r="G113" s="77"/>
      <c r="H113" s="78"/>
      <c r="I113" s="41"/>
      <c r="J113" s="50" t="s">
        <v>694</v>
      </c>
      <c r="K113" s="114"/>
    </row>
    <row r="114" spans="1:12" s="8" customFormat="1" ht="16.5" customHeight="1" x14ac:dyDescent="0.2">
      <c r="A114" s="83">
        <v>105</v>
      </c>
      <c r="B114" s="83"/>
      <c r="C114" s="84" t="s">
        <v>1270</v>
      </c>
      <c r="D114" s="354" t="s">
        <v>1324</v>
      </c>
      <c r="E114" s="39" t="s">
        <v>42</v>
      </c>
      <c r="F114" s="130" t="s">
        <v>312</v>
      </c>
      <c r="G114" s="77"/>
      <c r="H114" s="78"/>
      <c r="I114" s="42" t="s">
        <v>1041</v>
      </c>
      <c r="J114" s="50" t="s">
        <v>1056</v>
      </c>
      <c r="K114" s="114"/>
    </row>
    <row r="115" spans="1:12" s="8" customFormat="1" ht="16.5" customHeight="1" x14ac:dyDescent="0.2">
      <c r="A115" s="83">
        <v>106</v>
      </c>
      <c r="B115" s="83"/>
      <c r="C115" s="84" t="s">
        <v>1270</v>
      </c>
      <c r="D115" s="354" t="s">
        <v>1326</v>
      </c>
      <c r="E115" s="39" t="s">
        <v>43</v>
      </c>
      <c r="F115" s="130" t="s">
        <v>312</v>
      </c>
      <c r="G115" s="77"/>
      <c r="H115" s="78"/>
      <c r="I115" s="42" t="s">
        <v>286</v>
      </c>
      <c r="J115" s="50" t="s">
        <v>1057</v>
      </c>
      <c r="K115" s="114"/>
    </row>
    <row r="116" spans="1:12" s="8" customFormat="1" ht="16.5" customHeight="1" x14ac:dyDescent="0.2">
      <c r="A116" s="83">
        <v>107</v>
      </c>
      <c r="B116" s="83"/>
      <c r="C116" s="84" t="s">
        <v>1327</v>
      </c>
      <c r="D116" s="354" t="s">
        <v>1329</v>
      </c>
      <c r="E116" s="39" t="s">
        <v>42</v>
      </c>
      <c r="F116" s="130" t="s">
        <v>312</v>
      </c>
      <c r="G116" s="77"/>
      <c r="H116" s="78"/>
      <c r="I116" s="42" t="s">
        <v>285</v>
      </c>
      <c r="J116" s="50" t="s">
        <v>1058</v>
      </c>
      <c r="K116" s="114"/>
    </row>
    <row r="117" spans="1:12" s="8" customFormat="1" ht="16.5" customHeight="1" x14ac:dyDescent="0.2">
      <c r="A117" s="83">
        <v>108</v>
      </c>
      <c r="B117" s="83"/>
      <c r="C117" s="84" t="s">
        <v>1270</v>
      </c>
      <c r="D117" s="354" t="s">
        <v>1331</v>
      </c>
      <c r="E117" s="39"/>
      <c r="F117" s="130" t="s">
        <v>312</v>
      </c>
      <c r="G117" s="77"/>
      <c r="H117" s="78"/>
      <c r="I117" s="42"/>
      <c r="J117" s="50" t="s">
        <v>1059</v>
      </c>
      <c r="K117" s="114"/>
    </row>
    <row r="118" spans="1:12" s="8" customFormat="1" ht="16.5" customHeight="1" x14ac:dyDescent="0.2">
      <c r="A118" s="83">
        <v>109</v>
      </c>
      <c r="B118" s="83"/>
      <c r="C118" s="84" t="s">
        <v>1270</v>
      </c>
      <c r="D118" s="354" t="s">
        <v>1332</v>
      </c>
      <c r="E118" s="39"/>
      <c r="F118" s="130" t="s">
        <v>312</v>
      </c>
      <c r="G118" s="77"/>
      <c r="H118" s="78"/>
      <c r="I118" s="42"/>
      <c r="J118" s="50" t="s">
        <v>1028</v>
      </c>
      <c r="K118" s="114"/>
    </row>
    <row r="119" spans="1:12" s="8" customFormat="1" ht="16.5" customHeight="1" x14ac:dyDescent="0.2">
      <c r="A119" s="83">
        <v>110</v>
      </c>
      <c r="B119" s="83"/>
      <c r="C119" s="84" t="s">
        <v>1270</v>
      </c>
      <c r="D119" s="354" t="s">
        <v>1334</v>
      </c>
      <c r="E119" s="39"/>
      <c r="F119" s="130" t="s">
        <v>312</v>
      </c>
      <c r="G119" s="77"/>
      <c r="H119" s="78"/>
      <c r="I119" s="42"/>
      <c r="J119" s="50" t="s">
        <v>1025</v>
      </c>
      <c r="K119" s="114"/>
    </row>
    <row r="120" spans="1:12" s="8" customFormat="1" ht="16.5" customHeight="1" x14ac:dyDescent="0.2">
      <c r="A120" s="83">
        <v>111</v>
      </c>
      <c r="B120" s="83"/>
      <c r="C120" s="84" t="s">
        <v>1270</v>
      </c>
      <c r="D120" s="354" t="s">
        <v>1336</v>
      </c>
      <c r="E120" s="39"/>
      <c r="F120" s="135" t="s">
        <v>317</v>
      </c>
      <c r="G120" s="77"/>
      <c r="H120" s="78"/>
      <c r="I120" s="80" t="s">
        <v>282</v>
      </c>
      <c r="J120" s="125" t="s">
        <v>1060</v>
      </c>
      <c r="K120" s="114" t="s">
        <v>339</v>
      </c>
    </row>
    <row r="121" spans="1:12" s="8" customFormat="1" ht="16.5" customHeight="1" x14ac:dyDescent="0.2">
      <c r="A121" s="83">
        <v>112</v>
      </c>
      <c r="B121" s="83"/>
      <c r="C121" s="84" t="s">
        <v>1270</v>
      </c>
      <c r="D121" s="354" t="s">
        <v>1338</v>
      </c>
      <c r="E121" s="39"/>
      <c r="F121" s="130" t="s">
        <v>312</v>
      </c>
      <c r="G121" s="77"/>
      <c r="H121" s="78"/>
      <c r="I121" s="80" t="s">
        <v>480</v>
      </c>
      <c r="J121" s="50" t="s">
        <v>281</v>
      </c>
      <c r="K121" s="114"/>
    </row>
    <row r="122" spans="1:12" s="8" customFormat="1" ht="16.5" customHeight="1" x14ac:dyDescent="0.2">
      <c r="A122" s="83">
        <v>113</v>
      </c>
      <c r="B122" s="83"/>
      <c r="C122" s="84" t="s">
        <v>1270</v>
      </c>
      <c r="D122" s="354" t="s">
        <v>1340</v>
      </c>
      <c r="E122" s="39"/>
      <c r="F122" s="130" t="s">
        <v>312</v>
      </c>
      <c r="G122" s="77"/>
      <c r="H122" s="78"/>
      <c r="I122" s="80" t="s">
        <v>283</v>
      </c>
      <c r="J122" s="50" t="s">
        <v>1061</v>
      </c>
      <c r="K122" s="114"/>
    </row>
    <row r="123" spans="1:12" s="8" customFormat="1" ht="16.5" customHeight="1" x14ac:dyDescent="0.2">
      <c r="A123" s="83">
        <v>114</v>
      </c>
      <c r="B123" s="83"/>
      <c r="C123" s="84" t="s">
        <v>1270</v>
      </c>
      <c r="D123" s="354" t="s">
        <v>1342</v>
      </c>
      <c r="E123" s="39"/>
      <c r="F123" s="135" t="s">
        <v>317</v>
      </c>
      <c r="G123" s="77"/>
      <c r="H123" s="78"/>
      <c r="I123" s="80" t="s">
        <v>282</v>
      </c>
      <c r="J123" s="125" t="s">
        <v>1054</v>
      </c>
      <c r="K123" s="114" t="s">
        <v>339</v>
      </c>
    </row>
    <row r="124" spans="1:12" s="8" customFormat="1" ht="16.5" customHeight="1" x14ac:dyDescent="0.2">
      <c r="A124" s="83">
        <v>115</v>
      </c>
      <c r="B124" s="83"/>
      <c r="C124" s="84" t="s">
        <v>1270</v>
      </c>
      <c r="D124" s="354" t="s">
        <v>1344</v>
      </c>
      <c r="E124" s="39"/>
      <c r="F124" s="130" t="s">
        <v>312</v>
      </c>
      <c r="G124" s="77"/>
      <c r="H124" s="78"/>
      <c r="I124" s="42" t="s">
        <v>289</v>
      </c>
      <c r="J124" s="50" t="s">
        <v>1062</v>
      </c>
      <c r="K124" s="114"/>
    </row>
    <row r="125" spans="1:12" s="8" customFormat="1" ht="16.5" customHeight="1" x14ac:dyDescent="0.2">
      <c r="A125" s="83">
        <v>116</v>
      </c>
      <c r="B125" s="83"/>
      <c r="C125" s="84" t="s">
        <v>1270</v>
      </c>
      <c r="D125" s="354" t="s">
        <v>1346</v>
      </c>
      <c r="E125" s="39"/>
      <c r="F125" s="130" t="s">
        <v>312</v>
      </c>
      <c r="G125" s="77"/>
      <c r="H125" s="78"/>
      <c r="I125" s="42" t="s">
        <v>291</v>
      </c>
      <c r="J125" s="50"/>
      <c r="K125" s="114"/>
    </row>
    <row r="126" spans="1:12" s="9" customFormat="1" ht="16.5" customHeight="1" x14ac:dyDescent="0.2">
      <c r="A126" s="83">
        <v>117</v>
      </c>
      <c r="B126" s="68"/>
      <c r="C126" s="51" t="s">
        <v>1347</v>
      </c>
      <c r="D126" s="354" t="s">
        <v>1348</v>
      </c>
      <c r="E126" s="83"/>
      <c r="F126" s="93" t="s">
        <v>8</v>
      </c>
      <c r="G126" s="77"/>
      <c r="H126" s="83" t="s">
        <v>344</v>
      </c>
      <c r="I126" s="85"/>
      <c r="J126" s="108" t="s">
        <v>1810</v>
      </c>
      <c r="K126" s="114"/>
      <c r="L126" s="348"/>
    </row>
    <row r="127" spans="1:12" s="9" customFormat="1" ht="16.5" customHeight="1" x14ac:dyDescent="0.2">
      <c r="A127" s="83">
        <v>118</v>
      </c>
      <c r="B127" s="68"/>
      <c r="C127" s="51" t="s">
        <v>1347</v>
      </c>
      <c r="D127" s="51" t="s">
        <v>1349</v>
      </c>
      <c r="E127" s="83"/>
      <c r="F127" s="93" t="s">
        <v>8</v>
      </c>
      <c r="G127" s="77"/>
      <c r="H127" s="83" t="s">
        <v>452</v>
      </c>
      <c r="I127" s="85"/>
      <c r="J127" s="372" t="s">
        <v>1090</v>
      </c>
      <c r="K127" s="80"/>
      <c r="L127" s="8"/>
    </row>
    <row r="128" spans="1:12" s="9" customFormat="1" ht="16.5" customHeight="1" x14ac:dyDescent="0.2">
      <c r="A128" s="83">
        <v>119</v>
      </c>
      <c r="B128" s="68"/>
      <c r="C128" s="51" t="s">
        <v>1347</v>
      </c>
      <c r="D128" s="51" t="s">
        <v>1350</v>
      </c>
      <c r="E128" s="83"/>
      <c r="F128" s="93" t="s">
        <v>8</v>
      </c>
      <c r="G128" s="77"/>
      <c r="H128" s="83" t="s">
        <v>453</v>
      </c>
      <c r="I128" s="85"/>
      <c r="J128" s="373"/>
      <c r="K128" s="80"/>
      <c r="L128" s="8"/>
    </row>
    <row r="129" spans="1:12" s="9" customFormat="1" ht="16.5" customHeight="1" x14ac:dyDescent="0.2">
      <c r="A129" s="83">
        <v>120</v>
      </c>
      <c r="B129" s="68"/>
      <c r="C129" s="51" t="s">
        <v>1347</v>
      </c>
      <c r="D129" s="51" t="s">
        <v>1351</v>
      </c>
      <c r="E129" s="83"/>
      <c r="F129" s="93" t="s">
        <v>8</v>
      </c>
      <c r="G129" s="77"/>
      <c r="H129" s="83" t="s">
        <v>345</v>
      </c>
      <c r="I129" s="85"/>
      <c r="J129" s="373"/>
      <c r="K129" s="80"/>
      <c r="L129" s="8"/>
    </row>
    <row r="130" spans="1:12" s="9" customFormat="1" ht="16.5" customHeight="1" x14ac:dyDescent="0.2">
      <c r="A130" s="83">
        <v>121</v>
      </c>
      <c r="B130" s="68"/>
      <c r="C130" s="51" t="s">
        <v>1347</v>
      </c>
      <c r="D130" s="51" t="s">
        <v>1352</v>
      </c>
      <c r="E130" s="83"/>
      <c r="F130" s="93" t="s">
        <v>8</v>
      </c>
      <c r="G130" s="77"/>
      <c r="H130" s="83" t="s">
        <v>346</v>
      </c>
      <c r="I130" s="85"/>
      <c r="J130" s="373"/>
      <c r="K130" s="80"/>
      <c r="L130" s="8"/>
    </row>
    <row r="131" spans="1:12" s="9" customFormat="1" ht="16.5" customHeight="1" x14ac:dyDescent="0.2">
      <c r="A131" s="83">
        <v>122</v>
      </c>
      <c r="B131" s="68"/>
      <c r="C131" s="51" t="s">
        <v>1347</v>
      </c>
      <c r="D131" s="51" t="s">
        <v>1353</v>
      </c>
      <c r="E131" s="83"/>
      <c r="F131" s="93" t="s">
        <v>8</v>
      </c>
      <c r="G131" s="77"/>
      <c r="H131" s="83" t="s">
        <v>347</v>
      </c>
      <c r="I131" s="85"/>
      <c r="J131" s="373"/>
      <c r="K131" s="80"/>
      <c r="L131" s="8"/>
    </row>
    <row r="132" spans="1:12" s="9" customFormat="1" ht="16.5" customHeight="1" x14ac:dyDescent="0.2">
      <c r="A132" s="83">
        <v>123</v>
      </c>
      <c r="B132" s="68"/>
      <c r="C132" s="51" t="s">
        <v>1347</v>
      </c>
      <c r="D132" s="51" t="s">
        <v>1354</v>
      </c>
      <c r="E132" s="83"/>
      <c r="F132" s="93" t="s">
        <v>8</v>
      </c>
      <c r="G132" s="77"/>
      <c r="H132" s="83" t="s">
        <v>454</v>
      </c>
      <c r="I132" s="85"/>
      <c r="J132" s="373"/>
      <c r="K132" s="80"/>
      <c r="L132" s="8"/>
    </row>
    <row r="133" spans="1:12" s="9" customFormat="1" ht="16.5" customHeight="1" x14ac:dyDescent="0.2">
      <c r="A133" s="83">
        <v>124</v>
      </c>
      <c r="B133" s="68"/>
      <c r="C133" s="51" t="s">
        <v>1347</v>
      </c>
      <c r="D133" s="51" t="s">
        <v>1355</v>
      </c>
      <c r="E133" s="83"/>
      <c r="F133" s="93" t="s">
        <v>8</v>
      </c>
      <c r="G133" s="77"/>
      <c r="H133" s="83" t="s">
        <v>348</v>
      </c>
      <c r="I133" s="85"/>
      <c r="J133" s="373"/>
      <c r="K133" s="80"/>
      <c r="L133" s="8"/>
    </row>
    <row r="134" spans="1:12" s="9" customFormat="1" ht="16.5" customHeight="1" x14ac:dyDescent="0.2">
      <c r="A134" s="83">
        <v>125</v>
      </c>
      <c r="B134" s="68"/>
      <c r="C134" s="51" t="s">
        <v>1347</v>
      </c>
      <c r="D134" s="51" t="s">
        <v>1356</v>
      </c>
      <c r="E134" s="83"/>
      <c r="F134" s="93" t="s">
        <v>8</v>
      </c>
      <c r="G134" s="77"/>
      <c r="H134" s="83" t="s">
        <v>349</v>
      </c>
      <c r="I134" s="85"/>
      <c r="J134" s="373"/>
      <c r="K134" s="80"/>
      <c r="L134" s="8"/>
    </row>
    <row r="135" spans="1:12" s="9" customFormat="1" ht="16.5" customHeight="1" x14ac:dyDescent="0.2">
      <c r="A135" s="83">
        <v>126</v>
      </c>
      <c r="B135" s="68"/>
      <c r="C135" s="51" t="s">
        <v>1347</v>
      </c>
      <c r="D135" s="51" t="s">
        <v>1357</v>
      </c>
      <c r="E135" s="83"/>
      <c r="F135" s="93" t="s">
        <v>8</v>
      </c>
      <c r="G135" s="77"/>
      <c r="H135" s="83" t="s">
        <v>350</v>
      </c>
      <c r="I135" s="85"/>
      <c r="J135" s="373"/>
      <c r="K135" s="80"/>
      <c r="L135" s="8"/>
    </row>
    <row r="136" spans="1:12" s="9" customFormat="1" ht="16.5" customHeight="1" x14ac:dyDescent="0.2">
      <c r="A136" s="83">
        <v>127</v>
      </c>
      <c r="B136" s="68"/>
      <c r="C136" s="51" t="s">
        <v>1347</v>
      </c>
      <c r="D136" s="51" t="s">
        <v>1358</v>
      </c>
      <c r="E136" s="83"/>
      <c r="F136" s="93" t="s">
        <v>8</v>
      </c>
      <c r="G136" s="77"/>
      <c r="H136" s="83" t="s">
        <v>351</v>
      </c>
      <c r="I136" s="85"/>
      <c r="J136" s="373"/>
      <c r="K136" s="80"/>
      <c r="L136" s="8"/>
    </row>
    <row r="137" spans="1:12" s="9" customFormat="1" ht="16.5" customHeight="1" x14ac:dyDescent="0.2">
      <c r="A137" s="83">
        <v>128</v>
      </c>
      <c r="B137" s="68"/>
      <c r="C137" s="51" t="s">
        <v>1347</v>
      </c>
      <c r="D137" s="51" t="s">
        <v>1065</v>
      </c>
      <c r="E137" s="83"/>
      <c r="F137" s="93" t="s">
        <v>8</v>
      </c>
      <c r="G137" s="77"/>
      <c r="H137" s="83" t="s">
        <v>1066</v>
      </c>
      <c r="I137" s="85"/>
      <c r="J137" s="373"/>
      <c r="K137" s="80"/>
      <c r="L137" s="8"/>
    </row>
    <row r="138" spans="1:12" s="9" customFormat="1" ht="16.5" customHeight="1" x14ac:dyDescent="0.2">
      <c r="A138" s="83">
        <v>129</v>
      </c>
      <c r="B138" s="68"/>
      <c r="C138" s="51" t="s">
        <v>1347</v>
      </c>
      <c r="D138" s="51" t="s">
        <v>1359</v>
      </c>
      <c r="E138" s="83"/>
      <c r="F138" s="93" t="s">
        <v>8</v>
      </c>
      <c r="G138" s="77"/>
      <c r="H138" s="83" t="s">
        <v>1067</v>
      </c>
      <c r="I138" s="85"/>
      <c r="J138" s="374"/>
      <c r="K138" s="80"/>
      <c r="L138" s="8"/>
    </row>
    <row r="139" spans="1:12" s="9" customFormat="1" ht="16.5" customHeight="1" x14ac:dyDescent="0.2">
      <c r="A139" s="83">
        <v>130</v>
      </c>
      <c r="B139" s="68"/>
      <c r="C139" s="51" t="s">
        <v>1347</v>
      </c>
      <c r="D139" s="51" t="s">
        <v>1360</v>
      </c>
      <c r="E139" s="83" t="s">
        <v>1068</v>
      </c>
      <c r="F139" s="93" t="s">
        <v>8</v>
      </c>
      <c r="G139" s="77"/>
      <c r="H139" s="83" t="s">
        <v>352</v>
      </c>
      <c r="I139" s="85"/>
      <c r="J139" s="375" t="s">
        <v>1813</v>
      </c>
      <c r="K139" s="80"/>
      <c r="L139" s="8"/>
    </row>
    <row r="140" spans="1:12" s="9" customFormat="1" ht="16.5" customHeight="1" x14ac:dyDescent="0.2">
      <c r="A140" s="83">
        <v>131</v>
      </c>
      <c r="B140" s="68"/>
      <c r="C140" s="51" t="s">
        <v>1347</v>
      </c>
      <c r="D140" s="51" t="s">
        <v>1361</v>
      </c>
      <c r="E140" s="83" t="s">
        <v>1069</v>
      </c>
      <c r="F140" s="93" t="s">
        <v>8</v>
      </c>
      <c r="G140" s="77"/>
      <c r="H140" s="83" t="s">
        <v>353</v>
      </c>
      <c r="I140" s="85"/>
      <c r="J140" s="376"/>
      <c r="K140" s="80"/>
      <c r="L140" s="8"/>
    </row>
    <row r="141" spans="1:12" s="9" customFormat="1" ht="16.5" customHeight="1" x14ac:dyDescent="0.2">
      <c r="A141" s="83">
        <v>132</v>
      </c>
      <c r="B141" s="68"/>
      <c r="C141" s="51" t="s">
        <v>1347</v>
      </c>
      <c r="D141" s="51" t="s">
        <v>1362</v>
      </c>
      <c r="E141" s="83"/>
      <c r="F141" s="93" t="s">
        <v>8</v>
      </c>
      <c r="G141" s="77"/>
      <c r="H141" s="83" t="s">
        <v>458</v>
      </c>
      <c r="I141" s="85"/>
      <c r="J141" s="376"/>
      <c r="K141" s="80"/>
      <c r="L141" s="8"/>
    </row>
    <row r="142" spans="1:12" s="9" customFormat="1" ht="16.5" customHeight="1" x14ac:dyDescent="0.2">
      <c r="A142" s="83">
        <v>133</v>
      </c>
      <c r="B142" s="68"/>
      <c r="C142" s="51" t="s">
        <v>1347</v>
      </c>
      <c r="D142" s="51" t="s">
        <v>1363</v>
      </c>
      <c r="E142" s="83"/>
      <c r="F142" s="93" t="s">
        <v>8</v>
      </c>
      <c r="G142" s="77"/>
      <c r="H142" s="83" t="s">
        <v>354</v>
      </c>
      <c r="I142" s="85"/>
      <c r="J142" s="376"/>
      <c r="K142" s="80"/>
      <c r="L142" s="8"/>
    </row>
    <row r="143" spans="1:12" s="9" customFormat="1" ht="16.5" customHeight="1" x14ac:dyDescent="0.2">
      <c r="A143" s="83">
        <v>134</v>
      </c>
      <c r="B143" s="68"/>
      <c r="C143" s="51" t="s">
        <v>1347</v>
      </c>
      <c r="D143" s="51" t="s">
        <v>1364</v>
      </c>
      <c r="E143" s="83"/>
      <c r="F143" s="93" t="s">
        <v>8</v>
      </c>
      <c r="G143" s="77"/>
      <c r="H143" s="83" t="s">
        <v>355</v>
      </c>
      <c r="I143" s="85"/>
      <c r="J143" s="377"/>
      <c r="K143" s="80"/>
      <c r="L143" s="8"/>
    </row>
    <row r="144" spans="1:12" s="9" customFormat="1" ht="16.5" customHeight="1" x14ac:dyDescent="0.2">
      <c r="A144" s="83">
        <v>135</v>
      </c>
      <c r="B144" s="68"/>
      <c r="C144" s="51" t="s">
        <v>1347</v>
      </c>
      <c r="D144" s="51" t="s">
        <v>1365</v>
      </c>
      <c r="E144" s="83"/>
      <c r="F144" s="93" t="s">
        <v>8</v>
      </c>
      <c r="G144" s="77"/>
      <c r="H144" s="83" t="s">
        <v>455</v>
      </c>
      <c r="I144" s="85"/>
      <c r="J144" s="375" t="s">
        <v>1811</v>
      </c>
      <c r="K144" s="80"/>
      <c r="L144" s="8"/>
    </row>
    <row r="145" spans="1:15" s="9" customFormat="1" ht="16.5" customHeight="1" x14ac:dyDescent="0.2">
      <c r="A145" s="83">
        <v>136</v>
      </c>
      <c r="B145" s="68"/>
      <c r="C145" s="51" t="s">
        <v>1347</v>
      </c>
      <c r="D145" s="51" t="s">
        <v>1366</v>
      </c>
      <c r="E145" s="83"/>
      <c r="F145" s="93" t="s">
        <v>8</v>
      </c>
      <c r="G145" s="77"/>
      <c r="H145" s="83" t="s">
        <v>457</v>
      </c>
      <c r="I145" s="85"/>
      <c r="J145" s="376"/>
      <c r="K145" s="80"/>
      <c r="L145" s="8"/>
    </row>
    <row r="146" spans="1:15" s="9" customFormat="1" ht="16.5" customHeight="1" x14ac:dyDescent="0.2">
      <c r="A146" s="83">
        <v>137</v>
      </c>
      <c r="B146" s="68"/>
      <c r="C146" s="51" t="s">
        <v>1347</v>
      </c>
      <c r="D146" s="51" t="s">
        <v>1367</v>
      </c>
      <c r="E146" s="83"/>
      <c r="F146" s="93" t="s">
        <v>8</v>
      </c>
      <c r="G146" s="77"/>
      <c r="H146" s="83" t="s">
        <v>356</v>
      </c>
      <c r="I146" s="85"/>
      <c r="J146" s="376"/>
      <c r="K146" s="80"/>
      <c r="L146" s="8"/>
    </row>
    <row r="147" spans="1:15" s="9" customFormat="1" ht="16.5" customHeight="1" x14ac:dyDescent="0.2">
      <c r="A147" s="83">
        <v>138</v>
      </c>
      <c r="B147" s="68"/>
      <c r="C147" s="51" t="s">
        <v>1347</v>
      </c>
      <c r="D147" s="51" t="s">
        <v>1368</v>
      </c>
      <c r="E147" s="83"/>
      <c r="F147" s="93" t="s">
        <v>8</v>
      </c>
      <c r="G147" s="77"/>
      <c r="H147" s="83" t="s">
        <v>357</v>
      </c>
      <c r="I147" s="85"/>
      <c r="J147" s="376"/>
      <c r="K147" s="80"/>
      <c r="L147" s="8"/>
    </row>
    <row r="148" spans="1:15" s="9" customFormat="1" ht="16.5" customHeight="1" x14ac:dyDescent="0.2">
      <c r="A148" s="83">
        <v>139</v>
      </c>
      <c r="B148" s="68"/>
      <c r="C148" s="51" t="s">
        <v>1347</v>
      </c>
      <c r="D148" s="51" t="s">
        <v>1369</v>
      </c>
      <c r="E148" s="83"/>
      <c r="F148" s="93" t="s">
        <v>8</v>
      </c>
      <c r="G148" s="77"/>
      <c r="H148" s="83" t="s">
        <v>358</v>
      </c>
      <c r="I148" s="85"/>
      <c r="J148" s="376"/>
      <c r="K148" s="80"/>
      <c r="L148" s="8"/>
    </row>
    <row r="149" spans="1:15" s="9" customFormat="1" ht="16.5" customHeight="1" x14ac:dyDescent="0.2">
      <c r="A149" s="83">
        <v>140</v>
      </c>
      <c r="B149" s="68"/>
      <c r="C149" s="51" t="s">
        <v>1347</v>
      </c>
      <c r="D149" s="51" t="s">
        <v>1070</v>
      </c>
      <c r="E149" s="83"/>
      <c r="F149" s="93" t="s">
        <v>8</v>
      </c>
      <c r="G149" s="77"/>
      <c r="H149" s="83" t="s">
        <v>456</v>
      </c>
      <c r="I149" s="85"/>
      <c r="J149" s="376"/>
      <c r="K149" s="80"/>
      <c r="L149" s="8"/>
    </row>
    <row r="150" spans="1:15" s="9" customFormat="1" ht="16.5" customHeight="1" x14ac:dyDescent="0.2">
      <c r="A150" s="83">
        <v>141</v>
      </c>
      <c r="B150" s="68"/>
      <c r="C150" s="51" t="s">
        <v>1347</v>
      </c>
      <c r="D150" s="51" t="s">
        <v>1370</v>
      </c>
      <c r="E150" s="83"/>
      <c r="F150" s="93" t="s">
        <v>8</v>
      </c>
      <c r="G150" s="77"/>
      <c r="H150" s="83" t="s">
        <v>359</v>
      </c>
      <c r="I150" s="85"/>
      <c r="J150" s="376"/>
      <c r="K150" s="80"/>
      <c r="L150" s="8"/>
    </row>
    <row r="151" spans="1:15" s="9" customFormat="1" ht="16.5" customHeight="1" x14ac:dyDescent="0.2">
      <c r="A151" s="83">
        <v>142</v>
      </c>
      <c r="B151" s="68"/>
      <c r="C151" s="51" t="s">
        <v>1347</v>
      </c>
      <c r="D151" s="51" t="s">
        <v>1371</v>
      </c>
      <c r="E151" s="83"/>
      <c r="F151" s="93" t="s">
        <v>8</v>
      </c>
      <c r="G151" s="77"/>
      <c r="H151" s="83" t="s">
        <v>360</v>
      </c>
      <c r="I151" s="85"/>
      <c r="J151" s="376"/>
      <c r="K151" s="80"/>
      <c r="L151" s="8"/>
    </row>
    <row r="152" spans="1:15" s="9" customFormat="1" ht="16.5" customHeight="1" x14ac:dyDescent="0.2">
      <c r="A152" s="83">
        <v>143</v>
      </c>
      <c r="B152" s="68"/>
      <c r="C152" s="51" t="s">
        <v>1347</v>
      </c>
      <c r="D152" s="51" t="s">
        <v>1372</v>
      </c>
      <c r="E152" s="83"/>
      <c r="F152" s="93" t="s">
        <v>8</v>
      </c>
      <c r="G152" s="77"/>
      <c r="H152" s="83" t="s">
        <v>361</v>
      </c>
      <c r="I152" s="85"/>
      <c r="J152" s="376"/>
      <c r="K152" s="80"/>
      <c r="L152" s="8"/>
    </row>
    <row r="153" spans="1:15" s="9" customFormat="1" ht="16.5" customHeight="1" x14ac:dyDescent="0.2">
      <c r="A153" s="83">
        <v>144</v>
      </c>
      <c r="B153" s="68"/>
      <c r="C153" s="51" t="s">
        <v>1347</v>
      </c>
      <c r="D153" s="51" t="s">
        <v>1373</v>
      </c>
      <c r="E153" s="83"/>
      <c r="F153" s="93" t="s">
        <v>8</v>
      </c>
      <c r="G153" s="77"/>
      <c r="H153" s="83" t="s">
        <v>362</v>
      </c>
      <c r="I153" s="85"/>
      <c r="J153" s="376"/>
      <c r="K153" s="84"/>
      <c r="L153" s="8"/>
    </row>
    <row r="154" spans="1:15" s="9" customFormat="1" ht="16.5" customHeight="1" x14ac:dyDescent="0.2">
      <c r="A154" s="83">
        <v>145</v>
      </c>
      <c r="B154" s="68"/>
      <c r="C154" s="51" t="s">
        <v>1347</v>
      </c>
      <c r="D154" s="51" t="s">
        <v>1071</v>
      </c>
      <c r="E154" s="83"/>
      <c r="F154" s="93" t="s">
        <v>8</v>
      </c>
      <c r="G154" s="77"/>
      <c r="H154" s="83" t="s">
        <v>1073</v>
      </c>
      <c r="I154" s="85"/>
      <c r="J154" s="376"/>
      <c r="K154" s="84"/>
      <c r="L154" s="8"/>
    </row>
    <row r="155" spans="1:15" s="9" customFormat="1" ht="16.5" customHeight="1" x14ac:dyDescent="0.2">
      <c r="A155" s="83">
        <v>146</v>
      </c>
      <c r="B155" s="68"/>
      <c r="C155" s="51" t="s">
        <v>1347</v>
      </c>
      <c r="D155" s="51" t="s">
        <v>1072</v>
      </c>
      <c r="E155" s="83"/>
      <c r="F155" s="93" t="s">
        <v>8</v>
      </c>
      <c r="G155" s="77"/>
      <c r="H155" s="83" t="s">
        <v>1074</v>
      </c>
      <c r="I155" s="85"/>
      <c r="J155" s="377"/>
      <c r="K155" s="84"/>
      <c r="L155" s="8"/>
    </row>
    <row r="156" spans="1:15" s="9" customFormat="1" ht="16.5" customHeight="1" x14ac:dyDescent="0.2">
      <c r="A156" s="83">
        <v>147</v>
      </c>
      <c r="B156" s="68"/>
      <c r="C156" s="51" t="s">
        <v>1375</v>
      </c>
      <c r="D156" s="357" t="s">
        <v>1376</v>
      </c>
      <c r="E156" s="83"/>
      <c r="F156" s="135" t="s">
        <v>317</v>
      </c>
      <c r="G156" s="77"/>
      <c r="H156" s="83"/>
      <c r="I156" s="166"/>
      <c r="J156" s="166" t="s">
        <v>1812</v>
      </c>
      <c r="K156" s="84"/>
      <c r="L156" s="347" t="s">
        <v>1064</v>
      </c>
    </row>
    <row r="157" spans="1:15" s="8" customFormat="1" ht="16.5" customHeight="1" x14ac:dyDescent="0.2">
      <c r="A157" s="83">
        <v>148</v>
      </c>
      <c r="B157" s="68"/>
      <c r="C157" s="249" t="s">
        <v>1378</v>
      </c>
      <c r="D157" s="354" t="s">
        <v>1380</v>
      </c>
      <c r="E157" s="39" t="s">
        <v>44</v>
      </c>
      <c r="F157" s="130" t="s">
        <v>312</v>
      </c>
      <c r="G157" s="39"/>
      <c r="H157" s="39"/>
      <c r="I157" s="42" t="s">
        <v>1018</v>
      </c>
      <c r="J157" s="42" t="s">
        <v>433</v>
      </c>
      <c r="K157" s="378"/>
      <c r="M157" s="23"/>
      <c r="N157" s="23"/>
      <c r="O157" s="23"/>
    </row>
    <row r="158" spans="1:15" s="8" customFormat="1" ht="16.5" customHeight="1" x14ac:dyDescent="0.2">
      <c r="A158" s="83">
        <v>149</v>
      </c>
      <c r="B158" s="68"/>
      <c r="C158" s="249" t="s">
        <v>1378</v>
      </c>
      <c r="D158" s="354" t="s">
        <v>1382</v>
      </c>
      <c r="E158" s="39" t="s">
        <v>45</v>
      </c>
      <c r="F158" s="130" t="s">
        <v>312</v>
      </c>
      <c r="G158" s="39"/>
      <c r="H158" s="39"/>
      <c r="I158" s="42" t="s">
        <v>1019</v>
      </c>
      <c r="J158" s="42"/>
      <c r="K158" s="378"/>
    </row>
    <row r="159" spans="1:15" s="8" customFormat="1" ht="16.5" customHeight="1" x14ac:dyDescent="0.2">
      <c r="A159" s="83">
        <v>150</v>
      </c>
      <c r="B159" s="68"/>
      <c r="C159" s="249" t="s">
        <v>1378</v>
      </c>
      <c r="D159" s="354" t="s">
        <v>1384</v>
      </c>
      <c r="E159" s="39" t="s">
        <v>45</v>
      </c>
      <c r="F159" s="130" t="s">
        <v>312</v>
      </c>
      <c r="G159" s="39"/>
      <c r="H159" s="39"/>
      <c r="I159" s="42" t="s">
        <v>1020</v>
      </c>
      <c r="J159" s="42" t="s">
        <v>302</v>
      </c>
      <c r="K159" s="378"/>
    </row>
    <row r="160" spans="1:15" s="8" customFormat="1" ht="16.5" customHeight="1" x14ac:dyDescent="0.2">
      <c r="A160" s="83">
        <v>151</v>
      </c>
      <c r="B160" s="68"/>
      <c r="C160" s="249" t="s">
        <v>1378</v>
      </c>
      <c r="D160" s="354" t="s">
        <v>1385</v>
      </c>
      <c r="E160" s="39"/>
      <c r="F160" s="130" t="s">
        <v>312</v>
      </c>
      <c r="G160" s="39"/>
      <c r="H160" s="39"/>
      <c r="I160" s="40"/>
      <c r="J160" s="42"/>
      <c r="K160" s="45"/>
    </row>
    <row r="161" spans="1:13" s="8" customFormat="1" ht="16.5" customHeight="1" x14ac:dyDescent="0.2">
      <c r="A161" s="83">
        <v>152</v>
      </c>
      <c r="B161" s="68"/>
      <c r="C161" s="249" t="s">
        <v>1378</v>
      </c>
      <c r="D161" s="354" t="s">
        <v>1386</v>
      </c>
      <c r="E161" s="39"/>
      <c r="F161" s="130" t="s">
        <v>312</v>
      </c>
      <c r="G161" s="39"/>
      <c r="H161" s="39"/>
      <c r="I161" s="40"/>
      <c r="J161" s="42"/>
      <c r="K161" s="45"/>
    </row>
    <row r="162" spans="1:13" s="8" customFormat="1" ht="16.5" customHeight="1" x14ac:dyDescent="0.2">
      <c r="A162" s="83">
        <v>153</v>
      </c>
      <c r="B162" s="68"/>
      <c r="C162" s="249" t="s">
        <v>1378</v>
      </c>
      <c r="D162" s="354" t="s">
        <v>1387</v>
      </c>
      <c r="E162" s="39"/>
      <c r="F162" s="130" t="s">
        <v>312</v>
      </c>
      <c r="G162" s="39"/>
      <c r="H162" s="39"/>
      <c r="I162" s="40"/>
      <c r="J162" s="42"/>
      <c r="K162" s="45"/>
    </row>
    <row r="163" spans="1:13" s="8" customFormat="1" ht="16.5" customHeight="1" x14ac:dyDescent="0.2">
      <c r="A163" s="83">
        <v>154</v>
      </c>
      <c r="B163" s="68"/>
      <c r="C163" s="249" t="s">
        <v>1388</v>
      </c>
      <c r="D163" s="354" t="s">
        <v>1389</v>
      </c>
      <c r="E163" s="39"/>
      <c r="F163" s="135" t="s">
        <v>317</v>
      </c>
      <c r="G163" s="39"/>
      <c r="H163" s="39"/>
      <c r="I163" s="40"/>
      <c r="J163" s="164" t="s">
        <v>1063</v>
      </c>
      <c r="K163" s="45"/>
    </row>
    <row r="164" spans="1:13" s="9" customFormat="1" ht="16.5" customHeight="1" x14ac:dyDescent="0.2">
      <c r="A164" s="83">
        <v>155</v>
      </c>
      <c r="B164" s="68"/>
      <c r="C164" s="249" t="s">
        <v>1388</v>
      </c>
      <c r="D164" s="354" t="s">
        <v>1390</v>
      </c>
      <c r="E164" s="83" t="s">
        <v>46</v>
      </c>
      <c r="F164" s="135" t="s">
        <v>317</v>
      </c>
      <c r="G164" s="136"/>
      <c r="H164" s="84"/>
      <c r="I164" s="85"/>
      <c r="J164" s="292" t="s">
        <v>491</v>
      </c>
      <c r="K164" s="386"/>
      <c r="L164" s="8"/>
      <c r="M164" s="9" t="s">
        <v>321</v>
      </c>
    </row>
    <row r="165" spans="1:13" s="9" customFormat="1" ht="16.5" customHeight="1" x14ac:dyDescent="0.2">
      <c r="A165" s="83">
        <v>156</v>
      </c>
      <c r="B165" s="68"/>
      <c r="C165" s="249" t="s">
        <v>1388</v>
      </c>
      <c r="D165" s="354" t="s">
        <v>1391</v>
      </c>
      <c r="E165" s="83" t="s">
        <v>47</v>
      </c>
      <c r="F165" s="135" t="s">
        <v>317</v>
      </c>
      <c r="G165" s="136"/>
      <c r="H165" s="84"/>
      <c r="I165" s="85"/>
      <c r="J165" s="292"/>
      <c r="K165" s="386"/>
      <c r="L165" s="8"/>
    </row>
    <row r="166" spans="1:13" s="9" customFormat="1" ht="16.5" customHeight="1" x14ac:dyDescent="0.2">
      <c r="A166" s="83">
        <v>157</v>
      </c>
      <c r="B166" s="68"/>
      <c r="C166" s="249" t="s">
        <v>1388</v>
      </c>
      <c r="D166" s="354" t="s">
        <v>1392</v>
      </c>
      <c r="E166" s="83" t="s">
        <v>48</v>
      </c>
      <c r="F166" s="135" t="s">
        <v>317</v>
      </c>
      <c r="G166" s="136"/>
      <c r="H166" s="84"/>
      <c r="I166" s="85"/>
      <c r="J166" s="292"/>
      <c r="K166" s="386"/>
      <c r="L166" s="8"/>
    </row>
    <row r="167" spans="1:13" s="9" customFormat="1" ht="16.5" customHeight="1" x14ac:dyDescent="0.2">
      <c r="A167" s="83">
        <v>158</v>
      </c>
      <c r="B167" s="68"/>
      <c r="C167" s="249" t="s">
        <v>1388</v>
      </c>
      <c r="D167" s="354" t="s">
        <v>1393</v>
      </c>
      <c r="E167" s="83" t="s">
        <v>231</v>
      </c>
      <c r="F167" s="135" t="s">
        <v>317</v>
      </c>
      <c r="G167" s="136"/>
      <c r="H167" s="84"/>
      <c r="I167" s="85"/>
      <c r="J167" s="292"/>
      <c r="K167" s="386"/>
      <c r="L167" s="8"/>
    </row>
    <row r="168" spans="1:13" s="9" customFormat="1" ht="16.5" customHeight="1" x14ac:dyDescent="0.2">
      <c r="A168" s="83">
        <v>159</v>
      </c>
      <c r="B168" s="68"/>
      <c r="C168" s="249" t="s">
        <v>1388</v>
      </c>
      <c r="D168" s="354" t="s">
        <v>1394</v>
      </c>
      <c r="E168" s="83" t="s">
        <v>494</v>
      </c>
      <c r="F168" s="135" t="s">
        <v>317</v>
      </c>
      <c r="G168" s="136"/>
      <c r="H168" s="84"/>
      <c r="I168" s="85"/>
      <c r="J168" s="292"/>
      <c r="K168" s="386"/>
      <c r="L168" s="8"/>
    </row>
    <row r="169" spans="1:13" s="9" customFormat="1" ht="16.5" customHeight="1" x14ac:dyDescent="0.2">
      <c r="A169" s="83">
        <v>160</v>
      </c>
      <c r="B169" s="68"/>
      <c r="C169" s="249" t="s">
        <v>1388</v>
      </c>
      <c r="D169" s="354" t="s">
        <v>1395</v>
      </c>
      <c r="E169" s="83" t="s">
        <v>230</v>
      </c>
      <c r="F169" s="135" t="s">
        <v>317</v>
      </c>
      <c r="G169" s="136"/>
      <c r="H169" s="84"/>
      <c r="I169" s="85"/>
      <c r="J169" s="292"/>
      <c r="K169" s="386"/>
      <c r="L169" s="8"/>
    </row>
    <row r="170" spans="1:13" s="9" customFormat="1" ht="16.5" customHeight="1" x14ac:dyDescent="0.2">
      <c r="A170" s="83">
        <v>161</v>
      </c>
      <c r="B170" s="68"/>
      <c r="C170" s="249" t="s">
        <v>1388</v>
      </c>
      <c r="D170" s="354" t="s">
        <v>1396</v>
      </c>
      <c r="E170" s="83" t="s">
        <v>495</v>
      </c>
      <c r="F170" s="135" t="s">
        <v>317</v>
      </c>
      <c r="G170" s="136"/>
      <c r="H170" s="84"/>
      <c r="I170" s="85"/>
      <c r="J170" s="292"/>
      <c r="K170" s="386"/>
      <c r="L170" s="8"/>
    </row>
    <row r="171" spans="1:13" s="9" customFormat="1" ht="16.5" customHeight="1" x14ac:dyDescent="0.2">
      <c r="A171" s="83">
        <v>162</v>
      </c>
      <c r="B171" s="68"/>
      <c r="C171" s="249" t="s">
        <v>1388</v>
      </c>
      <c r="D171" s="354" t="s">
        <v>1397</v>
      </c>
      <c r="E171" s="83" t="s">
        <v>522</v>
      </c>
      <c r="F171" s="135" t="s">
        <v>317</v>
      </c>
      <c r="G171" s="136"/>
      <c r="H171" s="84"/>
      <c r="I171" s="85"/>
      <c r="J171" s="109"/>
      <c r="K171" s="386"/>
      <c r="L171" s="8"/>
    </row>
    <row r="172" spans="1:13" s="9" customFormat="1" ht="16.5" customHeight="1" x14ac:dyDescent="0.2">
      <c r="A172" s="83">
        <v>163</v>
      </c>
      <c r="B172" s="68"/>
      <c r="C172" s="249" t="s">
        <v>1388</v>
      </c>
      <c r="D172" s="354" t="s">
        <v>1398</v>
      </c>
      <c r="E172" s="83" t="s">
        <v>496</v>
      </c>
      <c r="F172" s="135" t="s">
        <v>317</v>
      </c>
      <c r="G172" s="136"/>
      <c r="H172" s="84"/>
      <c r="I172" s="85"/>
      <c r="J172" s="109"/>
      <c r="K172" s="386"/>
      <c r="L172" s="8"/>
    </row>
    <row r="173" spans="1:13" s="9" customFormat="1" ht="16.5" customHeight="1" x14ac:dyDescent="0.2">
      <c r="A173" s="83">
        <v>164</v>
      </c>
      <c r="B173" s="68"/>
      <c r="C173" s="249" t="s">
        <v>1388</v>
      </c>
      <c r="D173" s="354" t="s">
        <v>1399</v>
      </c>
      <c r="E173" s="83" t="s">
        <v>230</v>
      </c>
      <c r="F173" s="135" t="s">
        <v>317</v>
      </c>
      <c r="G173" s="136"/>
      <c r="H173" s="84"/>
      <c r="I173" s="85"/>
      <c r="J173" s="292"/>
      <c r="K173" s="386"/>
      <c r="L173" s="8"/>
    </row>
    <row r="174" spans="1:13" s="9" customFormat="1" ht="16.5" customHeight="1" x14ac:dyDescent="0.2">
      <c r="A174" s="83">
        <v>165</v>
      </c>
      <c r="B174" s="68"/>
      <c r="C174" s="249" t="s">
        <v>1388</v>
      </c>
      <c r="D174" s="354" t="s">
        <v>1400</v>
      </c>
      <c r="E174" s="83" t="s">
        <v>497</v>
      </c>
      <c r="F174" s="135" t="s">
        <v>317</v>
      </c>
      <c r="G174" s="136"/>
      <c r="H174" s="84"/>
      <c r="I174" s="85"/>
      <c r="J174" s="292"/>
      <c r="K174" s="386"/>
      <c r="L174" s="8"/>
    </row>
    <row r="175" spans="1:13" s="9" customFormat="1" ht="16.5" customHeight="1" x14ac:dyDescent="0.2">
      <c r="A175" s="83">
        <v>166</v>
      </c>
      <c r="B175" s="68"/>
      <c r="C175" s="249" t="s">
        <v>1388</v>
      </c>
      <c r="D175" s="354" t="s">
        <v>1401</v>
      </c>
      <c r="E175" s="83" t="s">
        <v>231</v>
      </c>
      <c r="F175" s="135" t="s">
        <v>317</v>
      </c>
      <c r="G175" s="136"/>
      <c r="H175" s="84"/>
      <c r="I175" s="85"/>
      <c r="J175" s="292"/>
      <c r="K175" s="386"/>
      <c r="L175" s="8"/>
    </row>
    <row r="176" spans="1:13" s="9" customFormat="1" ht="16.5" customHeight="1" x14ac:dyDescent="0.2">
      <c r="A176" s="83">
        <v>167</v>
      </c>
      <c r="B176" s="68"/>
      <c r="C176" s="249" t="s">
        <v>1388</v>
      </c>
      <c r="D176" s="354" t="s">
        <v>1402</v>
      </c>
      <c r="E176" s="83" t="s">
        <v>494</v>
      </c>
      <c r="F176" s="135" t="s">
        <v>317</v>
      </c>
      <c r="G176" s="136"/>
      <c r="H176" s="84"/>
      <c r="I176" s="85"/>
      <c r="J176" s="292"/>
      <c r="K176" s="386"/>
      <c r="L176" s="8"/>
    </row>
    <row r="177" spans="1:12" s="9" customFormat="1" ht="16.5" customHeight="1" x14ac:dyDescent="0.2">
      <c r="A177" s="83">
        <v>168</v>
      </c>
      <c r="B177" s="68"/>
      <c r="C177" s="249" t="s">
        <v>1388</v>
      </c>
      <c r="D177" s="354" t="s">
        <v>1403</v>
      </c>
      <c r="E177" s="83" t="s">
        <v>230</v>
      </c>
      <c r="F177" s="135" t="s">
        <v>317</v>
      </c>
      <c r="G177" s="136"/>
      <c r="H177" s="84"/>
      <c r="I177" s="85"/>
      <c r="J177" s="292"/>
      <c r="K177" s="386"/>
      <c r="L177" s="8"/>
    </row>
    <row r="178" spans="1:12" s="9" customFormat="1" ht="16.5" customHeight="1" x14ac:dyDescent="0.2">
      <c r="A178" s="83">
        <v>169</v>
      </c>
      <c r="B178" s="68"/>
      <c r="C178" s="249" t="s">
        <v>1388</v>
      </c>
      <c r="D178" s="354" t="s">
        <v>1404</v>
      </c>
      <c r="E178" s="83" t="s">
        <v>495</v>
      </c>
      <c r="F178" s="135" t="s">
        <v>317</v>
      </c>
      <c r="G178" s="136"/>
      <c r="H178" s="84"/>
      <c r="I178" s="85"/>
      <c r="J178" s="292"/>
      <c r="K178" s="386"/>
      <c r="L178" s="8"/>
    </row>
    <row r="179" spans="1:12" s="9" customFormat="1" ht="16.5" customHeight="1" x14ac:dyDescent="0.2">
      <c r="A179" s="83">
        <v>170</v>
      </c>
      <c r="B179" s="68"/>
      <c r="C179" s="249" t="s">
        <v>1388</v>
      </c>
      <c r="D179" s="354" t="s">
        <v>1405</v>
      </c>
      <c r="E179" s="83" t="s">
        <v>522</v>
      </c>
      <c r="F179" s="135" t="s">
        <v>317</v>
      </c>
      <c r="G179" s="136"/>
      <c r="H179" s="84"/>
      <c r="I179" s="85"/>
      <c r="J179" s="108"/>
      <c r="K179" s="386"/>
      <c r="L179" s="8"/>
    </row>
    <row r="180" spans="1:12" s="9" customFormat="1" ht="16.5" customHeight="1" x14ac:dyDescent="0.2">
      <c r="A180" s="83">
        <v>171</v>
      </c>
      <c r="B180" s="68"/>
      <c r="C180" s="249" t="s">
        <v>1407</v>
      </c>
      <c r="D180" s="354" t="s">
        <v>1408</v>
      </c>
      <c r="E180" s="52"/>
      <c r="F180" s="135" t="s">
        <v>317</v>
      </c>
      <c r="G180" s="136"/>
      <c r="H180" s="84"/>
      <c r="I180" s="85"/>
      <c r="J180" s="108" t="s">
        <v>1101</v>
      </c>
      <c r="K180" s="293"/>
      <c r="L180" s="8"/>
    </row>
    <row r="181" spans="1:12" s="9" customFormat="1" ht="16.5" customHeight="1" x14ac:dyDescent="0.2">
      <c r="A181" s="83">
        <v>172</v>
      </c>
      <c r="B181" s="68"/>
      <c r="C181" s="358" t="s">
        <v>1410</v>
      </c>
      <c r="D181" s="354" t="s">
        <v>1412</v>
      </c>
      <c r="E181" s="52" t="s">
        <v>366</v>
      </c>
      <c r="F181" s="135" t="s">
        <v>317</v>
      </c>
      <c r="G181" s="136"/>
      <c r="H181" s="84"/>
      <c r="I181" s="85"/>
      <c r="J181" s="108"/>
      <c r="K181" s="293"/>
      <c r="L181" s="8"/>
    </row>
    <row r="182" spans="1:12" s="9" customFormat="1" ht="16.5" customHeight="1" x14ac:dyDescent="0.2">
      <c r="A182" s="83">
        <v>173</v>
      </c>
      <c r="B182" s="68"/>
      <c r="C182" s="358" t="s">
        <v>1410</v>
      </c>
      <c r="D182" s="354" t="s">
        <v>1414</v>
      </c>
      <c r="E182" s="52" t="s">
        <v>366</v>
      </c>
      <c r="F182" s="135" t="s">
        <v>317</v>
      </c>
      <c r="G182" s="136"/>
      <c r="H182" s="84"/>
      <c r="I182" s="85"/>
      <c r="J182" s="108"/>
      <c r="K182" s="293"/>
      <c r="L182" s="8"/>
    </row>
    <row r="183" spans="1:12" s="9" customFormat="1" ht="16.5" customHeight="1" x14ac:dyDescent="0.2">
      <c r="A183" s="83">
        <v>174</v>
      </c>
      <c r="B183" s="68"/>
      <c r="C183" s="358" t="s">
        <v>1410</v>
      </c>
      <c r="D183" s="354" t="s">
        <v>1416</v>
      </c>
      <c r="E183" s="52" t="s">
        <v>373</v>
      </c>
      <c r="F183" s="135" t="s">
        <v>317</v>
      </c>
      <c r="G183" s="136"/>
      <c r="H183" s="84"/>
      <c r="I183" s="85"/>
      <c r="J183" s="108"/>
      <c r="K183" s="293"/>
      <c r="L183" s="8"/>
    </row>
    <row r="184" spans="1:12" s="9" customFormat="1" ht="16.5" customHeight="1" x14ac:dyDescent="0.2">
      <c r="A184" s="83">
        <v>175</v>
      </c>
      <c r="B184" s="68"/>
      <c r="C184" s="358" t="s">
        <v>1410</v>
      </c>
      <c r="D184" s="354" t="s">
        <v>1418</v>
      </c>
      <c r="E184" s="52" t="s">
        <v>373</v>
      </c>
      <c r="F184" s="135" t="s">
        <v>317</v>
      </c>
      <c r="G184" s="136"/>
      <c r="H184" s="84"/>
      <c r="I184" s="85"/>
      <c r="J184" s="108"/>
      <c r="K184" s="293"/>
      <c r="L184" s="8"/>
    </row>
    <row r="185" spans="1:12" s="8" customFormat="1" ht="16.5" customHeight="1" x14ac:dyDescent="0.2">
      <c r="A185" s="83">
        <v>176</v>
      </c>
      <c r="B185" s="68"/>
      <c r="C185" s="249" t="s">
        <v>1419</v>
      </c>
      <c r="D185" s="354" t="s">
        <v>1420</v>
      </c>
      <c r="E185" s="39" t="s">
        <v>49</v>
      </c>
      <c r="F185" s="135" t="s">
        <v>317</v>
      </c>
      <c r="G185" s="39"/>
      <c r="H185" s="39"/>
      <c r="I185" s="40"/>
      <c r="J185" s="42" t="s">
        <v>227</v>
      </c>
      <c r="K185" s="45"/>
      <c r="L185" s="23"/>
    </row>
    <row r="186" spans="1:12" s="8" customFormat="1" ht="16.5" customHeight="1" x14ac:dyDescent="0.2">
      <c r="A186" s="83">
        <v>177</v>
      </c>
      <c r="B186" s="68"/>
      <c r="C186" s="249" t="s">
        <v>1419</v>
      </c>
      <c r="D186" s="354" t="s">
        <v>1421</v>
      </c>
      <c r="E186" s="39" t="s">
        <v>304</v>
      </c>
      <c r="F186" s="44" t="s">
        <v>8</v>
      </c>
      <c r="G186" s="39"/>
      <c r="H186" s="39"/>
      <c r="I186" s="40"/>
      <c r="J186" s="42" t="s">
        <v>229</v>
      </c>
      <c r="K186" s="45"/>
      <c r="L186" s="23"/>
    </row>
    <row r="187" spans="1:12" s="8" customFormat="1" ht="16.5" customHeight="1" x14ac:dyDescent="0.2">
      <c r="A187" s="83">
        <v>178</v>
      </c>
      <c r="B187" s="68"/>
      <c r="C187" s="249" t="s">
        <v>1422</v>
      </c>
      <c r="D187" s="354" t="s">
        <v>1423</v>
      </c>
      <c r="E187" s="39"/>
      <c r="F187" s="44" t="s">
        <v>8</v>
      </c>
      <c r="G187" s="39"/>
      <c r="H187" s="39"/>
      <c r="I187" s="40"/>
      <c r="J187" s="69" t="s">
        <v>541</v>
      </c>
      <c r="K187" s="45"/>
      <c r="L187" s="23"/>
    </row>
    <row r="188" spans="1:12" s="8" customFormat="1" ht="16.5" customHeight="1" thickBot="1" x14ac:dyDescent="0.25">
      <c r="A188" s="83">
        <v>179</v>
      </c>
      <c r="B188" s="68"/>
      <c r="C188" s="359" t="s">
        <v>1424</v>
      </c>
      <c r="D188" s="360" t="s">
        <v>1426</v>
      </c>
      <c r="E188" s="39"/>
      <c r="F188" s="44" t="s">
        <v>8</v>
      </c>
      <c r="G188" s="39"/>
      <c r="H188" s="39"/>
      <c r="I188" s="40" t="s">
        <v>305</v>
      </c>
      <c r="J188" s="42"/>
      <c r="K188" s="45"/>
      <c r="L188" s="23"/>
    </row>
  </sheetData>
  <mergeCells count="18">
    <mergeCell ref="K164:K179"/>
    <mergeCell ref="H40:H41"/>
    <mergeCell ref="H42:H43"/>
    <mergeCell ref="H44:H45"/>
    <mergeCell ref="H46:H47"/>
    <mergeCell ref="H50:H51"/>
    <mergeCell ref="D1:D8"/>
    <mergeCell ref="J127:J138"/>
    <mergeCell ref="J144:J155"/>
    <mergeCell ref="J139:J143"/>
    <mergeCell ref="K157:K159"/>
    <mergeCell ref="H38:H39"/>
    <mergeCell ref="E1:E8"/>
    <mergeCell ref="K24:K29"/>
    <mergeCell ref="K35:K37"/>
    <mergeCell ref="H36:H37"/>
    <mergeCell ref="J24:J29"/>
    <mergeCell ref="K10:K11"/>
  </mergeCells>
  <phoneticPr fontId="7" type="noConversion"/>
  <hyperlinks>
    <hyperlink ref="D66" r:id="rId1"/>
    <hyperlink ref="D68" r:id="rId2"/>
    <hyperlink ref="D67" r:id="rId3"/>
    <hyperlink ref="D69" r:id="rId4"/>
    <hyperlink ref="D72" r:id="rId5"/>
    <hyperlink ref="D73" r:id="rId6"/>
    <hyperlink ref="D75" r:id="rId7"/>
    <hyperlink ref="D80" r:id="rId8"/>
    <hyperlink ref="D81" r:id="rId9"/>
    <hyperlink ref="D83" r:id="rId10"/>
    <hyperlink ref="D163" r:id="rId11" display="Borris_Boost@OTP_VER"/>
    <hyperlink ref="D164" r:id="rId12"/>
    <hyperlink ref="D168" r:id="rId13"/>
    <hyperlink ref="D169" r:id="rId14"/>
    <hyperlink ref="D170" r:id="rId15" display="IMON_THD_N@CN_L_W_CH3"/>
    <hyperlink ref="D165" r:id="rId16"/>
    <hyperlink ref="D166" r:id="rId17" display="VMON_THD_N@CN_L_W_CH2"/>
    <hyperlink ref="D172" r:id="rId18"/>
    <hyperlink ref="D175" r:id="rId19"/>
    <hyperlink ref="D176" r:id="rId20"/>
    <hyperlink ref="D179" r:id="rId21" display="VMON_RMS@CN_L_T _CH8"/>
    <hyperlink ref="D177" r:id="rId22"/>
    <hyperlink ref="D178" r:id="rId23" display="IMON_THD_N@FH_L_W_CH11"/>
    <hyperlink ref="D173" r:id="rId24"/>
    <hyperlink ref="D174" r:id="rId25" display="VMON_THD_N@FH_L_W_CH10"/>
    <hyperlink ref="D180" r:id="rId26"/>
    <hyperlink ref="D181" r:id="rId27"/>
    <hyperlink ref="D182" r:id="rId28"/>
    <hyperlink ref="D183" r:id="rId29"/>
    <hyperlink ref="D184" r:id="rId30"/>
  </hyperlinks>
  <pageMargins left="0.7" right="0.7" top="0.75" bottom="0.75" header="0.3" footer="0.3"/>
  <pageSetup paperSize="9" orientation="portrait" horizontalDpi="300"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J321"/>
  <sheetViews>
    <sheetView topLeftCell="A28" workbookViewId="0">
      <selection activeCell="E123" sqref="E123:E161"/>
    </sheetView>
  </sheetViews>
  <sheetFormatPr baseColWidth="10" defaultColWidth="9" defaultRowHeight="16" x14ac:dyDescent="0.2"/>
  <cols>
    <col min="1" max="1" width="5.33203125" style="299" bestFit="1" customWidth="1"/>
    <col min="2" max="2" width="9.5" style="306" customWidth="1"/>
    <col min="3" max="3" width="59.33203125" style="299" customWidth="1"/>
    <col min="4" max="4" width="25.1640625" style="299" bestFit="1" customWidth="1"/>
    <col min="5" max="5" width="13.6640625" style="338" bestFit="1" customWidth="1"/>
    <col min="6" max="6" width="16" style="339" bestFit="1" customWidth="1"/>
    <col min="7" max="7" width="23" style="299" customWidth="1"/>
    <col min="8" max="8" width="19.1640625" style="299" bestFit="1" customWidth="1"/>
    <col min="9" max="9" width="33.5" style="299" customWidth="1"/>
    <col min="10" max="16384" width="9" style="299"/>
  </cols>
  <sheetData>
    <row r="1" spans="1:10" ht="21.75" customHeight="1" x14ac:dyDescent="0.2">
      <c r="A1" s="294"/>
      <c r="B1" s="295"/>
      <c r="C1" s="370" t="s">
        <v>775</v>
      </c>
      <c r="D1" s="370"/>
      <c r="E1" s="126"/>
      <c r="F1" s="296" t="s">
        <v>310</v>
      </c>
      <c r="G1" s="297"/>
      <c r="H1" s="297"/>
      <c r="I1" s="298"/>
    </row>
    <row r="2" spans="1:10" ht="20.25" customHeight="1" x14ac:dyDescent="0.2">
      <c r="A2" s="294"/>
      <c r="B2" s="295"/>
      <c r="C2" s="370"/>
      <c r="D2" s="370"/>
      <c r="E2" s="300" t="s">
        <v>311</v>
      </c>
      <c r="F2" s="301">
        <f>COUNTIF(E10:E163,"Not POR")</f>
        <v>0</v>
      </c>
      <c r="G2" s="297"/>
      <c r="H2" s="297"/>
      <c r="I2" s="302"/>
    </row>
    <row r="3" spans="1:10" ht="19.5" customHeight="1" x14ac:dyDescent="0.2">
      <c r="A3" s="294"/>
      <c r="B3" s="295"/>
      <c r="C3" s="370"/>
      <c r="D3" s="370"/>
      <c r="E3" s="303" t="s">
        <v>312</v>
      </c>
      <c r="F3" s="301">
        <f>COUNTIF(E10:E163,"CHN validation")</f>
        <v>0</v>
      </c>
      <c r="G3" s="297"/>
      <c r="H3" s="297"/>
      <c r="I3" s="302"/>
    </row>
    <row r="4" spans="1:10" ht="18.75" customHeight="1" x14ac:dyDescent="0.2">
      <c r="A4" s="294"/>
      <c r="B4" s="295"/>
      <c r="C4" s="370"/>
      <c r="D4" s="370"/>
      <c r="E4" s="304" t="s">
        <v>313</v>
      </c>
      <c r="F4" s="301">
        <f>COUNTIF(E10:E163,"New Item")</f>
        <v>0</v>
      </c>
      <c r="G4" s="297"/>
      <c r="H4" s="297"/>
      <c r="I4" s="302"/>
    </row>
    <row r="5" spans="1:10" ht="19.5" customHeight="1" x14ac:dyDescent="0.2">
      <c r="A5" s="305"/>
      <c r="C5" s="370"/>
      <c r="D5" s="370"/>
      <c r="E5" s="307" t="s">
        <v>314</v>
      </c>
      <c r="F5" s="301">
        <f>COUNTIF(E10:E163,"Pending update")</f>
        <v>0</v>
      </c>
      <c r="G5" s="4"/>
      <c r="H5" s="4"/>
      <c r="I5" s="306"/>
    </row>
    <row r="6" spans="1:10" ht="18.75" customHeight="1" x14ac:dyDescent="0.2">
      <c r="A6" s="294"/>
      <c r="B6" s="295"/>
      <c r="C6" s="370"/>
      <c r="D6" s="370"/>
      <c r="E6" s="308" t="s">
        <v>315</v>
      </c>
      <c r="F6" s="301">
        <f>COUNTIF(E10:E163,"Modified")</f>
        <v>0</v>
      </c>
      <c r="G6" s="297"/>
      <c r="H6" s="297"/>
      <c r="I6" s="302"/>
    </row>
    <row r="7" spans="1:10" ht="17.25" customHeight="1" x14ac:dyDescent="0.2">
      <c r="A7" s="294"/>
      <c r="B7" s="295"/>
      <c r="C7" s="370"/>
      <c r="D7" s="370"/>
      <c r="E7" s="309" t="s">
        <v>316</v>
      </c>
      <c r="F7" s="301">
        <f>COUNTIF(E10:E163,"Ready")</f>
        <v>95</v>
      </c>
      <c r="G7" s="297"/>
      <c r="H7" s="297"/>
      <c r="I7" s="302"/>
    </row>
    <row r="8" spans="1:10" ht="18.75" customHeight="1" thickBot="1" x14ac:dyDescent="0.25">
      <c r="A8" s="294"/>
      <c r="B8" s="295"/>
      <c r="C8" s="371"/>
      <c r="D8" s="371"/>
      <c r="E8" s="310" t="s">
        <v>317</v>
      </c>
      <c r="F8" s="301">
        <f>COUNTIF(E10:E163,"Not ready")</f>
        <v>59</v>
      </c>
      <c r="G8" s="311"/>
      <c r="H8" s="311"/>
      <c r="I8" s="312"/>
    </row>
    <row r="9" spans="1:10" ht="53.75" customHeight="1" x14ac:dyDescent="0.2">
      <c r="A9" s="38" t="s">
        <v>55</v>
      </c>
      <c r="B9" s="313" t="s">
        <v>776</v>
      </c>
      <c r="C9" s="314" t="s">
        <v>3</v>
      </c>
      <c r="D9" s="315" t="s">
        <v>56</v>
      </c>
      <c r="E9" s="7" t="s">
        <v>4</v>
      </c>
      <c r="F9" s="316" t="s">
        <v>5</v>
      </c>
      <c r="G9" s="315" t="s">
        <v>777</v>
      </c>
      <c r="H9" s="315" t="s">
        <v>218</v>
      </c>
      <c r="I9" s="315" t="s">
        <v>6</v>
      </c>
    </row>
    <row r="10" spans="1:10" ht="18" customHeight="1" x14ac:dyDescent="0.2">
      <c r="A10" s="317">
        <v>1</v>
      </c>
      <c r="B10" s="317"/>
      <c r="C10" s="340" t="s">
        <v>995</v>
      </c>
      <c r="D10" s="341"/>
      <c r="E10" s="134" t="s">
        <v>8</v>
      </c>
      <c r="F10" s="342" t="s">
        <v>996</v>
      </c>
      <c r="G10" s="340"/>
      <c r="H10" s="340"/>
      <c r="I10" s="340" t="s">
        <v>997</v>
      </c>
      <c r="J10" s="340"/>
    </row>
    <row r="11" spans="1:10" ht="18" customHeight="1" x14ac:dyDescent="0.2">
      <c r="A11" s="317">
        <v>2</v>
      </c>
      <c r="B11" s="317"/>
      <c r="C11" s="340" t="s">
        <v>998</v>
      </c>
      <c r="D11" s="341"/>
      <c r="E11" s="134" t="s">
        <v>8</v>
      </c>
      <c r="F11" s="342" t="s">
        <v>999</v>
      </c>
      <c r="G11" s="340"/>
      <c r="H11" s="340"/>
      <c r="I11" s="340"/>
      <c r="J11" s="340"/>
    </row>
    <row r="12" spans="1:10" ht="18" customHeight="1" x14ac:dyDescent="0.2">
      <c r="A12" s="317">
        <v>3</v>
      </c>
      <c r="B12" s="317"/>
      <c r="C12" s="340" t="s">
        <v>778</v>
      </c>
      <c r="D12" s="341"/>
      <c r="E12" s="134" t="s">
        <v>8</v>
      </c>
      <c r="F12" s="342" t="s">
        <v>779</v>
      </c>
      <c r="G12" s="340"/>
      <c r="H12" s="340"/>
      <c r="I12" s="340" t="s">
        <v>1000</v>
      </c>
      <c r="J12" s="340"/>
    </row>
    <row r="13" spans="1:10" ht="18" customHeight="1" x14ac:dyDescent="0.2">
      <c r="A13" s="317">
        <v>4</v>
      </c>
      <c r="B13" s="317"/>
      <c r="C13" s="340" t="s">
        <v>1001</v>
      </c>
      <c r="D13" s="341"/>
      <c r="E13" s="134" t="s">
        <v>8</v>
      </c>
      <c r="F13" s="342"/>
      <c r="G13" s="340"/>
      <c r="H13" s="340"/>
      <c r="I13" s="340"/>
      <c r="J13" s="340"/>
    </row>
    <row r="14" spans="1:10" ht="18" customHeight="1" x14ac:dyDescent="0.2">
      <c r="A14" s="317">
        <v>5</v>
      </c>
      <c r="B14" s="317"/>
      <c r="C14" s="340" t="s">
        <v>1002</v>
      </c>
      <c r="D14" s="341"/>
      <c r="E14" s="134" t="s">
        <v>8</v>
      </c>
      <c r="F14" s="342"/>
      <c r="G14" s="340"/>
      <c r="H14" s="340"/>
      <c r="I14" s="340"/>
      <c r="J14" s="340"/>
    </row>
    <row r="15" spans="1:10" ht="18" customHeight="1" x14ac:dyDescent="0.2">
      <c r="A15" s="389">
        <v>6</v>
      </c>
      <c r="B15" s="317"/>
      <c r="C15" s="318" t="s">
        <v>780</v>
      </c>
      <c r="D15" s="318"/>
      <c r="E15" s="309" t="s">
        <v>8</v>
      </c>
      <c r="F15" s="322"/>
      <c r="G15" s="321"/>
      <c r="H15" s="321"/>
      <c r="I15" s="321"/>
    </row>
    <row r="16" spans="1:10" ht="18" customHeight="1" x14ac:dyDescent="0.2">
      <c r="A16" s="390"/>
      <c r="B16" s="317"/>
      <c r="C16" s="323" t="s">
        <v>781</v>
      </c>
      <c r="D16" s="343" t="s">
        <v>219</v>
      </c>
      <c r="E16" s="325" t="s">
        <v>8</v>
      </c>
      <c r="F16" s="322"/>
      <c r="G16" s="321"/>
      <c r="H16" s="321"/>
      <c r="I16" s="321"/>
    </row>
    <row r="17" spans="1:9" ht="18" customHeight="1" x14ac:dyDescent="0.2">
      <c r="A17" s="390"/>
      <c r="B17" s="317"/>
      <c r="C17" s="323" t="s">
        <v>782</v>
      </c>
      <c r="D17" s="343" t="s">
        <v>219</v>
      </c>
      <c r="E17" s="309" t="s">
        <v>8</v>
      </c>
      <c r="F17" s="322"/>
      <c r="G17" s="321"/>
      <c r="H17" s="321"/>
      <c r="I17" s="321"/>
    </row>
    <row r="18" spans="1:9" ht="18" customHeight="1" x14ac:dyDescent="0.2">
      <c r="A18" s="390"/>
      <c r="B18" s="317"/>
      <c r="C18" s="323" t="s">
        <v>783</v>
      </c>
      <c r="D18" s="343" t="s">
        <v>219</v>
      </c>
      <c r="E18" s="309" t="s">
        <v>8</v>
      </c>
      <c r="F18" s="322"/>
      <c r="G18" s="321"/>
      <c r="H18" s="321"/>
      <c r="I18" s="321"/>
    </row>
    <row r="19" spans="1:9" ht="18" customHeight="1" x14ac:dyDescent="0.2">
      <c r="A19" s="390"/>
      <c r="B19" s="317"/>
      <c r="C19" s="323" t="s">
        <v>784</v>
      </c>
      <c r="D19" s="343" t="s">
        <v>219</v>
      </c>
      <c r="E19" s="309" t="s">
        <v>8</v>
      </c>
      <c r="F19" s="322"/>
      <c r="G19" s="321"/>
      <c r="H19" s="321"/>
      <c r="I19" s="321"/>
    </row>
    <row r="20" spans="1:9" ht="18" customHeight="1" x14ac:dyDescent="0.2">
      <c r="A20" s="390"/>
      <c r="B20" s="317"/>
      <c r="C20" s="323" t="s">
        <v>785</v>
      </c>
      <c r="D20" s="343" t="s">
        <v>219</v>
      </c>
      <c r="E20" s="309" t="s">
        <v>8</v>
      </c>
      <c r="F20" s="322"/>
      <c r="G20" s="321"/>
      <c r="H20" s="321"/>
      <c r="I20" s="321"/>
    </row>
    <row r="21" spans="1:9" ht="18" customHeight="1" x14ac:dyDescent="0.2">
      <c r="A21" s="390"/>
      <c r="B21" s="317"/>
      <c r="C21" s="323" t="s">
        <v>786</v>
      </c>
      <c r="D21" s="343" t="s">
        <v>220</v>
      </c>
      <c r="E21" s="309" t="s">
        <v>8</v>
      </c>
      <c r="F21" s="322"/>
      <c r="G21" s="321"/>
      <c r="H21" s="321"/>
      <c r="I21" s="321"/>
    </row>
    <row r="22" spans="1:9" ht="18" customHeight="1" x14ac:dyDescent="0.2">
      <c r="A22" s="390"/>
      <c r="B22" s="317"/>
      <c r="C22" s="323" t="s">
        <v>787</v>
      </c>
      <c r="D22" s="343"/>
      <c r="E22" s="309" t="s">
        <v>8</v>
      </c>
      <c r="F22" s="322"/>
      <c r="G22" s="321"/>
      <c r="H22" s="321"/>
      <c r="I22" s="321"/>
    </row>
    <row r="23" spans="1:9" ht="18" customHeight="1" x14ac:dyDescent="0.2">
      <c r="A23" s="390"/>
      <c r="B23" s="317"/>
      <c r="C23" s="326" t="s">
        <v>788</v>
      </c>
      <c r="D23" s="343" t="s">
        <v>789</v>
      </c>
      <c r="E23" s="309" t="s">
        <v>8</v>
      </c>
      <c r="F23" s="322"/>
      <c r="G23" s="321"/>
      <c r="H23" s="321"/>
      <c r="I23" s="321"/>
    </row>
    <row r="24" spans="1:9" ht="18" customHeight="1" x14ac:dyDescent="0.2">
      <c r="A24" s="391"/>
      <c r="B24" s="317"/>
      <c r="C24" s="323" t="s">
        <v>790</v>
      </c>
      <c r="D24" s="343" t="s">
        <v>221</v>
      </c>
      <c r="E24" s="309" t="s">
        <v>8</v>
      </c>
      <c r="F24" s="322"/>
      <c r="G24" s="321"/>
      <c r="H24" s="321"/>
      <c r="I24" s="321"/>
    </row>
    <row r="25" spans="1:9" ht="18" customHeight="1" x14ac:dyDescent="0.2">
      <c r="A25" s="389">
        <v>7</v>
      </c>
      <c r="B25" s="317"/>
      <c r="C25" s="318" t="s">
        <v>791</v>
      </c>
      <c r="D25" s="324"/>
      <c r="E25" s="309" t="s">
        <v>8</v>
      </c>
      <c r="F25" s="319"/>
      <c r="G25" s="321"/>
      <c r="H25" s="321"/>
      <c r="I25" s="321"/>
    </row>
    <row r="26" spans="1:9" ht="18" customHeight="1" x14ac:dyDescent="0.2">
      <c r="A26" s="390"/>
      <c r="B26" s="317"/>
      <c r="C26" s="323" t="s">
        <v>792</v>
      </c>
      <c r="D26" s="343" t="s">
        <v>222</v>
      </c>
      <c r="E26" s="309" t="s">
        <v>8</v>
      </c>
      <c r="F26" s="319"/>
      <c r="G26" s="321"/>
      <c r="H26" s="321"/>
      <c r="I26" s="321"/>
    </row>
    <row r="27" spans="1:9" ht="18" customHeight="1" x14ac:dyDescent="0.2">
      <c r="A27" s="390"/>
      <c r="B27" s="317"/>
      <c r="C27" s="323" t="s">
        <v>793</v>
      </c>
      <c r="D27" s="343" t="s">
        <v>223</v>
      </c>
      <c r="E27" s="309" t="s">
        <v>8</v>
      </c>
      <c r="F27" s="319"/>
      <c r="G27" s="321"/>
      <c r="H27" s="321"/>
      <c r="I27" s="321"/>
    </row>
    <row r="28" spans="1:9" ht="18" customHeight="1" x14ac:dyDescent="0.2">
      <c r="A28" s="390"/>
      <c r="B28" s="317"/>
      <c r="C28" s="323" t="s">
        <v>794</v>
      </c>
      <c r="D28" s="343" t="s">
        <v>224</v>
      </c>
      <c r="E28" s="309" t="s">
        <v>8</v>
      </c>
      <c r="F28" s="319"/>
      <c r="G28" s="321"/>
      <c r="H28" s="321"/>
      <c r="I28" s="321"/>
    </row>
    <row r="29" spans="1:9" ht="18" customHeight="1" x14ac:dyDescent="0.2">
      <c r="A29" s="390"/>
      <c r="B29" s="317"/>
      <c r="C29" s="323" t="s">
        <v>795</v>
      </c>
      <c r="D29" s="343" t="s">
        <v>225</v>
      </c>
      <c r="E29" s="309" t="s">
        <v>8</v>
      </c>
      <c r="F29" s="319"/>
      <c r="G29" s="321"/>
      <c r="H29" s="321"/>
      <c r="I29" s="321"/>
    </row>
    <row r="30" spans="1:9" ht="18" customHeight="1" x14ac:dyDescent="0.2">
      <c r="A30" s="391"/>
      <c r="B30" s="317"/>
      <c r="C30" s="323" t="s">
        <v>796</v>
      </c>
      <c r="D30" s="343" t="s">
        <v>226</v>
      </c>
      <c r="E30" s="309" t="s">
        <v>8</v>
      </c>
      <c r="F30" s="319"/>
      <c r="G30" s="321"/>
      <c r="H30" s="321"/>
      <c r="I30" s="321"/>
    </row>
    <row r="31" spans="1:9" ht="18" customHeight="1" x14ac:dyDescent="0.2">
      <c r="A31" s="317">
        <v>5</v>
      </c>
      <c r="B31" s="317"/>
      <c r="C31" s="318" t="s">
        <v>797</v>
      </c>
      <c r="D31" s="327"/>
      <c r="E31" s="309" t="s">
        <v>8</v>
      </c>
      <c r="F31" s="319"/>
      <c r="G31" s="321"/>
      <c r="H31" s="321"/>
      <c r="I31" s="321"/>
    </row>
    <row r="32" spans="1:9" ht="18" customHeight="1" x14ac:dyDescent="0.2">
      <c r="A32" s="389">
        <v>8</v>
      </c>
      <c r="B32" s="317"/>
      <c r="C32" s="318" t="s">
        <v>992</v>
      </c>
      <c r="D32" s="327"/>
      <c r="E32" s="309" t="s">
        <v>8</v>
      </c>
      <c r="F32" s="319"/>
      <c r="G32" s="321"/>
      <c r="H32" s="321"/>
      <c r="I32" s="321"/>
    </row>
    <row r="33" spans="1:9" ht="18" customHeight="1" x14ac:dyDescent="0.2">
      <c r="A33" s="390"/>
      <c r="B33" s="317"/>
      <c r="C33" s="323" t="s">
        <v>798</v>
      </c>
      <c r="D33" s="328" t="s">
        <v>799</v>
      </c>
      <c r="E33" s="309" t="s">
        <v>8</v>
      </c>
      <c r="F33" s="319"/>
      <c r="G33" s="321"/>
      <c r="H33" s="321"/>
      <c r="I33" s="321"/>
    </row>
    <row r="34" spans="1:9" ht="18" customHeight="1" x14ac:dyDescent="0.2">
      <c r="A34" s="390"/>
      <c r="B34" s="317"/>
      <c r="C34" s="323" t="s">
        <v>800</v>
      </c>
      <c r="D34" s="329"/>
      <c r="E34" s="309" t="s">
        <v>8</v>
      </c>
      <c r="F34" s="319"/>
      <c r="G34" s="321"/>
      <c r="H34" s="321"/>
      <c r="I34" s="321"/>
    </row>
    <row r="35" spans="1:9" ht="18" customHeight="1" x14ac:dyDescent="0.2">
      <c r="A35" s="390"/>
      <c r="B35" s="317"/>
      <c r="C35" s="323" t="s">
        <v>801</v>
      </c>
      <c r="D35" s="329" t="s">
        <v>802</v>
      </c>
      <c r="E35" s="309" t="s">
        <v>8</v>
      </c>
      <c r="F35" s="319"/>
      <c r="G35" s="321"/>
      <c r="H35" s="321"/>
      <c r="I35" s="321"/>
    </row>
    <row r="36" spans="1:9" ht="18" customHeight="1" x14ac:dyDescent="0.2">
      <c r="A36" s="391"/>
      <c r="B36" s="317"/>
      <c r="C36" s="323" t="s">
        <v>803</v>
      </c>
      <c r="D36" s="327"/>
      <c r="E36" s="309" t="s">
        <v>8</v>
      </c>
      <c r="F36" s="319"/>
      <c r="G36" s="321"/>
      <c r="H36" s="321"/>
      <c r="I36" s="321"/>
    </row>
    <row r="37" spans="1:9" ht="18" customHeight="1" x14ac:dyDescent="0.2">
      <c r="A37" s="389">
        <v>9</v>
      </c>
      <c r="B37" s="317"/>
      <c r="C37" s="318" t="s">
        <v>993</v>
      </c>
      <c r="D37" s="327"/>
      <c r="E37" s="309" t="s">
        <v>8</v>
      </c>
      <c r="F37" s="319"/>
      <c r="G37" s="321"/>
      <c r="H37" s="321"/>
      <c r="I37" s="321" t="s">
        <v>804</v>
      </c>
    </row>
    <row r="38" spans="1:9" s="333" customFormat="1" ht="18" customHeight="1" x14ac:dyDescent="0.2">
      <c r="A38" s="390"/>
      <c r="B38" s="317"/>
      <c r="C38" s="323" t="s">
        <v>805</v>
      </c>
      <c r="D38" s="330"/>
      <c r="E38" s="309" t="s">
        <v>8</v>
      </c>
      <c r="F38" s="331"/>
      <c r="G38" s="332"/>
      <c r="H38" s="332"/>
      <c r="I38" s="332" t="s">
        <v>806</v>
      </c>
    </row>
    <row r="39" spans="1:9" ht="18" customHeight="1" x14ac:dyDescent="0.2">
      <c r="A39" s="390"/>
      <c r="B39" s="317"/>
      <c r="C39" s="323" t="s">
        <v>807</v>
      </c>
      <c r="D39" s="320" t="s">
        <v>808</v>
      </c>
      <c r="E39" s="309" t="s">
        <v>8</v>
      </c>
      <c r="F39" s="319"/>
      <c r="G39" s="321"/>
      <c r="H39" s="321"/>
      <c r="I39" s="321" t="s">
        <v>809</v>
      </c>
    </row>
    <row r="40" spans="1:9" ht="18" customHeight="1" x14ac:dyDescent="0.2">
      <c r="A40" s="391"/>
      <c r="B40" s="317"/>
      <c r="C40" s="323" t="s">
        <v>810</v>
      </c>
      <c r="D40" s="320" t="s">
        <v>808</v>
      </c>
      <c r="E40" s="309" t="s">
        <v>8</v>
      </c>
      <c r="F40" s="319"/>
      <c r="G40" s="321"/>
      <c r="H40" s="321"/>
      <c r="I40" s="321"/>
    </row>
    <row r="41" spans="1:9" ht="18" customHeight="1" x14ac:dyDescent="0.2">
      <c r="A41" s="389">
        <v>10</v>
      </c>
      <c r="B41" s="317"/>
      <c r="C41" s="318" t="s">
        <v>811</v>
      </c>
      <c r="D41" s="327"/>
      <c r="E41" s="309" t="s">
        <v>8</v>
      </c>
      <c r="F41" s="319"/>
      <c r="G41" s="321"/>
      <c r="H41" s="321"/>
      <c r="I41" s="321" t="s">
        <v>812</v>
      </c>
    </row>
    <row r="42" spans="1:9" s="333" customFormat="1" ht="18" customHeight="1" x14ac:dyDescent="0.2">
      <c r="A42" s="390"/>
      <c r="B42" s="317"/>
      <c r="C42" s="334" t="s">
        <v>813</v>
      </c>
      <c r="D42" s="330"/>
      <c r="E42" s="309" t="s">
        <v>8</v>
      </c>
      <c r="F42" s="331"/>
      <c r="G42" s="332"/>
      <c r="H42" s="332"/>
      <c r="I42" s="332" t="s">
        <v>806</v>
      </c>
    </row>
    <row r="43" spans="1:9" ht="18" customHeight="1" x14ac:dyDescent="0.2">
      <c r="A43" s="390"/>
      <c r="B43" s="317"/>
      <c r="C43" s="323" t="s">
        <v>814</v>
      </c>
      <c r="D43" s="327"/>
      <c r="E43" s="309" t="s">
        <v>8</v>
      </c>
      <c r="F43" s="319"/>
      <c r="G43" s="321"/>
      <c r="H43" s="321"/>
      <c r="I43" s="321"/>
    </row>
    <row r="44" spans="1:9" ht="18" customHeight="1" x14ac:dyDescent="0.2">
      <c r="A44" s="390"/>
      <c r="B44" s="317"/>
      <c r="C44" s="323" t="s">
        <v>815</v>
      </c>
      <c r="D44" s="320" t="s">
        <v>816</v>
      </c>
      <c r="E44" s="309" t="s">
        <v>8</v>
      </c>
      <c r="F44" s="319"/>
      <c r="G44" s="321"/>
      <c r="H44" s="321"/>
      <c r="I44" s="321"/>
    </row>
    <row r="45" spans="1:9" ht="18" customHeight="1" x14ac:dyDescent="0.2">
      <c r="A45" s="390"/>
      <c r="B45" s="317"/>
      <c r="C45" s="323" t="s">
        <v>817</v>
      </c>
      <c r="D45" s="320" t="s">
        <v>818</v>
      </c>
      <c r="E45" s="309" t="s">
        <v>8</v>
      </c>
      <c r="F45" s="319"/>
      <c r="G45" s="321"/>
      <c r="H45" s="321"/>
      <c r="I45" s="321" t="s">
        <v>819</v>
      </c>
    </row>
    <row r="46" spans="1:9" ht="18" customHeight="1" x14ac:dyDescent="0.2">
      <c r="A46" s="390"/>
      <c r="B46" s="317"/>
      <c r="C46" s="323" t="s">
        <v>820</v>
      </c>
      <c r="D46" s="327"/>
      <c r="E46" s="309" t="s">
        <v>8</v>
      </c>
      <c r="F46" s="319"/>
      <c r="G46" s="321"/>
      <c r="H46" s="321"/>
      <c r="I46" s="321"/>
    </row>
    <row r="47" spans="1:9" ht="18" customHeight="1" x14ac:dyDescent="0.2">
      <c r="A47" s="390"/>
      <c r="B47" s="317"/>
      <c r="C47" s="323" t="s">
        <v>821</v>
      </c>
      <c r="D47" s="320" t="s">
        <v>822</v>
      </c>
      <c r="E47" s="309" t="s">
        <v>8</v>
      </c>
      <c r="F47" s="319"/>
      <c r="G47" s="321"/>
      <c r="H47" s="321"/>
      <c r="I47" s="321"/>
    </row>
    <row r="48" spans="1:9" ht="18" customHeight="1" x14ac:dyDescent="0.2">
      <c r="A48" s="390"/>
      <c r="B48" s="317"/>
      <c r="C48" s="323" t="s">
        <v>823</v>
      </c>
      <c r="D48" s="327"/>
      <c r="E48" s="309" t="s">
        <v>8</v>
      </c>
      <c r="F48" s="319"/>
      <c r="G48" s="321"/>
      <c r="H48" s="321"/>
      <c r="I48" s="321"/>
    </row>
    <row r="49" spans="1:9" ht="18" customHeight="1" x14ac:dyDescent="0.2">
      <c r="A49" s="390"/>
      <c r="B49" s="317"/>
      <c r="C49" s="323" t="s">
        <v>824</v>
      </c>
      <c r="D49" s="320" t="s">
        <v>825</v>
      </c>
      <c r="E49" s="309" t="s">
        <v>8</v>
      </c>
      <c r="F49" s="319"/>
      <c r="G49" s="321"/>
      <c r="H49" s="321"/>
      <c r="I49" s="321"/>
    </row>
    <row r="50" spans="1:9" ht="18" customHeight="1" x14ac:dyDescent="0.2">
      <c r="A50" s="389">
        <v>11</v>
      </c>
      <c r="B50" s="317"/>
      <c r="C50" s="318" t="s">
        <v>826</v>
      </c>
      <c r="D50" s="327"/>
      <c r="E50" s="309" t="s">
        <v>8</v>
      </c>
      <c r="F50" s="319"/>
      <c r="G50" s="321"/>
      <c r="H50" s="321"/>
      <c r="I50" s="321" t="s">
        <v>827</v>
      </c>
    </row>
    <row r="51" spans="1:9" s="333" customFormat="1" ht="18" customHeight="1" x14ac:dyDescent="0.2">
      <c r="A51" s="390"/>
      <c r="B51" s="317"/>
      <c r="C51" s="334" t="s">
        <v>828</v>
      </c>
      <c r="D51" s="330"/>
      <c r="E51" s="309" t="s">
        <v>8</v>
      </c>
      <c r="F51" s="331"/>
      <c r="G51" s="332"/>
      <c r="H51" s="332"/>
      <c r="I51" s="332" t="s">
        <v>829</v>
      </c>
    </row>
    <row r="52" spans="1:9" ht="18" customHeight="1" x14ac:dyDescent="0.2">
      <c r="A52" s="390"/>
      <c r="B52" s="317"/>
      <c r="C52" s="323" t="s">
        <v>830</v>
      </c>
      <c r="D52" s="327"/>
      <c r="E52" s="309" t="s">
        <v>8</v>
      </c>
      <c r="F52" s="319"/>
      <c r="G52" s="321"/>
      <c r="H52" s="321"/>
      <c r="I52" s="321"/>
    </row>
    <row r="53" spans="1:9" ht="18" customHeight="1" x14ac:dyDescent="0.2">
      <c r="A53" s="390"/>
      <c r="B53" s="317"/>
      <c r="C53" s="323" t="s">
        <v>831</v>
      </c>
      <c r="D53" s="320" t="s">
        <v>832</v>
      </c>
      <c r="E53" s="309" t="s">
        <v>8</v>
      </c>
      <c r="F53" s="319"/>
      <c r="G53" s="321"/>
      <c r="H53" s="321"/>
      <c r="I53" s="321"/>
    </row>
    <row r="54" spans="1:9" ht="18" customHeight="1" x14ac:dyDescent="0.2">
      <c r="A54" s="390"/>
      <c r="B54" s="317"/>
      <c r="C54" s="323" t="s">
        <v>833</v>
      </c>
      <c r="D54" s="320" t="s">
        <v>834</v>
      </c>
      <c r="E54" s="309" t="s">
        <v>8</v>
      </c>
      <c r="F54" s="319"/>
      <c r="G54" s="321"/>
      <c r="H54" s="321"/>
      <c r="I54" s="321" t="s">
        <v>835</v>
      </c>
    </row>
    <row r="55" spans="1:9" ht="18" customHeight="1" x14ac:dyDescent="0.2">
      <c r="A55" s="390"/>
      <c r="B55" s="317"/>
      <c r="C55" s="323" t="s">
        <v>836</v>
      </c>
      <c r="D55" s="320"/>
      <c r="E55" s="309" t="s">
        <v>8</v>
      </c>
      <c r="F55" s="319"/>
      <c r="G55" s="321"/>
      <c r="H55" s="321"/>
      <c r="I55" s="321"/>
    </row>
    <row r="56" spans="1:9" ht="18" customHeight="1" x14ac:dyDescent="0.2">
      <c r="A56" s="390"/>
      <c r="B56" s="317"/>
      <c r="C56" s="323" t="s">
        <v>837</v>
      </c>
      <c r="D56" s="320" t="s">
        <v>822</v>
      </c>
      <c r="E56" s="309" t="s">
        <v>8</v>
      </c>
      <c r="F56" s="319"/>
      <c r="G56" s="321"/>
      <c r="H56" s="321"/>
      <c r="I56" s="321"/>
    </row>
    <row r="57" spans="1:9" ht="18" customHeight="1" x14ac:dyDescent="0.2">
      <c r="A57" s="390"/>
      <c r="B57" s="317"/>
      <c r="C57" s="323" t="s">
        <v>838</v>
      </c>
      <c r="D57" s="320"/>
      <c r="E57" s="309" t="s">
        <v>8</v>
      </c>
      <c r="F57" s="319"/>
      <c r="G57" s="321"/>
      <c r="H57" s="321"/>
      <c r="I57" s="321"/>
    </row>
    <row r="58" spans="1:9" ht="18" customHeight="1" x14ac:dyDescent="0.2">
      <c r="A58" s="391"/>
      <c r="B58" s="317"/>
      <c r="C58" s="323" t="s">
        <v>839</v>
      </c>
      <c r="D58" s="320" t="s">
        <v>840</v>
      </c>
      <c r="E58" s="309" t="s">
        <v>8</v>
      </c>
      <c r="F58" s="319"/>
      <c r="G58" s="321"/>
      <c r="H58" s="321"/>
      <c r="I58" s="321"/>
    </row>
    <row r="59" spans="1:9" ht="18" customHeight="1" x14ac:dyDescent="0.2">
      <c r="A59" s="389">
        <v>12</v>
      </c>
      <c r="B59" s="317"/>
      <c r="C59" s="318" t="s">
        <v>841</v>
      </c>
      <c r="D59" s="320"/>
      <c r="E59" s="309" t="s">
        <v>8</v>
      </c>
      <c r="F59" s="319"/>
      <c r="G59" s="321"/>
      <c r="H59" s="321"/>
      <c r="I59" s="321" t="s">
        <v>827</v>
      </c>
    </row>
    <row r="60" spans="1:9" s="333" customFormat="1" ht="18" customHeight="1" x14ac:dyDescent="0.2">
      <c r="A60" s="390"/>
      <c r="B60" s="317"/>
      <c r="C60" s="334" t="s">
        <v>842</v>
      </c>
      <c r="D60" s="330"/>
      <c r="E60" s="309" t="s">
        <v>8</v>
      </c>
      <c r="F60" s="331"/>
      <c r="G60" s="332"/>
      <c r="H60" s="332"/>
      <c r="I60" s="332" t="s">
        <v>829</v>
      </c>
    </row>
    <row r="61" spans="1:9" ht="18" customHeight="1" x14ac:dyDescent="0.2">
      <c r="A61" s="390"/>
      <c r="B61" s="317"/>
      <c r="C61" s="323" t="s">
        <v>843</v>
      </c>
      <c r="D61" s="327"/>
      <c r="E61" s="309" t="s">
        <v>8</v>
      </c>
      <c r="F61" s="319"/>
      <c r="G61" s="321"/>
      <c r="H61" s="321"/>
      <c r="I61" s="321"/>
    </row>
    <row r="62" spans="1:9" ht="18" customHeight="1" x14ac:dyDescent="0.2">
      <c r="A62" s="390"/>
      <c r="B62" s="317"/>
      <c r="C62" s="323" t="s">
        <v>844</v>
      </c>
      <c r="D62" s="320" t="s">
        <v>832</v>
      </c>
      <c r="E62" s="309" t="s">
        <v>8</v>
      </c>
      <c r="F62" s="319"/>
      <c r="G62" s="321"/>
      <c r="H62" s="321"/>
      <c r="I62" s="321"/>
    </row>
    <row r="63" spans="1:9" ht="18" customHeight="1" x14ac:dyDescent="0.2">
      <c r="A63" s="390"/>
      <c r="B63" s="317"/>
      <c r="C63" s="323" t="s">
        <v>845</v>
      </c>
      <c r="D63" s="320" t="s">
        <v>846</v>
      </c>
      <c r="E63" s="309" t="s">
        <v>8</v>
      </c>
      <c r="F63" s="319"/>
      <c r="G63" s="321"/>
      <c r="H63" s="321"/>
      <c r="I63" s="321" t="s">
        <v>847</v>
      </c>
    </row>
    <row r="64" spans="1:9" ht="18" customHeight="1" x14ac:dyDescent="0.2">
      <c r="A64" s="390"/>
      <c r="B64" s="317"/>
      <c r="C64" s="323" t="s">
        <v>848</v>
      </c>
      <c r="D64" s="327"/>
      <c r="E64" s="309" t="s">
        <v>8</v>
      </c>
      <c r="F64" s="319"/>
      <c r="G64" s="321"/>
      <c r="H64" s="321"/>
      <c r="I64" s="321"/>
    </row>
    <row r="65" spans="1:9" ht="18" customHeight="1" x14ac:dyDescent="0.2">
      <c r="A65" s="390"/>
      <c r="B65" s="317"/>
      <c r="C65" s="323" t="s">
        <v>849</v>
      </c>
      <c r="D65" s="320" t="s">
        <v>822</v>
      </c>
      <c r="E65" s="309" t="s">
        <v>8</v>
      </c>
      <c r="F65" s="319"/>
      <c r="G65" s="321"/>
      <c r="H65" s="321"/>
      <c r="I65" s="321"/>
    </row>
    <row r="66" spans="1:9" ht="18" customHeight="1" x14ac:dyDescent="0.2">
      <c r="A66" s="390"/>
      <c r="B66" s="317"/>
      <c r="C66" s="323" t="s">
        <v>850</v>
      </c>
      <c r="D66" s="327"/>
      <c r="E66" s="309" t="s">
        <v>8</v>
      </c>
      <c r="F66" s="319"/>
      <c r="G66" s="321"/>
      <c r="H66" s="321"/>
      <c r="I66" s="321"/>
    </row>
    <row r="67" spans="1:9" ht="18" customHeight="1" x14ac:dyDescent="0.2">
      <c r="A67" s="391"/>
      <c r="B67" s="317"/>
      <c r="C67" s="323" t="s">
        <v>851</v>
      </c>
      <c r="D67" s="320" t="s">
        <v>852</v>
      </c>
      <c r="E67" s="309" t="s">
        <v>8</v>
      </c>
      <c r="F67" s="319"/>
      <c r="G67" s="321"/>
      <c r="H67" s="321"/>
      <c r="I67" s="321"/>
    </row>
    <row r="68" spans="1:9" ht="18" customHeight="1" x14ac:dyDescent="0.2">
      <c r="A68" s="389">
        <v>13</v>
      </c>
      <c r="B68" s="317"/>
      <c r="C68" s="318" t="s">
        <v>853</v>
      </c>
      <c r="D68" s="327"/>
      <c r="E68" s="309" t="s">
        <v>8</v>
      </c>
      <c r="F68" s="319"/>
      <c r="G68" s="321"/>
      <c r="H68" s="321"/>
      <c r="I68" s="321" t="s">
        <v>827</v>
      </c>
    </row>
    <row r="69" spans="1:9" s="333" customFormat="1" ht="18" customHeight="1" x14ac:dyDescent="0.2">
      <c r="A69" s="390"/>
      <c r="B69" s="317"/>
      <c r="C69" s="334" t="s">
        <v>854</v>
      </c>
      <c r="D69" s="330"/>
      <c r="E69" s="309" t="s">
        <v>8</v>
      </c>
      <c r="F69" s="331"/>
      <c r="G69" s="332"/>
      <c r="H69" s="332"/>
      <c r="I69" s="332" t="s">
        <v>829</v>
      </c>
    </row>
    <row r="70" spans="1:9" ht="18" customHeight="1" x14ac:dyDescent="0.2">
      <c r="A70" s="390"/>
      <c r="B70" s="317"/>
      <c r="C70" s="323" t="s">
        <v>855</v>
      </c>
      <c r="D70" s="327"/>
      <c r="E70" s="309" t="s">
        <v>8</v>
      </c>
      <c r="F70" s="319"/>
      <c r="G70" s="321"/>
      <c r="H70" s="321"/>
      <c r="I70" s="321" t="s">
        <v>856</v>
      </c>
    </row>
    <row r="71" spans="1:9" ht="18" customHeight="1" x14ac:dyDescent="0.2">
      <c r="A71" s="390"/>
      <c r="B71" s="317"/>
      <c r="C71" s="323" t="s">
        <v>857</v>
      </c>
      <c r="D71" s="327"/>
      <c r="E71" s="309" t="s">
        <v>8</v>
      </c>
      <c r="F71" s="319"/>
      <c r="G71" s="321"/>
      <c r="H71" s="321"/>
      <c r="I71" s="321"/>
    </row>
    <row r="72" spans="1:9" ht="18" customHeight="1" x14ac:dyDescent="0.2">
      <c r="A72" s="391"/>
      <c r="B72" s="317"/>
      <c r="C72" s="323" t="s">
        <v>858</v>
      </c>
      <c r="D72" s="327"/>
      <c r="E72" s="309" t="s">
        <v>8</v>
      </c>
      <c r="F72" s="319"/>
      <c r="G72" s="321"/>
      <c r="H72" s="321"/>
      <c r="I72" s="321"/>
    </row>
    <row r="73" spans="1:9" ht="18" customHeight="1" x14ac:dyDescent="0.2">
      <c r="A73" s="389">
        <v>14</v>
      </c>
      <c r="B73" s="317"/>
      <c r="C73" s="318" t="s">
        <v>859</v>
      </c>
      <c r="D73" s="327"/>
      <c r="E73" s="309" t="s">
        <v>8</v>
      </c>
      <c r="F73" s="319"/>
      <c r="G73" s="321"/>
      <c r="H73" s="321"/>
      <c r="I73" s="321"/>
    </row>
    <row r="74" spans="1:9" ht="18" customHeight="1" x14ac:dyDescent="0.2">
      <c r="A74" s="390"/>
      <c r="B74" s="317"/>
      <c r="C74" s="323" t="s">
        <v>532</v>
      </c>
      <c r="D74" s="320" t="s">
        <v>860</v>
      </c>
      <c r="E74" s="309" t="s">
        <v>8</v>
      </c>
      <c r="F74" s="319"/>
      <c r="G74" s="321"/>
      <c r="H74" s="321"/>
      <c r="I74" s="321"/>
    </row>
    <row r="75" spans="1:9" ht="18" customHeight="1" x14ac:dyDescent="0.2">
      <c r="A75" s="390"/>
      <c r="B75" s="317"/>
      <c r="C75" s="323" t="s">
        <v>861</v>
      </c>
      <c r="D75" s="320" t="s">
        <v>862</v>
      </c>
      <c r="E75" s="309" t="s">
        <v>8</v>
      </c>
      <c r="F75" s="319"/>
      <c r="G75" s="321"/>
      <c r="H75" s="321"/>
      <c r="I75" s="321"/>
    </row>
    <row r="76" spans="1:9" ht="18" customHeight="1" x14ac:dyDescent="0.2">
      <c r="A76" s="390"/>
      <c r="B76" s="317"/>
      <c r="C76" s="323" t="s">
        <v>863</v>
      </c>
      <c r="D76" s="320" t="s">
        <v>864</v>
      </c>
      <c r="E76" s="309" t="s">
        <v>8</v>
      </c>
      <c r="F76" s="319"/>
      <c r="G76" s="321"/>
      <c r="H76" s="321"/>
      <c r="I76" s="321"/>
    </row>
    <row r="77" spans="1:9" ht="18" customHeight="1" x14ac:dyDescent="0.2">
      <c r="A77" s="390"/>
      <c r="B77" s="317"/>
      <c r="C77" s="323" t="s">
        <v>865</v>
      </c>
      <c r="D77" s="320" t="s">
        <v>866</v>
      </c>
      <c r="E77" s="309" t="s">
        <v>8</v>
      </c>
      <c r="F77" s="319"/>
      <c r="G77" s="321"/>
      <c r="H77" s="321"/>
      <c r="I77" s="321"/>
    </row>
    <row r="78" spans="1:9" ht="18" customHeight="1" x14ac:dyDescent="0.2">
      <c r="A78" s="391"/>
      <c r="B78" s="317"/>
      <c r="C78" s="323" t="s">
        <v>867</v>
      </c>
      <c r="D78" s="320" t="s">
        <v>868</v>
      </c>
      <c r="E78" s="309" t="s">
        <v>8</v>
      </c>
      <c r="F78" s="319"/>
      <c r="G78" s="321"/>
      <c r="H78" s="321"/>
      <c r="I78" s="321"/>
    </row>
    <row r="79" spans="1:9" ht="18" customHeight="1" x14ac:dyDescent="0.2">
      <c r="A79" s="389">
        <v>15</v>
      </c>
      <c r="B79" s="317"/>
      <c r="C79" s="335" t="s">
        <v>869</v>
      </c>
      <c r="D79" s="320"/>
      <c r="E79" s="309" t="s">
        <v>8</v>
      </c>
      <c r="F79" s="319"/>
      <c r="G79" s="321"/>
      <c r="H79" s="336"/>
      <c r="I79" s="321"/>
    </row>
    <row r="80" spans="1:9" ht="18" customHeight="1" x14ac:dyDescent="0.2">
      <c r="A80" s="390"/>
      <c r="B80" s="317"/>
      <c r="C80" s="323" t="s">
        <v>870</v>
      </c>
      <c r="D80" s="320" t="s">
        <v>871</v>
      </c>
      <c r="E80" s="309" t="s">
        <v>8</v>
      </c>
      <c r="F80" s="319"/>
      <c r="G80" s="321"/>
      <c r="H80" s="336"/>
      <c r="I80" s="321"/>
    </row>
    <row r="81" spans="1:9" ht="18" customHeight="1" x14ac:dyDescent="0.2">
      <c r="A81" s="390"/>
      <c r="B81" s="317"/>
      <c r="C81" s="323" t="s">
        <v>872</v>
      </c>
      <c r="D81" s="320" t="s">
        <v>873</v>
      </c>
      <c r="E81" s="309" t="s">
        <v>8</v>
      </c>
      <c r="F81" s="319"/>
      <c r="G81" s="321"/>
      <c r="H81" s="336"/>
      <c r="I81" s="321"/>
    </row>
    <row r="82" spans="1:9" ht="18" customHeight="1" x14ac:dyDescent="0.2">
      <c r="A82" s="390"/>
      <c r="B82" s="317"/>
      <c r="C82" s="323" t="s">
        <v>874</v>
      </c>
      <c r="D82" s="320" t="s">
        <v>875</v>
      </c>
      <c r="E82" s="309" t="s">
        <v>8</v>
      </c>
      <c r="F82" s="319"/>
      <c r="G82" s="321"/>
      <c r="H82" s="336"/>
      <c r="I82" s="321"/>
    </row>
    <row r="83" spans="1:9" ht="18" customHeight="1" x14ac:dyDescent="0.2">
      <c r="A83" s="391"/>
      <c r="B83" s="317"/>
      <c r="C83" s="323" t="s">
        <v>876</v>
      </c>
      <c r="D83" s="320"/>
      <c r="E83" s="309" t="s">
        <v>8</v>
      </c>
      <c r="F83" s="319"/>
      <c r="G83" s="321"/>
      <c r="H83" s="336"/>
      <c r="I83" s="321"/>
    </row>
    <row r="84" spans="1:9" ht="18" customHeight="1" x14ac:dyDescent="0.2">
      <c r="A84" s="337">
        <v>16</v>
      </c>
      <c r="B84" s="317"/>
      <c r="C84" s="335" t="s">
        <v>877</v>
      </c>
      <c r="D84" s="320"/>
      <c r="E84" s="309" t="s">
        <v>8</v>
      </c>
      <c r="F84" s="319"/>
      <c r="G84" s="321"/>
      <c r="H84" s="321"/>
      <c r="I84" s="321"/>
    </row>
    <row r="85" spans="1:9" ht="18" customHeight="1" x14ac:dyDescent="0.2">
      <c r="A85" s="389">
        <v>17</v>
      </c>
      <c r="B85" s="317"/>
      <c r="C85" s="318" t="s">
        <v>878</v>
      </c>
      <c r="D85" s="327"/>
      <c r="E85" s="309" t="s">
        <v>8</v>
      </c>
      <c r="F85" s="319"/>
      <c r="G85" s="321"/>
      <c r="H85" s="321"/>
      <c r="I85" s="321"/>
    </row>
    <row r="86" spans="1:9" ht="18" customHeight="1" x14ac:dyDescent="0.2">
      <c r="A86" s="390"/>
      <c r="B86" s="317"/>
      <c r="C86" s="323" t="s">
        <v>879</v>
      </c>
      <c r="D86" s="320" t="s">
        <v>880</v>
      </c>
      <c r="E86" s="309" t="s">
        <v>8</v>
      </c>
      <c r="F86" s="319"/>
      <c r="G86" s="321"/>
      <c r="H86" s="321"/>
      <c r="I86" s="321"/>
    </row>
    <row r="87" spans="1:9" ht="18" customHeight="1" x14ac:dyDescent="0.2">
      <c r="A87" s="390"/>
      <c r="B87" s="317"/>
      <c r="C87" s="323" t="s">
        <v>881</v>
      </c>
      <c r="D87" s="320" t="s">
        <v>862</v>
      </c>
      <c r="E87" s="309" t="s">
        <v>8</v>
      </c>
      <c r="F87" s="319"/>
      <c r="G87" s="321"/>
      <c r="H87" s="321"/>
      <c r="I87" s="321"/>
    </row>
    <row r="88" spans="1:9" ht="18" customHeight="1" x14ac:dyDescent="0.2">
      <c r="A88" s="390"/>
      <c r="B88" s="317"/>
      <c r="C88" s="323" t="s">
        <v>882</v>
      </c>
      <c r="D88" s="320" t="s">
        <v>883</v>
      </c>
      <c r="E88" s="309" t="s">
        <v>8</v>
      </c>
      <c r="F88" s="319"/>
      <c r="G88" s="321"/>
      <c r="H88" s="321"/>
      <c r="I88" s="321"/>
    </row>
    <row r="89" spans="1:9" ht="18" customHeight="1" x14ac:dyDescent="0.2">
      <c r="A89" s="390"/>
      <c r="B89" s="317"/>
      <c r="C89" s="323" t="s">
        <v>884</v>
      </c>
      <c r="D89" s="320" t="s">
        <v>885</v>
      </c>
      <c r="E89" s="309" t="s">
        <v>8</v>
      </c>
      <c r="F89" s="319"/>
      <c r="G89" s="321"/>
      <c r="H89" s="321"/>
      <c r="I89" s="321"/>
    </row>
    <row r="90" spans="1:9" ht="18" customHeight="1" x14ac:dyDescent="0.2">
      <c r="A90" s="391"/>
      <c r="B90" s="317"/>
      <c r="C90" s="323" t="s">
        <v>886</v>
      </c>
      <c r="D90" s="320" t="s">
        <v>887</v>
      </c>
      <c r="E90" s="309" t="s">
        <v>8</v>
      </c>
      <c r="F90" s="319"/>
      <c r="G90" s="321"/>
      <c r="H90" s="321"/>
      <c r="I90" s="321"/>
    </row>
    <row r="91" spans="1:9" ht="18" customHeight="1" x14ac:dyDescent="0.2">
      <c r="A91" s="389">
        <v>18</v>
      </c>
      <c r="B91" s="317"/>
      <c r="C91" s="335" t="s">
        <v>888</v>
      </c>
      <c r="D91" s="320"/>
      <c r="E91" s="310" t="s">
        <v>317</v>
      </c>
      <c r="F91" s="319"/>
      <c r="G91" s="321"/>
      <c r="H91" s="336"/>
      <c r="I91" s="321" t="s">
        <v>889</v>
      </c>
    </row>
    <row r="92" spans="1:9" ht="18" customHeight="1" x14ac:dyDescent="0.2">
      <c r="A92" s="390"/>
      <c r="B92" s="317"/>
      <c r="C92" s="323" t="s">
        <v>890</v>
      </c>
      <c r="D92" s="320"/>
      <c r="E92" s="310" t="s">
        <v>317</v>
      </c>
      <c r="F92" s="319"/>
      <c r="G92" s="321"/>
      <c r="H92" s="336"/>
      <c r="I92" s="321"/>
    </row>
    <row r="93" spans="1:9" ht="18" customHeight="1" x14ac:dyDescent="0.2">
      <c r="A93" s="390"/>
      <c r="B93" s="317"/>
      <c r="C93" s="323" t="s">
        <v>891</v>
      </c>
      <c r="D93" s="320"/>
      <c r="E93" s="310" t="s">
        <v>317</v>
      </c>
      <c r="F93" s="319"/>
      <c r="G93" s="321"/>
      <c r="H93" s="336"/>
      <c r="I93" s="321"/>
    </row>
    <row r="94" spans="1:9" ht="18" customHeight="1" x14ac:dyDescent="0.2">
      <c r="A94" s="390"/>
      <c r="B94" s="317"/>
      <c r="C94" s="323" t="s">
        <v>892</v>
      </c>
      <c r="D94" s="320" t="s">
        <v>893</v>
      </c>
      <c r="E94" s="310" t="s">
        <v>317</v>
      </c>
      <c r="F94" s="319"/>
      <c r="G94" s="321"/>
      <c r="H94" s="336"/>
      <c r="I94" s="321"/>
    </row>
    <row r="95" spans="1:9" ht="18" customHeight="1" x14ac:dyDescent="0.2">
      <c r="A95" s="391"/>
      <c r="B95" s="317"/>
      <c r="C95" s="323" t="s">
        <v>894</v>
      </c>
      <c r="D95" s="320" t="s">
        <v>895</v>
      </c>
      <c r="E95" s="310" t="s">
        <v>317</v>
      </c>
      <c r="F95" s="319"/>
      <c r="G95" s="321"/>
      <c r="H95" s="336"/>
      <c r="I95" s="321" t="s">
        <v>896</v>
      </c>
    </row>
    <row r="96" spans="1:9" ht="18" customHeight="1" x14ac:dyDescent="0.2">
      <c r="A96" s="389">
        <v>19</v>
      </c>
      <c r="B96" s="317"/>
      <c r="C96" s="318" t="s">
        <v>994</v>
      </c>
      <c r="D96" s="327"/>
      <c r="E96" s="310" t="s">
        <v>317</v>
      </c>
      <c r="F96" s="319"/>
      <c r="G96" s="321"/>
      <c r="H96" s="336"/>
      <c r="I96" s="321" t="s">
        <v>897</v>
      </c>
    </row>
    <row r="97" spans="1:9" ht="18" customHeight="1" x14ac:dyDescent="0.2">
      <c r="A97" s="390"/>
      <c r="B97" s="317"/>
      <c r="C97" s="323" t="s">
        <v>898</v>
      </c>
      <c r="D97" s="327"/>
      <c r="E97" s="310" t="s">
        <v>317</v>
      </c>
      <c r="F97" s="319"/>
      <c r="G97" s="321"/>
      <c r="H97" s="336"/>
      <c r="I97" s="321"/>
    </row>
    <row r="98" spans="1:9" ht="18" customHeight="1" x14ac:dyDescent="0.2">
      <c r="A98" s="390"/>
      <c r="B98" s="317"/>
      <c r="C98" s="323" t="s">
        <v>899</v>
      </c>
      <c r="D98" s="320"/>
      <c r="E98" s="310" t="s">
        <v>317</v>
      </c>
      <c r="F98" s="319"/>
      <c r="G98" s="321"/>
      <c r="H98" s="336"/>
      <c r="I98" s="321"/>
    </row>
    <row r="99" spans="1:9" ht="18" customHeight="1" x14ac:dyDescent="0.2">
      <c r="A99" s="390"/>
      <c r="B99" s="317"/>
      <c r="C99" s="323" t="s">
        <v>900</v>
      </c>
      <c r="D99" s="320"/>
      <c r="E99" s="310" t="s">
        <v>317</v>
      </c>
      <c r="F99" s="319"/>
      <c r="G99" s="321"/>
      <c r="H99" s="336"/>
      <c r="I99" s="321"/>
    </row>
    <row r="100" spans="1:9" ht="18" customHeight="1" x14ac:dyDescent="0.2">
      <c r="A100" s="391"/>
      <c r="B100" s="317"/>
      <c r="C100" s="323" t="s">
        <v>901</v>
      </c>
      <c r="D100" s="320"/>
      <c r="E100" s="310" t="s">
        <v>317</v>
      </c>
      <c r="F100" s="319"/>
      <c r="G100" s="321"/>
      <c r="H100" s="336"/>
      <c r="I100" s="321" t="s">
        <v>902</v>
      </c>
    </row>
    <row r="101" spans="1:9" ht="18" customHeight="1" x14ac:dyDescent="0.2">
      <c r="A101" s="337">
        <v>20</v>
      </c>
      <c r="B101" s="317"/>
      <c r="C101" s="335" t="s">
        <v>903</v>
      </c>
      <c r="D101" s="320"/>
      <c r="E101" s="309" t="s">
        <v>8</v>
      </c>
      <c r="F101" s="319"/>
      <c r="G101" s="321"/>
      <c r="H101" s="336"/>
      <c r="I101" s="321"/>
    </row>
    <row r="102" spans="1:9" ht="18" customHeight="1" x14ac:dyDescent="0.2">
      <c r="A102" s="389">
        <v>21</v>
      </c>
      <c r="B102" s="317"/>
      <c r="C102" s="318" t="s">
        <v>904</v>
      </c>
      <c r="D102" s="327"/>
      <c r="E102" s="309" t="s">
        <v>8</v>
      </c>
      <c r="F102" s="319"/>
      <c r="G102" s="321"/>
      <c r="H102" s="336"/>
      <c r="I102" s="321"/>
    </row>
    <row r="103" spans="1:9" ht="18" customHeight="1" x14ac:dyDescent="0.2">
      <c r="A103" s="390"/>
      <c r="B103" s="317"/>
      <c r="C103" s="323" t="s">
        <v>905</v>
      </c>
      <c r="D103" s="320" t="s">
        <v>880</v>
      </c>
      <c r="E103" s="309" t="s">
        <v>8</v>
      </c>
      <c r="F103" s="319"/>
      <c r="G103" s="321"/>
      <c r="H103" s="336"/>
      <c r="I103" s="321"/>
    </row>
    <row r="104" spans="1:9" ht="18" customHeight="1" x14ac:dyDescent="0.2">
      <c r="A104" s="390"/>
      <c r="B104" s="317"/>
      <c r="C104" s="323" t="s">
        <v>906</v>
      </c>
      <c r="D104" s="320" t="s">
        <v>862</v>
      </c>
      <c r="E104" s="309" t="s">
        <v>8</v>
      </c>
      <c r="F104" s="319"/>
      <c r="G104" s="321"/>
      <c r="H104" s="336"/>
      <c r="I104" s="321"/>
    </row>
    <row r="105" spans="1:9" ht="18" customHeight="1" x14ac:dyDescent="0.2">
      <c r="A105" s="390"/>
      <c r="B105" s="317"/>
      <c r="C105" s="323" t="s">
        <v>907</v>
      </c>
      <c r="D105" s="320" t="s">
        <v>883</v>
      </c>
      <c r="E105" s="309" t="s">
        <v>8</v>
      </c>
      <c r="F105" s="319"/>
      <c r="G105" s="321"/>
      <c r="H105" s="336"/>
      <c r="I105" s="321"/>
    </row>
    <row r="106" spans="1:9" ht="18" customHeight="1" x14ac:dyDescent="0.2">
      <c r="A106" s="390"/>
      <c r="B106" s="317"/>
      <c r="C106" s="323" t="s">
        <v>908</v>
      </c>
      <c r="D106" s="320" t="s">
        <v>885</v>
      </c>
      <c r="E106" s="309" t="s">
        <v>8</v>
      </c>
      <c r="F106" s="319"/>
      <c r="G106" s="321"/>
      <c r="H106" s="336"/>
      <c r="I106" s="321"/>
    </row>
    <row r="107" spans="1:9" ht="18" customHeight="1" x14ac:dyDescent="0.2">
      <c r="A107" s="391"/>
      <c r="B107" s="317"/>
      <c r="C107" s="323" t="s">
        <v>909</v>
      </c>
      <c r="D107" s="320" t="s">
        <v>887</v>
      </c>
      <c r="E107" s="309" t="s">
        <v>8</v>
      </c>
      <c r="F107" s="319"/>
      <c r="G107" s="321"/>
      <c r="H107" s="336"/>
      <c r="I107" s="321"/>
    </row>
    <row r="108" spans="1:9" ht="18" hidden="1" customHeight="1" thickBot="1" x14ac:dyDescent="0.25">
      <c r="A108" s="317">
        <v>73</v>
      </c>
      <c r="B108" s="317"/>
      <c r="C108" s="318" t="s">
        <v>910</v>
      </c>
      <c r="D108" s="327"/>
      <c r="E108" s="309" t="s">
        <v>8</v>
      </c>
      <c r="F108" s="319"/>
      <c r="G108" s="321"/>
      <c r="H108" s="336"/>
      <c r="I108" s="321"/>
    </row>
    <row r="109" spans="1:9" ht="18" hidden="1" customHeight="1" thickBot="1" x14ac:dyDescent="0.25">
      <c r="A109" s="317">
        <v>74</v>
      </c>
      <c r="B109" s="317"/>
      <c r="C109" s="323" t="s">
        <v>911</v>
      </c>
      <c r="D109" s="320" t="s">
        <v>912</v>
      </c>
      <c r="E109" s="309" t="s">
        <v>8</v>
      </c>
      <c r="F109" s="319"/>
      <c r="G109" s="321"/>
      <c r="H109" s="336"/>
      <c r="I109" s="321"/>
    </row>
    <row r="110" spans="1:9" ht="18" hidden="1" customHeight="1" thickBot="1" x14ac:dyDescent="0.25">
      <c r="A110" s="317">
        <v>75</v>
      </c>
      <c r="B110" s="317"/>
      <c r="C110" s="323" t="s">
        <v>913</v>
      </c>
      <c r="D110" s="320" t="s">
        <v>914</v>
      </c>
      <c r="E110" s="309" t="s">
        <v>8</v>
      </c>
      <c r="F110" s="319"/>
      <c r="G110" s="321"/>
      <c r="H110" s="336"/>
      <c r="I110" s="321"/>
    </row>
    <row r="111" spans="1:9" ht="18" hidden="1" customHeight="1" thickBot="1" x14ac:dyDescent="0.25">
      <c r="A111" s="317">
        <v>76</v>
      </c>
      <c r="B111" s="317"/>
      <c r="C111" s="323" t="s">
        <v>915</v>
      </c>
      <c r="D111" s="320" t="s">
        <v>916</v>
      </c>
      <c r="E111" s="309" t="s">
        <v>8</v>
      </c>
      <c r="F111" s="319"/>
      <c r="G111" s="321"/>
      <c r="H111" s="336"/>
      <c r="I111" s="321"/>
    </row>
    <row r="112" spans="1:9" ht="18" hidden="1" customHeight="1" thickBot="1" x14ac:dyDescent="0.25">
      <c r="A112" s="317">
        <v>77</v>
      </c>
      <c r="B112" s="317"/>
      <c r="C112" s="323" t="s">
        <v>917</v>
      </c>
      <c r="D112" s="320" t="s">
        <v>918</v>
      </c>
      <c r="E112" s="309" t="s">
        <v>8</v>
      </c>
      <c r="F112" s="319"/>
      <c r="G112" s="321"/>
      <c r="H112" s="336"/>
      <c r="I112" s="321"/>
    </row>
    <row r="113" spans="1:9" ht="18" customHeight="1" x14ac:dyDescent="0.2">
      <c r="A113" s="389">
        <v>22</v>
      </c>
      <c r="B113" s="317"/>
      <c r="C113" s="335" t="s">
        <v>919</v>
      </c>
      <c r="D113" s="320"/>
      <c r="E113" s="310" t="s">
        <v>317</v>
      </c>
      <c r="F113" s="319"/>
      <c r="G113" s="321"/>
      <c r="H113" s="336"/>
      <c r="I113" s="321" t="s">
        <v>889</v>
      </c>
    </row>
    <row r="114" spans="1:9" ht="18" customHeight="1" x14ac:dyDescent="0.2">
      <c r="A114" s="390"/>
      <c r="B114" s="317"/>
      <c r="C114" s="323" t="s">
        <v>920</v>
      </c>
      <c r="D114" s="320"/>
      <c r="E114" s="310" t="s">
        <v>317</v>
      </c>
      <c r="F114" s="319"/>
      <c r="G114" s="321"/>
      <c r="H114" s="336"/>
      <c r="I114" s="321"/>
    </row>
    <row r="115" spans="1:9" ht="18" customHeight="1" x14ac:dyDescent="0.2">
      <c r="A115" s="390"/>
      <c r="B115" s="317"/>
      <c r="C115" s="323" t="s">
        <v>921</v>
      </c>
      <c r="D115" s="320"/>
      <c r="E115" s="310" t="s">
        <v>317</v>
      </c>
      <c r="F115" s="319"/>
      <c r="G115" s="321"/>
      <c r="H115" s="336"/>
      <c r="I115" s="321"/>
    </row>
    <row r="116" spans="1:9" ht="18" customHeight="1" x14ac:dyDescent="0.2">
      <c r="A116" s="390"/>
      <c r="B116" s="317"/>
      <c r="C116" s="323" t="s">
        <v>922</v>
      </c>
      <c r="D116" s="320" t="s">
        <v>923</v>
      </c>
      <c r="E116" s="310" t="s">
        <v>317</v>
      </c>
      <c r="F116" s="319"/>
      <c r="G116" s="321"/>
      <c r="H116" s="336"/>
      <c r="I116" s="321"/>
    </row>
    <row r="117" spans="1:9" ht="18" customHeight="1" x14ac:dyDescent="0.2">
      <c r="A117" s="391"/>
      <c r="B117" s="317"/>
      <c r="C117" s="323" t="s">
        <v>924</v>
      </c>
      <c r="D117" s="320" t="s">
        <v>925</v>
      </c>
      <c r="E117" s="310" t="s">
        <v>317</v>
      </c>
      <c r="F117" s="319"/>
      <c r="G117" s="321"/>
      <c r="H117" s="336"/>
      <c r="I117" s="321" t="s">
        <v>902</v>
      </c>
    </row>
    <row r="118" spans="1:9" ht="18" customHeight="1" x14ac:dyDescent="0.2">
      <c r="A118" s="389">
        <v>23</v>
      </c>
      <c r="B118" s="317"/>
      <c r="C118" s="318" t="s">
        <v>926</v>
      </c>
      <c r="D118" s="327"/>
      <c r="E118" s="310" t="s">
        <v>317</v>
      </c>
      <c r="F118" s="319"/>
      <c r="G118" s="321"/>
      <c r="H118" s="336"/>
      <c r="I118" s="321" t="s">
        <v>889</v>
      </c>
    </row>
    <row r="119" spans="1:9" ht="18" customHeight="1" x14ac:dyDescent="0.2">
      <c r="A119" s="390"/>
      <c r="B119" s="317"/>
      <c r="C119" s="323" t="s">
        <v>927</v>
      </c>
      <c r="D119" s="327"/>
      <c r="E119" s="310" t="s">
        <v>317</v>
      </c>
      <c r="F119" s="319"/>
      <c r="H119" s="336"/>
      <c r="I119" s="321"/>
    </row>
    <row r="120" spans="1:9" ht="18" customHeight="1" x14ac:dyDescent="0.2">
      <c r="A120" s="390"/>
      <c r="B120" s="317"/>
      <c r="C120" s="323" t="s">
        <v>928</v>
      </c>
      <c r="D120" s="320"/>
      <c r="E120" s="310" t="s">
        <v>317</v>
      </c>
      <c r="F120" s="319"/>
      <c r="G120" s="321"/>
      <c r="H120" s="336"/>
      <c r="I120" s="321"/>
    </row>
    <row r="121" spans="1:9" ht="18" customHeight="1" x14ac:dyDescent="0.2">
      <c r="A121" s="390"/>
      <c r="B121" s="317"/>
      <c r="C121" s="323" t="s">
        <v>929</v>
      </c>
      <c r="D121" s="320"/>
      <c r="E121" s="310" t="s">
        <v>317</v>
      </c>
      <c r="F121" s="319"/>
      <c r="G121" s="321"/>
      <c r="H121" s="336"/>
      <c r="I121" s="321"/>
    </row>
    <row r="122" spans="1:9" ht="18" customHeight="1" x14ac:dyDescent="0.2">
      <c r="A122" s="391"/>
      <c r="B122" s="317"/>
      <c r="C122" s="323" t="s">
        <v>930</v>
      </c>
      <c r="D122" s="320"/>
      <c r="E122" s="310" t="s">
        <v>317</v>
      </c>
      <c r="F122" s="319"/>
      <c r="G122" s="321"/>
      <c r="H122" s="336"/>
      <c r="I122" s="321" t="s">
        <v>902</v>
      </c>
    </row>
    <row r="123" spans="1:9" ht="18" customHeight="1" x14ac:dyDescent="0.2">
      <c r="A123" s="389">
        <v>24</v>
      </c>
      <c r="B123" s="317"/>
      <c r="C123" s="318" t="s">
        <v>931</v>
      </c>
      <c r="D123" s="327"/>
      <c r="E123" s="310" t="s">
        <v>317</v>
      </c>
      <c r="F123" s="319"/>
      <c r="G123" s="321"/>
      <c r="H123" s="336"/>
      <c r="I123" s="321" t="s">
        <v>932</v>
      </c>
    </row>
    <row r="124" spans="1:9" ht="18" customHeight="1" x14ac:dyDescent="0.2">
      <c r="A124" s="390"/>
      <c r="B124" s="317"/>
      <c r="C124" s="323" t="s">
        <v>933</v>
      </c>
      <c r="D124" s="327"/>
      <c r="E124" s="310" t="s">
        <v>317</v>
      </c>
      <c r="F124" s="319"/>
      <c r="G124" s="321"/>
      <c r="H124" s="336"/>
      <c r="I124" s="321"/>
    </row>
    <row r="125" spans="1:9" ht="18" customHeight="1" x14ac:dyDescent="0.2">
      <c r="A125" s="390"/>
      <c r="B125" s="317"/>
      <c r="C125" s="323" t="s">
        <v>934</v>
      </c>
      <c r="D125" s="320" t="s">
        <v>935</v>
      </c>
      <c r="E125" s="310" t="s">
        <v>317</v>
      </c>
      <c r="F125" s="319"/>
      <c r="G125" s="321"/>
      <c r="H125" s="336"/>
      <c r="I125" s="321"/>
    </row>
    <row r="126" spans="1:9" ht="18" customHeight="1" x14ac:dyDescent="0.2">
      <c r="A126" s="390"/>
      <c r="B126" s="317"/>
      <c r="C126" s="323" t="s">
        <v>936</v>
      </c>
      <c r="D126" s="320" t="s">
        <v>925</v>
      </c>
      <c r="E126" s="310" t="s">
        <v>317</v>
      </c>
      <c r="F126" s="319"/>
      <c r="G126" s="321"/>
      <c r="H126" s="336"/>
      <c r="I126" s="321"/>
    </row>
    <row r="127" spans="1:9" ht="18" customHeight="1" x14ac:dyDescent="0.2">
      <c r="A127" s="390"/>
      <c r="B127" s="317"/>
      <c r="C127" s="323" t="s">
        <v>937</v>
      </c>
      <c r="D127" s="327"/>
      <c r="E127" s="310" t="s">
        <v>317</v>
      </c>
      <c r="F127" s="319"/>
      <c r="G127" s="321"/>
      <c r="H127" s="336"/>
      <c r="I127" s="321"/>
    </row>
    <row r="128" spans="1:9" ht="18" customHeight="1" x14ac:dyDescent="0.2">
      <c r="A128" s="390"/>
      <c r="B128" s="317"/>
      <c r="C128" s="323" t="s">
        <v>938</v>
      </c>
      <c r="D128" s="327"/>
      <c r="E128" s="310" t="s">
        <v>317</v>
      </c>
      <c r="F128" s="319"/>
      <c r="G128" s="321"/>
      <c r="H128" s="336"/>
      <c r="I128" s="321"/>
    </row>
    <row r="129" spans="1:9" ht="18" customHeight="1" x14ac:dyDescent="0.2">
      <c r="A129" s="390"/>
      <c r="B129" s="317"/>
      <c r="C129" s="323" t="s">
        <v>939</v>
      </c>
      <c r="D129" s="320" t="s">
        <v>935</v>
      </c>
      <c r="E129" s="310" t="s">
        <v>317</v>
      </c>
      <c r="F129" s="319"/>
      <c r="G129" s="321"/>
      <c r="H129" s="336"/>
      <c r="I129" s="321"/>
    </row>
    <row r="130" spans="1:9" ht="18" customHeight="1" x14ac:dyDescent="0.2">
      <c r="A130" s="390"/>
      <c r="B130" s="317"/>
      <c r="C130" s="323" t="s">
        <v>940</v>
      </c>
      <c r="D130" s="320" t="s">
        <v>925</v>
      </c>
      <c r="E130" s="310" t="s">
        <v>317</v>
      </c>
      <c r="F130" s="319"/>
      <c r="G130" s="321"/>
      <c r="H130" s="336"/>
      <c r="I130" s="321"/>
    </row>
    <row r="131" spans="1:9" ht="18" customHeight="1" x14ac:dyDescent="0.2">
      <c r="A131" s="390"/>
      <c r="B131" s="317"/>
      <c r="C131" s="323" t="s">
        <v>941</v>
      </c>
      <c r="D131" s="327"/>
      <c r="E131" s="310" t="s">
        <v>317</v>
      </c>
      <c r="F131" s="319"/>
      <c r="G131" s="321"/>
      <c r="H131" s="336"/>
      <c r="I131" s="321"/>
    </row>
    <row r="132" spans="1:9" ht="18" customHeight="1" x14ac:dyDescent="0.2">
      <c r="A132" s="390"/>
      <c r="B132" s="317"/>
      <c r="C132" s="323" t="s">
        <v>942</v>
      </c>
      <c r="D132" s="327"/>
      <c r="E132" s="310" t="s">
        <v>317</v>
      </c>
      <c r="F132" s="319"/>
      <c r="G132" s="321"/>
      <c r="H132" s="336"/>
      <c r="I132" s="321"/>
    </row>
    <row r="133" spans="1:9" ht="18" customHeight="1" x14ac:dyDescent="0.2">
      <c r="A133" s="390"/>
      <c r="B133" s="317"/>
      <c r="C133" s="323" t="s">
        <v>943</v>
      </c>
      <c r="D133" s="320" t="s">
        <v>935</v>
      </c>
      <c r="E133" s="310" t="s">
        <v>317</v>
      </c>
      <c r="F133" s="319"/>
      <c r="G133" s="321"/>
      <c r="H133" s="336"/>
      <c r="I133" s="321"/>
    </row>
    <row r="134" spans="1:9" ht="18" customHeight="1" x14ac:dyDescent="0.2">
      <c r="A134" s="390"/>
      <c r="B134" s="317"/>
      <c r="C134" s="323" t="s">
        <v>944</v>
      </c>
      <c r="D134" s="320" t="s">
        <v>925</v>
      </c>
      <c r="E134" s="310" t="s">
        <v>317</v>
      </c>
      <c r="F134" s="319"/>
      <c r="G134" s="321"/>
      <c r="H134" s="336"/>
      <c r="I134" s="321"/>
    </row>
    <row r="135" spans="1:9" ht="18" customHeight="1" x14ac:dyDescent="0.2">
      <c r="A135" s="390"/>
      <c r="B135" s="317"/>
      <c r="C135" s="323" t="s">
        <v>945</v>
      </c>
      <c r="D135" s="327"/>
      <c r="E135" s="310" t="s">
        <v>317</v>
      </c>
      <c r="F135" s="319"/>
      <c r="G135" s="321"/>
      <c r="H135" s="336"/>
      <c r="I135" s="321"/>
    </row>
    <row r="136" spans="1:9" ht="18" customHeight="1" x14ac:dyDescent="0.2">
      <c r="A136" s="390"/>
      <c r="B136" s="317"/>
      <c r="C136" s="323" t="s">
        <v>946</v>
      </c>
      <c r="D136" s="327"/>
      <c r="E136" s="310" t="s">
        <v>317</v>
      </c>
      <c r="F136" s="319"/>
      <c r="G136" s="321"/>
      <c r="H136" s="336"/>
      <c r="I136" s="321"/>
    </row>
    <row r="137" spans="1:9" ht="18" customHeight="1" x14ac:dyDescent="0.2">
      <c r="A137" s="390"/>
      <c r="B137" s="317"/>
      <c r="C137" s="323" t="s">
        <v>947</v>
      </c>
      <c r="D137" s="320" t="s">
        <v>935</v>
      </c>
      <c r="E137" s="310" t="s">
        <v>317</v>
      </c>
      <c r="F137" s="319"/>
      <c r="G137" s="321"/>
      <c r="H137" s="336"/>
      <c r="I137" s="321"/>
    </row>
    <row r="138" spans="1:9" ht="18" customHeight="1" x14ac:dyDescent="0.2">
      <c r="A138" s="390"/>
      <c r="B138" s="317"/>
      <c r="C138" s="323" t="s">
        <v>948</v>
      </c>
      <c r="D138" s="320" t="s">
        <v>925</v>
      </c>
      <c r="E138" s="310" t="s">
        <v>317</v>
      </c>
      <c r="F138" s="319"/>
      <c r="G138" s="321"/>
      <c r="H138" s="336"/>
      <c r="I138" s="321"/>
    </row>
    <row r="139" spans="1:9" ht="18" customHeight="1" x14ac:dyDescent="0.2">
      <c r="A139" s="390"/>
      <c r="B139" s="317"/>
      <c r="C139" s="323" t="s">
        <v>949</v>
      </c>
      <c r="D139" s="327"/>
      <c r="E139" s="310" t="s">
        <v>317</v>
      </c>
      <c r="F139" s="319"/>
      <c r="G139" s="321"/>
      <c r="H139" s="336"/>
      <c r="I139" s="321"/>
    </row>
    <row r="140" spans="1:9" ht="18" customHeight="1" x14ac:dyDescent="0.2">
      <c r="A140" s="390"/>
      <c r="B140" s="317"/>
      <c r="C140" s="323" t="s">
        <v>950</v>
      </c>
      <c r="D140" s="320" t="s">
        <v>951</v>
      </c>
      <c r="E140" s="310" t="s">
        <v>317</v>
      </c>
      <c r="F140" s="319"/>
      <c r="G140" s="321"/>
      <c r="H140" s="336"/>
      <c r="I140" s="321"/>
    </row>
    <row r="141" spans="1:9" ht="18" customHeight="1" x14ac:dyDescent="0.2">
      <c r="A141" s="390"/>
      <c r="B141" s="317"/>
      <c r="C141" s="323" t="s">
        <v>952</v>
      </c>
      <c r="D141" s="320" t="s">
        <v>953</v>
      </c>
      <c r="E141" s="310" t="s">
        <v>317</v>
      </c>
      <c r="F141" s="319"/>
      <c r="G141" s="321"/>
      <c r="H141" s="336"/>
      <c r="I141" s="321"/>
    </row>
    <row r="142" spans="1:9" ht="18" customHeight="1" x14ac:dyDescent="0.2">
      <c r="A142" s="390"/>
      <c r="B142" s="317"/>
      <c r="C142" s="323" t="s">
        <v>954</v>
      </c>
      <c r="D142" s="320" t="s">
        <v>951</v>
      </c>
      <c r="E142" s="310" t="s">
        <v>317</v>
      </c>
      <c r="F142" s="319"/>
      <c r="G142" s="321"/>
      <c r="H142" s="336"/>
      <c r="I142" s="321"/>
    </row>
    <row r="143" spans="1:9" ht="18" customHeight="1" x14ac:dyDescent="0.2">
      <c r="A143" s="390"/>
      <c r="B143" s="317"/>
      <c r="C143" s="323" t="s">
        <v>955</v>
      </c>
      <c r="D143" s="320" t="s">
        <v>956</v>
      </c>
      <c r="E143" s="310" t="s">
        <v>317</v>
      </c>
      <c r="F143" s="319"/>
      <c r="G143" s="321"/>
      <c r="H143" s="336"/>
      <c r="I143" s="321"/>
    </row>
    <row r="144" spans="1:9" ht="18" customHeight="1" x14ac:dyDescent="0.2">
      <c r="A144" s="390"/>
      <c r="B144" s="317"/>
      <c r="C144" s="323" t="s">
        <v>957</v>
      </c>
      <c r="D144" s="320" t="s">
        <v>951</v>
      </c>
      <c r="E144" s="310" t="s">
        <v>317</v>
      </c>
      <c r="F144" s="319"/>
      <c r="G144" s="321"/>
      <c r="H144" s="336"/>
      <c r="I144" s="321"/>
    </row>
    <row r="145" spans="1:9" ht="18" customHeight="1" x14ac:dyDescent="0.2">
      <c r="A145" s="390"/>
      <c r="B145" s="317"/>
      <c r="C145" s="323" t="s">
        <v>958</v>
      </c>
      <c r="D145" s="320" t="s">
        <v>959</v>
      </c>
      <c r="E145" s="310" t="s">
        <v>317</v>
      </c>
      <c r="F145" s="319"/>
      <c r="G145" s="321"/>
      <c r="H145" s="336"/>
      <c r="I145" s="321"/>
    </row>
    <row r="146" spans="1:9" ht="18" customHeight="1" x14ac:dyDescent="0.2">
      <c r="A146" s="390"/>
      <c r="B146" s="317"/>
      <c r="C146" s="323" t="s">
        <v>960</v>
      </c>
      <c r="D146" s="320" t="s">
        <v>961</v>
      </c>
      <c r="E146" s="310" t="s">
        <v>317</v>
      </c>
      <c r="F146" s="319"/>
      <c r="G146" s="321"/>
      <c r="H146" s="336"/>
      <c r="I146" s="321"/>
    </row>
    <row r="147" spans="1:9" ht="18" customHeight="1" x14ac:dyDescent="0.2">
      <c r="A147" s="390"/>
      <c r="B147" s="317"/>
      <c r="C147" s="323" t="s">
        <v>962</v>
      </c>
      <c r="D147" s="320" t="s">
        <v>963</v>
      </c>
      <c r="E147" s="310" t="s">
        <v>317</v>
      </c>
      <c r="F147" s="319"/>
      <c r="G147" s="321"/>
      <c r="H147" s="336"/>
      <c r="I147" s="321"/>
    </row>
    <row r="148" spans="1:9" ht="18" customHeight="1" x14ac:dyDescent="0.2">
      <c r="A148" s="390"/>
      <c r="B148" s="317"/>
      <c r="C148" s="323" t="s">
        <v>964</v>
      </c>
      <c r="D148" s="320" t="s">
        <v>965</v>
      </c>
      <c r="E148" s="310" t="s">
        <v>317</v>
      </c>
      <c r="F148" s="319"/>
      <c r="G148" s="321"/>
      <c r="H148" s="336"/>
      <c r="I148" s="321"/>
    </row>
    <row r="149" spans="1:9" ht="18" customHeight="1" x14ac:dyDescent="0.2">
      <c r="A149" s="390"/>
      <c r="B149" s="317"/>
      <c r="C149" s="323" t="s">
        <v>966</v>
      </c>
      <c r="D149" s="320" t="s">
        <v>967</v>
      </c>
      <c r="E149" s="310" t="s">
        <v>317</v>
      </c>
      <c r="F149" s="319"/>
      <c r="G149" s="321"/>
      <c r="H149" s="336"/>
      <c r="I149" s="321"/>
    </row>
    <row r="150" spans="1:9" ht="18" customHeight="1" x14ac:dyDescent="0.2">
      <c r="A150" s="390"/>
      <c r="B150" s="317"/>
      <c r="C150" s="323" t="s">
        <v>968</v>
      </c>
      <c r="D150" s="320" t="s">
        <v>969</v>
      </c>
      <c r="E150" s="310" t="s">
        <v>317</v>
      </c>
      <c r="F150" s="319"/>
      <c r="G150" s="321"/>
      <c r="H150" s="336"/>
      <c r="I150" s="321"/>
    </row>
    <row r="151" spans="1:9" ht="18" customHeight="1" x14ac:dyDescent="0.2">
      <c r="A151" s="390"/>
      <c r="B151" s="317"/>
      <c r="C151" s="323" t="s">
        <v>970</v>
      </c>
      <c r="D151" s="320" t="s">
        <v>967</v>
      </c>
      <c r="E151" s="310" t="s">
        <v>317</v>
      </c>
      <c r="F151" s="319"/>
      <c r="G151" s="321"/>
      <c r="H151" s="336"/>
      <c r="I151" s="321"/>
    </row>
    <row r="152" spans="1:9" ht="18" customHeight="1" x14ac:dyDescent="0.2">
      <c r="A152" s="390"/>
      <c r="B152" s="317"/>
      <c r="C152" s="323" t="s">
        <v>971</v>
      </c>
      <c r="D152" s="320" t="s">
        <v>967</v>
      </c>
      <c r="E152" s="310" t="s">
        <v>317</v>
      </c>
      <c r="F152" s="319"/>
      <c r="G152" s="321"/>
      <c r="H152" s="336"/>
      <c r="I152" s="321"/>
    </row>
    <row r="153" spans="1:9" ht="18" customHeight="1" x14ac:dyDescent="0.2">
      <c r="A153" s="390"/>
      <c r="B153" s="317"/>
      <c r="C153" s="323" t="s">
        <v>972</v>
      </c>
      <c r="D153" s="320" t="s">
        <v>973</v>
      </c>
      <c r="E153" s="310" t="s">
        <v>317</v>
      </c>
      <c r="F153" s="319"/>
      <c r="G153" s="321"/>
      <c r="H153" s="336"/>
      <c r="I153" s="321"/>
    </row>
    <row r="154" spans="1:9" ht="18" customHeight="1" x14ac:dyDescent="0.2">
      <c r="A154" s="390"/>
      <c r="B154" s="317"/>
      <c r="C154" s="323" t="s">
        <v>974</v>
      </c>
      <c r="D154" s="320" t="s">
        <v>967</v>
      </c>
      <c r="E154" s="310" t="s">
        <v>317</v>
      </c>
      <c r="F154" s="319"/>
      <c r="G154" s="321"/>
      <c r="H154" s="336"/>
      <c r="I154" s="321"/>
    </row>
    <row r="155" spans="1:9" ht="18" customHeight="1" x14ac:dyDescent="0.2">
      <c r="A155" s="390"/>
      <c r="B155" s="317"/>
      <c r="C155" s="323" t="s">
        <v>975</v>
      </c>
      <c r="D155" s="320" t="s">
        <v>976</v>
      </c>
      <c r="E155" s="310" t="s">
        <v>317</v>
      </c>
      <c r="F155" s="319"/>
      <c r="G155" s="321"/>
      <c r="H155" s="336"/>
      <c r="I155" s="321"/>
    </row>
    <row r="156" spans="1:9" ht="18" customHeight="1" x14ac:dyDescent="0.2">
      <c r="A156" s="390"/>
      <c r="B156" s="317"/>
      <c r="C156" s="323" t="s">
        <v>977</v>
      </c>
      <c r="D156" s="320" t="s">
        <v>978</v>
      </c>
      <c r="E156" s="310" t="s">
        <v>317</v>
      </c>
      <c r="F156" s="319"/>
      <c r="G156" s="321"/>
      <c r="H156" s="336"/>
      <c r="I156" s="321"/>
    </row>
    <row r="157" spans="1:9" ht="18" customHeight="1" x14ac:dyDescent="0.2">
      <c r="A157" s="390"/>
      <c r="B157" s="317"/>
      <c r="C157" s="323" t="s">
        <v>979</v>
      </c>
      <c r="D157" s="320" t="s">
        <v>980</v>
      </c>
      <c r="E157" s="310" t="s">
        <v>317</v>
      </c>
      <c r="F157" s="319"/>
      <c r="G157" s="321"/>
      <c r="H157" s="336"/>
      <c r="I157" s="321"/>
    </row>
    <row r="158" spans="1:9" ht="18" customHeight="1" x14ac:dyDescent="0.2">
      <c r="A158" s="390"/>
      <c r="B158" s="317"/>
      <c r="C158" s="323" t="s">
        <v>981</v>
      </c>
      <c r="D158" s="320" t="s">
        <v>982</v>
      </c>
      <c r="E158" s="310" t="s">
        <v>317</v>
      </c>
      <c r="F158" s="319"/>
      <c r="G158" s="321"/>
      <c r="H158" s="336"/>
      <c r="I158" s="321"/>
    </row>
    <row r="159" spans="1:9" ht="18" customHeight="1" x14ac:dyDescent="0.2">
      <c r="A159" s="390"/>
      <c r="B159" s="317"/>
      <c r="C159" s="323" t="s">
        <v>983</v>
      </c>
      <c r="D159" s="320" t="s">
        <v>980</v>
      </c>
      <c r="E159" s="310" t="s">
        <v>317</v>
      </c>
      <c r="F159" s="319"/>
      <c r="G159" s="321"/>
      <c r="H159" s="336"/>
      <c r="I159" s="321"/>
    </row>
    <row r="160" spans="1:9" ht="18" customHeight="1" x14ac:dyDescent="0.2">
      <c r="A160" s="390"/>
      <c r="B160" s="317"/>
      <c r="C160" s="323" t="s">
        <v>984</v>
      </c>
      <c r="D160" s="320" t="s">
        <v>985</v>
      </c>
      <c r="E160" s="310" t="s">
        <v>317</v>
      </c>
      <c r="F160" s="319"/>
      <c r="G160" s="321"/>
      <c r="H160" s="336"/>
      <c r="I160" s="321"/>
    </row>
    <row r="161" spans="1:9" ht="18" customHeight="1" x14ac:dyDescent="0.2">
      <c r="A161" s="391"/>
      <c r="B161" s="317"/>
      <c r="C161" s="323" t="s">
        <v>986</v>
      </c>
      <c r="D161" s="320" t="s">
        <v>987</v>
      </c>
      <c r="E161" s="310" t="s">
        <v>317</v>
      </c>
      <c r="F161" s="319"/>
      <c r="G161" s="321"/>
      <c r="H161" s="336"/>
      <c r="I161" s="321" t="s">
        <v>988</v>
      </c>
    </row>
    <row r="162" spans="1:9" ht="18" customHeight="1" x14ac:dyDescent="0.2">
      <c r="A162" s="317">
        <v>25</v>
      </c>
      <c r="B162" s="317"/>
      <c r="C162" s="318" t="s">
        <v>989</v>
      </c>
      <c r="D162" s="327"/>
      <c r="E162" s="309" t="s">
        <v>8</v>
      </c>
      <c r="F162" s="319"/>
      <c r="G162" s="321"/>
      <c r="H162" s="336"/>
      <c r="I162" s="321"/>
    </row>
    <row r="163" spans="1:9" ht="18" customHeight="1" x14ac:dyDescent="0.2">
      <c r="A163" s="317">
        <v>26</v>
      </c>
      <c r="B163" s="317"/>
      <c r="C163" s="318" t="s">
        <v>990</v>
      </c>
      <c r="D163" s="318"/>
      <c r="E163" s="309" t="s">
        <v>8</v>
      </c>
      <c r="F163" s="317"/>
      <c r="G163" s="318"/>
      <c r="H163" s="318"/>
      <c r="I163" s="318" t="s">
        <v>991</v>
      </c>
    </row>
    <row r="164" spans="1:9" x14ac:dyDescent="0.2">
      <c r="B164" s="299"/>
      <c r="C164" s="338"/>
      <c r="D164" s="339"/>
      <c r="E164" s="299"/>
      <c r="F164" s="299"/>
    </row>
    <row r="165" spans="1:9" x14ac:dyDescent="0.2">
      <c r="B165" s="299"/>
      <c r="C165" s="338"/>
      <c r="D165" s="339"/>
      <c r="E165" s="299"/>
      <c r="F165" s="299"/>
    </row>
    <row r="166" spans="1:9" x14ac:dyDescent="0.2">
      <c r="B166" s="299"/>
      <c r="C166" s="338"/>
      <c r="D166" s="339"/>
      <c r="E166" s="299"/>
      <c r="F166" s="299"/>
    </row>
    <row r="167" spans="1:9" x14ac:dyDescent="0.2">
      <c r="B167" s="299"/>
      <c r="C167" s="338"/>
      <c r="D167" s="339"/>
      <c r="E167" s="299"/>
      <c r="F167" s="299"/>
    </row>
    <row r="168" spans="1:9" x14ac:dyDescent="0.2">
      <c r="B168" s="299"/>
      <c r="C168" s="338"/>
      <c r="D168" s="339"/>
      <c r="E168" s="299"/>
      <c r="F168" s="299"/>
    </row>
    <row r="169" spans="1:9" x14ac:dyDescent="0.2">
      <c r="B169" s="299"/>
      <c r="C169" s="338"/>
      <c r="D169" s="339"/>
      <c r="E169" s="299"/>
      <c r="F169" s="299"/>
    </row>
    <row r="170" spans="1:9" x14ac:dyDescent="0.2">
      <c r="B170" s="299"/>
      <c r="C170" s="338"/>
      <c r="D170" s="339"/>
      <c r="E170" s="299"/>
      <c r="F170" s="299"/>
    </row>
    <row r="171" spans="1:9" x14ac:dyDescent="0.2">
      <c r="B171" s="299"/>
      <c r="C171" s="338"/>
      <c r="D171" s="339"/>
      <c r="E171" s="299"/>
      <c r="F171" s="299"/>
    </row>
    <row r="172" spans="1:9" x14ac:dyDescent="0.2">
      <c r="B172" s="299"/>
      <c r="C172" s="338"/>
      <c r="D172" s="339"/>
      <c r="E172" s="299"/>
      <c r="F172" s="299"/>
    </row>
    <row r="173" spans="1:9" x14ac:dyDescent="0.2">
      <c r="B173" s="299"/>
      <c r="C173" s="338"/>
      <c r="D173" s="339"/>
      <c r="E173" s="299"/>
      <c r="F173" s="299"/>
    </row>
    <row r="174" spans="1:9" x14ac:dyDescent="0.2">
      <c r="B174" s="299"/>
      <c r="C174" s="338"/>
      <c r="D174" s="339"/>
      <c r="E174" s="299"/>
      <c r="F174" s="299"/>
    </row>
    <row r="175" spans="1:9" x14ac:dyDescent="0.2">
      <c r="B175" s="299"/>
      <c r="C175" s="338"/>
      <c r="D175" s="339"/>
      <c r="E175" s="299"/>
      <c r="F175" s="299"/>
    </row>
    <row r="176" spans="1:9" x14ac:dyDescent="0.2">
      <c r="B176" s="299"/>
      <c r="C176" s="338"/>
      <c r="D176" s="339"/>
      <c r="E176" s="299"/>
      <c r="F176" s="299"/>
    </row>
    <row r="177" spans="2:6" x14ac:dyDescent="0.2">
      <c r="B177" s="299"/>
      <c r="C177" s="338"/>
      <c r="D177" s="339"/>
      <c r="E177" s="299"/>
      <c r="F177" s="299"/>
    </row>
    <row r="178" spans="2:6" x14ac:dyDescent="0.2">
      <c r="B178" s="299"/>
      <c r="C178" s="338"/>
      <c r="D178" s="339"/>
      <c r="E178" s="299"/>
      <c r="F178" s="299"/>
    </row>
    <row r="179" spans="2:6" x14ac:dyDescent="0.2">
      <c r="B179" s="299"/>
      <c r="C179" s="338"/>
      <c r="D179" s="339"/>
      <c r="E179" s="299"/>
      <c r="F179" s="299"/>
    </row>
    <row r="180" spans="2:6" x14ac:dyDescent="0.2">
      <c r="B180" s="299"/>
      <c r="C180" s="338"/>
      <c r="D180" s="339"/>
      <c r="E180" s="299"/>
      <c r="F180" s="299"/>
    </row>
    <row r="181" spans="2:6" x14ac:dyDescent="0.2">
      <c r="B181" s="299"/>
      <c r="C181" s="338"/>
      <c r="D181" s="339"/>
      <c r="E181" s="299"/>
      <c r="F181" s="299"/>
    </row>
    <row r="182" spans="2:6" x14ac:dyDescent="0.2">
      <c r="B182" s="299"/>
      <c r="C182" s="338"/>
      <c r="D182" s="339"/>
      <c r="E182" s="299"/>
      <c r="F182" s="299"/>
    </row>
    <row r="183" spans="2:6" x14ac:dyDescent="0.2">
      <c r="B183" s="299"/>
      <c r="C183" s="338"/>
      <c r="D183" s="339"/>
      <c r="E183" s="299"/>
      <c r="F183" s="299"/>
    </row>
    <row r="184" spans="2:6" x14ac:dyDescent="0.2">
      <c r="B184" s="299"/>
      <c r="C184" s="338"/>
      <c r="D184" s="339"/>
      <c r="E184" s="299"/>
      <c r="F184" s="299"/>
    </row>
    <row r="185" spans="2:6" x14ac:dyDescent="0.2">
      <c r="B185" s="299"/>
      <c r="C185" s="338"/>
      <c r="D185" s="339"/>
      <c r="E185" s="299"/>
      <c r="F185" s="299"/>
    </row>
    <row r="186" spans="2:6" x14ac:dyDescent="0.2">
      <c r="B186" s="299"/>
      <c r="C186" s="338"/>
      <c r="D186" s="339"/>
      <c r="E186" s="299"/>
      <c r="F186" s="299"/>
    </row>
    <row r="187" spans="2:6" x14ac:dyDescent="0.2">
      <c r="B187" s="299"/>
      <c r="C187" s="338"/>
      <c r="D187" s="339"/>
      <c r="E187" s="299"/>
      <c r="F187" s="299"/>
    </row>
    <row r="188" spans="2:6" x14ac:dyDescent="0.2">
      <c r="B188" s="299"/>
      <c r="C188" s="338"/>
      <c r="D188" s="339"/>
      <c r="E188" s="299"/>
      <c r="F188" s="299"/>
    </row>
    <row r="189" spans="2:6" x14ac:dyDescent="0.2">
      <c r="B189" s="299"/>
      <c r="C189" s="338"/>
      <c r="D189" s="339"/>
      <c r="E189" s="299"/>
      <c r="F189" s="299"/>
    </row>
    <row r="190" spans="2:6" x14ac:dyDescent="0.2">
      <c r="B190" s="299"/>
      <c r="C190" s="338"/>
      <c r="D190" s="339"/>
      <c r="E190" s="299"/>
      <c r="F190" s="299"/>
    </row>
    <row r="191" spans="2:6" x14ac:dyDescent="0.2">
      <c r="B191" s="299"/>
      <c r="C191" s="338"/>
      <c r="D191" s="339"/>
      <c r="E191" s="299"/>
      <c r="F191" s="299"/>
    </row>
    <row r="192" spans="2:6" x14ac:dyDescent="0.2">
      <c r="B192" s="299"/>
      <c r="C192" s="338"/>
      <c r="D192" s="339"/>
      <c r="E192" s="299"/>
      <c r="F192" s="299"/>
    </row>
    <row r="193" spans="2:6" x14ac:dyDescent="0.2">
      <c r="B193" s="299"/>
      <c r="C193" s="338"/>
      <c r="D193" s="339"/>
      <c r="E193" s="299"/>
      <c r="F193" s="299"/>
    </row>
    <row r="194" spans="2:6" x14ac:dyDescent="0.2">
      <c r="B194" s="299"/>
      <c r="C194" s="338"/>
      <c r="D194" s="339"/>
      <c r="E194" s="299"/>
      <c r="F194" s="299"/>
    </row>
    <row r="195" spans="2:6" x14ac:dyDescent="0.2">
      <c r="B195" s="299"/>
      <c r="C195" s="338"/>
      <c r="D195" s="339"/>
      <c r="E195" s="299"/>
      <c r="F195" s="299"/>
    </row>
    <row r="196" spans="2:6" x14ac:dyDescent="0.2">
      <c r="B196" s="299"/>
      <c r="C196" s="338"/>
      <c r="D196" s="339"/>
      <c r="E196" s="299"/>
      <c r="F196" s="299"/>
    </row>
    <row r="197" spans="2:6" x14ac:dyDescent="0.2">
      <c r="B197" s="299"/>
      <c r="C197" s="338"/>
      <c r="D197" s="339"/>
      <c r="E197" s="299"/>
      <c r="F197" s="299"/>
    </row>
    <row r="198" spans="2:6" x14ac:dyDescent="0.2">
      <c r="B198" s="299"/>
      <c r="C198" s="338"/>
      <c r="D198" s="339"/>
      <c r="E198" s="299"/>
      <c r="F198" s="299"/>
    </row>
    <row r="199" spans="2:6" x14ac:dyDescent="0.2">
      <c r="B199" s="299"/>
      <c r="C199" s="338"/>
      <c r="D199" s="339"/>
      <c r="E199" s="299"/>
      <c r="F199" s="299"/>
    </row>
    <row r="200" spans="2:6" x14ac:dyDescent="0.2">
      <c r="B200" s="299"/>
      <c r="C200" s="338"/>
      <c r="D200" s="339"/>
      <c r="E200" s="299"/>
      <c r="F200" s="299"/>
    </row>
    <row r="201" spans="2:6" x14ac:dyDescent="0.2">
      <c r="B201" s="299"/>
      <c r="C201" s="338"/>
      <c r="D201" s="339"/>
      <c r="E201" s="299"/>
      <c r="F201" s="299"/>
    </row>
    <row r="202" spans="2:6" x14ac:dyDescent="0.2">
      <c r="B202" s="299"/>
      <c r="C202" s="338"/>
      <c r="D202" s="339"/>
      <c r="E202" s="299"/>
      <c r="F202" s="299"/>
    </row>
    <row r="203" spans="2:6" x14ac:dyDescent="0.2">
      <c r="B203" s="299"/>
      <c r="C203" s="338"/>
      <c r="D203" s="339"/>
      <c r="E203" s="299"/>
      <c r="F203" s="299"/>
    </row>
    <row r="204" spans="2:6" x14ac:dyDescent="0.2">
      <c r="B204" s="299"/>
      <c r="C204" s="338"/>
      <c r="D204" s="339"/>
      <c r="E204" s="299"/>
      <c r="F204" s="299"/>
    </row>
    <row r="205" spans="2:6" x14ac:dyDescent="0.2">
      <c r="B205" s="299"/>
      <c r="C205" s="338"/>
      <c r="D205" s="339"/>
      <c r="E205" s="299"/>
      <c r="F205" s="299"/>
    </row>
    <row r="206" spans="2:6" x14ac:dyDescent="0.2">
      <c r="B206" s="299"/>
      <c r="C206" s="338"/>
      <c r="D206" s="339"/>
      <c r="E206" s="299"/>
      <c r="F206" s="299"/>
    </row>
    <row r="207" spans="2:6" x14ac:dyDescent="0.2">
      <c r="B207" s="299"/>
      <c r="C207" s="338"/>
      <c r="D207" s="339"/>
      <c r="E207" s="299"/>
      <c r="F207" s="299"/>
    </row>
    <row r="208" spans="2:6" x14ac:dyDescent="0.2">
      <c r="B208" s="299"/>
      <c r="C208" s="338"/>
      <c r="D208" s="339"/>
      <c r="E208" s="299"/>
      <c r="F208" s="299"/>
    </row>
    <row r="209" spans="2:6" x14ac:dyDescent="0.2">
      <c r="B209" s="299"/>
      <c r="C209" s="338"/>
      <c r="D209" s="339"/>
      <c r="E209" s="299"/>
      <c r="F209" s="299"/>
    </row>
    <row r="210" spans="2:6" x14ac:dyDescent="0.2">
      <c r="B210" s="299"/>
      <c r="C210" s="338"/>
      <c r="D210" s="339"/>
      <c r="E210" s="299"/>
      <c r="F210" s="299"/>
    </row>
    <row r="211" spans="2:6" x14ac:dyDescent="0.2">
      <c r="B211" s="299"/>
      <c r="C211" s="338"/>
      <c r="D211" s="339"/>
      <c r="E211" s="299"/>
      <c r="F211" s="299"/>
    </row>
    <row r="212" spans="2:6" x14ac:dyDescent="0.2">
      <c r="B212" s="299"/>
      <c r="C212" s="338"/>
      <c r="D212" s="339"/>
      <c r="E212" s="299"/>
      <c r="F212" s="299"/>
    </row>
    <row r="213" spans="2:6" x14ac:dyDescent="0.2">
      <c r="B213" s="299"/>
      <c r="C213" s="338"/>
      <c r="D213" s="339"/>
      <c r="E213" s="299"/>
      <c r="F213" s="299"/>
    </row>
    <row r="214" spans="2:6" x14ac:dyDescent="0.2">
      <c r="B214" s="299"/>
      <c r="C214" s="338"/>
      <c r="D214" s="339"/>
      <c r="E214" s="299"/>
      <c r="F214" s="299"/>
    </row>
    <row r="215" spans="2:6" x14ac:dyDescent="0.2">
      <c r="B215" s="299"/>
      <c r="C215" s="338"/>
      <c r="D215" s="339"/>
      <c r="E215" s="299"/>
      <c r="F215" s="299"/>
    </row>
    <row r="216" spans="2:6" x14ac:dyDescent="0.2">
      <c r="B216" s="299"/>
      <c r="C216" s="338"/>
      <c r="D216" s="339"/>
      <c r="E216" s="299"/>
      <c r="F216" s="299"/>
    </row>
    <row r="217" spans="2:6" x14ac:dyDescent="0.2">
      <c r="B217" s="299"/>
      <c r="C217" s="338"/>
      <c r="D217" s="339"/>
      <c r="E217" s="299"/>
      <c r="F217" s="299"/>
    </row>
    <row r="218" spans="2:6" x14ac:dyDescent="0.2">
      <c r="B218" s="299"/>
      <c r="C218" s="338"/>
      <c r="D218" s="339"/>
      <c r="E218" s="299"/>
      <c r="F218" s="299"/>
    </row>
    <row r="219" spans="2:6" x14ac:dyDescent="0.2">
      <c r="B219" s="299"/>
      <c r="C219" s="338"/>
      <c r="D219" s="339"/>
      <c r="E219" s="299"/>
      <c r="F219" s="299"/>
    </row>
    <row r="220" spans="2:6" x14ac:dyDescent="0.2">
      <c r="B220" s="299"/>
      <c r="C220" s="338"/>
      <c r="D220" s="339"/>
      <c r="E220" s="299"/>
      <c r="F220" s="299"/>
    </row>
    <row r="221" spans="2:6" x14ac:dyDescent="0.2">
      <c r="B221" s="299"/>
      <c r="C221" s="338"/>
      <c r="D221" s="339"/>
      <c r="E221" s="299"/>
      <c r="F221" s="299"/>
    </row>
    <row r="222" spans="2:6" x14ac:dyDescent="0.2">
      <c r="B222" s="299"/>
      <c r="C222" s="338"/>
      <c r="D222" s="339"/>
      <c r="E222" s="299"/>
      <c r="F222" s="299"/>
    </row>
    <row r="223" spans="2:6" x14ac:dyDescent="0.2">
      <c r="B223" s="299"/>
      <c r="C223" s="338"/>
      <c r="D223" s="339"/>
      <c r="E223" s="299"/>
      <c r="F223" s="299"/>
    </row>
    <row r="224" spans="2:6" x14ac:dyDescent="0.2">
      <c r="B224" s="299"/>
      <c r="C224" s="338"/>
      <c r="D224" s="339"/>
      <c r="E224" s="299"/>
      <c r="F224" s="299"/>
    </row>
    <row r="225" spans="2:6" x14ac:dyDescent="0.2">
      <c r="B225" s="299"/>
      <c r="C225" s="338"/>
      <c r="D225" s="339"/>
      <c r="E225" s="299"/>
      <c r="F225" s="299"/>
    </row>
    <row r="226" spans="2:6" x14ac:dyDescent="0.2">
      <c r="B226" s="299"/>
      <c r="C226" s="338"/>
      <c r="D226" s="339"/>
      <c r="E226" s="299"/>
      <c r="F226" s="299"/>
    </row>
    <row r="227" spans="2:6" x14ac:dyDescent="0.2">
      <c r="B227" s="299"/>
      <c r="C227" s="338"/>
      <c r="D227" s="339"/>
      <c r="E227" s="299"/>
      <c r="F227" s="299"/>
    </row>
    <row r="228" spans="2:6" x14ac:dyDescent="0.2">
      <c r="B228" s="299"/>
      <c r="C228" s="338"/>
      <c r="D228" s="339"/>
      <c r="E228" s="299"/>
      <c r="F228" s="299"/>
    </row>
    <row r="229" spans="2:6" x14ac:dyDescent="0.2">
      <c r="B229" s="299"/>
      <c r="C229" s="338"/>
      <c r="D229" s="339"/>
      <c r="E229" s="299"/>
      <c r="F229" s="299"/>
    </row>
    <row r="230" spans="2:6" x14ac:dyDescent="0.2">
      <c r="B230" s="299"/>
      <c r="C230" s="338"/>
      <c r="D230" s="339"/>
      <c r="E230" s="299"/>
      <c r="F230" s="299"/>
    </row>
    <row r="231" spans="2:6" x14ac:dyDescent="0.2">
      <c r="B231" s="299"/>
      <c r="C231" s="338"/>
      <c r="D231" s="339"/>
      <c r="E231" s="299"/>
      <c r="F231" s="299"/>
    </row>
    <row r="232" spans="2:6" x14ac:dyDescent="0.2">
      <c r="B232" s="299"/>
      <c r="C232" s="338"/>
      <c r="D232" s="339"/>
      <c r="E232" s="299"/>
      <c r="F232" s="299"/>
    </row>
    <row r="233" spans="2:6" x14ac:dyDescent="0.2">
      <c r="B233" s="299"/>
      <c r="C233" s="338"/>
      <c r="D233" s="339"/>
      <c r="E233" s="299"/>
      <c r="F233" s="299"/>
    </row>
    <row r="234" spans="2:6" x14ac:dyDescent="0.2">
      <c r="B234" s="299"/>
      <c r="C234" s="338"/>
      <c r="D234" s="339"/>
      <c r="E234" s="299"/>
      <c r="F234" s="299"/>
    </row>
    <row r="235" spans="2:6" x14ac:dyDescent="0.2">
      <c r="B235" s="299"/>
      <c r="C235" s="338"/>
      <c r="D235" s="339"/>
      <c r="E235" s="299"/>
      <c r="F235" s="299"/>
    </row>
    <row r="236" spans="2:6" x14ac:dyDescent="0.2">
      <c r="B236" s="299"/>
      <c r="C236" s="338"/>
      <c r="D236" s="339"/>
      <c r="E236" s="299"/>
      <c r="F236" s="299"/>
    </row>
    <row r="237" spans="2:6" x14ac:dyDescent="0.2">
      <c r="B237" s="299"/>
      <c r="C237" s="338"/>
      <c r="D237" s="339"/>
      <c r="E237" s="299"/>
      <c r="F237" s="299"/>
    </row>
    <row r="238" spans="2:6" x14ac:dyDescent="0.2">
      <c r="B238" s="299"/>
      <c r="C238" s="338"/>
      <c r="D238" s="339"/>
      <c r="E238" s="299"/>
      <c r="F238" s="299"/>
    </row>
    <row r="239" spans="2:6" x14ac:dyDescent="0.2">
      <c r="B239" s="299"/>
      <c r="C239" s="338"/>
      <c r="D239" s="339"/>
      <c r="E239" s="299"/>
      <c r="F239" s="299"/>
    </row>
    <row r="240" spans="2:6" x14ac:dyDescent="0.2">
      <c r="B240" s="299"/>
      <c r="C240" s="338"/>
      <c r="D240" s="339"/>
      <c r="E240" s="299"/>
      <c r="F240" s="299"/>
    </row>
    <row r="241" spans="2:6" x14ac:dyDescent="0.2">
      <c r="B241" s="299"/>
      <c r="C241" s="338"/>
      <c r="D241" s="339"/>
      <c r="E241" s="299"/>
      <c r="F241" s="299"/>
    </row>
    <row r="242" spans="2:6" x14ac:dyDescent="0.2">
      <c r="B242" s="299"/>
      <c r="C242" s="338"/>
      <c r="D242" s="339"/>
      <c r="E242" s="299"/>
      <c r="F242" s="299"/>
    </row>
    <row r="243" spans="2:6" x14ac:dyDescent="0.2">
      <c r="B243" s="299"/>
      <c r="C243" s="338"/>
      <c r="D243" s="339"/>
      <c r="E243" s="299"/>
      <c r="F243" s="299"/>
    </row>
    <row r="244" spans="2:6" x14ac:dyDescent="0.2">
      <c r="B244" s="299"/>
      <c r="C244" s="338"/>
      <c r="D244" s="339"/>
      <c r="E244" s="299"/>
      <c r="F244" s="299"/>
    </row>
    <row r="245" spans="2:6" x14ac:dyDescent="0.2">
      <c r="B245" s="299"/>
      <c r="C245" s="338"/>
      <c r="D245" s="339"/>
      <c r="E245" s="299"/>
      <c r="F245" s="299"/>
    </row>
    <row r="246" spans="2:6" x14ac:dyDescent="0.2">
      <c r="B246" s="299"/>
      <c r="C246" s="338"/>
      <c r="D246" s="339"/>
      <c r="E246" s="299"/>
      <c r="F246" s="299"/>
    </row>
    <row r="247" spans="2:6" x14ac:dyDescent="0.2">
      <c r="B247" s="299"/>
      <c r="C247" s="338"/>
      <c r="D247" s="339"/>
      <c r="E247" s="299"/>
      <c r="F247" s="299"/>
    </row>
    <row r="248" spans="2:6" x14ac:dyDescent="0.2">
      <c r="B248" s="299"/>
      <c r="C248" s="338"/>
      <c r="D248" s="339"/>
      <c r="E248" s="299"/>
      <c r="F248" s="299"/>
    </row>
    <row r="249" spans="2:6" x14ac:dyDescent="0.2">
      <c r="B249" s="299"/>
      <c r="C249" s="338"/>
      <c r="D249" s="339"/>
      <c r="E249" s="299"/>
      <c r="F249" s="299"/>
    </row>
    <row r="250" spans="2:6" x14ac:dyDescent="0.2">
      <c r="B250" s="299"/>
      <c r="C250" s="338"/>
      <c r="D250" s="339"/>
      <c r="E250" s="299"/>
      <c r="F250" s="299"/>
    </row>
    <row r="251" spans="2:6" x14ac:dyDescent="0.2">
      <c r="B251" s="299"/>
      <c r="C251" s="338"/>
      <c r="D251" s="339"/>
      <c r="E251" s="299"/>
      <c r="F251" s="299"/>
    </row>
    <row r="252" spans="2:6" x14ac:dyDescent="0.2">
      <c r="B252" s="299"/>
      <c r="C252" s="338"/>
      <c r="D252" s="339"/>
      <c r="E252" s="299"/>
      <c r="F252" s="299"/>
    </row>
    <row r="253" spans="2:6" x14ac:dyDescent="0.2">
      <c r="B253" s="299"/>
      <c r="C253" s="338"/>
      <c r="D253" s="339"/>
      <c r="E253" s="299"/>
      <c r="F253" s="299"/>
    </row>
    <row r="254" spans="2:6" x14ac:dyDescent="0.2">
      <c r="B254" s="299"/>
      <c r="C254" s="338"/>
      <c r="D254" s="339"/>
      <c r="E254" s="299"/>
      <c r="F254" s="299"/>
    </row>
    <row r="255" spans="2:6" x14ac:dyDescent="0.2">
      <c r="B255" s="299"/>
      <c r="C255" s="338"/>
      <c r="D255" s="339"/>
      <c r="E255" s="299"/>
      <c r="F255" s="299"/>
    </row>
    <row r="256" spans="2:6" x14ac:dyDescent="0.2">
      <c r="B256" s="299"/>
      <c r="C256" s="338"/>
      <c r="D256" s="339"/>
      <c r="E256" s="299"/>
      <c r="F256" s="299"/>
    </row>
    <row r="257" spans="2:6" x14ac:dyDescent="0.2">
      <c r="B257" s="299"/>
      <c r="C257" s="338"/>
      <c r="D257" s="339"/>
      <c r="E257" s="299"/>
      <c r="F257" s="299"/>
    </row>
    <row r="258" spans="2:6" x14ac:dyDescent="0.2">
      <c r="B258" s="299"/>
      <c r="C258" s="338"/>
      <c r="D258" s="339"/>
      <c r="E258" s="299"/>
      <c r="F258" s="299"/>
    </row>
    <row r="259" spans="2:6" x14ac:dyDescent="0.2">
      <c r="B259" s="299"/>
      <c r="C259" s="338"/>
      <c r="D259" s="339"/>
      <c r="E259" s="299"/>
      <c r="F259" s="299"/>
    </row>
    <row r="260" spans="2:6" x14ac:dyDescent="0.2">
      <c r="B260" s="299"/>
      <c r="C260" s="338"/>
      <c r="D260" s="339"/>
      <c r="E260" s="299"/>
      <c r="F260" s="299"/>
    </row>
    <row r="261" spans="2:6" x14ac:dyDescent="0.2">
      <c r="B261" s="299"/>
      <c r="C261" s="338"/>
      <c r="D261" s="339"/>
      <c r="E261" s="299"/>
      <c r="F261" s="299"/>
    </row>
    <row r="262" spans="2:6" x14ac:dyDescent="0.2">
      <c r="B262" s="299"/>
      <c r="C262" s="338"/>
      <c r="D262" s="339"/>
      <c r="E262" s="299"/>
      <c r="F262" s="299"/>
    </row>
    <row r="263" spans="2:6" x14ac:dyDescent="0.2">
      <c r="B263" s="299"/>
      <c r="C263" s="338"/>
      <c r="D263" s="339"/>
      <c r="E263" s="299"/>
      <c r="F263" s="299"/>
    </row>
    <row r="264" spans="2:6" x14ac:dyDescent="0.2">
      <c r="B264" s="299"/>
      <c r="C264" s="338"/>
      <c r="D264" s="339"/>
      <c r="E264" s="299"/>
      <c r="F264" s="299"/>
    </row>
    <row r="265" spans="2:6" x14ac:dyDescent="0.2">
      <c r="B265" s="299"/>
      <c r="C265" s="338"/>
      <c r="D265" s="339"/>
      <c r="E265" s="299"/>
      <c r="F265" s="299"/>
    </row>
    <row r="266" spans="2:6" x14ac:dyDescent="0.2">
      <c r="B266" s="299"/>
      <c r="C266" s="338"/>
      <c r="D266" s="339"/>
      <c r="E266" s="299"/>
      <c r="F266" s="299"/>
    </row>
    <row r="267" spans="2:6" x14ac:dyDescent="0.2">
      <c r="B267" s="299"/>
      <c r="C267" s="338"/>
      <c r="D267" s="339"/>
      <c r="E267" s="299"/>
      <c r="F267" s="299"/>
    </row>
    <row r="268" spans="2:6" x14ac:dyDescent="0.2">
      <c r="B268" s="299"/>
      <c r="C268" s="338"/>
      <c r="D268" s="339"/>
      <c r="E268" s="299"/>
      <c r="F268" s="299"/>
    </row>
    <row r="269" spans="2:6" x14ac:dyDescent="0.2">
      <c r="B269" s="299"/>
      <c r="C269" s="338"/>
      <c r="D269" s="339"/>
      <c r="E269" s="299"/>
      <c r="F269" s="299"/>
    </row>
    <row r="270" spans="2:6" x14ac:dyDescent="0.2">
      <c r="B270" s="299"/>
      <c r="C270" s="338"/>
      <c r="D270" s="339"/>
      <c r="E270" s="299"/>
      <c r="F270" s="299"/>
    </row>
    <row r="271" spans="2:6" x14ac:dyDescent="0.2">
      <c r="B271" s="299"/>
      <c r="C271" s="338"/>
      <c r="D271" s="339"/>
      <c r="E271" s="299"/>
      <c r="F271" s="299"/>
    </row>
    <row r="272" spans="2:6" x14ac:dyDescent="0.2">
      <c r="B272" s="299"/>
      <c r="C272" s="338"/>
      <c r="D272" s="339"/>
      <c r="E272" s="299"/>
      <c r="F272" s="299"/>
    </row>
    <row r="273" spans="2:6" x14ac:dyDescent="0.2">
      <c r="B273" s="299"/>
      <c r="C273" s="338"/>
      <c r="D273" s="339"/>
      <c r="E273" s="299"/>
      <c r="F273" s="299"/>
    </row>
    <row r="274" spans="2:6" x14ac:dyDescent="0.2">
      <c r="B274" s="299"/>
      <c r="C274" s="338"/>
      <c r="D274" s="339"/>
      <c r="E274" s="299"/>
      <c r="F274" s="299"/>
    </row>
    <row r="275" spans="2:6" x14ac:dyDescent="0.2">
      <c r="B275" s="299"/>
      <c r="C275" s="338"/>
      <c r="D275" s="339"/>
      <c r="E275" s="299"/>
      <c r="F275" s="299"/>
    </row>
    <row r="276" spans="2:6" x14ac:dyDescent="0.2">
      <c r="B276" s="299"/>
      <c r="C276" s="338"/>
      <c r="D276" s="339"/>
      <c r="E276" s="299"/>
      <c r="F276" s="299"/>
    </row>
    <row r="277" spans="2:6" x14ac:dyDescent="0.2">
      <c r="B277" s="299"/>
      <c r="C277" s="338"/>
      <c r="D277" s="339"/>
      <c r="E277" s="299"/>
      <c r="F277" s="299"/>
    </row>
    <row r="278" spans="2:6" x14ac:dyDescent="0.2">
      <c r="B278" s="299"/>
      <c r="C278" s="338"/>
      <c r="D278" s="339"/>
      <c r="E278" s="299"/>
      <c r="F278" s="299"/>
    </row>
    <row r="279" spans="2:6" x14ac:dyDescent="0.2">
      <c r="B279" s="299"/>
      <c r="C279" s="338"/>
      <c r="D279" s="339"/>
      <c r="E279" s="299"/>
      <c r="F279" s="299"/>
    </row>
    <row r="280" spans="2:6" x14ac:dyDescent="0.2">
      <c r="B280" s="299"/>
      <c r="C280" s="338"/>
      <c r="D280" s="339"/>
      <c r="E280" s="299"/>
      <c r="F280" s="299"/>
    </row>
    <row r="281" spans="2:6" x14ac:dyDescent="0.2">
      <c r="B281" s="299"/>
      <c r="C281" s="338"/>
      <c r="D281" s="339"/>
      <c r="E281" s="299"/>
      <c r="F281" s="299"/>
    </row>
    <row r="282" spans="2:6" x14ac:dyDescent="0.2">
      <c r="B282" s="299"/>
      <c r="C282" s="338"/>
      <c r="D282" s="339"/>
      <c r="E282" s="299"/>
      <c r="F282" s="299"/>
    </row>
    <row r="283" spans="2:6" x14ac:dyDescent="0.2">
      <c r="B283" s="299"/>
      <c r="C283" s="338"/>
      <c r="D283" s="339"/>
      <c r="E283" s="299"/>
      <c r="F283" s="299"/>
    </row>
    <row r="284" spans="2:6" x14ac:dyDescent="0.2">
      <c r="B284" s="299"/>
      <c r="C284" s="338"/>
      <c r="D284" s="339"/>
      <c r="E284" s="299"/>
      <c r="F284" s="299"/>
    </row>
    <row r="285" spans="2:6" x14ac:dyDescent="0.2">
      <c r="B285" s="299"/>
      <c r="C285" s="338"/>
      <c r="D285" s="339"/>
      <c r="E285" s="299"/>
      <c r="F285" s="299"/>
    </row>
    <row r="286" spans="2:6" x14ac:dyDescent="0.2">
      <c r="B286" s="299"/>
      <c r="C286" s="338"/>
      <c r="D286" s="339"/>
      <c r="E286" s="299"/>
      <c r="F286" s="299"/>
    </row>
    <row r="287" spans="2:6" x14ac:dyDescent="0.2">
      <c r="B287" s="299"/>
      <c r="C287" s="338"/>
      <c r="D287" s="339"/>
      <c r="E287" s="299"/>
      <c r="F287" s="299"/>
    </row>
    <row r="288" spans="2:6" x14ac:dyDescent="0.2">
      <c r="B288" s="299"/>
      <c r="C288" s="338"/>
      <c r="D288" s="339"/>
      <c r="E288" s="299"/>
      <c r="F288" s="299"/>
    </row>
    <row r="289" spans="2:6" x14ac:dyDescent="0.2">
      <c r="B289" s="299"/>
      <c r="C289" s="338"/>
      <c r="D289" s="339"/>
      <c r="E289" s="299"/>
      <c r="F289" s="299"/>
    </row>
    <row r="290" spans="2:6" x14ac:dyDescent="0.2">
      <c r="B290" s="299"/>
      <c r="C290" s="338"/>
      <c r="D290" s="339"/>
      <c r="E290" s="299"/>
      <c r="F290" s="299"/>
    </row>
    <row r="291" spans="2:6" x14ac:dyDescent="0.2">
      <c r="B291" s="299"/>
      <c r="C291" s="338"/>
      <c r="D291" s="339"/>
      <c r="E291" s="299"/>
      <c r="F291" s="299"/>
    </row>
    <row r="292" spans="2:6" x14ac:dyDescent="0.2">
      <c r="B292" s="299"/>
      <c r="C292" s="338"/>
      <c r="D292" s="339"/>
      <c r="E292" s="299"/>
      <c r="F292" s="299"/>
    </row>
    <row r="293" spans="2:6" x14ac:dyDescent="0.2">
      <c r="B293" s="299"/>
      <c r="C293" s="338"/>
      <c r="D293" s="339"/>
      <c r="E293" s="299"/>
      <c r="F293" s="299"/>
    </row>
    <row r="294" spans="2:6" x14ac:dyDescent="0.2">
      <c r="B294" s="299"/>
      <c r="C294" s="338"/>
      <c r="D294" s="339"/>
      <c r="E294" s="299"/>
      <c r="F294" s="299"/>
    </row>
    <row r="295" spans="2:6" x14ac:dyDescent="0.2">
      <c r="B295" s="299"/>
      <c r="C295" s="338"/>
      <c r="D295" s="339"/>
      <c r="E295" s="299"/>
      <c r="F295" s="299"/>
    </row>
    <row r="296" spans="2:6" x14ac:dyDescent="0.2">
      <c r="B296" s="299"/>
      <c r="C296" s="338"/>
      <c r="D296" s="339"/>
      <c r="E296" s="299"/>
      <c r="F296" s="299"/>
    </row>
    <row r="297" spans="2:6" x14ac:dyDescent="0.2">
      <c r="B297" s="299"/>
      <c r="C297" s="338"/>
      <c r="D297" s="339"/>
      <c r="E297" s="299"/>
      <c r="F297" s="299"/>
    </row>
    <row r="298" spans="2:6" x14ac:dyDescent="0.2">
      <c r="B298" s="299"/>
      <c r="C298" s="338"/>
      <c r="D298" s="339"/>
      <c r="E298" s="299"/>
      <c r="F298" s="299"/>
    </row>
    <row r="299" spans="2:6" x14ac:dyDescent="0.2">
      <c r="B299" s="299"/>
      <c r="C299" s="338"/>
      <c r="D299" s="339"/>
      <c r="E299" s="299"/>
      <c r="F299" s="299"/>
    </row>
    <row r="300" spans="2:6" x14ac:dyDescent="0.2">
      <c r="B300" s="299"/>
      <c r="C300" s="338"/>
      <c r="D300" s="339"/>
      <c r="E300" s="299"/>
      <c r="F300" s="299"/>
    </row>
    <row r="301" spans="2:6" x14ac:dyDescent="0.2">
      <c r="B301" s="299"/>
      <c r="C301" s="338"/>
      <c r="D301" s="339"/>
      <c r="E301" s="299"/>
      <c r="F301" s="299"/>
    </row>
    <row r="302" spans="2:6" x14ac:dyDescent="0.2">
      <c r="B302" s="299"/>
      <c r="C302" s="338"/>
      <c r="D302" s="339"/>
      <c r="E302" s="299"/>
      <c r="F302" s="299"/>
    </row>
    <row r="303" spans="2:6" x14ac:dyDescent="0.2">
      <c r="B303" s="299"/>
      <c r="C303" s="338"/>
      <c r="D303" s="339"/>
      <c r="E303" s="299"/>
      <c r="F303" s="299"/>
    </row>
    <row r="304" spans="2:6" x14ac:dyDescent="0.2">
      <c r="B304" s="299"/>
      <c r="C304" s="338"/>
      <c r="D304" s="339"/>
      <c r="E304" s="299"/>
      <c r="F304" s="299"/>
    </row>
    <row r="305" spans="2:6" x14ac:dyDescent="0.2">
      <c r="B305" s="299"/>
      <c r="C305" s="338"/>
      <c r="D305" s="339"/>
      <c r="E305" s="299"/>
      <c r="F305" s="299"/>
    </row>
    <row r="306" spans="2:6" x14ac:dyDescent="0.2">
      <c r="B306" s="299"/>
      <c r="C306" s="338"/>
      <c r="D306" s="339"/>
      <c r="E306" s="299"/>
      <c r="F306" s="299"/>
    </row>
    <row r="307" spans="2:6" x14ac:dyDescent="0.2">
      <c r="B307" s="299"/>
      <c r="C307" s="338"/>
      <c r="D307" s="339"/>
      <c r="E307" s="299"/>
      <c r="F307" s="299"/>
    </row>
    <row r="308" spans="2:6" x14ac:dyDescent="0.2">
      <c r="B308" s="299"/>
      <c r="C308" s="338"/>
      <c r="D308" s="339"/>
      <c r="E308" s="299"/>
      <c r="F308" s="299"/>
    </row>
    <row r="309" spans="2:6" x14ac:dyDescent="0.2">
      <c r="B309" s="299"/>
      <c r="C309" s="338"/>
      <c r="D309" s="339"/>
      <c r="E309" s="299"/>
      <c r="F309" s="299"/>
    </row>
    <row r="310" spans="2:6" x14ac:dyDescent="0.2">
      <c r="B310" s="299"/>
      <c r="C310" s="338"/>
      <c r="D310" s="339"/>
      <c r="E310" s="299"/>
      <c r="F310" s="299"/>
    </row>
    <row r="311" spans="2:6" x14ac:dyDescent="0.2">
      <c r="B311" s="299"/>
      <c r="C311" s="338"/>
      <c r="D311" s="339"/>
      <c r="E311" s="299"/>
      <c r="F311" s="299"/>
    </row>
    <row r="312" spans="2:6" x14ac:dyDescent="0.2">
      <c r="B312" s="299"/>
      <c r="C312" s="338"/>
      <c r="D312" s="339"/>
      <c r="E312" s="299"/>
      <c r="F312" s="299"/>
    </row>
    <row r="313" spans="2:6" x14ac:dyDescent="0.2">
      <c r="B313" s="299"/>
      <c r="C313" s="338"/>
      <c r="D313" s="339"/>
      <c r="E313" s="299"/>
      <c r="F313" s="299"/>
    </row>
    <row r="314" spans="2:6" x14ac:dyDescent="0.2">
      <c r="B314" s="299"/>
      <c r="C314" s="338"/>
      <c r="D314" s="339"/>
      <c r="E314" s="299"/>
      <c r="F314" s="299"/>
    </row>
    <row r="315" spans="2:6" x14ac:dyDescent="0.2">
      <c r="B315" s="299"/>
      <c r="C315" s="338"/>
      <c r="D315" s="339"/>
      <c r="E315" s="299"/>
      <c r="F315" s="299"/>
    </row>
    <row r="316" spans="2:6" x14ac:dyDescent="0.2">
      <c r="B316" s="299"/>
      <c r="C316" s="338"/>
      <c r="D316" s="339"/>
      <c r="E316" s="299"/>
      <c r="F316" s="299"/>
    </row>
    <row r="317" spans="2:6" x14ac:dyDescent="0.2">
      <c r="B317" s="299"/>
      <c r="C317" s="338"/>
      <c r="D317" s="339"/>
      <c r="E317" s="299"/>
      <c r="F317" s="299"/>
    </row>
    <row r="318" spans="2:6" x14ac:dyDescent="0.2">
      <c r="B318" s="299"/>
      <c r="C318" s="338"/>
      <c r="D318" s="339"/>
      <c r="E318" s="299"/>
      <c r="F318" s="299"/>
    </row>
    <row r="319" spans="2:6" x14ac:dyDescent="0.2">
      <c r="B319" s="299"/>
      <c r="C319" s="338"/>
      <c r="D319" s="339"/>
      <c r="E319" s="299"/>
      <c r="F319" s="299"/>
    </row>
    <row r="320" spans="2:6" x14ac:dyDescent="0.2">
      <c r="B320" s="299"/>
      <c r="C320" s="338"/>
      <c r="D320" s="339"/>
      <c r="E320" s="299"/>
      <c r="F320" s="299"/>
    </row>
    <row r="321" spans="2:6" x14ac:dyDescent="0.2">
      <c r="B321" s="299"/>
      <c r="C321" s="338"/>
      <c r="D321" s="339"/>
      <c r="E321" s="299"/>
      <c r="F321" s="299"/>
    </row>
  </sheetData>
  <mergeCells count="18">
    <mergeCell ref="A41:A49"/>
    <mergeCell ref="C1:D8"/>
    <mergeCell ref="A15:A24"/>
    <mergeCell ref="A25:A30"/>
    <mergeCell ref="A32:A36"/>
    <mergeCell ref="A37:A40"/>
    <mergeCell ref="A123:A161"/>
    <mergeCell ref="A50:A58"/>
    <mergeCell ref="A59:A67"/>
    <mergeCell ref="A68:A72"/>
    <mergeCell ref="A73:A78"/>
    <mergeCell ref="A79:A83"/>
    <mergeCell ref="A85:A90"/>
    <mergeCell ref="A91:A95"/>
    <mergeCell ref="A96:A100"/>
    <mergeCell ref="A102:A107"/>
    <mergeCell ref="A113:A117"/>
    <mergeCell ref="A118:A122"/>
  </mergeCells>
  <phoneticPr fontId="37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AN328"/>
  <sheetViews>
    <sheetView topLeftCell="A106" workbookViewId="0">
      <selection activeCell="J177" sqref="J177"/>
    </sheetView>
  </sheetViews>
  <sheetFormatPr baseColWidth="10" defaultColWidth="8.6640625" defaultRowHeight="16" x14ac:dyDescent="0.2"/>
  <cols>
    <col min="1" max="2" width="8.6640625" style="16" customWidth="1"/>
    <col min="3" max="3" width="14.1640625" style="16" customWidth="1"/>
    <col min="4" max="4" width="51.1640625" style="16" customWidth="1"/>
    <col min="5" max="5" width="19.83203125" style="17" customWidth="1"/>
    <col min="6" max="6" width="18" style="8" customWidth="1"/>
    <col min="7" max="7" width="24" style="17" bestFit="1" customWidth="1"/>
    <col min="8" max="8" width="39.5" style="17" customWidth="1"/>
    <col min="9" max="9" width="38.83203125" style="8" customWidth="1"/>
    <col min="10" max="10" width="79.6640625" style="28" customWidth="1"/>
    <col min="11" max="11" width="75.83203125" style="23" customWidth="1"/>
    <col min="12" max="12" width="66" style="8" customWidth="1"/>
    <col min="13" max="16384" width="8.6640625" style="8"/>
  </cols>
  <sheetData>
    <row r="1" spans="1:12" ht="15.75" customHeight="1" x14ac:dyDescent="0.2">
      <c r="A1" s="12"/>
      <c r="B1" s="12"/>
      <c r="C1" s="12"/>
      <c r="D1" s="392" t="s">
        <v>1528</v>
      </c>
      <c r="E1" s="393"/>
      <c r="F1" s="123"/>
      <c r="G1" s="62" t="s">
        <v>249</v>
      </c>
      <c r="H1" s="14"/>
      <c r="I1" s="13"/>
      <c r="J1" s="15"/>
    </row>
    <row r="2" spans="1:12" ht="15.75" customHeight="1" x14ac:dyDescent="0.2">
      <c r="A2" s="12"/>
      <c r="B2" s="12"/>
      <c r="C2" s="12"/>
      <c r="D2" s="393"/>
      <c r="E2" s="393"/>
      <c r="F2" s="55" t="s">
        <v>0</v>
      </c>
      <c r="G2" s="66">
        <f>COUNTIF(F10:F181,"Not POR")</f>
        <v>0</v>
      </c>
      <c r="H2" s="14"/>
      <c r="I2" s="13"/>
      <c r="J2" s="15"/>
    </row>
    <row r="3" spans="1:12" ht="15.75" customHeight="1" x14ac:dyDescent="0.2">
      <c r="A3" s="12"/>
      <c r="B3" s="12"/>
      <c r="C3" s="12"/>
      <c r="D3" s="393"/>
      <c r="E3" s="393"/>
      <c r="F3" s="56" t="s">
        <v>51</v>
      </c>
      <c r="G3" s="66">
        <f>COUNTIF(F10:F181,"CHN validation")</f>
        <v>109</v>
      </c>
      <c r="H3" s="14"/>
      <c r="I3" s="13"/>
      <c r="J3" s="15"/>
    </row>
    <row r="4" spans="1:12" ht="15.75" customHeight="1" x14ac:dyDescent="0.2">
      <c r="A4" s="12"/>
      <c r="B4" s="12"/>
      <c r="C4" s="12"/>
      <c r="D4" s="393"/>
      <c r="E4" s="393"/>
      <c r="F4" s="58" t="s">
        <v>52</v>
      </c>
      <c r="G4" s="66">
        <f>COUNTIF(F10:F181,"New Item")</f>
        <v>0</v>
      </c>
      <c r="H4" s="14"/>
      <c r="I4" s="13"/>
      <c r="J4" s="15"/>
    </row>
    <row r="5" spans="1:12" ht="19.5" customHeight="1" x14ac:dyDescent="0.2">
      <c r="D5" s="393"/>
      <c r="E5" s="393"/>
      <c r="F5" s="57" t="s">
        <v>314</v>
      </c>
      <c r="G5" s="66">
        <f>COUNTIF(F10:F181,"Pending update")</f>
        <v>0</v>
      </c>
      <c r="J5" s="8"/>
    </row>
    <row r="6" spans="1:12" ht="15.75" customHeight="1" x14ac:dyDescent="0.2">
      <c r="A6" s="12"/>
      <c r="B6" s="12"/>
      <c r="C6" s="12"/>
      <c r="D6" s="393"/>
      <c r="E6" s="393"/>
      <c r="F6" s="59" t="s">
        <v>54</v>
      </c>
      <c r="G6" s="66">
        <f t="array" ref="G6">COUNTIF(F10:F181,"Modified")</f>
        <v>0</v>
      </c>
      <c r="H6" s="14"/>
      <c r="I6" s="13"/>
      <c r="J6" s="15"/>
    </row>
    <row r="7" spans="1:12" ht="15.75" customHeight="1" x14ac:dyDescent="0.2">
      <c r="A7" s="12"/>
      <c r="B7" s="12"/>
      <c r="C7" s="12"/>
      <c r="D7" s="393"/>
      <c r="E7" s="393"/>
      <c r="F7" s="44" t="s">
        <v>8</v>
      </c>
      <c r="G7" s="66">
        <f>COUNTIF(F10:F181,"Ready")</f>
        <v>29</v>
      </c>
      <c r="H7" s="14"/>
      <c r="I7" s="13"/>
      <c r="J7" s="15"/>
    </row>
    <row r="8" spans="1:12" ht="15.75" customHeight="1" thickBot="1" x14ac:dyDescent="0.25">
      <c r="A8" s="12"/>
      <c r="B8" s="12"/>
      <c r="C8" s="12"/>
      <c r="D8" s="394"/>
      <c r="E8" s="394"/>
      <c r="F8" s="60" t="s">
        <v>2</v>
      </c>
      <c r="G8" s="66">
        <f>COUNTIF(F10:F181,"Not ready")</f>
        <v>34</v>
      </c>
      <c r="H8" s="14"/>
      <c r="I8" s="13"/>
      <c r="J8" s="15"/>
    </row>
    <row r="9" spans="1:12" ht="32" x14ac:dyDescent="0.2">
      <c r="A9" s="18" t="s">
        <v>55</v>
      </c>
      <c r="B9" s="290" t="s">
        <v>768</v>
      </c>
      <c r="C9" s="5" t="s">
        <v>1130</v>
      </c>
      <c r="D9" s="5" t="s">
        <v>1131</v>
      </c>
      <c r="E9" s="19" t="s">
        <v>1672</v>
      </c>
      <c r="F9" s="20" t="s">
        <v>4</v>
      </c>
      <c r="G9" s="67" t="s">
        <v>57</v>
      </c>
      <c r="H9" s="19" t="s">
        <v>5</v>
      </c>
      <c r="I9" s="19" t="s">
        <v>58</v>
      </c>
      <c r="J9" s="19" t="s">
        <v>6</v>
      </c>
      <c r="K9" s="19" t="s">
        <v>7</v>
      </c>
    </row>
    <row r="10" spans="1:12" ht="16.5" customHeight="1" x14ac:dyDescent="0.2">
      <c r="A10" s="68" t="s">
        <v>343</v>
      </c>
      <c r="B10" s="68"/>
      <c r="C10" s="84" t="s">
        <v>1133</v>
      </c>
      <c r="D10" s="352" t="s">
        <v>1141</v>
      </c>
      <c r="E10" s="39"/>
      <c r="F10" s="44" t="s">
        <v>8</v>
      </c>
      <c r="G10" s="39"/>
      <c r="H10" s="39"/>
      <c r="I10" s="42"/>
      <c r="J10" s="42"/>
      <c r="K10" s="384" t="s">
        <v>1112</v>
      </c>
    </row>
    <row r="11" spans="1:12" ht="16.5" customHeight="1" x14ac:dyDescent="0.2">
      <c r="A11" s="68" t="s">
        <v>324</v>
      </c>
      <c r="B11" s="68"/>
      <c r="C11" s="84" t="s">
        <v>1133</v>
      </c>
      <c r="D11" s="352" t="s">
        <v>1142</v>
      </c>
      <c r="E11" s="39"/>
      <c r="F11" s="44" t="s">
        <v>8</v>
      </c>
      <c r="G11" s="39"/>
      <c r="H11" s="39"/>
      <c r="I11" s="42"/>
      <c r="J11" s="42"/>
      <c r="K11" s="385"/>
    </row>
    <row r="12" spans="1:12" ht="16.5" customHeight="1" x14ac:dyDescent="0.2">
      <c r="A12" s="68" t="s">
        <v>59</v>
      </c>
      <c r="B12" s="68"/>
      <c r="C12" s="111" t="s">
        <v>1134</v>
      </c>
      <c r="D12" s="111" t="s">
        <v>1143</v>
      </c>
      <c r="E12" s="39"/>
      <c r="F12" s="44" t="s">
        <v>8</v>
      </c>
      <c r="G12" s="39"/>
      <c r="H12" s="39"/>
      <c r="I12" s="69" t="s">
        <v>246</v>
      </c>
      <c r="J12" s="42"/>
      <c r="K12" s="45"/>
      <c r="L12" s="23"/>
    </row>
    <row r="13" spans="1:12" ht="16.5" customHeight="1" x14ac:dyDescent="0.2">
      <c r="A13" s="68" t="s">
        <v>60</v>
      </c>
      <c r="B13" s="291"/>
      <c r="C13" s="84" t="s">
        <v>1133</v>
      </c>
      <c r="D13" s="111" t="s">
        <v>1144</v>
      </c>
      <c r="E13" s="106"/>
      <c r="F13" s="21" t="s">
        <v>8</v>
      </c>
      <c r="G13" s="106"/>
      <c r="H13" s="106"/>
      <c r="J13" s="22" t="s">
        <v>251</v>
      </c>
      <c r="K13" s="45"/>
      <c r="L13" s="23"/>
    </row>
    <row r="14" spans="1:12" ht="16.5" customHeight="1" x14ac:dyDescent="0.2">
      <c r="A14" s="68" t="s">
        <v>61</v>
      </c>
      <c r="B14" s="68"/>
      <c r="C14" s="111" t="s">
        <v>1173</v>
      </c>
      <c r="D14" s="111" t="s">
        <v>1174</v>
      </c>
      <c r="E14" s="39"/>
      <c r="F14" s="44" t="s">
        <v>8</v>
      </c>
      <c r="G14" s="39"/>
      <c r="H14" s="39"/>
      <c r="I14" s="40"/>
      <c r="J14" s="22" t="s">
        <v>250</v>
      </c>
      <c r="K14" s="45"/>
      <c r="L14" s="23"/>
    </row>
    <row r="15" spans="1:12" ht="16.5" customHeight="1" x14ac:dyDescent="0.2">
      <c r="A15" s="68" t="s">
        <v>62</v>
      </c>
      <c r="B15" s="68"/>
      <c r="C15" s="111" t="s">
        <v>1173</v>
      </c>
      <c r="D15" s="111" t="s">
        <v>1176</v>
      </c>
      <c r="E15" s="39"/>
      <c r="F15" s="21" t="s">
        <v>8</v>
      </c>
      <c r="G15" s="39"/>
      <c r="H15" s="70" t="s">
        <v>65</v>
      </c>
      <c r="I15" s="40"/>
      <c r="J15" s="69" t="s">
        <v>425</v>
      </c>
      <c r="K15" s="45"/>
      <c r="L15" s="23"/>
    </row>
    <row r="16" spans="1:12" ht="16.5" customHeight="1" x14ac:dyDescent="0.2">
      <c r="A16" s="68" t="s">
        <v>63</v>
      </c>
      <c r="B16" s="68"/>
      <c r="C16" s="111" t="s">
        <v>1173</v>
      </c>
      <c r="D16" s="111" t="s">
        <v>1177</v>
      </c>
      <c r="E16" s="39"/>
      <c r="F16" s="56" t="s">
        <v>51</v>
      </c>
      <c r="G16" s="39"/>
      <c r="H16" s="39"/>
      <c r="I16" s="49"/>
      <c r="J16" s="42"/>
      <c r="K16" s="45"/>
      <c r="L16" s="23"/>
    </row>
    <row r="17" spans="1:12" ht="16.5" customHeight="1" x14ac:dyDescent="0.2">
      <c r="A17" s="68" t="s">
        <v>64</v>
      </c>
      <c r="B17" s="68"/>
      <c r="C17" s="111" t="s">
        <v>1178</v>
      </c>
      <c r="D17" s="111" t="s">
        <v>1428</v>
      </c>
      <c r="E17" s="39" t="s">
        <v>49</v>
      </c>
      <c r="F17" s="60" t="s">
        <v>2</v>
      </c>
      <c r="G17" s="39"/>
      <c r="H17" s="39"/>
      <c r="I17" s="40"/>
      <c r="J17" s="42" t="s">
        <v>227</v>
      </c>
      <c r="K17" s="45"/>
      <c r="L17" s="23"/>
    </row>
    <row r="18" spans="1:12" ht="16.5" customHeight="1" x14ac:dyDescent="0.2">
      <c r="A18" s="68" t="s">
        <v>66</v>
      </c>
      <c r="B18" s="68"/>
      <c r="C18" s="111" t="s">
        <v>1178</v>
      </c>
      <c r="D18" s="111" t="s">
        <v>1429</v>
      </c>
      <c r="E18" s="39" t="s">
        <v>11</v>
      </c>
      <c r="F18" s="21" t="s">
        <v>8</v>
      </c>
      <c r="G18" s="39"/>
      <c r="H18" s="39"/>
      <c r="I18" s="40"/>
      <c r="J18" s="42" t="s">
        <v>229</v>
      </c>
      <c r="K18" s="45"/>
      <c r="L18" s="23"/>
    </row>
    <row r="19" spans="1:12" ht="16.5" customHeight="1" x14ac:dyDescent="0.2">
      <c r="A19" s="68" t="s">
        <v>67</v>
      </c>
      <c r="B19" s="68"/>
      <c r="C19" s="84" t="s">
        <v>1178</v>
      </c>
      <c r="D19" s="354" t="s">
        <v>1529</v>
      </c>
      <c r="E19" s="39"/>
      <c r="F19" s="21" t="s">
        <v>8</v>
      </c>
      <c r="G19" s="39"/>
      <c r="H19" s="39"/>
      <c r="I19" s="40"/>
      <c r="J19" s="292" t="s">
        <v>1128</v>
      </c>
      <c r="K19" s="45"/>
      <c r="L19" s="23"/>
    </row>
    <row r="20" spans="1:12" ht="16.5" customHeight="1" x14ac:dyDescent="0.2">
      <c r="A20" s="68" t="s">
        <v>68</v>
      </c>
      <c r="B20" s="68"/>
      <c r="C20" s="111" t="s">
        <v>1178</v>
      </c>
      <c r="D20" s="111" t="s">
        <v>1430</v>
      </c>
      <c r="E20" s="39" t="s">
        <v>336</v>
      </c>
      <c r="F20" s="60" t="s">
        <v>2</v>
      </c>
      <c r="G20" s="39"/>
      <c r="H20" s="39"/>
      <c r="I20" s="40"/>
      <c r="J20" s="42" t="s">
        <v>252</v>
      </c>
      <c r="K20" s="45"/>
      <c r="L20" s="23"/>
    </row>
    <row r="21" spans="1:12" ht="16.5" customHeight="1" x14ac:dyDescent="0.2">
      <c r="A21" s="68" t="s">
        <v>69</v>
      </c>
      <c r="B21" s="68"/>
      <c r="C21" s="111" t="s">
        <v>1431</v>
      </c>
      <c r="D21" s="111" t="s">
        <v>1432</v>
      </c>
      <c r="E21" s="39"/>
      <c r="F21" s="60" t="s">
        <v>2</v>
      </c>
      <c r="G21" s="39"/>
      <c r="H21" s="39"/>
      <c r="I21" s="40"/>
      <c r="J21" s="42" t="s">
        <v>1076</v>
      </c>
      <c r="K21" s="45"/>
      <c r="L21" s="23"/>
    </row>
    <row r="22" spans="1:12" ht="16.5" customHeight="1" x14ac:dyDescent="0.2">
      <c r="A22" s="68" t="s">
        <v>70</v>
      </c>
      <c r="B22" s="68"/>
      <c r="C22" s="111" t="s">
        <v>1178</v>
      </c>
      <c r="D22" s="111" t="s">
        <v>1433</v>
      </c>
      <c r="E22" s="71" t="s">
        <v>253</v>
      </c>
      <c r="F22" s="60" t="s">
        <v>2</v>
      </c>
      <c r="G22" s="39"/>
      <c r="H22" s="39"/>
      <c r="I22" s="40"/>
      <c r="J22" s="42" t="s">
        <v>424</v>
      </c>
      <c r="K22" s="45"/>
      <c r="L22" s="23"/>
    </row>
    <row r="23" spans="1:12" ht="16.5" customHeight="1" x14ac:dyDescent="0.2">
      <c r="A23" s="68" t="s">
        <v>71</v>
      </c>
      <c r="B23" s="68"/>
      <c r="C23" s="111" t="s">
        <v>1178</v>
      </c>
      <c r="D23" s="111" t="s">
        <v>1185</v>
      </c>
      <c r="E23" s="39"/>
      <c r="F23" s="60" t="s">
        <v>2</v>
      </c>
      <c r="G23" s="39"/>
      <c r="H23" s="39"/>
      <c r="I23" s="40"/>
      <c r="J23" s="42"/>
      <c r="K23" s="45"/>
      <c r="L23" s="23"/>
    </row>
    <row r="24" spans="1:12" ht="16.5" customHeight="1" x14ac:dyDescent="0.2">
      <c r="A24" s="68" t="s">
        <v>72</v>
      </c>
      <c r="B24" s="68"/>
      <c r="C24" s="111" t="s">
        <v>1178</v>
      </c>
      <c r="D24" s="111" t="s">
        <v>1186</v>
      </c>
      <c r="E24" s="39"/>
      <c r="F24" s="60" t="s">
        <v>2</v>
      </c>
      <c r="G24" s="39"/>
      <c r="H24" s="39"/>
      <c r="I24" s="40"/>
      <c r="J24" s="42"/>
      <c r="K24" s="45"/>
      <c r="L24" s="23"/>
    </row>
    <row r="25" spans="1:12" ht="16.5" customHeight="1" x14ac:dyDescent="0.2">
      <c r="A25" s="68" t="s">
        <v>73</v>
      </c>
      <c r="B25" s="68"/>
      <c r="C25" s="111" t="s">
        <v>1178</v>
      </c>
      <c r="D25" s="111" t="s">
        <v>1187</v>
      </c>
      <c r="E25" s="39"/>
      <c r="F25" s="60" t="s">
        <v>2</v>
      </c>
      <c r="G25" s="39"/>
      <c r="H25" s="39"/>
      <c r="I25" s="40"/>
      <c r="J25" s="42"/>
      <c r="K25" s="45"/>
      <c r="L25" s="23"/>
    </row>
    <row r="26" spans="1:12" ht="16.5" customHeight="1" x14ac:dyDescent="0.2">
      <c r="A26" s="68" t="s">
        <v>74</v>
      </c>
      <c r="B26" s="68"/>
      <c r="C26" s="111" t="s">
        <v>1178</v>
      </c>
      <c r="D26" s="111" t="s">
        <v>1188</v>
      </c>
      <c r="E26" s="39"/>
      <c r="F26" s="60" t="s">
        <v>2</v>
      </c>
      <c r="G26" s="39"/>
      <c r="H26" s="39"/>
      <c r="I26" s="40"/>
      <c r="J26" s="42"/>
      <c r="K26" s="45"/>
      <c r="L26" s="23"/>
    </row>
    <row r="27" spans="1:12" ht="16.5" customHeight="1" x14ac:dyDescent="0.2">
      <c r="A27" s="68" t="s">
        <v>75</v>
      </c>
      <c r="B27" s="68"/>
      <c r="C27" s="111" t="s">
        <v>1178</v>
      </c>
      <c r="D27" s="111" t="s">
        <v>1189</v>
      </c>
      <c r="E27" s="39"/>
      <c r="F27" s="60" t="s">
        <v>2</v>
      </c>
      <c r="G27" s="39"/>
      <c r="H27" s="39"/>
      <c r="I27" s="40"/>
      <c r="J27" s="42"/>
      <c r="K27" s="45"/>
      <c r="L27" s="23"/>
    </row>
    <row r="28" spans="1:12" ht="16.5" customHeight="1" x14ac:dyDescent="0.2">
      <c r="A28" s="68" t="s">
        <v>76</v>
      </c>
      <c r="B28" s="68"/>
      <c r="C28" s="111" t="s">
        <v>1173</v>
      </c>
      <c r="D28" s="111" t="s">
        <v>1434</v>
      </c>
      <c r="E28" s="39"/>
      <c r="F28" s="56" t="s">
        <v>51</v>
      </c>
      <c r="G28" s="39"/>
      <c r="H28" s="39" t="s">
        <v>79</v>
      </c>
      <c r="I28" s="40"/>
      <c r="J28" s="42"/>
      <c r="K28" s="45"/>
      <c r="L28" s="23"/>
    </row>
    <row r="29" spans="1:12" ht="16.5" customHeight="1" x14ac:dyDescent="0.2">
      <c r="A29" s="68" t="s">
        <v>77</v>
      </c>
      <c r="B29" s="68"/>
      <c r="C29" s="111" t="s">
        <v>1173</v>
      </c>
      <c r="D29" s="111" t="s">
        <v>1147</v>
      </c>
      <c r="E29" s="39"/>
      <c r="F29" s="56" t="s">
        <v>51</v>
      </c>
      <c r="G29" s="39"/>
      <c r="H29" s="39" t="s">
        <v>81</v>
      </c>
      <c r="I29" s="40"/>
      <c r="J29" s="42"/>
      <c r="K29" s="45"/>
      <c r="L29" s="23"/>
    </row>
    <row r="30" spans="1:12" ht="16.5" customHeight="1" x14ac:dyDescent="0.2">
      <c r="A30" s="68" t="s">
        <v>78</v>
      </c>
      <c r="B30" s="68"/>
      <c r="C30" s="111" t="s">
        <v>1173</v>
      </c>
      <c r="D30" s="111" t="s">
        <v>1148</v>
      </c>
      <c r="E30" s="39"/>
      <c r="F30" s="56" t="s">
        <v>51</v>
      </c>
      <c r="G30" s="39"/>
      <c r="H30" s="39" t="s">
        <v>83</v>
      </c>
      <c r="I30" s="40"/>
      <c r="J30" s="42"/>
      <c r="K30" s="45"/>
      <c r="L30" s="23"/>
    </row>
    <row r="31" spans="1:12" ht="16.5" customHeight="1" x14ac:dyDescent="0.2">
      <c r="A31" s="68" t="s">
        <v>80</v>
      </c>
      <c r="B31" s="68"/>
      <c r="C31" s="111" t="s">
        <v>1173</v>
      </c>
      <c r="D31" s="111" t="s">
        <v>1150</v>
      </c>
      <c r="E31" s="39"/>
      <c r="F31" s="56" t="s">
        <v>51</v>
      </c>
      <c r="G31" s="39"/>
      <c r="H31" s="39" t="s">
        <v>85</v>
      </c>
      <c r="I31" s="40"/>
      <c r="J31" s="42"/>
      <c r="K31" s="45"/>
      <c r="L31" s="23"/>
    </row>
    <row r="32" spans="1:12" ht="16.5" customHeight="1" x14ac:dyDescent="0.2">
      <c r="A32" s="68" t="s">
        <v>82</v>
      </c>
      <c r="B32" s="68"/>
      <c r="C32" s="111" t="s">
        <v>1173</v>
      </c>
      <c r="D32" s="111" t="s">
        <v>1149</v>
      </c>
      <c r="E32" s="39"/>
      <c r="F32" s="56" t="s">
        <v>51</v>
      </c>
      <c r="G32" s="39"/>
      <c r="H32" s="39" t="s">
        <v>87</v>
      </c>
      <c r="I32" s="40"/>
      <c r="J32" s="42"/>
      <c r="K32" s="45"/>
      <c r="L32" s="23"/>
    </row>
    <row r="33" spans="1:22" ht="16.5" customHeight="1" x14ac:dyDescent="0.2">
      <c r="A33" s="68" t="s">
        <v>84</v>
      </c>
      <c r="B33" s="68"/>
      <c r="C33" s="111" t="s">
        <v>1173</v>
      </c>
      <c r="D33" s="111" t="s">
        <v>1151</v>
      </c>
      <c r="E33" s="39"/>
      <c r="F33" s="56" t="s">
        <v>51</v>
      </c>
      <c r="G33" s="39"/>
      <c r="H33" s="39" t="s">
        <v>89</v>
      </c>
      <c r="I33" s="40"/>
      <c r="J33" s="42"/>
      <c r="K33" s="45"/>
      <c r="L33" s="23"/>
    </row>
    <row r="34" spans="1:22" ht="16.5" customHeight="1" x14ac:dyDescent="0.2">
      <c r="A34" s="68" t="s">
        <v>86</v>
      </c>
      <c r="B34" s="68"/>
      <c r="C34" s="111" t="s">
        <v>1173</v>
      </c>
      <c r="D34" s="111" t="s">
        <v>1153</v>
      </c>
      <c r="E34" s="39"/>
      <c r="F34" s="56" t="s">
        <v>51</v>
      </c>
      <c r="G34" s="39"/>
      <c r="H34" s="53" t="s">
        <v>91</v>
      </c>
      <c r="I34" s="40"/>
      <c r="J34" s="42"/>
      <c r="K34" s="45"/>
      <c r="L34" s="23"/>
    </row>
    <row r="35" spans="1:22" ht="16.5" customHeight="1" x14ac:dyDescent="0.2">
      <c r="A35" s="68" t="s">
        <v>88</v>
      </c>
      <c r="B35" s="68"/>
      <c r="C35" s="111" t="s">
        <v>1173</v>
      </c>
      <c r="D35" s="111" t="s">
        <v>1152</v>
      </c>
      <c r="E35" s="39"/>
      <c r="F35" s="56" t="s">
        <v>51</v>
      </c>
      <c r="G35" s="39"/>
      <c r="H35" s="39" t="s">
        <v>93</v>
      </c>
      <c r="I35" s="40"/>
      <c r="J35" s="42"/>
      <c r="K35" s="45"/>
      <c r="L35" s="23"/>
    </row>
    <row r="36" spans="1:22" ht="17" customHeight="1" x14ac:dyDescent="0.2">
      <c r="A36" s="68" t="s">
        <v>90</v>
      </c>
      <c r="B36" s="68"/>
      <c r="C36" s="111" t="s">
        <v>1173</v>
      </c>
      <c r="D36" s="111" t="s">
        <v>1435</v>
      </c>
      <c r="E36" s="39"/>
      <c r="F36" s="56" t="s">
        <v>51</v>
      </c>
      <c r="G36" s="39"/>
      <c r="H36" s="39"/>
      <c r="I36" s="40"/>
      <c r="J36" s="69" t="s">
        <v>499</v>
      </c>
      <c r="K36" s="45"/>
      <c r="L36" s="23"/>
    </row>
    <row r="37" spans="1:22" ht="18.5" customHeight="1" x14ac:dyDescent="0.2">
      <c r="A37" s="68" t="s">
        <v>92</v>
      </c>
      <c r="B37" s="68"/>
      <c r="C37" s="111" t="s">
        <v>1173</v>
      </c>
      <c r="D37" s="111" t="s">
        <v>1436</v>
      </c>
      <c r="E37" s="39"/>
      <c r="F37" s="56" t="s">
        <v>51</v>
      </c>
      <c r="G37" s="39"/>
      <c r="H37" s="39" t="s">
        <v>96</v>
      </c>
      <c r="I37" s="40"/>
      <c r="J37" s="42"/>
      <c r="K37" s="45"/>
      <c r="L37" s="23"/>
    </row>
    <row r="38" spans="1:22" ht="16.5" customHeight="1" x14ac:dyDescent="0.2">
      <c r="A38" s="68" t="s">
        <v>94</v>
      </c>
      <c r="B38" s="68"/>
      <c r="C38" s="111" t="s">
        <v>1173</v>
      </c>
      <c r="D38" s="111" t="s">
        <v>1437</v>
      </c>
      <c r="E38" s="39"/>
      <c r="F38" s="56" t="s">
        <v>51</v>
      </c>
      <c r="G38" s="72" t="s">
        <v>98</v>
      </c>
      <c r="H38" s="39"/>
      <c r="I38" s="40"/>
      <c r="J38" s="42" t="s">
        <v>469</v>
      </c>
      <c r="K38" s="45"/>
      <c r="L38" s="23"/>
    </row>
    <row r="39" spans="1:22" ht="16.5" customHeight="1" x14ac:dyDescent="0.2">
      <c r="A39" s="68" t="s">
        <v>95</v>
      </c>
      <c r="B39" s="68"/>
      <c r="C39" s="111" t="s">
        <v>1173</v>
      </c>
      <c r="D39" s="111" t="s">
        <v>1438</v>
      </c>
      <c r="E39" s="39"/>
      <c r="F39" s="56" t="s">
        <v>51</v>
      </c>
      <c r="G39" s="73" t="s">
        <v>98</v>
      </c>
      <c r="H39" s="39"/>
      <c r="I39" s="40"/>
      <c r="J39" s="42" t="s">
        <v>254</v>
      </c>
      <c r="K39" s="45"/>
      <c r="L39" s="23"/>
    </row>
    <row r="40" spans="1:22" ht="16.5" customHeight="1" x14ac:dyDescent="0.2">
      <c r="A40" s="68" t="s">
        <v>97</v>
      </c>
      <c r="B40" s="68"/>
      <c r="C40" s="111" t="s">
        <v>1173</v>
      </c>
      <c r="D40" s="111" t="s">
        <v>1439</v>
      </c>
      <c r="E40" s="39"/>
      <c r="F40" s="56" t="s">
        <v>51</v>
      </c>
      <c r="G40" s="72" t="s">
        <v>101</v>
      </c>
      <c r="H40" s="39" t="s">
        <v>255</v>
      </c>
      <c r="I40" s="49"/>
      <c r="J40" s="42" t="s">
        <v>256</v>
      </c>
      <c r="K40" s="45"/>
      <c r="L40" s="23"/>
    </row>
    <row r="41" spans="1:22" ht="16.5" customHeight="1" x14ac:dyDescent="0.2">
      <c r="A41" s="68" t="s">
        <v>99</v>
      </c>
      <c r="B41" s="68"/>
      <c r="C41" s="111" t="s">
        <v>1173</v>
      </c>
      <c r="D41" s="111" t="s">
        <v>1440</v>
      </c>
      <c r="E41" s="39"/>
      <c r="F41" s="56" t="s">
        <v>51</v>
      </c>
      <c r="G41" s="73" t="s">
        <v>103</v>
      </c>
      <c r="H41" s="39"/>
      <c r="I41" s="40"/>
      <c r="J41" s="42" t="s">
        <v>257</v>
      </c>
      <c r="K41" s="45"/>
      <c r="L41" s="23"/>
    </row>
    <row r="42" spans="1:22" s="24" customFormat="1" ht="16.5" customHeight="1" x14ac:dyDescent="0.2">
      <c r="A42" s="68" t="s">
        <v>100</v>
      </c>
      <c r="B42" s="68"/>
      <c r="C42" s="111" t="s">
        <v>1173</v>
      </c>
      <c r="D42" s="111" t="s">
        <v>1441</v>
      </c>
      <c r="E42" s="75"/>
      <c r="F42" s="44" t="s">
        <v>8</v>
      </c>
      <c r="G42" s="75"/>
      <c r="H42" s="75"/>
      <c r="I42" s="74"/>
      <c r="J42" s="76" t="s">
        <v>258</v>
      </c>
      <c r="K42" s="45" t="s">
        <v>337</v>
      </c>
      <c r="L42" s="23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16.5" customHeight="1" x14ac:dyDescent="0.2">
      <c r="A43" s="68" t="s">
        <v>102</v>
      </c>
      <c r="B43" s="68"/>
      <c r="C43" s="111" t="s">
        <v>1173</v>
      </c>
      <c r="D43" s="111" t="s">
        <v>1442</v>
      </c>
      <c r="E43" s="39" t="s">
        <v>106</v>
      </c>
      <c r="F43" s="44" t="s">
        <v>8</v>
      </c>
      <c r="G43" s="73"/>
      <c r="H43" s="39"/>
      <c r="I43" s="40"/>
      <c r="J43" s="42" t="s">
        <v>1080</v>
      </c>
      <c r="K43" s="45"/>
      <c r="L43" s="23"/>
    </row>
    <row r="44" spans="1:22" ht="16.5" customHeight="1" x14ac:dyDescent="0.2">
      <c r="A44" s="68" t="s">
        <v>104</v>
      </c>
      <c r="B44" s="68"/>
      <c r="C44" s="111" t="s">
        <v>1443</v>
      </c>
      <c r="D44" s="111" t="s">
        <v>1444</v>
      </c>
      <c r="E44" s="39"/>
      <c r="F44" s="44" t="s">
        <v>8</v>
      </c>
      <c r="G44" s="73"/>
      <c r="H44" s="39"/>
      <c r="I44" s="40"/>
      <c r="J44" s="46" t="s">
        <v>1023</v>
      </c>
      <c r="K44" s="45"/>
      <c r="L44" s="23"/>
    </row>
    <row r="45" spans="1:22" ht="16.5" customHeight="1" x14ac:dyDescent="0.2">
      <c r="A45" s="68" t="s">
        <v>105</v>
      </c>
      <c r="B45" s="68"/>
      <c r="C45" s="111" t="s">
        <v>1445</v>
      </c>
      <c r="D45" s="111" t="s">
        <v>1446</v>
      </c>
      <c r="E45" s="39" t="s">
        <v>109</v>
      </c>
      <c r="F45" s="44" t="s">
        <v>8</v>
      </c>
      <c r="G45" s="39"/>
      <c r="H45" s="39"/>
      <c r="I45" s="40"/>
      <c r="J45" s="42"/>
      <c r="K45" s="45"/>
      <c r="L45" s="23"/>
    </row>
    <row r="46" spans="1:22" ht="16.5" customHeight="1" x14ac:dyDescent="0.2">
      <c r="A46" s="68" t="s">
        <v>107</v>
      </c>
      <c r="B46" s="68"/>
      <c r="C46" s="111" t="s">
        <v>1445</v>
      </c>
      <c r="D46" s="111" t="s">
        <v>1447</v>
      </c>
      <c r="E46" s="39" t="s">
        <v>109</v>
      </c>
      <c r="F46" s="44" t="s">
        <v>8</v>
      </c>
      <c r="G46" s="39"/>
      <c r="H46" s="39"/>
      <c r="I46" s="40"/>
      <c r="J46" s="42"/>
      <c r="K46" s="45"/>
      <c r="L46" s="23"/>
    </row>
    <row r="47" spans="1:22" ht="16.5" customHeight="1" x14ac:dyDescent="0.2">
      <c r="A47" s="68" t="s">
        <v>108</v>
      </c>
      <c r="B47" s="68"/>
      <c r="C47" s="111" t="s">
        <v>1445</v>
      </c>
      <c r="D47" s="111" t="s">
        <v>1448</v>
      </c>
      <c r="E47" s="39" t="s">
        <v>112</v>
      </c>
      <c r="F47" s="44" t="s">
        <v>8</v>
      </c>
      <c r="G47" s="39"/>
      <c r="H47" s="39"/>
      <c r="I47" s="40"/>
      <c r="J47" s="42"/>
      <c r="K47" s="45"/>
      <c r="L47" s="23"/>
    </row>
    <row r="48" spans="1:22" ht="16.5" customHeight="1" x14ac:dyDescent="0.2">
      <c r="A48" s="68" t="s">
        <v>110</v>
      </c>
      <c r="B48" s="68"/>
      <c r="C48" s="111" t="s">
        <v>1445</v>
      </c>
      <c r="D48" s="111" t="s">
        <v>1449</v>
      </c>
      <c r="E48" s="39" t="s">
        <v>114</v>
      </c>
      <c r="F48" s="44" t="s">
        <v>8</v>
      </c>
      <c r="G48" s="39"/>
      <c r="H48" s="39"/>
      <c r="I48" s="40"/>
      <c r="J48" s="42"/>
      <c r="K48" s="45"/>
      <c r="L48" s="23"/>
    </row>
    <row r="49" spans="1:12" ht="16.5" customHeight="1" x14ac:dyDescent="0.2">
      <c r="A49" s="68" t="s">
        <v>111</v>
      </c>
      <c r="B49" s="68"/>
      <c r="C49" s="111" t="s">
        <v>1445</v>
      </c>
      <c r="D49" s="111" t="s">
        <v>1450</v>
      </c>
      <c r="E49" s="39" t="s">
        <v>114</v>
      </c>
      <c r="F49" s="44" t="s">
        <v>8</v>
      </c>
      <c r="G49" s="39"/>
      <c r="H49" s="39"/>
      <c r="I49" s="40"/>
      <c r="J49" s="42"/>
      <c r="K49" s="45"/>
      <c r="L49" s="23"/>
    </row>
    <row r="50" spans="1:12" ht="16.5" customHeight="1" x14ac:dyDescent="0.2">
      <c r="A50" s="68" t="s">
        <v>113</v>
      </c>
      <c r="B50" s="68"/>
      <c r="C50" s="111" t="s">
        <v>1445</v>
      </c>
      <c r="D50" s="111" t="s">
        <v>1451</v>
      </c>
      <c r="E50" s="39" t="s">
        <v>114</v>
      </c>
      <c r="F50" s="44" t="s">
        <v>8</v>
      </c>
      <c r="G50" s="39"/>
      <c r="H50" s="39"/>
      <c r="I50" s="40"/>
      <c r="J50" s="42"/>
      <c r="K50" s="45"/>
      <c r="L50" s="23"/>
    </row>
    <row r="51" spans="1:12" ht="16.5" customHeight="1" x14ac:dyDescent="0.2">
      <c r="A51" s="68" t="s">
        <v>115</v>
      </c>
      <c r="B51" s="68"/>
      <c r="C51" s="111" t="s">
        <v>1452</v>
      </c>
      <c r="D51" s="111" t="s">
        <v>1453</v>
      </c>
      <c r="E51" s="39" t="s">
        <v>118</v>
      </c>
      <c r="F51" s="44" t="s">
        <v>8</v>
      </c>
      <c r="G51" s="39"/>
      <c r="H51" s="39"/>
      <c r="I51" s="40"/>
      <c r="J51" s="42"/>
      <c r="K51" s="45"/>
      <c r="L51" s="23"/>
    </row>
    <row r="52" spans="1:12" ht="16.5" customHeight="1" x14ac:dyDescent="0.2">
      <c r="A52" s="68" t="s">
        <v>116</v>
      </c>
      <c r="B52" s="68"/>
      <c r="C52" s="111" t="s">
        <v>1452</v>
      </c>
      <c r="D52" s="111" t="s">
        <v>1454</v>
      </c>
      <c r="E52" s="39" t="s">
        <v>120</v>
      </c>
      <c r="F52" s="44" t="s">
        <v>8</v>
      </c>
      <c r="G52" s="39"/>
      <c r="H52" s="39"/>
      <c r="I52" s="40"/>
      <c r="J52" s="42"/>
      <c r="K52" s="45"/>
      <c r="L52" s="23"/>
    </row>
    <row r="53" spans="1:12" ht="16.5" customHeight="1" x14ac:dyDescent="0.2">
      <c r="A53" s="68" t="s">
        <v>117</v>
      </c>
      <c r="B53" s="68"/>
      <c r="C53" s="111" t="s">
        <v>1452</v>
      </c>
      <c r="D53" s="111" t="s">
        <v>1455</v>
      </c>
      <c r="E53" s="39" t="s">
        <v>120</v>
      </c>
      <c r="F53" s="44" t="s">
        <v>8</v>
      </c>
      <c r="G53" s="39"/>
      <c r="H53" s="39"/>
      <c r="I53" s="40"/>
      <c r="J53" s="42"/>
      <c r="K53" s="45"/>
      <c r="L53" s="23"/>
    </row>
    <row r="54" spans="1:12" ht="16.5" customHeight="1" x14ac:dyDescent="0.2">
      <c r="A54" s="68" t="s">
        <v>119</v>
      </c>
      <c r="B54" s="68"/>
      <c r="C54" s="111" t="s">
        <v>1452</v>
      </c>
      <c r="D54" s="111" t="s">
        <v>1456</v>
      </c>
      <c r="E54" s="39" t="s">
        <v>120</v>
      </c>
      <c r="F54" s="44" t="s">
        <v>8</v>
      </c>
      <c r="G54" s="39"/>
      <c r="H54" s="39"/>
      <c r="I54" s="40"/>
      <c r="J54" s="42"/>
      <c r="K54" s="45"/>
      <c r="L54" s="23"/>
    </row>
    <row r="55" spans="1:12" ht="16.5" customHeight="1" x14ac:dyDescent="0.2">
      <c r="A55" s="68" t="s">
        <v>121</v>
      </c>
      <c r="B55" s="68"/>
      <c r="C55" s="111" t="s">
        <v>1452</v>
      </c>
      <c r="D55" s="111" t="s">
        <v>1457</v>
      </c>
      <c r="E55" s="39" t="s">
        <v>124</v>
      </c>
      <c r="F55" s="44" t="s">
        <v>8</v>
      </c>
      <c r="G55" s="39"/>
      <c r="H55" s="39"/>
      <c r="I55" s="40"/>
      <c r="J55" s="42"/>
      <c r="K55" s="45"/>
      <c r="L55" s="23"/>
    </row>
    <row r="56" spans="1:12" ht="16.5" customHeight="1" x14ac:dyDescent="0.2">
      <c r="A56" s="68" t="s">
        <v>122</v>
      </c>
      <c r="B56" s="68"/>
      <c r="C56" s="111" t="s">
        <v>1452</v>
      </c>
      <c r="D56" s="111" t="s">
        <v>1458</v>
      </c>
      <c r="E56" s="39" t="s">
        <v>124</v>
      </c>
      <c r="F56" s="44" t="s">
        <v>8</v>
      </c>
      <c r="G56" s="39"/>
      <c r="H56" s="39"/>
      <c r="I56" s="40"/>
      <c r="J56" s="42"/>
      <c r="K56" s="45"/>
      <c r="L56" s="23"/>
    </row>
    <row r="57" spans="1:12" ht="16.5" customHeight="1" x14ac:dyDescent="0.2">
      <c r="A57" s="68" t="s">
        <v>123</v>
      </c>
      <c r="B57" s="68"/>
      <c r="C57" s="111" t="s">
        <v>1452</v>
      </c>
      <c r="D57" s="111" t="s">
        <v>1451</v>
      </c>
      <c r="E57" s="39" t="s">
        <v>124</v>
      </c>
      <c r="F57" s="44" t="s">
        <v>8</v>
      </c>
      <c r="G57" s="39"/>
      <c r="H57" s="39"/>
      <c r="I57" s="40"/>
      <c r="J57" s="42"/>
      <c r="K57" s="45"/>
      <c r="L57" s="23"/>
    </row>
    <row r="58" spans="1:12" ht="16.5" customHeight="1" x14ac:dyDescent="0.2">
      <c r="A58" s="68" t="s">
        <v>125</v>
      </c>
      <c r="B58" s="68"/>
      <c r="C58" s="111" t="s">
        <v>1445</v>
      </c>
      <c r="D58" s="111" t="s">
        <v>1459</v>
      </c>
      <c r="E58" s="39"/>
      <c r="F58" s="44" t="s">
        <v>8</v>
      </c>
      <c r="G58" s="73"/>
      <c r="H58" s="39"/>
      <c r="I58" s="40"/>
      <c r="J58" s="46" t="s">
        <v>259</v>
      </c>
      <c r="K58" s="45"/>
      <c r="L58" s="23"/>
    </row>
    <row r="59" spans="1:12" ht="16.5" customHeight="1" x14ac:dyDescent="0.2">
      <c r="A59" s="68" t="s">
        <v>126</v>
      </c>
      <c r="B59" s="68"/>
      <c r="C59" s="111" t="s">
        <v>1452</v>
      </c>
      <c r="D59" s="111" t="s">
        <v>1459</v>
      </c>
      <c r="E59" s="39"/>
      <c r="F59" s="44" t="s">
        <v>8</v>
      </c>
      <c r="G59" s="73"/>
      <c r="H59" s="39"/>
      <c r="I59" s="40"/>
      <c r="J59" s="46" t="s">
        <v>470</v>
      </c>
      <c r="K59" s="45"/>
      <c r="L59" s="23"/>
    </row>
    <row r="60" spans="1:12" ht="18" customHeight="1" x14ac:dyDescent="0.2">
      <c r="A60" s="68" t="s">
        <v>127</v>
      </c>
      <c r="B60" s="68"/>
      <c r="C60" s="111" t="s">
        <v>1460</v>
      </c>
      <c r="D60" s="111" t="s">
        <v>1461</v>
      </c>
      <c r="E60" s="39"/>
      <c r="F60" s="56" t="s">
        <v>51</v>
      </c>
      <c r="G60" s="54"/>
      <c r="H60" s="54"/>
      <c r="I60" s="42"/>
      <c r="J60" s="42" t="s">
        <v>260</v>
      </c>
      <c r="K60" s="45"/>
      <c r="L60" s="23"/>
    </row>
    <row r="61" spans="1:12" ht="18" customHeight="1" x14ac:dyDescent="0.2">
      <c r="A61" s="68" t="s">
        <v>128</v>
      </c>
      <c r="B61" s="68"/>
      <c r="C61" s="111" t="s">
        <v>1460</v>
      </c>
      <c r="D61" s="111" t="s">
        <v>1462</v>
      </c>
      <c r="E61" s="39"/>
      <c r="F61" s="56" t="s">
        <v>51</v>
      </c>
      <c r="G61" s="54"/>
      <c r="H61" s="54"/>
      <c r="I61" s="42"/>
      <c r="J61" s="42" t="s">
        <v>261</v>
      </c>
      <c r="K61" s="45"/>
      <c r="L61" s="23"/>
    </row>
    <row r="62" spans="1:12" ht="18" customHeight="1" x14ac:dyDescent="0.2">
      <c r="A62" s="68" t="s">
        <v>129</v>
      </c>
      <c r="B62" s="68"/>
      <c r="C62" s="111" t="s">
        <v>1460</v>
      </c>
      <c r="D62" s="111" t="s">
        <v>1459</v>
      </c>
      <c r="E62" s="39"/>
      <c r="F62" s="56" t="s">
        <v>51</v>
      </c>
      <c r="G62" s="54"/>
      <c r="H62" s="54"/>
      <c r="I62" s="42"/>
      <c r="J62" s="42" t="s">
        <v>723</v>
      </c>
      <c r="K62" s="45"/>
      <c r="L62" s="23"/>
    </row>
    <row r="63" spans="1:12" ht="18" customHeight="1" x14ac:dyDescent="0.2">
      <c r="A63" s="68" t="s">
        <v>130</v>
      </c>
      <c r="B63" s="68"/>
      <c r="C63" s="111" t="s">
        <v>1460</v>
      </c>
      <c r="D63" s="111" t="s">
        <v>1463</v>
      </c>
      <c r="E63" s="39" t="s">
        <v>262</v>
      </c>
      <c r="F63" s="56" t="s">
        <v>51</v>
      </c>
      <c r="G63" s="54"/>
      <c r="H63" s="70" t="s">
        <v>263</v>
      </c>
      <c r="I63" s="42"/>
      <c r="J63" s="42" t="s">
        <v>264</v>
      </c>
      <c r="K63" s="45"/>
      <c r="L63" s="23"/>
    </row>
    <row r="64" spans="1:12" ht="18" customHeight="1" x14ac:dyDescent="0.2">
      <c r="A64" s="68" t="s">
        <v>131</v>
      </c>
      <c r="B64" s="68"/>
      <c r="C64" s="111" t="s">
        <v>1460</v>
      </c>
      <c r="D64" s="111" t="s">
        <v>1464</v>
      </c>
      <c r="E64" s="39" t="s">
        <v>266</v>
      </c>
      <c r="F64" s="56" t="s">
        <v>51</v>
      </c>
      <c r="G64" s="53" t="s">
        <v>265</v>
      </c>
      <c r="H64" s="54"/>
      <c r="I64" s="42"/>
      <c r="J64" s="40" t="s">
        <v>267</v>
      </c>
      <c r="K64" s="45"/>
      <c r="L64" s="23"/>
    </row>
    <row r="65" spans="1:12" ht="18" customHeight="1" x14ac:dyDescent="0.2">
      <c r="A65" s="68" t="s">
        <v>132</v>
      </c>
      <c r="B65" s="68"/>
      <c r="C65" s="111" t="s">
        <v>1460</v>
      </c>
      <c r="D65" s="111" t="s">
        <v>1465</v>
      </c>
      <c r="E65" s="75" t="s">
        <v>268</v>
      </c>
      <c r="F65" s="56" t="s">
        <v>51</v>
      </c>
      <c r="G65" s="54"/>
      <c r="H65" s="54"/>
      <c r="I65" s="42"/>
      <c r="J65" s="69" t="s">
        <v>471</v>
      </c>
      <c r="K65" s="45"/>
      <c r="L65" s="23"/>
    </row>
    <row r="66" spans="1:12" ht="18" customHeight="1" x14ac:dyDescent="0.2">
      <c r="A66" s="68" t="s">
        <v>133</v>
      </c>
      <c r="B66" s="68"/>
      <c r="C66" s="111" t="s">
        <v>1460</v>
      </c>
      <c r="D66" s="111" t="s">
        <v>1466</v>
      </c>
      <c r="E66" s="70" t="s">
        <v>269</v>
      </c>
      <c r="F66" s="56" t="s">
        <v>51</v>
      </c>
      <c r="G66" s="54"/>
      <c r="H66" s="54"/>
      <c r="I66" s="42"/>
      <c r="J66" s="42" t="s">
        <v>270</v>
      </c>
      <c r="K66" s="45"/>
      <c r="L66" s="23"/>
    </row>
    <row r="67" spans="1:12" ht="16.5" customHeight="1" x14ac:dyDescent="0.2">
      <c r="A67" s="68" t="s">
        <v>134</v>
      </c>
      <c r="B67" s="68"/>
      <c r="C67" s="111" t="s">
        <v>1460</v>
      </c>
      <c r="D67" s="111" t="s">
        <v>1467</v>
      </c>
      <c r="E67" s="39" t="s">
        <v>137</v>
      </c>
      <c r="F67" s="56" t="s">
        <v>51</v>
      </c>
      <c r="G67" s="39"/>
      <c r="H67" s="39"/>
      <c r="I67" s="40"/>
      <c r="J67" s="395"/>
      <c r="K67" s="45"/>
      <c r="L67" s="23"/>
    </row>
    <row r="68" spans="1:12" ht="16.5" customHeight="1" x14ac:dyDescent="0.2">
      <c r="A68" s="68" t="s">
        <v>135</v>
      </c>
      <c r="B68" s="68"/>
      <c r="C68" s="111" t="s">
        <v>1460</v>
      </c>
      <c r="D68" s="111" t="s">
        <v>1468</v>
      </c>
      <c r="E68" s="39" t="s">
        <v>137</v>
      </c>
      <c r="F68" s="56" t="s">
        <v>51</v>
      </c>
      <c r="G68" s="39"/>
      <c r="H68" s="39"/>
      <c r="I68" s="40"/>
      <c r="J68" s="395"/>
      <c r="K68" s="45"/>
      <c r="L68" s="23"/>
    </row>
    <row r="69" spans="1:12" ht="16.5" customHeight="1" x14ac:dyDescent="0.2">
      <c r="A69" s="68" t="s">
        <v>136</v>
      </c>
      <c r="B69" s="68"/>
      <c r="C69" s="111" t="s">
        <v>1460</v>
      </c>
      <c r="D69" s="111" t="s">
        <v>1469</v>
      </c>
      <c r="E69" s="39" t="s">
        <v>137</v>
      </c>
      <c r="F69" s="56" t="s">
        <v>51</v>
      </c>
      <c r="G69" s="39"/>
      <c r="H69" s="39"/>
      <c r="I69" s="40"/>
      <c r="J69" s="395"/>
      <c r="K69" s="45"/>
      <c r="L69" s="23"/>
    </row>
    <row r="70" spans="1:12" ht="16.5" customHeight="1" x14ac:dyDescent="0.2">
      <c r="A70" s="68" t="s">
        <v>138</v>
      </c>
      <c r="B70" s="68"/>
      <c r="C70" s="111" t="s">
        <v>1460</v>
      </c>
      <c r="D70" s="111" t="s">
        <v>1470</v>
      </c>
      <c r="E70" s="39" t="s">
        <v>141</v>
      </c>
      <c r="F70" s="56" t="s">
        <v>51</v>
      </c>
      <c r="G70" s="39"/>
      <c r="H70" s="39"/>
      <c r="I70" s="40"/>
      <c r="J70" s="395"/>
      <c r="K70" s="45"/>
      <c r="L70" s="23"/>
    </row>
    <row r="71" spans="1:12" ht="16.5" customHeight="1" x14ac:dyDescent="0.2">
      <c r="A71" s="68" t="s">
        <v>139</v>
      </c>
      <c r="B71" s="68"/>
      <c r="C71" s="111" t="s">
        <v>1460</v>
      </c>
      <c r="D71" s="111" t="s">
        <v>1471</v>
      </c>
      <c r="E71" s="39" t="s">
        <v>141</v>
      </c>
      <c r="F71" s="56" t="s">
        <v>51</v>
      </c>
      <c r="G71" s="39"/>
      <c r="H71" s="39"/>
      <c r="I71" s="40"/>
      <c r="J71" s="395"/>
      <c r="K71" s="45"/>
      <c r="L71" s="23"/>
    </row>
    <row r="72" spans="1:12" ht="16.5" customHeight="1" x14ac:dyDescent="0.2">
      <c r="A72" s="68" t="s">
        <v>140</v>
      </c>
      <c r="B72" s="68"/>
      <c r="C72" s="111" t="s">
        <v>1460</v>
      </c>
      <c r="D72" s="111" t="s">
        <v>1472</v>
      </c>
      <c r="E72" s="39" t="s">
        <v>141</v>
      </c>
      <c r="F72" s="56" t="s">
        <v>51</v>
      </c>
      <c r="G72" s="39"/>
      <c r="H72" s="39"/>
      <c r="I72" s="40"/>
      <c r="J72" s="395"/>
      <c r="K72" s="45"/>
      <c r="L72" s="23"/>
    </row>
    <row r="73" spans="1:12" ht="16.5" customHeight="1" x14ac:dyDescent="0.2">
      <c r="A73" s="68" t="s">
        <v>142</v>
      </c>
      <c r="B73" s="68"/>
      <c r="C73" s="111" t="s">
        <v>1460</v>
      </c>
      <c r="D73" s="111" t="s">
        <v>1473</v>
      </c>
      <c r="E73" s="39" t="s">
        <v>145</v>
      </c>
      <c r="F73" s="56" t="s">
        <v>51</v>
      </c>
      <c r="G73" s="39"/>
      <c r="H73" s="39"/>
      <c r="I73" s="40"/>
      <c r="J73" s="395"/>
      <c r="K73" s="45"/>
      <c r="L73" s="23"/>
    </row>
    <row r="74" spans="1:12" ht="16.5" customHeight="1" x14ac:dyDescent="0.2">
      <c r="A74" s="68" t="s">
        <v>143</v>
      </c>
      <c r="B74" s="68"/>
      <c r="C74" s="111" t="s">
        <v>1474</v>
      </c>
      <c r="D74" s="111" t="s">
        <v>1475</v>
      </c>
      <c r="E74" s="39"/>
      <c r="F74" s="60" t="s">
        <v>2</v>
      </c>
      <c r="G74" s="39"/>
      <c r="H74" s="39"/>
      <c r="I74" s="40"/>
      <c r="J74" s="42" t="s">
        <v>1075</v>
      </c>
      <c r="K74" s="45"/>
      <c r="L74" s="23"/>
    </row>
    <row r="75" spans="1:12" ht="16.5" customHeight="1" x14ac:dyDescent="0.2">
      <c r="A75" s="68" t="s">
        <v>144</v>
      </c>
      <c r="B75" s="68"/>
      <c r="C75" s="84" t="s">
        <v>1269</v>
      </c>
      <c r="D75" s="354" t="s">
        <v>1271</v>
      </c>
      <c r="E75" s="43" t="s">
        <v>271</v>
      </c>
      <c r="F75" s="56" t="s">
        <v>51</v>
      </c>
      <c r="G75" s="77"/>
      <c r="H75" s="78"/>
      <c r="I75" s="69" t="s">
        <v>445</v>
      </c>
      <c r="J75" s="159" t="s">
        <v>446</v>
      </c>
      <c r="K75" s="45"/>
      <c r="L75" s="23"/>
    </row>
    <row r="76" spans="1:12" ht="16.5" customHeight="1" x14ac:dyDescent="0.2">
      <c r="A76" s="68" t="s">
        <v>325</v>
      </c>
      <c r="B76" s="68"/>
      <c r="C76" s="84" t="s">
        <v>1269</v>
      </c>
      <c r="D76" s="354" t="s">
        <v>1273</v>
      </c>
      <c r="E76" s="43" t="s">
        <v>271</v>
      </c>
      <c r="F76" s="56" t="s">
        <v>51</v>
      </c>
      <c r="G76" s="77"/>
      <c r="H76" s="78"/>
      <c r="I76" s="69" t="s">
        <v>447</v>
      </c>
      <c r="J76" s="159" t="s">
        <v>448</v>
      </c>
      <c r="K76" s="45"/>
      <c r="L76" s="23"/>
    </row>
    <row r="77" spans="1:12" ht="16.5" customHeight="1" x14ac:dyDescent="0.2">
      <c r="A77" s="68" t="s">
        <v>326</v>
      </c>
      <c r="B77" s="68"/>
      <c r="C77" s="84" t="s">
        <v>1269</v>
      </c>
      <c r="D77" s="354" t="s">
        <v>1275</v>
      </c>
      <c r="E77" s="43" t="s">
        <v>271</v>
      </c>
      <c r="F77" s="56" t="s">
        <v>51</v>
      </c>
      <c r="G77" s="77"/>
      <c r="H77" s="78"/>
      <c r="I77" s="69" t="s">
        <v>272</v>
      </c>
      <c r="J77" s="50" t="s">
        <v>472</v>
      </c>
      <c r="K77" s="45"/>
      <c r="L77" s="23"/>
    </row>
    <row r="78" spans="1:12" ht="16.5" customHeight="1" x14ac:dyDescent="0.2">
      <c r="A78" s="68" t="s">
        <v>327</v>
      </c>
      <c r="B78" s="68"/>
      <c r="C78" s="84" t="s">
        <v>1269</v>
      </c>
      <c r="D78" s="354" t="s">
        <v>1277</v>
      </c>
      <c r="E78" s="43"/>
      <c r="F78" s="56" t="s">
        <v>51</v>
      </c>
      <c r="G78" s="77"/>
      <c r="H78" s="78"/>
      <c r="I78" s="69" t="s">
        <v>1015</v>
      </c>
      <c r="J78" s="47"/>
      <c r="K78" s="45"/>
      <c r="L78" s="23"/>
    </row>
    <row r="79" spans="1:12" ht="16.5" customHeight="1" x14ac:dyDescent="0.2">
      <c r="A79" s="68" t="s">
        <v>328</v>
      </c>
      <c r="B79" s="68"/>
      <c r="C79" s="84" t="s">
        <v>1269</v>
      </c>
      <c r="D79" s="354" t="s">
        <v>1279</v>
      </c>
      <c r="E79" s="43"/>
      <c r="F79" s="56" t="s">
        <v>51</v>
      </c>
      <c r="G79" s="77"/>
      <c r="H79" s="78"/>
      <c r="I79" s="79"/>
      <c r="J79" s="50" t="s">
        <v>473</v>
      </c>
      <c r="K79" s="45"/>
      <c r="L79" s="25"/>
    </row>
    <row r="80" spans="1:12" ht="16.5" customHeight="1" x14ac:dyDescent="0.2">
      <c r="A80" s="68" t="s">
        <v>329</v>
      </c>
      <c r="B80" s="68"/>
      <c r="C80" s="84" t="s">
        <v>1269</v>
      </c>
      <c r="D80" s="354" t="s">
        <v>1281</v>
      </c>
      <c r="E80" s="43"/>
      <c r="F80" s="56" t="s">
        <v>51</v>
      </c>
      <c r="G80" s="77"/>
      <c r="H80" s="78"/>
      <c r="I80" s="69" t="s">
        <v>1016</v>
      </c>
      <c r="J80" s="50" t="s">
        <v>474</v>
      </c>
      <c r="K80" s="45"/>
      <c r="L80" s="23"/>
    </row>
    <row r="81" spans="1:12" ht="16.5" customHeight="1" x14ac:dyDescent="0.2">
      <c r="A81" s="68" t="s">
        <v>330</v>
      </c>
      <c r="B81" s="68"/>
      <c r="C81" s="111" t="s">
        <v>1269</v>
      </c>
      <c r="D81" s="356" t="s">
        <v>1283</v>
      </c>
      <c r="E81" s="43" t="s">
        <v>273</v>
      </c>
      <c r="F81" s="56" t="s">
        <v>51</v>
      </c>
      <c r="G81" s="77"/>
      <c r="H81" s="78"/>
      <c r="I81" s="162" t="s">
        <v>1014</v>
      </c>
      <c r="J81" s="50"/>
      <c r="K81" s="45"/>
      <c r="L81" s="344" t="s">
        <v>1017</v>
      </c>
    </row>
    <row r="82" spans="1:12" ht="16.5" customHeight="1" x14ac:dyDescent="0.2">
      <c r="A82" s="68" t="s">
        <v>331</v>
      </c>
      <c r="B82" s="68"/>
      <c r="C82" s="84" t="s">
        <v>1269</v>
      </c>
      <c r="D82" s="354" t="s">
        <v>1285</v>
      </c>
      <c r="E82" s="43" t="s">
        <v>39</v>
      </c>
      <c r="F82" s="56" t="s">
        <v>51</v>
      </c>
      <c r="G82" s="77"/>
      <c r="H82" s="78"/>
      <c r="I82" s="42" t="s">
        <v>475</v>
      </c>
      <c r="J82" s="50"/>
      <c r="K82" s="45"/>
      <c r="L82" s="23"/>
    </row>
    <row r="83" spans="1:12" ht="16.5" customHeight="1" x14ac:dyDescent="0.2">
      <c r="A83" s="68" t="s">
        <v>332</v>
      </c>
      <c r="B83" s="68"/>
      <c r="C83" s="84" t="s">
        <v>1269</v>
      </c>
      <c r="D83" s="354" t="s">
        <v>1287</v>
      </c>
      <c r="E83" s="43" t="s">
        <v>275</v>
      </c>
      <c r="F83" s="56" t="s">
        <v>51</v>
      </c>
      <c r="G83" s="77"/>
      <c r="H83" s="78"/>
      <c r="I83" s="42" t="s">
        <v>274</v>
      </c>
      <c r="J83" s="50"/>
      <c r="K83" s="45"/>
      <c r="L83" s="23"/>
    </row>
    <row r="84" spans="1:12" ht="16.5" customHeight="1" x14ac:dyDescent="0.2">
      <c r="A84" s="68" t="s">
        <v>333</v>
      </c>
      <c r="B84" s="68"/>
      <c r="C84" s="111" t="s">
        <v>1269</v>
      </c>
      <c r="D84" s="356" t="s">
        <v>1289</v>
      </c>
      <c r="E84" s="43" t="s">
        <v>273</v>
      </c>
      <c r="F84" s="56" t="s">
        <v>51</v>
      </c>
      <c r="G84" s="77"/>
      <c r="H84" s="78"/>
      <c r="I84" s="42" t="s">
        <v>476</v>
      </c>
      <c r="J84" s="50"/>
      <c r="K84" s="45"/>
      <c r="L84" s="23"/>
    </row>
    <row r="85" spans="1:12" ht="16.5" customHeight="1" x14ac:dyDescent="0.2">
      <c r="A85" s="68" t="s">
        <v>334</v>
      </c>
      <c r="B85" s="68"/>
      <c r="C85" s="84" t="s">
        <v>1269</v>
      </c>
      <c r="D85" s="354" t="s">
        <v>1291</v>
      </c>
      <c r="E85" s="43" t="s">
        <v>40</v>
      </c>
      <c r="F85" s="56" t="s">
        <v>51</v>
      </c>
      <c r="G85" s="77"/>
      <c r="H85" s="78"/>
      <c r="I85" s="42" t="s">
        <v>477</v>
      </c>
      <c r="J85" s="50"/>
      <c r="K85" s="45"/>
      <c r="L85" s="23"/>
    </row>
    <row r="86" spans="1:12" ht="16.5" customHeight="1" x14ac:dyDescent="0.2">
      <c r="A86" s="68" t="s">
        <v>335</v>
      </c>
      <c r="B86" s="68"/>
      <c r="C86" s="84" t="s">
        <v>1269</v>
      </c>
      <c r="D86" s="354" t="s">
        <v>1293</v>
      </c>
      <c r="E86" s="43" t="s">
        <v>276</v>
      </c>
      <c r="F86" s="56" t="s">
        <v>51</v>
      </c>
      <c r="G86" s="77"/>
      <c r="H86" s="78"/>
      <c r="I86" s="42" t="s">
        <v>274</v>
      </c>
      <c r="J86" s="50"/>
      <c r="K86" s="45"/>
      <c r="L86" s="23"/>
    </row>
    <row r="87" spans="1:12" ht="16.5" customHeight="1" x14ac:dyDescent="0.2">
      <c r="A87" s="68" t="s">
        <v>146</v>
      </c>
      <c r="B87" s="68"/>
      <c r="C87" s="84" t="s">
        <v>1269</v>
      </c>
      <c r="D87" s="354" t="s">
        <v>1295</v>
      </c>
      <c r="E87" s="43" t="s">
        <v>277</v>
      </c>
      <c r="F87" s="56" t="s">
        <v>51</v>
      </c>
      <c r="G87" s="77"/>
      <c r="H87" s="78"/>
      <c r="I87" s="41" t="s">
        <v>278</v>
      </c>
      <c r="J87" s="50"/>
      <c r="K87" s="45"/>
      <c r="L87" s="23"/>
    </row>
    <row r="88" spans="1:12" ht="16.5" customHeight="1" x14ac:dyDescent="0.2">
      <c r="A88" s="68" t="s">
        <v>147</v>
      </c>
      <c r="B88" s="68"/>
      <c r="C88" s="84" t="s">
        <v>1269</v>
      </c>
      <c r="D88" s="354" t="s">
        <v>1297</v>
      </c>
      <c r="E88" s="43" t="s">
        <v>279</v>
      </c>
      <c r="F88" s="56" t="s">
        <v>51</v>
      </c>
      <c r="G88" s="77"/>
      <c r="H88" s="78"/>
      <c r="I88" s="42" t="s">
        <v>280</v>
      </c>
      <c r="J88" s="50"/>
      <c r="K88" s="45"/>
      <c r="L88" s="23"/>
    </row>
    <row r="89" spans="1:12" ht="16.5" customHeight="1" x14ac:dyDescent="0.2">
      <c r="A89" s="68" t="s">
        <v>148</v>
      </c>
      <c r="B89" s="68"/>
      <c r="C89" s="84" t="s">
        <v>1269</v>
      </c>
      <c r="D89" s="354" t="s">
        <v>1299</v>
      </c>
      <c r="E89" s="39"/>
      <c r="F89" s="56" t="s">
        <v>51</v>
      </c>
      <c r="G89" s="77"/>
      <c r="H89" s="78"/>
      <c r="I89" s="41"/>
      <c r="J89" s="50" t="s">
        <v>478</v>
      </c>
      <c r="K89" s="45"/>
      <c r="L89" s="23"/>
    </row>
    <row r="90" spans="1:12" ht="16.5" customHeight="1" x14ac:dyDescent="0.2">
      <c r="A90" s="68" t="s">
        <v>149</v>
      </c>
      <c r="B90" s="68"/>
      <c r="C90" s="84" t="s">
        <v>1269</v>
      </c>
      <c r="D90" s="354" t="s">
        <v>1301</v>
      </c>
      <c r="E90" s="39"/>
      <c r="F90" s="56" t="s">
        <v>51</v>
      </c>
      <c r="G90" s="77"/>
      <c r="H90" s="78"/>
      <c r="I90" s="42"/>
      <c r="J90" s="50" t="s">
        <v>479</v>
      </c>
      <c r="K90" s="45"/>
      <c r="L90" s="23"/>
    </row>
    <row r="91" spans="1:12" ht="16.5" customHeight="1" x14ac:dyDescent="0.2">
      <c r="A91" s="68" t="s">
        <v>150</v>
      </c>
      <c r="B91" s="68"/>
      <c r="C91" s="84" t="s">
        <v>1269</v>
      </c>
      <c r="D91" s="354" t="s">
        <v>1303</v>
      </c>
      <c r="E91" s="39"/>
      <c r="F91" s="56" t="s">
        <v>51</v>
      </c>
      <c r="G91" s="77"/>
      <c r="H91" s="78"/>
      <c r="I91" s="41"/>
      <c r="J91" s="50" t="s">
        <v>281</v>
      </c>
      <c r="K91" s="45"/>
      <c r="L91" s="23"/>
    </row>
    <row r="92" spans="1:12" ht="16.5" customHeight="1" x14ac:dyDescent="0.2">
      <c r="A92" s="68" t="s">
        <v>151</v>
      </c>
      <c r="B92" s="68"/>
      <c r="C92" s="84" t="s">
        <v>1269</v>
      </c>
      <c r="D92" s="354" t="s">
        <v>1305</v>
      </c>
      <c r="E92" s="39"/>
      <c r="F92" s="60" t="s">
        <v>2</v>
      </c>
      <c r="G92" s="77"/>
      <c r="H92" s="78"/>
      <c r="I92" s="80" t="s">
        <v>282</v>
      </c>
      <c r="J92" s="125" t="s">
        <v>338</v>
      </c>
      <c r="K92" s="114" t="s">
        <v>339</v>
      </c>
      <c r="L92" s="23"/>
    </row>
    <row r="93" spans="1:12" ht="16.5" customHeight="1" x14ac:dyDescent="0.2">
      <c r="A93" s="68" t="s">
        <v>152</v>
      </c>
      <c r="B93" s="68"/>
      <c r="C93" s="84" t="s">
        <v>1269</v>
      </c>
      <c r="D93" s="354" t="s">
        <v>1307</v>
      </c>
      <c r="E93" s="39"/>
      <c r="F93" s="56" t="s">
        <v>51</v>
      </c>
      <c r="G93" s="77"/>
      <c r="H93" s="78"/>
      <c r="I93" s="80" t="s">
        <v>480</v>
      </c>
      <c r="J93" s="50" t="s">
        <v>451</v>
      </c>
      <c r="K93" s="84"/>
      <c r="L93" s="23"/>
    </row>
    <row r="94" spans="1:12" ht="16.5" customHeight="1" x14ac:dyDescent="0.2">
      <c r="A94" s="68" t="s">
        <v>153</v>
      </c>
      <c r="B94" s="68"/>
      <c r="C94" s="84" t="s">
        <v>1269</v>
      </c>
      <c r="D94" s="354" t="s">
        <v>1309</v>
      </c>
      <c r="E94" s="39"/>
      <c r="F94" s="56" t="s">
        <v>51</v>
      </c>
      <c r="G94" s="77"/>
      <c r="H94" s="78"/>
      <c r="I94" s="80" t="s">
        <v>283</v>
      </c>
      <c r="J94" s="50" t="s">
        <v>481</v>
      </c>
      <c r="K94" s="84"/>
      <c r="L94" s="23"/>
    </row>
    <row r="95" spans="1:12" ht="16.5" customHeight="1" x14ac:dyDescent="0.2">
      <c r="A95" s="68" t="s">
        <v>154</v>
      </c>
      <c r="B95" s="68"/>
      <c r="C95" s="84" t="s">
        <v>1269</v>
      </c>
      <c r="D95" s="354" t="s">
        <v>1311</v>
      </c>
      <c r="E95" s="39"/>
      <c r="F95" s="60" t="s">
        <v>2</v>
      </c>
      <c r="G95" s="77"/>
      <c r="H95" s="78"/>
      <c r="I95" s="80" t="s">
        <v>282</v>
      </c>
      <c r="J95" s="125" t="s">
        <v>307</v>
      </c>
      <c r="K95" s="114" t="s">
        <v>339</v>
      </c>
      <c r="L95" s="23"/>
    </row>
    <row r="96" spans="1:12" ht="16.5" customHeight="1" x14ac:dyDescent="0.2">
      <c r="A96" s="68" t="s">
        <v>155</v>
      </c>
      <c r="B96" s="68"/>
      <c r="C96" s="84" t="s">
        <v>1269</v>
      </c>
      <c r="D96" s="354" t="s">
        <v>1313</v>
      </c>
      <c r="E96" s="39"/>
      <c r="F96" s="56" t="s">
        <v>51</v>
      </c>
      <c r="G96" s="77"/>
      <c r="H96" s="78"/>
      <c r="I96" s="42" t="s">
        <v>480</v>
      </c>
      <c r="J96" s="50" t="s">
        <v>451</v>
      </c>
      <c r="K96" s="114"/>
      <c r="L96" s="23"/>
    </row>
    <row r="97" spans="1:12" ht="16.5" customHeight="1" x14ac:dyDescent="0.2">
      <c r="A97" s="68" t="s">
        <v>156</v>
      </c>
      <c r="B97" s="68"/>
      <c r="C97" s="84" t="s">
        <v>1269</v>
      </c>
      <c r="D97" s="354" t="s">
        <v>1315</v>
      </c>
      <c r="E97" s="39"/>
      <c r="F97" s="56" t="s">
        <v>51</v>
      </c>
      <c r="G97" s="77"/>
      <c r="H97" s="78"/>
      <c r="I97" s="42" t="s">
        <v>284</v>
      </c>
      <c r="J97" s="50"/>
      <c r="K97" s="84"/>
      <c r="L97" s="23"/>
    </row>
    <row r="98" spans="1:12" ht="16.5" customHeight="1" x14ac:dyDescent="0.2">
      <c r="A98" s="68" t="s">
        <v>157</v>
      </c>
      <c r="B98" s="68"/>
      <c r="C98" s="84" t="s">
        <v>1269</v>
      </c>
      <c r="D98" s="354" t="s">
        <v>1317</v>
      </c>
      <c r="E98" s="39"/>
      <c r="F98" s="56" t="s">
        <v>51</v>
      </c>
      <c r="G98" s="77"/>
      <c r="H98" s="78"/>
      <c r="I98" s="42"/>
      <c r="J98" s="50" t="s">
        <v>281</v>
      </c>
      <c r="K98" s="84"/>
      <c r="L98" s="23"/>
    </row>
    <row r="99" spans="1:12" ht="16.5" customHeight="1" x14ac:dyDescent="0.2">
      <c r="A99" s="68" t="s">
        <v>158</v>
      </c>
      <c r="B99" s="68"/>
      <c r="C99" s="84" t="s">
        <v>1269</v>
      </c>
      <c r="D99" s="354" t="s">
        <v>1319</v>
      </c>
      <c r="E99" s="39" t="s">
        <v>41</v>
      </c>
      <c r="F99" s="56" t="s">
        <v>51</v>
      </c>
      <c r="G99" s="77"/>
      <c r="H99" s="78"/>
      <c r="I99" s="42" t="s">
        <v>449</v>
      </c>
      <c r="J99" s="50" t="s">
        <v>450</v>
      </c>
      <c r="K99" s="84"/>
      <c r="L99" s="23"/>
    </row>
    <row r="100" spans="1:12" ht="16.5" customHeight="1" x14ac:dyDescent="0.2">
      <c r="A100" s="68" t="s">
        <v>159</v>
      </c>
      <c r="B100" s="68"/>
      <c r="C100" s="84" t="s">
        <v>1269</v>
      </c>
      <c r="D100" s="354" t="s">
        <v>1321</v>
      </c>
      <c r="E100" s="39"/>
      <c r="F100" s="56" t="s">
        <v>51</v>
      </c>
      <c r="G100" s="77"/>
      <c r="H100" s="78"/>
      <c r="I100" s="41"/>
      <c r="J100" s="50" t="s">
        <v>451</v>
      </c>
      <c r="K100" s="114"/>
      <c r="L100" s="23"/>
    </row>
    <row r="101" spans="1:12" ht="16.5" customHeight="1" x14ac:dyDescent="0.2">
      <c r="A101" s="68" t="s">
        <v>160</v>
      </c>
      <c r="B101" s="68"/>
      <c r="C101" s="84" t="s">
        <v>1269</v>
      </c>
      <c r="D101" s="354" t="s">
        <v>1323</v>
      </c>
      <c r="E101" s="39" t="s">
        <v>42</v>
      </c>
      <c r="F101" s="56" t="s">
        <v>51</v>
      </c>
      <c r="G101" s="77"/>
      <c r="H101" s="78"/>
      <c r="I101" s="42" t="s">
        <v>285</v>
      </c>
      <c r="J101" s="50" t="s">
        <v>1056</v>
      </c>
      <c r="K101" s="84"/>
      <c r="L101" s="23"/>
    </row>
    <row r="102" spans="1:12" ht="16.5" customHeight="1" x14ac:dyDescent="0.2">
      <c r="A102" s="68" t="s">
        <v>161</v>
      </c>
      <c r="B102" s="68"/>
      <c r="C102" s="84" t="s">
        <v>1269</v>
      </c>
      <c r="D102" s="354" t="s">
        <v>1325</v>
      </c>
      <c r="E102" s="39" t="s">
        <v>43</v>
      </c>
      <c r="F102" s="56" t="s">
        <v>51</v>
      </c>
      <c r="G102" s="77"/>
      <c r="H102" s="78"/>
      <c r="I102" s="42" t="s">
        <v>286</v>
      </c>
      <c r="J102" s="50" t="s">
        <v>1057</v>
      </c>
      <c r="K102" s="84"/>
      <c r="L102" s="23"/>
    </row>
    <row r="103" spans="1:12" ht="16.5" customHeight="1" x14ac:dyDescent="0.2">
      <c r="A103" s="68" t="s">
        <v>162</v>
      </c>
      <c r="B103" s="68"/>
      <c r="C103" s="84" t="s">
        <v>1327</v>
      </c>
      <c r="D103" s="354" t="s">
        <v>1476</v>
      </c>
      <c r="E103" s="39" t="s">
        <v>42</v>
      </c>
      <c r="F103" s="56" t="s">
        <v>51</v>
      </c>
      <c r="G103" s="77"/>
      <c r="H103" s="78"/>
      <c r="I103" s="42" t="s">
        <v>285</v>
      </c>
      <c r="J103" s="50" t="s">
        <v>1058</v>
      </c>
      <c r="K103" s="84"/>
      <c r="L103" s="23"/>
    </row>
    <row r="104" spans="1:12" ht="16.5" customHeight="1" x14ac:dyDescent="0.2">
      <c r="A104" s="68" t="s">
        <v>163</v>
      </c>
      <c r="B104" s="68"/>
      <c r="C104" s="84" t="s">
        <v>1269</v>
      </c>
      <c r="D104" s="354" t="s">
        <v>1330</v>
      </c>
      <c r="E104" s="39"/>
      <c r="F104" s="56" t="s">
        <v>51</v>
      </c>
      <c r="G104" s="77"/>
      <c r="H104" s="78"/>
      <c r="I104" s="42"/>
      <c r="J104" s="50" t="s">
        <v>287</v>
      </c>
      <c r="K104" s="84"/>
      <c r="L104" s="23"/>
    </row>
    <row r="105" spans="1:12" ht="16.5" customHeight="1" x14ac:dyDescent="0.2">
      <c r="A105" s="68" t="s">
        <v>164</v>
      </c>
      <c r="B105" s="68"/>
      <c r="C105" s="84" t="s">
        <v>1269</v>
      </c>
      <c r="D105" s="354" t="s">
        <v>1477</v>
      </c>
      <c r="E105" s="39"/>
      <c r="F105" s="56" t="s">
        <v>51</v>
      </c>
      <c r="G105" s="77"/>
      <c r="H105" s="78"/>
      <c r="I105" s="42"/>
      <c r="J105" s="50" t="s">
        <v>482</v>
      </c>
      <c r="K105" s="84"/>
      <c r="L105" s="23"/>
    </row>
    <row r="106" spans="1:12" ht="16.5" customHeight="1" x14ac:dyDescent="0.2">
      <c r="A106" s="68" t="s">
        <v>165</v>
      </c>
      <c r="B106" s="68"/>
      <c r="C106" s="84" t="s">
        <v>1269</v>
      </c>
      <c r="D106" s="354" t="s">
        <v>1333</v>
      </c>
      <c r="E106" s="39"/>
      <c r="F106" s="56" t="s">
        <v>51</v>
      </c>
      <c r="G106" s="77"/>
      <c r="H106" s="78"/>
      <c r="I106" s="42"/>
      <c r="J106" s="50" t="s">
        <v>483</v>
      </c>
      <c r="K106" s="84"/>
      <c r="L106" s="23"/>
    </row>
    <row r="107" spans="1:12" ht="16.5" customHeight="1" x14ac:dyDescent="0.2">
      <c r="A107" s="68" t="s">
        <v>166</v>
      </c>
      <c r="B107" s="68"/>
      <c r="C107" s="84" t="s">
        <v>1269</v>
      </c>
      <c r="D107" s="354" t="s">
        <v>1335</v>
      </c>
      <c r="E107" s="39"/>
      <c r="F107" s="60" t="s">
        <v>2</v>
      </c>
      <c r="G107" s="77"/>
      <c r="H107" s="78"/>
      <c r="I107" s="80" t="s">
        <v>282</v>
      </c>
      <c r="J107" s="125" t="s">
        <v>340</v>
      </c>
      <c r="K107" s="114" t="s">
        <v>339</v>
      </c>
      <c r="L107" s="23"/>
    </row>
    <row r="108" spans="1:12" ht="16.5" customHeight="1" x14ac:dyDescent="0.2">
      <c r="A108" s="68" t="s">
        <v>167</v>
      </c>
      <c r="B108" s="68"/>
      <c r="C108" s="84" t="s">
        <v>1269</v>
      </c>
      <c r="D108" s="354" t="s">
        <v>1337</v>
      </c>
      <c r="E108" s="39"/>
      <c r="F108" s="56" t="s">
        <v>51</v>
      </c>
      <c r="G108" s="77"/>
      <c r="H108" s="78"/>
      <c r="I108" s="80" t="s">
        <v>480</v>
      </c>
      <c r="J108" s="50" t="s">
        <v>281</v>
      </c>
      <c r="K108" s="84"/>
      <c r="L108" s="23"/>
    </row>
    <row r="109" spans="1:12" ht="16.5" customHeight="1" x14ac:dyDescent="0.2">
      <c r="A109" s="68" t="s">
        <v>168</v>
      </c>
      <c r="B109" s="68"/>
      <c r="C109" s="84" t="s">
        <v>1269</v>
      </c>
      <c r="D109" s="354" t="s">
        <v>1339</v>
      </c>
      <c r="E109" s="39"/>
      <c r="F109" s="56" t="s">
        <v>51</v>
      </c>
      <c r="G109" s="77"/>
      <c r="H109" s="78"/>
      <c r="I109" s="80" t="s">
        <v>283</v>
      </c>
      <c r="J109" s="50" t="s">
        <v>288</v>
      </c>
      <c r="K109" s="84"/>
      <c r="L109" s="23"/>
    </row>
    <row r="110" spans="1:12" ht="16.5" customHeight="1" x14ac:dyDescent="0.2">
      <c r="A110" s="68" t="s">
        <v>169</v>
      </c>
      <c r="B110" s="68"/>
      <c r="C110" s="84" t="s">
        <v>1269</v>
      </c>
      <c r="D110" s="354" t="s">
        <v>1341</v>
      </c>
      <c r="E110" s="39"/>
      <c r="F110" s="60" t="s">
        <v>2</v>
      </c>
      <c r="G110" s="77"/>
      <c r="H110" s="78"/>
      <c r="I110" s="80" t="s">
        <v>282</v>
      </c>
      <c r="J110" s="125" t="s">
        <v>307</v>
      </c>
      <c r="K110" s="114" t="s">
        <v>339</v>
      </c>
      <c r="L110" s="23"/>
    </row>
    <row r="111" spans="1:12" ht="16.5" customHeight="1" x14ac:dyDescent="0.2">
      <c r="A111" s="68" t="s">
        <v>170</v>
      </c>
      <c r="B111" s="68"/>
      <c r="C111" s="84" t="s">
        <v>1269</v>
      </c>
      <c r="D111" s="354" t="s">
        <v>1343</v>
      </c>
      <c r="E111" s="39"/>
      <c r="F111" s="56" t="s">
        <v>51</v>
      </c>
      <c r="G111" s="77"/>
      <c r="H111" s="78"/>
      <c r="I111" s="42" t="s">
        <v>289</v>
      </c>
      <c r="J111" s="50" t="s">
        <v>290</v>
      </c>
      <c r="K111" s="45"/>
      <c r="L111" s="23"/>
    </row>
    <row r="112" spans="1:12" ht="16.5" customHeight="1" x14ac:dyDescent="0.2">
      <c r="A112" s="68" t="s">
        <v>171</v>
      </c>
      <c r="B112" s="68"/>
      <c r="C112" s="84" t="s">
        <v>1269</v>
      </c>
      <c r="D112" s="354" t="s">
        <v>1345</v>
      </c>
      <c r="E112" s="39"/>
      <c r="F112" s="56" t="s">
        <v>51</v>
      </c>
      <c r="G112" s="77"/>
      <c r="H112" s="78"/>
      <c r="I112" s="42" t="s">
        <v>291</v>
      </c>
      <c r="J112" s="50"/>
      <c r="K112" s="45"/>
      <c r="L112" s="23"/>
    </row>
    <row r="113" spans="1:12" ht="16.5" customHeight="1" x14ac:dyDescent="0.2">
      <c r="A113" s="68" t="s">
        <v>172</v>
      </c>
      <c r="B113" s="68"/>
      <c r="C113" s="111" t="s">
        <v>1238</v>
      </c>
      <c r="D113" s="111" t="s">
        <v>1239</v>
      </c>
      <c r="E113" s="39" t="s">
        <v>175</v>
      </c>
      <c r="F113" s="56" t="s">
        <v>51</v>
      </c>
      <c r="G113" s="39"/>
      <c r="H113" s="39"/>
      <c r="I113" s="40"/>
      <c r="J113" s="46" t="s">
        <v>292</v>
      </c>
      <c r="K113" s="45"/>
      <c r="L113" s="23"/>
    </row>
    <row r="114" spans="1:12" ht="16.5" customHeight="1" x14ac:dyDescent="0.2">
      <c r="A114" s="68" t="s">
        <v>173</v>
      </c>
      <c r="B114" s="68"/>
      <c r="C114" s="111" t="s">
        <v>1238</v>
      </c>
      <c r="D114" s="111" t="s">
        <v>1241</v>
      </c>
      <c r="E114" s="39" t="s">
        <v>176</v>
      </c>
      <c r="F114" s="56" t="s">
        <v>51</v>
      </c>
      <c r="G114" s="39"/>
      <c r="H114" s="39"/>
      <c r="I114" s="40"/>
      <c r="J114" s="46" t="s">
        <v>293</v>
      </c>
      <c r="K114" s="45"/>
      <c r="L114" s="23"/>
    </row>
    <row r="115" spans="1:12" ht="16.5" customHeight="1" x14ac:dyDescent="0.2">
      <c r="A115" s="68" t="s">
        <v>174</v>
      </c>
      <c r="B115" s="68"/>
      <c r="C115" s="111" t="s">
        <v>1238</v>
      </c>
      <c r="D115" s="111" t="s">
        <v>1243</v>
      </c>
      <c r="E115" s="39" t="s">
        <v>294</v>
      </c>
      <c r="F115" s="56" t="s">
        <v>51</v>
      </c>
      <c r="G115" s="39"/>
      <c r="H115" s="39"/>
      <c r="I115" s="40"/>
      <c r="J115" s="46" t="s">
        <v>295</v>
      </c>
      <c r="K115" s="45" t="s">
        <v>341</v>
      </c>
      <c r="L115" s="23"/>
    </row>
    <row r="116" spans="1:12" ht="16.5" customHeight="1" x14ac:dyDescent="0.2">
      <c r="A116" s="68" t="s">
        <v>376</v>
      </c>
      <c r="B116" s="68"/>
      <c r="C116" s="111" t="s">
        <v>1238</v>
      </c>
      <c r="D116" s="111" t="s">
        <v>1245</v>
      </c>
      <c r="E116" s="39"/>
      <c r="F116" s="56" t="s">
        <v>51</v>
      </c>
      <c r="G116" s="39"/>
      <c r="H116" s="39"/>
      <c r="I116" s="40"/>
      <c r="J116" s="46" t="s">
        <v>296</v>
      </c>
      <c r="K116" s="45"/>
      <c r="L116" s="23"/>
    </row>
    <row r="117" spans="1:12" ht="16.5" customHeight="1" x14ac:dyDescent="0.2">
      <c r="A117" s="68" t="s">
        <v>377</v>
      </c>
      <c r="B117" s="68"/>
      <c r="C117" s="111" t="s">
        <v>1238</v>
      </c>
      <c r="D117" s="111" t="s">
        <v>1478</v>
      </c>
      <c r="E117" s="39" t="s">
        <v>177</v>
      </c>
      <c r="F117" s="56" t="s">
        <v>51</v>
      </c>
      <c r="G117" s="39"/>
      <c r="H117" s="39"/>
      <c r="I117" s="162" t="s">
        <v>1026</v>
      </c>
      <c r="J117" s="396" t="s">
        <v>770</v>
      </c>
      <c r="K117" s="45"/>
      <c r="L117" s="23"/>
    </row>
    <row r="118" spans="1:12" ht="16.5" customHeight="1" x14ac:dyDescent="0.2">
      <c r="A118" s="68" t="s">
        <v>378</v>
      </c>
      <c r="B118" s="68"/>
      <c r="C118" s="111" t="s">
        <v>1238</v>
      </c>
      <c r="D118" s="111" t="s">
        <v>1479</v>
      </c>
      <c r="E118" s="39" t="s">
        <v>177</v>
      </c>
      <c r="F118" s="56" t="s">
        <v>51</v>
      </c>
      <c r="G118" s="39"/>
      <c r="H118" s="39"/>
      <c r="I118" s="41"/>
      <c r="J118" s="396"/>
      <c r="K118" s="45"/>
      <c r="L118" s="23"/>
    </row>
    <row r="119" spans="1:12" ht="16.5" customHeight="1" x14ac:dyDescent="0.2">
      <c r="A119" s="68" t="s">
        <v>379</v>
      </c>
      <c r="B119" s="68"/>
      <c r="C119" s="111" t="s">
        <v>1238</v>
      </c>
      <c r="D119" s="111" t="s">
        <v>1249</v>
      </c>
      <c r="E119" s="39" t="s">
        <v>177</v>
      </c>
      <c r="F119" s="56" t="s">
        <v>51</v>
      </c>
      <c r="G119" s="39"/>
      <c r="H119" s="39"/>
      <c r="I119" s="41"/>
      <c r="J119" s="396"/>
      <c r="K119" s="45"/>
      <c r="L119" s="23"/>
    </row>
    <row r="120" spans="1:12" ht="16.5" customHeight="1" x14ac:dyDescent="0.2">
      <c r="A120" s="68" t="s">
        <v>380</v>
      </c>
      <c r="B120" s="68"/>
      <c r="C120" s="111" t="s">
        <v>1238</v>
      </c>
      <c r="D120" s="111" t="s">
        <v>1251</v>
      </c>
      <c r="E120" s="39" t="s">
        <v>177</v>
      </c>
      <c r="F120" s="56" t="s">
        <v>51</v>
      </c>
      <c r="G120" s="39"/>
      <c r="H120" s="39"/>
      <c r="I120" s="41"/>
      <c r="J120" s="396"/>
      <c r="K120" s="45"/>
      <c r="L120" s="23"/>
    </row>
    <row r="121" spans="1:12" ht="16.5" customHeight="1" x14ac:dyDescent="0.2">
      <c r="A121" s="68" t="s">
        <v>381</v>
      </c>
      <c r="B121" s="68"/>
      <c r="C121" s="111" t="s">
        <v>1238</v>
      </c>
      <c r="D121" s="111" t="s">
        <v>1253</v>
      </c>
      <c r="E121" s="39" t="s">
        <v>175</v>
      </c>
      <c r="F121" s="56" t="s">
        <v>51</v>
      </c>
      <c r="G121" s="39"/>
      <c r="H121" s="39"/>
      <c r="I121" s="41"/>
      <c r="J121" s="69" t="s">
        <v>297</v>
      </c>
      <c r="K121" s="45"/>
      <c r="L121" s="23"/>
    </row>
    <row r="122" spans="1:12" ht="16.5" customHeight="1" x14ac:dyDescent="0.2">
      <c r="A122" s="68" t="s">
        <v>382</v>
      </c>
      <c r="B122" s="68"/>
      <c r="C122" s="111" t="s">
        <v>1238</v>
      </c>
      <c r="D122" s="111" t="s">
        <v>1255</v>
      </c>
      <c r="E122" s="39" t="s">
        <v>176</v>
      </c>
      <c r="F122" s="56" t="s">
        <v>51</v>
      </c>
      <c r="G122" s="39"/>
      <c r="H122" s="39"/>
      <c r="I122" s="41"/>
      <c r="J122" s="69" t="s">
        <v>484</v>
      </c>
      <c r="K122" s="45"/>
      <c r="L122" s="23"/>
    </row>
    <row r="123" spans="1:12" ht="16.5" customHeight="1" x14ac:dyDescent="0.2">
      <c r="A123" s="68" t="s">
        <v>383</v>
      </c>
      <c r="B123" s="68"/>
      <c r="C123" s="111" t="s">
        <v>1238</v>
      </c>
      <c r="D123" s="111" t="s">
        <v>1257</v>
      </c>
      <c r="E123" s="39" t="s">
        <v>294</v>
      </c>
      <c r="F123" s="56" t="s">
        <v>51</v>
      </c>
      <c r="G123" s="39"/>
      <c r="H123" s="39"/>
      <c r="I123" s="41"/>
      <c r="J123" s="69" t="s">
        <v>298</v>
      </c>
      <c r="K123" s="45" t="s">
        <v>341</v>
      </c>
      <c r="L123" s="23"/>
    </row>
    <row r="124" spans="1:12" ht="16.5" customHeight="1" x14ac:dyDescent="0.2">
      <c r="A124" s="68" t="s">
        <v>384</v>
      </c>
      <c r="B124" s="68"/>
      <c r="C124" s="111" t="s">
        <v>1238</v>
      </c>
      <c r="D124" s="111" t="s">
        <v>1259</v>
      </c>
      <c r="E124" s="39"/>
      <c r="F124" s="56" t="s">
        <v>51</v>
      </c>
      <c r="G124" s="39"/>
      <c r="H124" s="39"/>
      <c r="I124" s="41"/>
      <c r="J124" s="69" t="s">
        <v>437</v>
      </c>
      <c r="K124" s="45"/>
      <c r="L124" s="23"/>
    </row>
    <row r="125" spans="1:12" ht="16.5" customHeight="1" x14ac:dyDescent="0.2">
      <c r="A125" s="68" t="s">
        <v>385</v>
      </c>
      <c r="B125" s="68"/>
      <c r="C125" s="111" t="s">
        <v>1238</v>
      </c>
      <c r="D125" s="111" t="s">
        <v>1261</v>
      </c>
      <c r="E125" s="39" t="s">
        <v>177</v>
      </c>
      <c r="F125" s="56" t="s">
        <v>51</v>
      </c>
      <c r="G125" s="39"/>
      <c r="H125" s="39"/>
      <c r="I125" s="41"/>
      <c r="J125" s="396" t="s">
        <v>435</v>
      </c>
      <c r="K125" s="45"/>
      <c r="L125" s="23"/>
    </row>
    <row r="126" spans="1:12" ht="16.5" customHeight="1" x14ac:dyDescent="0.2">
      <c r="A126" s="68" t="s">
        <v>386</v>
      </c>
      <c r="B126" s="68"/>
      <c r="C126" s="111" t="s">
        <v>1238</v>
      </c>
      <c r="D126" s="111" t="s">
        <v>1263</v>
      </c>
      <c r="E126" s="39" t="s">
        <v>177</v>
      </c>
      <c r="F126" s="56" t="s">
        <v>51</v>
      </c>
      <c r="G126" s="39"/>
      <c r="H126" s="39"/>
      <c r="I126" s="41"/>
      <c r="J126" s="396"/>
      <c r="K126" s="45"/>
      <c r="L126" s="23"/>
    </row>
    <row r="127" spans="1:12" ht="16.5" customHeight="1" x14ac:dyDescent="0.2">
      <c r="A127" s="68" t="s">
        <v>387</v>
      </c>
      <c r="B127" s="68"/>
      <c r="C127" s="111" t="s">
        <v>1238</v>
      </c>
      <c r="D127" s="111" t="s">
        <v>1265</v>
      </c>
      <c r="E127" s="39" t="s">
        <v>177</v>
      </c>
      <c r="F127" s="56" t="s">
        <v>51</v>
      </c>
      <c r="G127" s="39"/>
      <c r="H127" s="39"/>
      <c r="I127" s="41"/>
      <c r="J127" s="396"/>
      <c r="K127" s="45"/>
      <c r="L127" s="23"/>
    </row>
    <row r="128" spans="1:12" ht="16.5" customHeight="1" x14ac:dyDescent="0.2">
      <c r="A128" s="68" t="s">
        <v>388</v>
      </c>
      <c r="B128" s="68"/>
      <c r="C128" s="111" t="s">
        <v>1238</v>
      </c>
      <c r="D128" s="111" t="s">
        <v>1267</v>
      </c>
      <c r="E128" s="39" t="s">
        <v>177</v>
      </c>
      <c r="F128" s="56" t="s">
        <v>51</v>
      </c>
      <c r="G128" s="39"/>
      <c r="H128" s="39"/>
      <c r="I128" s="42"/>
      <c r="J128" s="396"/>
      <c r="K128" s="45"/>
      <c r="L128" s="23"/>
    </row>
    <row r="129" spans="1:12" ht="16.5" customHeight="1" x14ac:dyDescent="0.2">
      <c r="A129" s="68" t="s">
        <v>389</v>
      </c>
      <c r="B129" s="68"/>
      <c r="C129" s="111" t="s">
        <v>1238</v>
      </c>
      <c r="D129" s="111" t="s">
        <v>1480</v>
      </c>
      <c r="E129" s="39" t="s">
        <v>493</v>
      </c>
      <c r="F129" s="56" t="s">
        <v>51</v>
      </c>
      <c r="G129" s="39"/>
      <c r="H129" s="39"/>
      <c r="I129" s="162" t="s">
        <v>1027</v>
      </c>
      <c r="J129" s="396" t="s">
        <v>436</v>
      </c>
      <c r="K129" s="45"/>
      <c r="L129" s="23"/>
    </row>
    <row r="130" spans="1:12" ht="16.5" customHeight="1" x14ac:dyDescent="0.2">
      <c r="A130" s="68" t="s">
        <v>390</v>
      </c>
      <c r="B130" s="68"/>
      <c r="C130" s="111" t="s">
        <v>1238</v>
      </c>
      <c r="D130" s="111" t="s">
        <v>1481</v>
      </c>
      <c r="E130" s="39" t="s">
        <v>493</v>
      </c>
      <c r="F130" s="56" t="s">
        <v>51</v>
      </c>
      <c r="G130" s="39"/>
      <c r="H130" s="39"/>
      <c r="I130" s="41"/>
      <c r="J130" s="396"/>
      <c r="K130" s="45"/>
      <c r="L130" s="23"/>
    </row>
    <row r="131" spans="1:12" ht="16.5" customHeight="1" x14ac:dyDescent="0.2">
      <c r="A131" s="68" t="s">
        <v>391</v>
      </c>
      <c r="B131" s="68"/>
      <c r="C131" s="111" t="s">
        <v>1238</v>
      </c>
      <c r="D131" s="111" t="s">
        <v>1482</v>
      </c>
      <c r="E131" s="39" t="s">
        <v>493</v>
      </c>
      <c r="F131" s="56" t="s">
        <v>51</v>
      </c>
      <c r="G131" s="39"/>
      <c r="H131" s="39"/>
      <c r="I131" s="41"/>
      <c r="J131" s="396"/>
      <c r="K131" s="45"/>
      <c r="L131" s="23"/>
    </row>
    <row r="132" spans="1:12" ht="16.5" customHeight="1" x14ac:dyDescent="0.2">
      <c r="A132" s="68" t="s">
        <v>392</v>
      </c>
      <c r="B132" s="68"/>
      <c r="C132" s="111" t="s">
        <v>1238</v>
      </c>
      <c r="D132" s="111" t="s">
        <v>1483</v>
      </c>
      <c r="E132" s="39" t="s">
        <v>493</v>
      </c>
      <c r="F132" s="56" t="s">
        <v>51</v>
      </c>
      <c r="G132" s="39"/>
      <c r="H132" s="39"/>
      <c r="I132" s="42"/>
      <c r="J132" s="396"/>
      <c r="K132" s="45"/>
      <c r="L132" s="23"/>
    </row>
    <row r="133" spans="1:12" ht="16.5" customHeight="1" x14ac:dyDescent="0.2">
      <c r="A133" s="68" t="s">
        <v>393</v>
      </c>
      <c r="B133" s="68"/>
      <c r="C133" s="111" t="s">
        <v>1238</v>
      </c>
      <c r="D133" s="111" t="s">
        <v>1484</v>
      </c>
      <c r="E133" s="39" t="s">
        <v>493</v>
      </c>
      <c r="F133" s="56" t="s">
        <v>51</v>
      </c>
      <c r="G133" s="39"/>
      <c r="H133" s="39"/>
      <c r="I133" s="42"/>
      <c r="J133" s="396" t="s">
        <v>435</v>
      </c>
      <c r="K133" s="158"/>
      <c r="L133" s="23"/>
    </row>
    <row r="134" spans="1:12" ht="16.5" customHeight="1" x14ac:dyDescent="0.2">
      <c r="A134" s="68" t="s">
        <v>394</v>
      </c>
      <c r="B134" s="68"/>
      <c r="C134" s="111" t="s">
        <v>1238</v>
      </c>
      <c r="D134" s="111" t="s">
        <v>1485</v>
      </c>
      <c r="E134" s="39" t="s">
        <v>493</v>
      </c>
      <c r="F134" s="56" t="s">
        <v>51</v>
      </c>
      <c r="G134" s="39"/>
      <c r="H134" s="39"/>
      <c r="I134" s="42"/>
      <c r="J134" s="396"/>
      <c r="K134" s="158"/>
      <c r="L134" s="23"/>
    </row>
    <row r="135" spans="1:12" ht="16.5" customHeight="1" x14ac:dyDescent="0.2">
      <c r="A135" s="68" t="s">
        <v>395</v>
      </c>
      <c r="B135" s="68"/>
      <c r="C135" s="111" t="s">
        <v>1238</v>
      </c>
      <c r="D135" s="111" t="s">
        <v>1486</v>
      </c>
      <c r="E135" s="39" t="s">
        <v>493</v>
      </c>
      <c r="F135" s="56" t="s">
        <v>51</v>
      </c>
      <c r="G135" s="39"/>
      <c r="H135" s="39"/>
      <c r="I135" s="42"/>
      <c r="J135" s="396"/>
      <c r="K135" s="158"/>
      <c r="L135" s="23"/>
    </row>
    <row r="136" spans="1:12" ht="16.5" customHeight="1" x14ac:dyDescent="0.2">
      <c r="A136" s="68" t="s">
        <v>396</v>
      </c>
      <c r="B136" s="68"/>
      <c r="C136" s="111" t="s">
        <v>1238</v>
      </c>
      <c r="D136" s="111" t="s">
        <v>1487</v>
      </c>
      <c r="E136" s="39" t="s">
        <v>493</v>
      </c>
      <c r="F136" s="56" t="s">
        <v>51</v>
      </c>
      <c r="G136" s="39"/>
      <c r="H136" s="39"/>
      <c r="I136" s="42"/>
      <c r="J136" s="396"/>
      <c r="K136" s="158"/>
      <c r="L136" s="23"/>
    </row>
    <row r="137" spans="1:12" ht="16.5" customHeight="1" x14ac:dyDescent="0.2">
      <c r="A137" s="68" t="s">
        <v>397</v>
      </c>
      <c r="B137" s="68"/>
      <c r="C137" s="111" t="s">
        <v>1238</v>
      </c>
      <c r="D137" s="111" t="s">
        <v>1488</v>
      </c>
      <c r="E137" s="39" t="s">
        <v>493</v>
      </c>
      <c r="F137" s="56" t="s">
        <v>51</v>
      </c>
      <c r="G137" s="39"/>
      <c r="H137" s="39"/>
      <c r="I137" s="42"/>
      <c r="J137" s="396" t="s">
        <v>438</v>
      </c>
      <c r="K137" s="158"/>
      <c r="L137" s="23"/>
    </row>
    <row r="138" spans="1:12" ht="16.5" customHeight="1" x14ac:dyDescent="0.2">
      <c r="A138" s="68" t="s">
        <v>398</v>
      </c>
      <c r="B138" s="68"/>
      <c r="C138" s="111" t="s">
        <v>1238</v>
      </c>
      <c r="D138" s="111" t="s">
        <v>1489</v>
      </c>
      <c r="E138" s="39" t="s">
        <v>493</v>
      </c>
      <c r="F138" s="56" t="s">
        <v>51</v>
      </c>
      <c r="G138" s="39"/>
      <c r="H138" s="39"/>
      <c r="I138" s="42"/>
      <c r="J138" s="396"/>
      <c r="K138" s="158"/>
      <c r="L138" s="23"/>
    </row>
    <row r="139" spans="1:12" ht="16.5" customHeight="1" x14ac:dyDescent="0.2">
      <c r="A139" s="68" t="s">
        <v>399</v>
      </c>
      <c r="B139" s="68"/>
      <c r="C139" s="111" t="s">
        <v>1238</v>
      </c>
      <c r="D139" s="111" t="s">
        <v>1490</v>
      </c>
      <c r="E139" s="39" t="s">
        <v>493</v>
      </c>
      <c r="F139" s="56" t="s">
        <v>51</v>
      </c>
      <c r="G139" s="39"/>
      <c r="H139" s="39"/>
      <c r="I139" s="42"/>
      <c r="J139" s="396"/>
      <c r="K139" s="158"/>
      <c r="L139" s="23"/>
    </row>
    <row r="140" spans="1:12" ht="16.5" customHeight="1" x14ac:dyDescent="0.2">
      <c r="A140" s="68" t="s">
        <v>400</v>
      </c>
      <c r="B140" s="68"/>
      <c r="C140" s="111" t="s">
        <v>1238</v>
      </c>
      <c r="D140" s="111" t="s">
        <v>1491</v>
      </c>
      <c r="E140" s="39" t="s">
        <v>493</v>
      </c>
      <c r="F140" s="56" t="s">
        <v>51</v>
      </c>
      <c r="G140" s="39"/>
      <c r="H140" s="39"/>
      <c r="I140" s="42"/>
      <c r="J140" s="396"/>
      <c r="K140" s="158"/>
      <c r="L140" s="23"/>
    </row>
    <row r="141" spans="1:12" ht="16.5" customHeight="1" x14ac:dyDescent="0.2">
      <c r="A141" s="68" t="s">
        <v>401</v>
      </c>
      <c r="B141" s="68"/>
      <c r="C141" s="111" t="s">
        <v>1238</v>
      </c>
      <c r="D141" s="111" t="s">
        <v>1492</v>
      </c>
      <c r="E141" s="39" t="s">
        <v>493</v>
      </c>
      <c r="F141" s="56" t="s">
        <v>51</v>
      </c>
      <c r="G141" s="39"/>
      <c r="H141" s="39"/>
      <c r="I141" s="42"/>
      <c r="J141" s="396" t="s">
        <v>439</v>
      </c>
      <c r="K141" s="158"/>
      <c r="L141" s="23"/>
    </row>
    <row r="142" spans="1:12" ht="16.5" customHeight="1" x14ac:dyDescent="0.2">
      <c r="A142" s="68" t="s">
        <v>402</v>
      </c>
      <c r="B142" s="68"/>
      <c r="C142" s="111" t="s">
        <v>1238</v>
      </c>
      <c r="D142" s="111" t="s">
        <v>1493</v>
      </c>
      <c r="E142" s="39" t="s">
        <v>493</v>
      </c>
      <c r="F142" s="56" t="s">
        <v>51</v>
      </c>
      <c r="G142" s="39"/>
      <c r="H142" s="39"/>
      <c r="I142" s="42"/>
      <c r="J142" s="396"/>
      <c r="K142" s="158"/>
      <c r="L142" s="23"/>
    </row>
    <row r="143" spans="1:12" ht="16.5" customHeight="1" x14ac:dyDescent="0.2">
      <c r="A143" s="68" t="s">
        <v>403</v>
      </c>
      <c r="B143" s="68"/>
      <c r="C143" s="111" t="s">
        <v>1238</v>
      </c>
      <c r="D143" s="111" t="s">
        <v>1494</v>
      </c>
      <c r="E143" s="39" t="s">
        <v>493</v>
      </c>
      <c r="F143" s="56" t="s">
        <v>51</v>
      </c>
      <c r="G143" s="39"/>
      <c r="H143" s="39"/>
      <c r="I143" s="42"/>
      <c r="J143" s="396"/>
      <c r="K143" s="158"/>
      <c r="L143" s="23"/>
    </row>
    <row r="144" spans="1:12" ht="16.5" customHeight="1" x14ac:dyDescent="0.2">
      <c r="A144" s="68" t="s">
        <v>404</v>
      </c>
      <c r="B144" s="68"/>
      <c r="C144" s="111" t="s">
        <v>1238</v>
      </c>
      <c r="D144" s="111" t="s">
        <v>1495</v>
      </c>
      <c r="E144" s="39" t="s">
        <v>493</v>
      </c>
      <c r="F144" s="56" t="s">
        <v>51</v>
      </c>
      <c r="G144" s="39"/>
      <c r="H144" s="39"/>
      <c r="I144" s="42" t="s">
        <v>1011</v>
      </c>
      <c r="J144" s="396"/>
      <c r="K144" s="158"/>
      <c r="L144" s="23"/>
    </row>
    <row r="145" spans="1:12" ht="16.5" customHeight="1" x14ac:dyDescent="0.2">
      <c r="A145" s="68" t="s">
        <v>405</v>
      </c>
      <c r="B145" s="68"/>
      <c r="C145" s="111" t="s">
        <v>1139</v>
      </c>
      <c r="D145" s="111" t="s">
        <v>1527</v>
      </c>
      <c r="E145" s="39"/>
      <c r="F145" s="60" t="s">
        <v>2</v>
      </c>
      <c r="G145" s="39"/>
      <c r="H145" s="39"/>
      <c r="I145" s="41"/>
      <c r="J145" s="69" t="s">
        <v>1024</v>
      </c>
      <c r="K145" s="45"/>
      <c r="L145" s="23"/>
    </row>
    <row r="146" spans="1:12" ht="16.5" customHeight="1" x14ac:dyDescent="0.2">
      <c r="A146" s="68" t="s">
        <v>1108</v>
      </c>
      <c r="B146" s="68"/>
      <c r="C146" s="111" t="s">
        <v>1139</v>
      </c>
      <c r="D146" s="111" t="s">
        <v>1496</v>
      </c>
      <c r="E146" s="39"/>
      <c r="F146" s="60" t="s">
        <v>2</v>
      </c>
      <c r="G146" s="39"/>
      <c r="H146" s="39"/>
      <c r="I146" s="41"/>
      <c r="J146" s="69"/>
      <c r="K146" s="45"/>
      <c r="L146" s="23"/>
    </row>
    <row r="147" spans="1:12" ht="16.5" customHeight="1" x14ac:dyDescent="0.2">
      <c r="A147" s="68" t="s">
        <v>406</v>
      </c>
      <c r="B147" s="68"/>
      <c r="C147" s="352" t="s">
        <v>1229</v>
      </c>
      <c r="D147" s="352" t="s">
        <v>1497</v>
      </c>
      <c r="E147" s="39"/>
      <c r="F147" s="60" t="s">
        <v>2</v>
      </c>
      <c r="G147" s="39"/>
      <c r="H147" s="39"/>
      <c r="I147" s="42" t="s">
        <v>486</v>
      </c>
      <c r="J147" s="46" t="s">
        <v>442</v>
      </c>
      <c r="K147" s="46" t="s">
        <v>434</v>
      </c>
      <c r="L147" s="23"/>
    </row>
    <row r="148" spans="1:12" ht="16.5" customHeight="1" x14ac:dyDescent="0.2">
      <c r="A148" s="68" t="s">
        <v>1091</v>
      </c>
      <c r="B148" s="68"/>
      <c r="C148" s="352" t="s">
        <v>1229</v>
      </c>
      <c r="D148" s="352" t="s">
        <v>1498</v>
      </c>
      <c r="E148" s="39"/>
      <c r="F148" s="60" t="s">
        <v>2</v>
      </c>
      <c r="G148" s="39"/>
      <c r="H148" s="39"/>
      <c r="I148" s="41"/>
      <c r="J148" s="46"/>
      <c r="K148" s="45"/>
      <c r="L148" s="23"/>
    </row>
    <row r="149" spans="1:12" ht="16.5" customHeight="1" x14ac:dyDescent="0.2">
      <c r="A149" s="68" t="s">
        <v>365</v>
      </c>
      <c r="B149" s="68"/>
      <c r="C149" s="352" t="s">
        <v>1229</v>
      </c>
      <c r="D149" s="352" t="s">
        <v>1499</v>
      </c>
      <c r="E149" s="39"/>
      <c r="F149" s="60" t="s">
        <v>2</v>
      </c>
      <c r="G149" s="39"/>
      <c r="H149" s="39"/>
      <c r="I149" s="69" t="s">
        <v>487</v>
      </c>
      <c r="J149" s="46" t="s">
        <v>443</v>
      </c>
      <c r="K149" s="46" t="s">
        <v>434</v>
      </c>
      <c r="L149" s="23"/>
    </row>
    <row r="150" spans="1:12" ht="16.5" customHeight="1" x14ac:dyDescent="0.2">
      <c r="A150" s="68" t="s">
        <v>367</v>
      </c>
      <c r="B150" s="68"/>
      <c r="C150" s="352" t="s">
        <v>1229</v>
      </c>
      <c r="D150" s="352" t="s">
        <v>1500</v>
      </c>
      <c r="E150" s="39"/>
      <c r="F150" s="60" t="s">
        <v>2</v>
      </c>
      <c r="G150" s="39"/>
      <c r="H150" s="39"/>
      <c r="I150" s="42"/>
      <c r="J150" s="46"/>
      <c r="K150" s="45"/>
      <c r="L150" s="23"/>
    </row>
    <row r="151" spans="1:12" ht="16.5" customHeight="1" x14ac:dyDescent="0.2">
      <c r="A151" s="68" t="s">
        <v>1092</v>
      </c>
      <c r="B151" s="68"/>
      <c r="C151" s="352" t="s">
        <v>1229</v>
      </c>
      <c r="D151" s="352" t="s">
        <v>1501</v>
      </c>
      <c r="E151" s="39"/>
      <c r="F151" s="60" t="s">
        <v>2</v>
      </c>
      <c r="G151" s="39"/>
      <c r="H151" s="39"/>
      <c r="I151" s="41" t="s">
        <v>1011</v>
      </c>
      <c r="J151" s="46" t="s">
        <v>444</v>
      </c>
      <c r="K151" s="45"/>
      <c r="L151" s="23"/>
    </row>
    <row r="152" spans="1:12" ht="16.5" customHeight="1" x14ac:dyDescent="0.2">
      <c r="A152" s="68" t="s">
        <v>368</v>
      </c>
      <c r="B152" s="68"/>
      <c r="C152" s="352" t="s">
        <v>1229</v>
      </c>
      <c r="D152" s="352" t="s">
        <v>1502</v>
      </c>
      <c r="E152" s="39"/>
      <c r="F152" s="60" t="s">
        <v>2</v>
      </c>
      <c r="G152" s="39"/>
      <c r="H152" s="39"/>
      <c r="I152" s="42" t="s">
        <v>1012</v>
      </c>
      <c r="J152" s="46" t="s">
        <v>444</v>
      </c>
      <c r="K152" s="45"/>
      <c r="L152" s="23"/>
    </row>
    <row r="153" spans="1:12" s="9" customFormat="1" ht="16.5" customHeight="1" x14ac:dyDescent="0.2">
      <c r="A153" s="68" t="s">
        <v>369</v>
      </c>
      <c r="B153" s="68"/>
      <c r="C153" s="249" t="s">
        <v>1406</v>
      </c>
      <c r="D153" s="354" t="s">
        <v>1503</v>
      </c>
      <c r="E153" s="52"/>
      <c r="F153" s="60" t="s">
        <v>2</v>
      </c>
      <c r="G153" s="136"/>
      <c r="H153" s="84"/>
      <c r="I153" s="85"/>
      <c r="J153" s="108" t="s">
        <v>488</v>
      </c>
      <c r="K153" s="157"/>
    </row>
    <row r="154" spans="1:12" s="9" customFormat="1" ht="16.5" customHeight="1" x14ac:dyDescent="0.2">
      <c r="A154" s="68" t="s">
        <v>370</v>
      </c>
      <c r="B154" s="68"/>
      <c r="C154" s="358" t="s">
        <v>1409</v>
      </c>
      <c r="D154" s="354" t="s">
        <v>1411</v>
      </c>
      <c r="E154" s="52" t="s">
        <v>366</v>
      </c>
      <c r="F154" s="60" t="s">
        <v>2</v>
      </c>
      <c r="G154" s="136"/>
      <c r="H154" s="84"/>
      <c r="I154" s="85"/>
      <c r="J154" s="108"/>
      <c r="K154" s="157"/>
    </row>
    <row r="155" spans="1:12" s="9" customFormat="1" ht="16.5" customHeight="1" x14ac:dyDescent="0.2">
      <c r="A155" s="68" t="s">
        <v>371</v>
      </c>
      <c r="B155" s="68"/>
      <c r="C155" s="358" t="s">
        <v>1409</v>
      </c>
      <c r="D155" s="354" t="s">
        <v>1413</v>
      </c>
      <c r="E155" s="52" t="s">
        <v>366</v>
      </c>
      <c r="F155" s="60" t="s">
        <v>2</v>
      </c>
      <c r="G155" s="136"/>
      <c r="H155" s="84"/>
      <c r="I155" s="85"/>
      <c r="J155" s="108"/>
      <c r="K155" s="157"/>
    </row>
    <row r="156" spans="1:12" s="9" customFormat="1" ht="16.5" customHeight="1" x14ac:dyDescent="0.2">
      <c r="A156" s="68" t="s">
        <v>372</v>
      </c>
      <c r="B156" s="68"/>
      <c r="C156" s="358" t="s">
        <v>1409</v>
      </c>
      <c r="D156" s="354" t="s">
        <v>1415</v>
      </c>
      <c r="E156" s="52" t="s">
        <v>373</v>
      </c>
      <c r="F156" s="60" t="s">
        <v>2</v>
      </c>
      <c r="G156" s="136"/>
      <c r="H156" s="84"/>
      <c r="I156" s="85"/>
      <c r="J156" s="108"/>
      <c r="K156" s="157"/>
    </row>
    <row r="157" spans="1:12" s="9" customFormat="1" ht="16.5" customHeight="1" x14ac:dyDescent="0.2">
      <c r="A157" s="68" t="s">
        <v>407</v>
      </c>
      <c r="B157" s="68"/>
      <c r="C157" s="358" t="s">
        <v>1409</v>
      </c>
      <c r="D157" s="354" t="s">
        <v>1417</v>
      </c>
      <c r="E157" s="52" t="s">
        <v>373</v>
      </c>
      <c r="F157" s="60" t="s">
        <v>2</v>
      </c>
      <c r="G157" s="136"/>
      <c r="H157" s="84"/>
      <c r="I157" s="85"/>
      <c r="J157" s="108"/>
      <c r="K157" s="157"/>
    </row>
    <row r="158" spans="1:12" s="9" customFormat="1" ht="16.5" customHeight="1" x14ac:dyDescent="0.2">
      <c r="A158" s="68" t="s">
        <v>408</v>
      </c>
      <c r="B158" s="68"/>
      <c r="C158" s="111" t="s">
        <v>1409</v>
      </c>
      <c r="D158" s="354" t="s">
        <v>1504</v>
      </c>
      <c r="E158" s="52"/>
      <c r="F158" s="60" t="s">
        <v>2</v>
      </c>
      <c r="G158" s="136"/>
      <c r="H158" s="84"/>
      <c r="I158" s="80" t="s">
        <v>1013</v>
      </c>
      <c r="J158" s="108" t="s">
        <v>489</v>
      </c>
      <c r="K158" s="157"/>
    </row>
    <row r="159" spans="1:12" s="9" customFormat="1" ht="16.5" customHeight="1" x14ac:dyDescent="0.2">
      <c r="A159" s="68" t="s">
        <v>409</v>
      </c>
      <c r="B159" s="68"/>
      <c r="C159" s="111" t="s">
        <v>1409</v>
      </c>
      <c r="D159" s="354" t="s">
        <v>1505</v>
      </c>
      <c r="E159" s="52" t="s">
        <v>374</v>
      </c>
      <c r="F159" s="60" t="s">
        <v>2</v>
      </c>
      <c r="G159" s="136"/>
      <c r="H159" s="84"/>
      <c r="I159" s="85"/>
      <c r="J159" s="108"/>
      <c r="K159" s="157"/>
    </row>
    <row r="160" spans="1:12" s="9" customFormat="1" ht="16.5" customHeight="1" x14ac:dyDescent="0.2">
      <c r="A160" s="68" t="s">
        <v>410</v>
      </c>
      <c r="B160" s="68"/>
      <c r="C160" s="111" t="s">
        <v>1409</v>
      </c>
      <c r="D160" s="354" t="s">
        <v>1506</v>
      </c>
      <c r="E160" s="52" t="s">
        <v>374</v>
      </c>
      <c r="F160" s="60" t="s">
        <v>2</v>
      </c>
      <c r="G160" s="136"/>
      <c r="H160" s="84"/>
      <c r="I160" s="85"/>
      <c r="J160" s="108"/>
      <c r="K160" s="157"/>
    </row>
    <row r="161" spans="1:40" s="9" customFormat="1" ht="16.5" customHeight="1" x14ac:dyDescent="0.2">
      <c r="A161" s="68" t="s">
        <v>411</v>
      </c>
      <c r="B161" s="68"/>
      <c r="C161" s="111" t="s">
        <v>1409</v>
      </c>
      <c r="D161" s="354" t="s">
        <v>1507</v>
      </c>
      <c r="E161" s="52" t="s">
        <v>375</v>
      </c>
      <c r="F161" s="60" t="s">
        <v>2</v>
      </c>
      <c r="G161" s="136"/>
      <c r="H161" s="84"/>
      <c r="I161" s="85"/>
      <c r="J161" s="108"/>
      <c r="K161" s="157"/>
    </row>
    <row r="162" spans="1:40" s="9" customFormat="1" ht="16.5" customHeight="1" x14ac:dyDescent="0.2">
      <c r="A162" s="68" t="s">
        <v>412</v>
      </c>
      <c r="B162" s="68"/>
      <c r="C162" s="111" t="s">
        <v>1409</v>
      </c>
      <c r="D162" s="354" t="s">
        <v>1508</v>
      </c>
      <c r="E162" s="52" t="s">
        <v>375</v>
      </c>
      <c r="F162" s="60" t="s">
        <v>2</v>
      </c>
      <c r="G162" s="136"/>
      <c r="H162" s="84"/>
      <c r="I162" s="85"/>
      <c r="J162" s="108"/>
      <c r="K162" s="157"/>
    </row>
    <row r="163" spans="1:40" s="27" customFormat="1" ht="16.5" customHeight="1" x14ac:dyDescent="0.2">
      <c r="A163" s="68" t="s">
        <v>413</v>
      </c>
      <c r="B163" s="68"/>
      <c r="C163" s="111" t="s">
        <v>1377</v>
      </c>
      <c r="D163" s="111" t="s">
        <v>1509</v>
      </c>
      <c r="E163" s="81"/>
      <c r="F163" s="56" t="s">
        <v>51</v>
      </c>
      <c r="G163" s="81"/>
      <c r="H163" s="81"/>
      <c r="I163" s="82"/>
      <c r="J163" s="82" t="s">
        <v>432</v>
      </c>
      <c r="K163" s="137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  <row r="164" spans="1:40" ht="16.5" customHeight="1" x14ac:dyDescent="0.2">
      <c r="A164" s="68" t="s">
        <v>1093</v>
      </c>
      <c r="B164" s="68"/>
      <c r="C164" s="111" t="s">
        <v>1377</v>
      </c>
      <c r="D164" s="361" t="s">
        <v>1510</v>
      </c>
      <c r="E164" s="39" t="s">
        <v>44</v>
      </c>
      <c r="F164" s="56" t="s">
        <v>51</v>
      </c>
      <c r="G164" s="39"/>
      <c r="H164" s="39"/>
      <c r="I164" s="42" t="s">
        <v>299</v>
      </c>
      <c r="J164" s="42"/>
      <c r="K164" s="48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26"/>
      <c r="AJ164" s="26"/>
      <c r="AK164" s="26"/>
      <c r="AL164" s="26"/>
      <c r="AM164" s="26"/>
      <c r="AN164" s="26"/>
    </row>
    <row r="165" spans="1:40" ht="16.5" customHeight="1" x14ac:dyDescent="0.2">
      <c r="A165" s="68" t="s">
        <v>1094</v>
      </c>
      <c r="B165" s="68"/>
      <c r="C165" s="111" t="s">
        <v>1377</v>
      </c>
      <c r="D165" s="111" t="s">
        <v>1511</v>
      </c>
      <c r="E165" s="39" t="s">
        <v>45</v>
      </c>
      <c r="F165" s="56" t="s">
        <v>51</v>
      </c>
      <c r="G165" s="39"/>
      <c r="H165" s="39"/>
      <c r="I165" s="42" t="s">
        <v>490</v>
      </c>
      <c r="J165" s="42"/>
      <c r="K165" s="45"/>
      <c r="L165" s="23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</row>
    <row r="166" spans="1:40" ht="16.5" customHeight="1" x14ac:dyDescent="0.2">
      <c r="A166" s="68" t="s">
        <v>1095</v>
      </c>
      <c r="B166" s="68"/>
      <c r="C166" s="111" t="s">
        <v>1377</v>
      </c>
      <c r="D166" s="111" t="s">
        <v>1512</v>
      </c>
      <c r="E166" s="39" t="s">
        <v>45</v>
      </c>
      <c r="F166" s="56" t="s">
        <v>51</v>
      </c>
      <c r="G166" s="39"/>
      <c r="H166" s="39"/>
      <c r="I166" s="42" t="s">
        <v>300</v>
      </c>
      <c r="J166" s="42"/>
      <c r="K166" s="45"/>
      <c r="L166" s="23"/>
    </row>
    <row r="167" spans="1:40" ht="16.5" customHeight="1" x14ac:dyDescent="0.2">
      <c r="A167" s="68" t="s">
        <v>1096</v>
      </c>
      <c r="B167" s="68"/>
      <c r="C167" s="111" t="s">
        <v>1377</v>
      </c>
      <c r="D167" s="111" t="s">
        <v>1513</v>
      </c>
      <c r="E167" s="39"/>
      <c r="F167" s="56" t="s">
        <v>51</v>
      </c>
      <c r="G167" s="39"/>
      <c r="H167" s="39"/>
      <c r="I167" s="41"/>
      <c r="J167" s="42"/>
      <c r="K167" s="45"/>
      <c r="L167" s="23"/>
    </row>
    <row r="168" spans="1:40" ht="16.5" customHeight="1" x14ac:dyDescent="0.2">
      <c r="A168" s="68" t="s">
        <v>1097</v>
      </c>
      <c r="B168" s="68"/>
      <c r="C168" s="111" t="s">
        <v>1377</v>
      </c>
      <c r="D168" s="111" t="s">
        <v>1514</v>
      </c>
      <c r="E168" s="39"/>
      <c r="F168" s="56" t="s">
        <v>51</v>
      </c>
      <c r="G168" s="39"/>
      <c r="H168" s="39"/>
      <c r="I168" s="41"/>
      <c r="J168" s="42"/>
      <c r="K168" s="45"/>
      <c r="L168" s="23"/>
    </row>
    <row r="169" spans="1:40" ht="16.5" customHeight="1" x14ac:dyDescent="0.2">
      <c r="A169" s="68" t="s">
        <v>1098</v>
      </c>
      <c r="B169" s="68"/>
      <c r="C169" s="111" t="s">
        <v>1377</v>
      </c>
      <c r="D169" s="111" t="s">
        <v>1515</v>
      </c>
      <c r="E169" s="39"/>
      <c r="F169" s="56" t="s">
        <v>51</v>
      </c>
      <c r="G169" s="39"/>
      <c r="H169" s="39"/>
      <c r="I169" s="41"/>
      <c r="J169" s="42"/>
      <c r="K169" s="45"/>
      <c r="L169" s="23"/>
    </row>
    <row r="170" spans="1:40" s="27" customFormat="1" ht="16.5" customHeight="1" x14ac:dyDescent="0.2">
      <c r="A170" s="68" t="s">
        <v>414</v>
      </c>
      <c r="B170" s="68"/>
      <c r="C170" s="111" t="s">
        <v>1377</v>
      </c>
      <c r="D170" s="111" t="s">
        <v>1516</v>
      </c>
      <c r="E170" s="81"/>
      <c r="F170" s="56" t="s">
        <v>51</v>
      </c>
      <c r="G170" s="81"/>
      <c r="H170" s="81"/>
      <c r="I170" s="82"/>
      <c r="J170" s="82"/>
      <c r="K170" s="137"/>
      <c r="L170" s="23"/>
      <c r="M170" s="23"/>
      <c r="N170" s="23"/>
      <c r="O170" s="23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1:40" ht="16.5" customHeight="1" x14ac:dyDescent="0.2">
      <c r="A171" s="68" t="s">
        <v>415</v>
      </c>
      <c r="B171" s="68"/>
      <c r="C171" s="111" t="s">
        <v>1377</v>
      </c>
      <c r="D171" s="111" t="s">
        <v>1517</v>
      </c>
      <c r="E171" s="39" t="s">
        <v>44</v>
      </c>
      <c r="F171" s="56" t="s">
        <v>51</v>
      </c>
      <c r="G171" s="39"/>
      <c r="H171" s="39"/>
      <c r="I171" s="42" t="s">
        <v>301</v>
      </c>
      <c r="J171" s="42" t="s">
        <v>433</v>
      </c>
      <c r="K171" s="378"/>
      <c r="L171" s="23"/>
      <c r="M171" s="23"/>
      <c r="N171" s="23"/>
      <c r="O171" s="23"/>
    </row>
    <row r="172" spans="1:40" ht="16.5" customHeight="1" x14ac:dyDescent="0.2">
      <c r="A172" s="68" t="s">
        <v>416</v>
      </c>
      <c r="B172" s="68"/>
      <c r="C172" s="111" t="s">
        <v>1377</v>
      </c>
      <c r="D172" s="111" t="s">
        <v>1518</v>
      </c>
      <c r="E172" s="39" t="s">
        <v>45</v>
      </c>
      <c r="F172" s="56" t="s">
        <v>51</v>
      </c>
      <c r="G172" s="39"/>
      <c r="H172" s="39"/>
      <c r="I172" s="42" t="s">
        <v>490</v>
      </c>
      <c r="J172" s="42"/>
      <c r="K172" s="378"/>
      <c r="L172" s="23"/>
    </row>
    <row r="173" spans="1:40" ht="16.5" customHeight="1" x14ac:dyDescent="0.2">
      <c r="A173" s="68" t="s">
        <v>417</v>
      </c>
      <c r="B173" s="68"/>
      <c r="C173" s="111" t="s">
        <v>1377</v>
      </c>
      <c r="D173" s="111" t="s">
        <v>1519</v>
      </c>
      <c r="E173" s="39" t="s">
        <v>45</v>
      </c>
      <c r="F173" s="56" t="s">
        <v>51</v>
      </c>
      <c r="G173" s="39"/>
      <c r="H173" s="39"/>
      <c r="I173" s="42" t="s">
        <v>300</v>
      </c>
      <c r="J173" s="42" t="s">
        <v>302</v>
      </c>
      <c r="K173" s="378"/>
      <c r="L173" s="23"/>
    </row>
    <row r="174" spans="1:40" ht="16.5" customHeight="1" x14ac:dyDescent="0.2">
      <c r="A174" s="68" t="s">
        <v>418</v>
      </c>
      <c r="B174" s="68"/>
      <c r="C174" s="111" t="s">
        <v>1377</v>
      </c>
      <c r="D174" s="111" t="s">
        <v>1520</v>
      </c>
      <c r="E174" s="39"/>
      <c r="F174" s="56" t="s">
        <v>51</v>
      </c>
      <c r="G174" s="39"/>
      <c r="H174" s="39"/>
      <c r="I174" s="40"/>
      <c r="J174" s="42"/>
      <c r="K174" s="45"/>
      <c r="L174" s="23"/>
    </row>
    <row r="175" spans="1:40" ht="16.5" customHeight="1" x14ac:dyDescent="0.2">
      <c r="A175" s="68" t="s">
        <v>419</v>
      </c>
      <c r="B175" s="68"/>
      <c r="C175" s="111" t="s">
        <v>1377</v>
      </c>
      <c r="D175" s="111" t="s">
        <v>1521</v>
      </c>
      <c r="E175" s="39"/>
      <c r="F175" s="56" t="s">
        <v>51</v>
      </c>
      <c r="G175" s="39"/>
      <c r="H175" s="39"/>
      <c r="I175" s="40"/>
      <c r="J175" s="42"/>
      <c r="K175" s="45"/>
      <c r="L175" s="23"/>
    </row>
    <row r="176" spans="1:40" ht="16.5" customHeight="1" x14ac:dyDescent="0.2">
      <c r="A176" s="68" t="s">
        <v>420</v>
      </c>
      <c r="B176" s="68"/>
      <c r="C176" s="111" t="s">
        <v>1377</v>
      </c>
      <c r="D176" s="111" t="s">
        <v>1522</v>
      </c>
      <c r="E176" s="39"/>
      <c r="F176" s="56" t="s">
        <v>51</v>
      </c>
      <c r="G176" s="39"/>
      <c r="H176" s="39"/>
      <c r="I176" s="40"/>
      <c r="J176" s="42"/>
      <c r="K176" s="45"/>
      <c r="L176" s="23"/>
    </row>
    <row r="177" spans="1:12" s="9" customFormat="1" ht="16.5" customHeight="1" x14ac:dyDescent="0.2">
      <c r="A177" s="68" t="s">
        <v>421</v>
      </c>
      <c r="B177" s="68"/>
      <c r="C177" s="51" t="s">
        <v>1374</v>
      </c>
      <c r="D177" s="357" t="s">
        <v>1523</v>
      </c>
      <c r="E177" s="83"/>
      <c r="F177" s="135" t="s">
        <v>317</v>
      </c>
      <c r="G177" s="77"/>
      <c r="H177" s="83"/>
      <c r="I177" s="166"/>
      <c r="J177" s="166" t="s">
        <v>1780</v>
      </c>
      <c r="K177" s="84"/>
    </row>
    <row r="178" spans="1:12" ht="16.5" customHeight="1" x14ac:dyDescent="0.2">
      <c r="A178" s="68" t="s">
        <v>422</v>
      </c>
      <c r="B178" s="68"/>
      <c r="C178" s="111" t="s">
        <v>1178</v>
      </c>
      <c r="D178" s="111" t="s">
        <v>1524</v>
      </c>
      <c r="E178" s="39" t="s">
        <v>49</v>
      </c>
      <c r="F178" s="60" t="s">
        <v>2</v>
      </c>
      <c r="G178" s="39"/>
      <c r="H178" s="39"/>
      <c r="I178" s="40"/>
      <c r="J178" s="42" t="s">
        <v>303</v>
      </c>
      <c r="K178" s="45"/>
      <c r="L178" s="23"/>
    </row>
    <row r="179" spans="1:12" ht="16.5" customHeight="1" x14ac:dyDescent="0.2">
      <c r="A179" s="68" t="s">
        <v>423</v>
      </c>
      <c r="B179" s="68"/>
      <c r="C179" s="111" t="s">
        <v>1178</v>
      </c>
      <c r="D179" s="111" t="s">
        <v>1525</v>
      </c>
      <c r="E179" s="39" t="s">
        <v>304</v>
      </c>
      <c r="F179" s="21" t="s">
        <v>8</v>
      </c>
      <c r="G179" s="39"/>
      <c r="H179" s="39"/>
      <c r="I179" s="40"/>
      <c r="J179" s="42" t="s">
        <v>229</v>
      </c>
      <c r="K179" s="45"/>
      <c r="L179" s="23"/>
    </row>
    <row r="180" spans="1:12" ht="16.5" customHeight="1" x14ac:dyDescent="0.2">
      <c r="A180" s="68" t="s">
        <v>1111</v>
      </c>
      <c r="B180" s="68"/>
      <c r="C180" s="111" t="s">
        <v>1139</v>
      </c>
      <c r="D180" s="111" t="s">
        <v>1526</v>
      </c>
      <c r="E180" s="39"/>
      <c r="F180" s="44" t="s">
        <v>8</v>
      </c>
      <c r="G180" s="39"/>
      <c r="H180" s="39"/>
      <c r="I180" s="40"/>
      <c r="J180" s="69" t="s">
        <v>543</v>
      </c>
      <c r="K180" s="45"/>
      <c r="L180" s="23"/>
    </row>
    <row r="181" spans="1:12" ht="16.5" customHeight="1" x14ac:dyDescent="0.2">
      <c r="A181" s="68" t="s">
        <v>1127</v>
      </c>
      <c r="B181" s="68"/>
      <c r="C181" s="111" t="s">
        <v>1134</v>
      </c>
      <c r="D181" s="111" t="s">
        <v>1425</v>
      </c>
      <c r="E181" s="39"/>
      <c r="F181" s="44" t="s">
        <v>8</v>
      </c>
      <c r="G181" s="39"/>
      <c r="H181" s="39"/>
      <c r="I181" s="40" t="s">
        <v>305</v>
      </c>
      <c r="J181" s="42"/>
      <c r="K181" s="45"/>
      <c r="L181" s="23"/>
    </row>
    <row r="182" spans="1:12" ht="16.5" customHeight="1" x14ac:dyDescent="0.2">
      <c r="L182" s="23"/>
    </row>
    <row r="183" spans="1:12" ht="16.5" customHeight="1" x14ac:dyDescent="0.2">
      <c r="L183" s="23"/>
    </row>
    <row r="184" spans="1:12" x14ac:dyDescent="0.2">
      <c r="L184" s="23"/>
    </row>
    <row r="185" spans="1:12" x14ac:dyDescent="0.2">
      <c r="L185" s="23"/>
    </row>
    <row r="186" spans="1:12" x14ac:dyDescent="0.2">
      <c r="L186" s="23"/>
    </row>
    <row r="187" spans="1:12" x14ac:dyDescent="0.2">
      <c r="L187" s="23"/>
    </row>
    <row r="188" spans="1:12" x14ac:dyDescent="0.2">
      <c r="L188" s="23"/>
    </row>
    <row r="189" spans="1:12" x14ac:dyDescent="0.2">
      <c r="L189" s="23"/>
    </row>
    <row r="190" spans="1:12" x14ac:dyDescent="0.2">
      <c r="L190" s="23"/>
    </row>
    <row r="191" spans="1:12" x14ac:dyDescent="0.2">
      <c r="L191" s="23"/>
    </row>
    <row r="192" spans="1:12" x14ac:dyDescent="0.2">
      <c r="L192" s="23"/>
    </row>
    <row r="193" spans="12:12" x14ac:dyDescent="0.2">
      <c r="L193" s="23"/>
    </row>
    <row r="194" spans="12:12" x14ac:dyDescent="0.2">
      <c r="L194" s="23"/>
    </row>
    <row r="195" spans="12:12" x14ac:dyDescent="0.2">
      <c r="L195" s="23"/>
    </row>
    <row r="196" spans="12:12" x14ac:dyDescent="0.2">
      <c r="L196" s="23"/>
    </row>
    <row r="197" spans="12:12" x14ac:dyDescent="0.2">
      <c r="L197" s="23"/>
    </row>
    <row r="198" spans="12:12" x14ac:dyDescent="0.2">
      <c r="L198" s="23"/>
    </row>
    <row r="199" spans="12:12" x14ac:dyDescent="0.2">
      <c r="L199" s="23"/>
    </row>
    <row r="200" spans="12:12" x14ac:dyDescent="0.2">
      <c r="L200" s="23"/>
    </row>
    <row r="201" spans="12:12" x14ac:dyDescent="0.2">
      <c r="L201" s="23"/>
    </row>
    <row r="202" spans="12:12" x14ac:dyDescent="0.2">
      <c r="L202" s="23"/>
    </row>
    <row r="203" spans="12:12" x14ac:dyDescent="0.2">
      <c r="L203" s="23"/>
    </row>
    <row r="204" spans="12:12" x14ac:dyDescent="0.2">
      <c r="L204" s="23"/>
    </row>
    <row r="205" spans="12:12" x14ac:dyDescent="0.2">
      <c r="L205" s="23"/>
    </row>
    <row r="206" spans="12:12" x14ac:dyDescent="0.2">
      <c r="L206" s="23"/>
    </row>
    <row r="207" spans="12:12" x14ac:dyDescent="0.2">
      <c r="L207" s="23"/>
    </row>
    <row r="208" spans="12:12" x14ac:dyDescent="0.2">
      <c r="L208" s="23"/>
    </row>
    <row r="209" spans="12:12" x14ac:dyDescent="0.2">
      <c r="L209" s="23"/>
    </row>
    <row r="210" spans="12:12" x14ac:dyDescent="0.2">
      <c r="L210" s="23"/>
    </row>
    <row r="211" spans="12:12" x14ac:dyDescent="0.2">
      <c r="L211" s="23"/>
    </row>
    <row r="212" spans="12:12" x14ac:dyDescent="0.2">
      <c r="L212" s="23"/>
    </row>
    <row r="213" spans="12:12" x14ac:dyDescent="0.2">
      <c r="L213" s="23"/>
    </row>
    <row r="214" spans="12:12" x14ac:dyDescent="0.2">
      <c r="L214" s="23"/>
    </row>
    <row r="215" spans="12:12" x14ac:dyDescent="0.2">
      <c r="L215" s="23"/>
    </row>
    <row r="216" spans="12:12" x14ac:dyDescent="0.2">
      <c r="L216" s="23"/>
    </row>
    <row r="217" spans="12:12" x14ac:dyDescent="0.2">
      <c r="L217" s="23"/>
    </row>
    <row r="218" spans="12:12" x14ac:dyDescent="0.2">
      <c r="L218" s="23"/>
    </row>
    <row r="219" spans="12:12" x14ac:dyDescent="0.2">
      <c r="L219" s="23"/>
    </row>
    <row r="220" spans="12:12" x14ac:dyDescent="0.2">
      <c r="L220" s="23"/>
    </row>
    <row r="221" spans="12:12" x14ac:dyDescent="0.2">
      <c r="L221" s="23"/>
    </row>
    <row r="222" spans="12:12" x14ac:dyDescent="0.2">
      <c r="L222" s="23"/>
    </row>
    <row r="223" spans="12:12" x14ac:dyDescent="0.2">
      <c r="L223" s="23"/>
    </row>
    <row r="224" spans="12:12" x14ac:dyDescent="0.2">
      <c r="L224" s="23"/>
    </row>
    <row r="225" spans="12:12" x14ac:dyDescent="0.2">
      <c r="L225" s="23"/>
    </row>
    <row r="226" spans="12:12" x14ac:dyDescent="0.2">
      <c r="L226" s="23"/>
    </row>
    <row r="227" spans="12:12" x14ac:dyDescent="0.2">
      <c r="L227" s="23"/>
    </row>
    <row r="228" spans="12:12" x14ac:dyDescent="0.2">
      <c r="L228" s="23"/>
    </row>
    <row r="229" spans="12:12" x14ac:dyDescent="0.2">
      <c r="L229" s="23"/>
    </row>
    <row r="230" spans="12:12" x14ac:dyDescent="0.2">
      <c r="L230" s="23"/>
    </row>
    <row r="231" spans="12:12" x14ac:dyDescent="0.2">
      <c r="L231" s="23"/>
    </row>
    <row r="232" spans="12:12" x14ac:dyDescent="0.2">
      <c r="L232" s="23"/>
    </row>
    <row r="233" spans="12:12" x14ac:dyDescent="0.2">
      <c r="L233" s="23"/>
    </row>
    <row r="234" spans="12:12" x14ac:dyDescent="0.2">
      <c r="L234" s="23"/>
    </row>
    <row r="235" spans="12:12" x14ac:dyDescent="0.2">
      <c r="L235" s="23"/>
    </row>
    <row r="236" spans="12:12" x14ac:dyDescent="0.2">
      <c r="L236" s="23"/>
    </row>
    <row r="237" spans="12:12" x14ac:dyDescent="0.2">
      <c r="L237" s="23"/>
    </row>
    <row r="238" spans="12:12" x14ac:dyDescent="0.2">
      <c r="L238" s="23"/>
    </row>
    <row r="239" spans="12:12" x14ac:dyDescent="0.2">
      <c r="L239" s="23"/>
    </row>
    <row r="240" spans="12:12" x14ac:dyDescent="0.2">
      <c r="L240" s="23"/>
    </row>
    <row r="241" spans="12:12" x14ac:dyDescent="0.2">
      <c r="L241" s="23"/>
    </row>
    <row r="242" spans="12:12" x14ac:dyDescent="0.2">
      <c r="L242" s="23"/>
    </row>
    <row r="243" spans="12:12" x14ac:dyDescent="0.2">
      <c r="L243" s="23"/>
    </row>
    <row r="244" spans="12:12" x14ac:dyDescent="0.2">
      <c r="L244" s="23"/>
    </row>
    <row r="245" spans="12:12" x14ac:dyDescent="0.2">
      <c r="L245" s="23"/>
    </row>
    <row r="246" spans="12:12" x14ac:dyDescent="0.2">
      <c r="L246" s="23"/>
    </row>
    <row r="247" spans="12:12" x14ac:dyDescent="0.2">
      <c r="L247" s="23"/>
    </row>
    <row r="248" spans="12:12" x14ac:dyDescent="0.2">
      <c r="L248" s="23"/>
    </row>
    <row r="249" spans="12:12" x14ac:dyDescent="0.2">
      <c r="L249" s="23"/>
    </row>
    <row r="250" spans="12:12" x14ac:dyDescent="0.2">
      <c r="L250" s="23"/>
    </row>
    <row r="251" spans="12:12" x14ac:dyDescent="0.2">
      <c r="L251" s="23"/>
    </row>
    <row r="252" spans="12:12" x14ac:dyDescent="0.2">
      <c r="L252" s="23"/>
    </row>
    <row r="253" spans="12:12" x14ac:dyDescent="0.2">
      <c r="L253" s="23"/>
    </row>
    <row r="254" spans="12:12" x14ac:dyDescent="0.2">
      <c r="L254" s="23"/>
    </row>
    <row r="255" spans="12:12" x14ac:dyDescent="0.2">
      <c r="L255" s="23"/>
    </row>
    <row r="256" spans="12:12" x14ac:dyDescent="0.2">
      <c r="L256" s="23"/>
    </row>
    <row r="257" spans="12:12" x14ac:dyDescent="0.2">
      <c r="L257" s="23"/>
    </row>
    <row r="258" spans="12:12" x14ac:dyDescent="0.2">
      <c r="L258" s="23"/>
    </row>
    <row r="259" spans="12:12" x14ac:dyDescent="0.2">
      <c r="L259" s="23"/>
    </row>
    <row r="260" spans="12:12" x14ac:dyDescent="0.2">
      <c r="L260" s="23"/>
    </row>
    <row r="261" spans="12:12" x14ac:dyDescent="0.2">
      <c r="L261" s="23"/>
    </row>
    <row r="262" spans="12:12" x14ac:dyDescent="0.2">
      <c r="L262" s="23"/>
    </row>
    <row r="263" spans="12:12" x14ac:dyDescent="0.2">
      <c r="L263" s="23"/>
    </row>
    <row r="264" spans="12:12" x14ac:dyDescent="0.2">
      <c r="L264" s="23"/>
    </row>
    <row r="265" spans="12:12" x14ac:dyDescent="0.2">
      <c r="L265" s="23"/>
    </row>
    <row r="266" spans="12:12" x14ac:dyDescent="0.2">
      <c r="L266" s="23"/>
    </row>
    <row r="267" spans="12:12" x14ac:dyDescent="0.2">
      <c r="L267" s="23"/>
    </row>
    <row r="268" spans="12:12" x14ac:dyDescent="0.2">
      <c r="L268" s="23"/>
    </row>
    <row r="269" spans="12:12" x14ac:dyDescent="0.2">
      <c r="L269" s="23"/>
    </row>
    <row r="270" spans="12:12" x14ac:dyDescent="0.2">
      <c r="L270" s="23"/>
    </row>
    <row r="271" spans="12:12" x14ac:dyDescent="0.2">
      <c r="L271" s="23"/>
    </row>
    <row r="272" spans="12:12" x14ac:dyDescent="0.2">
      <c r="L272" s="23"/>
    </row>
    <row r="273" spans="12:12" x14ac:dyDescent="0.2">
      <c r="L273" s="23"/>
    </row>
    <row r="274" spans="12:12" x14ac:dyDescent="0.2">
      <c r="L274" s="23"/>
    </row>
    <row r="275" spans="12:12" x14ac:dyDescent="0.2">
      <c r="L275" s="23"/>
    </row>
    <row r="276" spans="12:12" x14ac:dyDescent="0.2">
      <c r="L276" s="23"/>
    </row>
    <row r="277" spans="12:12" x14ac:dyDescent="0.2">
      <c r="L277" s="23"/>
    </row>
    <row r="278" spans="12:12" x14ac:dyDescent="0.2">
      <c r="L278" s="23"/>
    </row>
    <row r="279" spans="12:12" x14ac:dyDescent="0.2">
      <c r="L279" s="23"/>
    </row>
    <row r="280" spans="12:12" x14ac:dyDescent="0.2">
      <c r="L280" s="23"/>
    </row>
    <row r="281" spans="12:12" x14ac:dyDescent="0.2">
      <c r="L281" s="23"/>
    </row>
    <row r="282" spans="12:12" x14ac:dyDescent="0.2">
      <c r="L282" s="23"/>
    </row>
    <row r="283" spans="12:12" x14ac:dyDescent="0.2">
      <c r="L283" s="23"/>
    </row>
    <row r="284" spans="12:12" x14ac:dyDescent="0.2">
      <c r="L284" s="23"/>
    </row>
    <row r="285" spans="12:12" x14ac:dyDescent="0.2">
      <c r="L285" s="23"/>
    </row>
    <row r="286" spans="12:12" x14ac:dyDescent="0.2">
      <c r="L286" s="23"/>
    </row>
    <row r="287" spans="12:12" x14ac:dyDescent="0.2">
      <c r="L287" s="23"/>
    </row>
    <row r="288" spans="12:12" x14ac:dyDescent="0.2">
      <c r="L288" s="23"/>
    </row>
    <row r="289" spans="12:12" x14ac:dyDescent="0.2">
      <c r="L289" s="23"/>
    </row>
    <row r="290" spans="12:12" x14ac:dyDescent="0.2">
      <c r="L290" s="23"/>
    </row>
    <row r="291" spans="12:12" x14ac:dyDescent="0.2">
      <c r="L291" s="23"/>
    </row>
    <row r="292" spans="12:12" x14ac:dyDescent="0.2">
      <c r="L292" s="23"/>
    </row>
    <row r="293" spans="12:12" x14ac:dyDescent="0.2">
      <c r="L293" s="23"/>
    </row>
    <row r="294" spans="12:12" x14ac:dyDescent="0.2">
      <c r="L294" s="23"/>
    </row>
    <row r="295" spans="12:12" x14ac:dyDescent="0.2">
      <c r="L295" s="23"/>
    </row>
    <row r="296" spans="12:12" x14ac:dyDescent="0.2">
      <c r="L296" s="23"/>
    </row>
    <row r="297" spans="12:12" x14ac:dyDescent="0.2">
      <c r="L297" s="23"/>
    </row>
    <row r="298" spans="12:12" x14ac:dyDescent="0.2">
      <c r="L298" s="23"/>
    </row>
    <row r="299" spans="12:12" x14ac:dyDescent="0.2">
      <c r="L299" s="23"/>
    </row>
    <row r="300" spans="12:12" x14ac:dyDescent="0.2">
      <c r="L300" s="23"/>
    </row>
    <row r="301" spans="12:12" x14ac:dyDescent="0.2">
      <c r="L301" s="23"/>
    </row>
    <row r="302" spans="12:12" x14ac:dyDescent="0.2">
      <c r="L302" s="23"/>
    </row>
    <row r="303" spans="12:12" x14ac:dyDescent="0.2">
      <c r="L303" s="23"/>
    </row>
    <row r="304" spans="12:12" x14ac:dyDescent="0.2">
      <c r="L304" s="23"/>
    </row>
    <row r="305" spans="12:12" x14ac:dyDescent="0.2">
      <c r="L305" s="23"/>
    </row>
    <row r="306" spans="12:12" x14ac:dyDescent="0.2">
      <c r="L306" s="23"/>
    </row>
    <row r="307" spans="12:12" x14ac:dyDescent="0.2">
      <c r="L307" s="23"/>
    </row>
    <row r="308" spans="12:12" x14ac:dyDescent="0.2">
      <c r="L308" s="23"/>
    </row>
    <row r="309" spans="12:12" x14ac:dyDescent="0.2">
      <c r="L309" s="23"/>
    </row>
    <row r="310" spans="12:12" x14ac:dyDescent="0.2">
      <c r="L310" s="23"/>
    </row>
    <row r="311" spans="12:12" x14ac:dyDescent="0.2">
      <c r="L311" s="23"/>
    </row>
    <row r="312" spans="12:12" x14ac:dyDescent="0.2">
      <c r="L312" s="23"/>
    </row>
    <row r="313" spans="12:12" x14ac:dyDescent="0.2">
      <c r="L313" s="23"/>
    </row>
    <row r="314" spans="12:12" x14ac:dyDescent="0.2">
      <c r="L314" s="23"/>
    </row>
    <row r="315" spans="12:12" x14ac:dyDescent="0.2">
      <c r="L315" s="23"/>
    </row>
    <row r="316" spans="12:12" x14ac:dyDescent="0.2">
      <c r="L316" s="23"/>
    </row>
    <row r="317" spans="12:12" x14ac:dyDescent="0.2">
      <c r="L317" s="23"/>
    </row>
    <row r="318" spans="12:12" x14ac:dyDescent="0.2">
      <c r="L318" s="23"/>
    </row>
    <row r="319" spans="12:12" x14ac:dyDescent="0.2">
      <c r="L319" s="23"/>
    </row>
    <row r="320" spans="12:12" x14ac:dyDescent="0.2">
      <c r="L320" s="23"/>
    </row>
    <row r="321" spans="12:12" x14ac:dyDescent="0.2">
      <c r="L321" s="23"/>
    </row>
    <row r="322" spans="12:12" x14ac:dyDescent="0.2">
      <c r="L322" s="23"/>
    </row>
    <row r="323" spans="12:12" x14ac:dyDescent="0.2">
      <c r="L323" s="23"/>
    </row>
    <row r="324" spans="12:12" x14ac:dyDescent="0.2">
      <c r="L324" s="23"/>
    </row>
    <row r="325" spans="12:12" x14ac:dyDescent="0.2">
      <c r="L325" s="23"/>
    </row>
    <row r="326" spans="12:12" x14ac:dyDescent="0.2">
      <c r="L326" s="23"/>
    </row>
    <row r="327" spans="12:12" x14ac:dyDescent="0.2">
      <c r="L327" s="23"/>
    </row>
    <row r="328" spans="12:12" x14ac:dyDescent="0.2">
      <c r="L328" s="23"/>
    </row>
  </sheetData>
  <mergeCells count="11">
    <mergeCell ref="D1:D8"/>
    <mergeCell ref="E1:E8"/>
    <mergeCell ref="J67:J73"/>
    <mergeCell ref="J117:J120"/>
    <mergeCell ref="K171:K173"/>
    <mergeCell ref="J125:J128"/>
    <mergeCell ref="J129:J132"/>
    <mergeCell ref="J133:J136"/>
    <mergeCell ref="J137:J140"/>
    <mergeCell ref="J141:J144"/>
    <mergeCell ref="K10:K11"/>
  </mergeCells>
  <phoneticPr fontId="37" type="noConversion"/>
  <hyperlinks>
    <hyperlink ref="D36" r:id="rId1" display="Compare-LCM_70_Digits_SN_From@SFC_And@EEPROM"/>
    <hyperlink ref="D113" r:id="rId2"/>
    <hyperlink ref="D114" r:id="rId3"/>
    <hyperlink ref="D116" r:id="rId4"/>
    <hyperlink ref="D121" r:id="rId5"/>
    <hyperlink ref="D122" r:id="rId6"/>
    <hyperlink ref="D124" r:id="rId7"/>
    <hyperlink ref="D129" r:id="rId8"/>
    <hyperlink ref="D130:D132" r:id="rId9" display="BL_Leakage_Bright_Ch_0@ALS1_FH_Right"/>
    <hyperlink ref="D133" r:id="rId10"/>
    <hyperlink ref="D134" r:id="rId11"/>
    <hyperlink ref="D135:D136" r:id="rId12" display="BL_Leakage_Bright_Ch_0@ALS1_FH_Right"/>
    <hyperlink ref="D130" r:id="rId13"/>
    <hyperlink ref="D131" r:id="rId14"/>
    <hyperlink ref="D132" r:id="rId15"/>
    <hyperlink ref="D135" r:id="rId16"/>
    <hyperlink ref="D136" r:id="rId17"/>
    <hyperlink ref="D147" r:id="rId18"/>
    <hyperlink ref="D149" r:id="rId19"/>
    <hyperlink ref="D148" r:id="rId20"/>
    <hyperlink ref="D150" r:id="rId21"/>
    <hyperlink ref="D153" r:id="rId22"/>
    <hyperlink ref="D159" r:id="rId23"/>
    <hyperlink ref="D160" r:id="rId24"/>
    <hyperlink ref="D161" r:id="rId25"/>
    <hyperlink ref="D162" r:id="rId26"/>
    <hyperlink ref="D165" r:id="rId27"/>
    <hyperlink ref="D166" r:id="rId28"/>
    <hyperlink ref="D167" r:id="rId29"/>
    <hyperlink ref="D168" r:id="rId30"/>
    <hyperlink ref="D169" r:id="rId31"/>
    <hyperlink ref="D171" r:id="rId32"/>
    <hyperlink ref="D172" r:id="rId33"/>
    <hyperlink ref="D173" r:id="rId34"/>
    <hyperlink ref="D154" r:id="rId35"/>
    <hyperlink ref="D155" r:id="rId36"/>
    <hyperlink ref="D156" r:id="rId37"/>
    <hyperlink ref="D157" r:id="rId38"/>
  </hyperlinks>
  <pageMargins left="0.69930555555555596" right="0.69930555555555596" top="0.75" bottom="0.75" header="0.3" footer="0.3"/>
  <pageSetup orientation="portrait" r:id="rId3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K177"/>
  <sheetViews>
    <sheetView tabSelected="1" topLeftCell="G111" workbookViewId="0">
      <selection activeCell="J135" sqref="J135"/>
    </sheetView>
  </sheetViews>
  <sheetFormatPr baseColWidth="10" defaultColWidth="8.6640625" defaultRowHeight="16" x14ac:dyDescent="0.2"/>
  <cols>
    <col min="1" max="2" width="9.5" style="1" customWidth="1"/>
    <col min="3" max="3" width="13.83203125" style="1" customWidth="1"/>
    <col min="4" max="4" width="44.5" style="1" customWidth="1"/>
    <col min="5" max="5" width="30.6640625" style="11" customWidth="1"/>
    <col min="6" max="6" width="15.5" style="1" customWidth="1"/>
    <col min="7" max="7" width="21.5" style="1" customWidth="1"/>
    <col min="8" max="8" width="20.6640625" style="1" customWidth="1"/>
    <col min="9" max="9" width="58.5" style="1" customWidth="1"/>
    <col min="10" max="10" width="61.1640625" style="1" customWidth="1"/>
    <col min="11" max="11" width="38.5" style="1" customWidth="1"/>
    <col min="12" max="16384" width="8.6640625" style="1"/>
  </cols>
  <sheetData>
    <row r="1" spans="1:10" s="31" customFormat="1" ht="15.75" customHeight="1" x14ac:dyDescent="0.2">
      <c r="A1" s="29"/>
      <c r="B1" s="29"/>
      <c r="C1" s="29"/>
      <c r="D1" s="397" t="s">
        <v>1670</v>
      </c>
      <c r="E1" s="398"/>
      <c r="F1" s="30"/>
      <c r="G1" s="86" t="s">
        <v>178</v>
      </c>
      <c r="H1" s="29"/>
      <c r="I1" s="29"/>
      <c r="J1" s="29"/>
    </row>
    <row r="2" spans="1:10" s="31" customFormat="1" x14ac:dyDescent="0.2">
      <c r="A2" s="29"/>
      <c r="B2" s="29"/>
      <c r="C2" s="29"/>
      <c r="D2" s="398"/>
      <c r="E2" s="398"/>
      <c r="F2" s="87" t="s">
        <v>0</v>
      </c>
      <c r="G2" s="88">
        <f>COUNTIF(F13:F171,"Not POR")</f>
        <v>0</v>
      </c>
      <c r="H2" s="29"/>
      <c r="I2" s="29"/>
      <c r="J2" s="29"/>
    </row>
    <row r="3" spans="1:10" s="31" customFormat="1" x14ac:dyDescent="0.2">
      <c r="A3" s="29"/>
      <c r="B3" s="29"/>
      <c r="C3" s="29"/>
      <c r="D3" s="398"/>
      <c r="E3" s="398"/>
      <c r="F3" s="89" t="s">
        <v>51</v>
      </c>
      <c r="G3" s="88">
        <f>COUNTIF(F13:F172,"CHN validation")</f>
        <v>8</v>
      </c>
      <c r="H3" s="29"/>
      <c r="I3" s="29"/>
      <c r="J3" s="29"/>
    </row>
    <row r="4" spans="1:10" s="31" customFormat="1" x14ac:dyDescent="0.2">
      <c r="A4" s="29"/>
      <c r="B4" s="29"/>
      <c r="C4" s="29"/>
      <c r="D4" s="398"/>
      <c r="E4" s="398"/>
      <c r="F4" s="90" t="s">
        <v>179</v>
      </c>
      <c r="G4" s="88">
        <f>COUNTIF(F14:F173,"New Item")</f>
        <v>0</v>
      </c>
      <c r="H4" s="29"/>
      <c r="I4" s="29"/>
      <c r="J4" s="29"/>
    </row>
    <row r="5" spans="1:10" s="31" customFormat="1" x14ac:dyDescent="0.2">
      <c r="A5" s="29"/>
      <c r="B5" s="29"/>
      <c r="C5" s="29"/>
      <c r="D5" s="398"/>
      <c r="E5" s="398"/>
      <c r="F5" s="91" t="s">
        <v>53</v>
      </c>
      <c r="G5" s="88">
        <f>COUNTIF(F14:F174,"Pending update")</f>
        <v>8</v>
      </c>
      <c r="H5" s="29"/>
      <c r="I5" s="29"/>
      <c r="J5" s="29"/>
    </row>
    <row r="6" spans="1:10" s="31" customFormat="1" x14ac:dyDescent="0.2">
      <c r="A6" s="29"/>
      <c r="B6" s="29"/>
      <c r="C6" s="29"/>
      <c r="D6" s="398"/>
      <c r="E6" s="398"/>
      <c r="F6" s="92" t="s">
        <v>1</v>
      </c>
      <c r="G6" s="88">
        <f>COUNTIF(F14:F175,"Modified")</f>
        <v>0</v>
      </c>
      <c r="H6" s="29"/>
      <c r="I6" s="29"/>
      <c r="J6" s="29"/>
    </row>
    <row r="7" spans="1:10" s="31" customFormat="1" x14ac:dyDescent="0.2">
      <c r="A7" s="29"/>
      <c r="B7" s="29"/>
      <c r="C7" s="29"/>
      <c r="D7" s="398"/>
      <c r="E7" s="398"/>
      <c r="F7" s="93" t="s">
        <v>180</v>
      </c>
      <c r="G7" s="88">
        <f>COUNTIF(F13:F171,"Ready")</f>
        <v>31</v>
      </c>
      <c r="H7" s="29"/>
      <c r="I7" s="29"/>
      <c r="J7" s="29"/>
    </row>
    <row r="8" spans="1:10" s="31" customFormat="1" ht="17" thickBot="1" x14ac:dyDescent="0.25">
      <c r="A8" s="29"/>
      <c r="B8" s="29"/>
      <c r="C8" s="29"/>
      <c r="D8" s="399"/>
      <c r="E8" s="399"/>
      <c r="F8" s="94" t="s">
        <v>2</v>
      </c>
      <c r="G8" s="88">
        <f>COUNTIF(F12:F177,"Not ready")</f>
        <v>111</v>
      </c>
      <c r="H8" s="29"/>
      <c r="I8" s="29"/>
      <c r="J8" s="29"/>
    </row>
    <row r="9" spans="1:10" s="31" customFormat="1" ht="40" customHeight="1" x14ac:dyDescent="0.2">
      <c r="A9" s="32" t="s">
        <v>55</v>
      </c>
      <c r="B9" s="172" t="s">
        <v>769</v>
      </c>
      <c r="C9" s="5" t="s">
        <v>1130</v>
      </c>
      <c r="D9" s="5" t="s">
        <v>1131</v>
      </c>
      <c r="E9" s="34" t="s">
        <v>1673</v>
      </c>
      <c r="F9" s="95" t="s">
        <v>4</v>
      </c>
      <c r="G9" s="35" t="s">
        <v>181</v>
      </c>
      <c r="H9" s="33" t="s">
        <v>5</v>
      </c>
      <c r="I9" s="33" t="s">
        <v>6</v>
      </c>
      <c r="J9" s="33" t="s">
        <v>1820</v>
      </c>
    </row>
    <row r="10" spans="1:10" s="31" customFormat="1" ht="16.5" customHeight="1" x14ac:dyDescent="0.2">
      <c r="A10" s="96">
        <v>1</v>
      </c>
      <c r="B10" s="96"/>
      <c r="C10" s="84" t="s">
        <v>1133</v>
      </c>
      <c r="D10" s="352" t="s">
        <v>1718</v>
      </c>
      <c r="E10" s="96"/>
      <c r="F10" s="93" t="s">
        <v>8</v>
      </c>
      <c r="G10" s="97"/>
      <c r="H10" s="97"/>
      <c r="I10" s="99"/>
      <c r="J10" s="384" t="s">
        <v>1112</v>
      </c>
    </row>
    <row r="11" spans="1:10" s="31" customFormat="1" ht="16.5" customHeight="1" x14ac:dyDescent="0.2">
      <c r="A11" s="96">
        <v>2</v>
      </c>
      <c r="B11" s="96"/>
      <c r="C11" s="84" t="s">
        <v>1133</v>
      </c>
      <c r="D11" s="352" t="s">
        <v>1142</v>
      </c>
      <c r="E11" s="96"/>
      <c r="F11" s="93" t="s">
        <v>8</v>
      </c>
      <c r="G11" s="97"/>
      <c r="H11" s="97"/>
      <c r="I11" s="99"/>
      <c r="J11" s="385"/>
    </row>
    <row r="12" spans="1:10" s="31" customFormat="1" ht="16.5" customHeight="1" x14ac:dyDescent="0.2">
      <c r="A12" s="96">
        <v>3</v>
      </c>
      <c r="B12" s="96"/>
      <c r="C12" s="84" t="s">
        <v>1133</v>
      </c>
      <c r="D12" s="352" t="s">
        <v>1144</v>
      </c>
      <c r="E12" s="96"/>
      <c r="F12" s="93" t="s">
        <v>8</v>
      </c>
      <c r="G12" s="97"/>
      <c r="H12" s="97"/>
      <c r="I12" s="99"/>
      <c r="J12" s="99"/>
    </row>
    <row r="13" spans="1:10" s="31" customFormat="1" ht="16.5" customHeight="1" x14ac:dyDescent="0.2">
      <c r="A13" s="96">
        <v>4</v>
      </c>
      <c r="B13" s="96"/>
      <c r="C13" s="84" t="s">
        <v>1173</v>
      </c>
      <c r="D13" s="352" t="s">
        <v>1174</v>
      </c>
      <c r="E13" s="96"/>
      <c r="F13" s="93" t="s">
        <v>8</v>
      </c>
      <c r="G13" s="97"/>
      <c r="H13" s="97"/>
      <c r="I13" s="98" t="s">
        <v>182</v>
      </c>
      <c r="J13" s="98"/>
    </row>
    <row r="14" spans="1:10" s="31" customFormat="1" ht="16.5" customHeight="1" x14ac:dyDescent="0.2">
      <c r="A14" s="96">
        <v>5</v>
      </c>
      <c r="B14" s="96"/>
      <c r="C14" s="84" t="s">
        <v>1173</v>
      </c>
      <c r="D14" s="352" t="s">
        <v>1176</v>
      </c>
      <c r="E14" s="96"/>
      <c r="F14" s="93" t="s">
        <v>8</v>
      </c>
      <c r="G14" s="97"/>
      <c r="H14" s="96" t="s">
        <v>183</v>
      </c>
      <c r="I14" s="98" t="s">
        <v>430</v>
      </c>
      <c r="J14" s="98"/>
    </row>
    <row r="15" spans="1:10" s="31" customFormat="1" ht="16.5" customHeight="1" x14ac:dyDescent="0.2">
      <c r="A15" s="96">
        <v>6</v>
      </c>
      <c r="B15" s="96"/>
      <c r="C15" s="84" t="s">
        <v>1173</v>
      </c>
      <c r="D15" s="352" t="s">
        <v>1177</v>
      </c>
      <c r="E15" s="96"/>
      <c r="F15" s="89" t="s">
        <v>51</v>
      </c>
      <c r="G15" s="97"/>
      <c r="H15" s="96"/>
      <c r="I15" s="99"/>
      <c r="J15" s="99"/>
    </row>
    <row r="16" spans="1:10" s="37" customFormat="1" ht="16.5" customHeight="1" x14ac:dyDescent="0.2">
      <c r="A16" s="96">
        <v>7</v>
      </c>
      <c r="B16" s="96"/>
      <c r="C16" s="84" t="s">
        <v>1173</v>
      </c>
      <c r="D16" s="352" t="s">
        <v>1181</v>
      </c>
      <c r="E16" s="64"/>
      <c r="F16" s="89" t="s">
        <v>51</v>
      </c>
      <c r="G16" s="63"/>
      <c r="H16" s="64"/>
      <c r="I16" s="100" t="s">
        <v>1751</v>
      </c>
      <c r="J16" s="148"/>
    </row>
    <row r="17" spans="1:10" s="31" customFormat="1" ht="16.5" customHeight="1" x14ac:dyDescent="0.2">
      <c r="A17" s="96">
        <v>8</v>
      </c>
      <c r="B17" s="96"/>
      <c r="C17" s="84" t="s">
        <v>1178</v>
      </c>
      <c r="D17" s="352" t="s">
        <v>1428</v>
      </c>
      <c r="E17" s="96" t="s">
        <v>49</v>
      </c>
      <c r="F17" s="94" t="s">
        <v>2</v>
      </c>
      <c r="G17" s="97"/>
      <c r="H17" s="96"/>
      <c r="I17" s="98" t="s">
        <v>364</v>
      </c>
      <c r="J17" s="98"/>
    </row>
    <row r="18" spans="1:10" s="31" customFormat="1" ht="16.5" customHeight="1" x14ac:dyDescent="0.2">
      <c r="A18" s="96">
        <v>9</v>
      </c>
      <c r="B18" s="96"/>
      <c r="C18" s="84" t="s">
        <v>1178</v>
      </c>
      <c r="D18" s="352" t="s">
        <v>1429</v>
      </c>
      <c r="E18" s="96" t="s">
        <v>11</v>
      </c>
      <c r="F18" s="93" t="s">
        <v>8</v>
      </c>
      <c r="G18" s="97"/>
      <c r="H18" s="96"/>
      <c r="I18" s="98" t="s">
        <v>184</v>
      </c>
      <c r="J18" s="98"/>
    </row>
    <row r="19" spans="1:10" s="31" customFormat="1" ht="16.5" customHeight="1" x14ac:dyDescent="0.2">
      <c r="A19" s="96">
        <v>10</v>
      </c>
      <c r="B19" s="96"/>
      <c r="C19" s="111" t="s">
        <v>1178</v>
      </c>
      <c r="D19" s="111" t="s">
        <v>1529</v>
      </c>
      <c r="E19" s="96"/>
      <c r="F19" s="93" t="s">
        <v>8</v>
      </c>
      <c r="G19" s="97"/>
      <c r="H19" s="96"/>
      <c r="I19" s="292" t="s">
        <v>1128</v>
      </c>
      <c r="J19" s="98"/>
    </row>
    <row r="20" spans="1:10" s="31" customFormat="1" ht="16.5" customHeight="1" x14ac:dyDescent="0.2">
      <c r="A20" s="96">
        <v>11</v>
      </c>
      <c r="B20" s="96"/>
      <c r="C20" s="84" t="s">
        <v>1178</v>
      </c>
      <c r="D20" s="352" t="s">
        <v>1530</v>
      </c>
      <c r="E20" s="101" t="s">
        <v>185</v>
      </c>
      <c r="F20" s="94" t="s">
        <v>2</v>
      </c>
      <c r="G20" s="97"/>
      <c r="H20" s="96"/>
      <c r="I20" s="98" t="s">
        <v>426</v>
      </c>
      <c r="J20" s="98"/>
    </row>
    <row r="21" spans="1:10" s="31" customFormat="1" ht="16.5" customHeight="1" x14ac:dyDescent="0.2">
      <c r="A21" s="96">
        <v>12</v>
      </c>
      <c r="B21" s="96"/>
      <c r="C21" s="84" t="s">
        <v>1178</v>
      </c>
      <c r="D21" s="352" t="s">
        <v>1185</v>
      </c>
      <c r="E21" s="96"/>
      <c r="F21" s="94" t="s">
        <v>2</v>
      </c>
      <c r="G21" s="97"/>
      <c r="H21" s="96"/>
      <c r="I21" s="403" t="s">
        <v>427</v>
      </c>
      <c r="J21" s="98"/>
    </row>
    <row r="22" spans="1:10" s="31" customFormat="1" ht="16.5" customHeight="1" x14ac:dyDescent="0.2">
      <c r="A22" s="96">
        <v>13</v>
      </c>
      <c r="B22" s="96"/>
      <c r="C22" s="84" t="s">
        <v>1178</v>
      </c>
      <c r="D22" s="352" t="s">
        <v>1186</v>
      </c>
      <c r="E22" s="96"/>
      <c r="F22" s="94" t="s">
        <v>2</v>
      </c>
      <c r="G22" s="97"/>
      <c r="H22" s="96"/>
      <c r="I22" s="404"/>
      <c r="J22" s="98"/>
    </row>
    <row r="23" spans="1:10" s="31" customFormat="1" ht="16.5" customHeight="1" x14ac:dyDescent="0.2">
      <c r="A23" s="96">
        <v>14</v>
      </c>
      <c r="B23" s="96"/>
      <c r="C23" s="84" t="s">
        <v>1178</v>
      </c>
      <c r="D23" s="352" t="s">
        <v>1187</v>
      </c>
      <c r="E23" s="96"/>
      <c r="F23" s="94" t="s">
        <v>2</v>
      </c>
      <c r="G23" s="97"/>
      <c r="H23" s="96"/>
      <c r="I23" s="404"/>
      <c r="J23" s="98"/>
    </row>
    <row r="24" spans="1:10" s="31" customFormat="1" ht="16.5" customHeight="1" x14ac:dyDescent="0.2">
      <c r="A24" s="96">
        <v>15</v>
      </c>
      <c r="B24" s="96"/>
      <c r="C24" s="84" t="s">
        <v>1178</v>
      </c>
      <c r="D24" s="352" t="s">
        <v>1531</v>
      </c>
      <c r="E24" s="96"/>
      <c r="F24" s="94" t="s">
        <v>2</v>
      </c>
      <c r="G24" s="97"/>
      <c r="H24" s="96"/>
      <c r="I24" s="404"/>
      <c r="J24" s="98"/>
    </row>
    <row r="25" spans="1:10" s="31" customFormat="1" ht="16.5" customHeight="1" x14ac:dyDescent="0.2">
      <c r="A25" s="96">
        <v>16</v>
      </c>
      <c r="B25" s="96"/>
      <c r="C25" s="84" t="s">
        <v>1178</v>
      </c>
      <c r="D25" s="352" t="s">
        <v>1189</v>
      </c>
      <c r="E25" s="96"/>
      <c r="F25" s="94" t="s">
        <v>2</v>
      </c>
      <c r="G25" s="97"/>
      <c r="H25" s="96"/>
      <c r="I25" s="405"/>
      <c r="J25" s="98"/>
    </row>
    <row r="26" spans="1:10" s="31" customFormat="1" ht="16.5" customHeight="1" x14ac:dyDescent="0.2">
      <c r="A26" s="96">
        <v>17</v>
      </c>
      <c r="B26" s="96"/>
      <c r="C26" s="84" t="s">
        <v>1132</v>
      </c>
      <c r="D26" s="352" t="s">
        <v>1532</v>
      </c>
      <c r="E26" s="96"/>
      <c r="F26" s="89" t="s">
        <v>51</v>
      </c>
      <c r="G26" s="97"/>
      <c r="H26" s="96"/>
      <c r="I26" s="99"/>
      <c r="J26" s="149"/>
    </row>
    <row r="27" spans="1:10" s="31" customFormat="1" ht="16.5" customHeight="1" x14ac:dyDescent="0.2">
      <c r="A27" s="96">
        <v>18</v>
      </c>
      <c r="B27" s="96"/>
      <c r="C27" s="84" t="s">
        <v>1132</v>
      </c>
      <c r="D27" s="352" t="s">
        <v>1533</v>
      </c>
      <c r="E27" s="96"/>
      <c r="F27" s="89" t="s">
        <v>51</v>
      </c>
      <c r="G27" s="102" t="s">
        <v>31</v>
      </c>
      <c r="H27" s="96"/>
      <c r="I27" s="99" t="s">
        <v>186</v>
      </c>
      <c r="J27" s="149"/>
    </row>
    <row r="28" spans="1:10" s="31" customFormat="1" ht="16.5" customHeight="1" x14ac:dyDescent="0.2">
      <c r="A28" s="96">
        <v>19</v>
      </c>
      <c r="B28" s="96"/>
      <c r="C28" s="84" t="s">
        <v>1132</v>
      </c>
      <c r="D28" s="352" t="s">
        <v>1534</v>
      </c>
      <c r="E28" s="96"/>
      <c r="F28" s="89" t="s">
        <v>51</v>
      </c>
      <c r="G28" s="102" t="s">
        <v>32</v>
      </c>
      <c r="H28" s="96"/>
      <c r="I28" s="99" t="s">
        <v>34</v>
      </c>
      <c r="J28" s="149"/>
    </row>
    <row r="29" spans="1:10" s="31" customFormat="1" ht="16.5" customHeight="1" x14ac:dyDescent="0.2">
      <c r="A29" s="96">
        <v>20</v>
      </c>
      <c r="B29" s="96"/>
      <c r="C29" s="84" t="s">
        <v>1535</v>
      </c>
      <c r="D29" s="352" t="s">
        <v>1536</v>
      </c>
      <c r="E29" s="96"/>
      <c r="F29" s="89" t="s">
        <v>51</v>
      </c>
      <c r="G29" s="102"/>
      <c r="H29" s="96"/>
      <c r="I29" s="99" t="s">
        <v>511</v>
      </c>
      <c r="J29" s="149" t="s">
        <v>512</v>
      </c>
    </row>
    <row r="30" spans="1:10" s="31" customFormat="1" ht="16.5" customHeight="1" x14ac:dyDescent="0.2">
      <c r="A30" s="96">
        <v>21</v>
      </c>
      <c r="B30" s="96"/>
      <c r="C30" s="84" t="s">
        <v>1535</v>
      </c>
      <c r="D30" s="352" t="s">
        <v>1537</v>
      </c>
      <c r="E30" s="96"/>
      <c r="F30" s="94" t="s">
        <v>2</v>
      </c>
      <c r="G30" s="102"/>
      <c r="H30" s="96"/>
      <c r="I30" s="99"/>
      <c r="J30" s="149"/>
    </row>
    <row r="31" spans="1:10" s="31" customFormat="1" ht="16.5" customHeight="1" x14ac:dyDescent="0.2">
      <c r="A31" s="96">
        <v>22</v>
      </c>
      <c r="B31" s="96"/>
      <c r="C31" s="84" t="s">
        <v>1535</v>
      </c>
      <c r="D31" s="352" t="s">
        <v>1538</v>
      </c>
      <c r="E31" s="96" t="s">
        <v>544</v>
      </c>
      <c r="F31" s="94" t="s">
        <v>2</v>
      </c>
      <c r="G31" s="96"/>
      <c r="H31" s="96"/>
      <c r="I31" s="98" t="s">
        <v>579</v>
      </c>
      <c r="J31" s="149"/>
    </row>
    <row r="32" spans="1:10" s="31" customFormat="1" ht="16.5" customHeight="1" x14ac:dyDescent="0.2">
      <c r="A32" s="96">
        <v>23</v>
      </c>
      <c r="B32" s="96"/>
      <c r="C32" s="84" t="s">
        <v>1535</v>
      </c>
      <c r="D32" s="352" t="s">
        <v>1539</v>
      </c>
      <c r="E32" s="96" t="s">
        <v>545</v>
      </c>
      <c r="F32" s="94" t="s">
        <v>2</v>
      </c>
      <c r="G32" s="96"/>
      <c r="H32" s="96"/>
      <c r="I32" s="99"/>
      <c r="J32" s="149"/>
    </row>
    <row r="33" spans="1:10" s="31" customFormat="1" ht="16.5" customHeight="1" x14ac:dyDescent="0.2">
      <c r="A33" s="96">
        <v>24</v>
      </c>
      <c r="B33" s="96"/>
      <c r="C33" s="84" t="s">
        <v>1535</v>
      </c>
      <c r="D33" s="352" t="s">
        <v>1540</v>
      </c>
      <c r="E33" s="96" t="s">
        <v>546</v>
      </c>
      <c r="F33" s="94" t="s">
        <v>2</v>
      </c>
      <c r="G33" s="96"/>
      <c r="H33" s="96"/>
      <c r="I33" s="99"/>
      <c r="J33" s="149"/>
    </row>
    <row r="34" spans="1:10" s="31" customFormat="1" ht="16.5" customHeight="1" x14ac:dyDescent="0.2">
      <c r="A34" s="96">
        <v>25</v>
      </c>
      <c r="B34" s="96"/>
      <c r="C34" s="84" t="s">
        <v>1535</v>
      </c>
      <c r="D34" s="352" t="s">
        <v>1541</v>
      </c>
      <c r="E34" s="96" t="s">
        <v>547</v>
      </c>
      <c r="F34" s="94" t="s">
        <v>2</v>
      </c>
      <c r="G34" s="96"/>
      <c r="H34" s="96"/>
      <c r="I34" s="99"/>
      <c r="J34" s="149"/>
    </row>
    <row r="35" spans="1:10" s="31" customFormat="1" ht="16.5" customHeight="1" x14ac:dyDescent="0.2">
      <c r="A35" s="96">
        <v>26</v>
      </c>
      <c r="B35" s="96"/>
      <c r="C35" s="84" t="s">
        <v>1535</v>
      </c>
      <c r="D35" s="352" t="s">
        <v>1542</v>
      </c>
      <c r="E35" s="96" t="s">
        <v>548</v>
      </c>
      <c r="F35" s="94" t="s">
        <v>2</v>
      </c>
      <c r="G35" s="96"/>
      <c r="H35" s="96"/>
      <c r="I35" s="99"/>
      <c r="J35" s="149"/>
    </row>
    <row r="36" spans="1:10" s="31" customFormat="1" ht="16.5" customHeight="1" x14ac:dyDescent="0.2">
      <c r="A36" s="96">
        <v>27</v>
      </c>
      <c r="B36" s="96"/>
      <c r="C36" s="84" t="s">
        <v>1535</v>
      </c>
      <c r="D36" s="352" t="s">
        <v>1543</v>
      </c>
      <c r="E36" s="96" t="s">
        <v>549</v>
      </c>
      <c r="F36" s="94" t="s">
        <v>2</v>
      </c>
      <c r="G36" s="96"/>
      <c r="H36" s="96"/>
      <c r="I36" s="99"/>
      <c r="J36" s="149"/>
    </row>
    <row r="37" spans="1:10" s="31" customFormat="1" ht="16.5" customHeight="1" x14ac:dyDescent="0.2">
      <c r="A37" s="96">
        <v>28</v>
      </c>
      <c r="B37" s="96"/>
      <c r="C37" s="84" t="s">
        <v>1535</v>
      </c>
      <c r="D37" s="352" t="s">
        <v>1544</v>
      </c>
      <c r="E37" s="96" t="s">
        <v>550</v>
      </c>
      <c r="F37" s="94" t="s">
        <v>2</v>
      </c>
      <c r="G37" s="96"/>
      <c r="H37" s="96"/>
      <c r="I37" s="99"/>
      <c r="J37" s="149"/>
    </row>
    <row r="38" spans="1:10" s="31" customFormat="1" ht="16.5" customHeight="1" x14ac:dyDescent="0.2">
      <c r="A38" s="96">
        <v>29</v>
      </c>
      <c r="B38" s="96"/>
      <c r="C38" s="84" t="s">
        <v>1535</v>
      </c>
      <c r="D38" s="352" t="s">
        <v>1545</v>
      </c>
      <c r="E38" s="96" t="s">
        <v>549</v>
      </c>
      <c r="F38" s="94" t="s">
        <v>2</v>
      </c>
      <c r="G38" s="96"/>
      <c r="H38" s="96"/>
      <c r="I38" s="99"/>
      <c r="J38" s="149"/>
    </row>
    <row r="39" spans="1:10" s="31" customFormat="1" ht="16.5" customHeight="1" x14ac:dyDescent="0.2">
      <c r="A39" s="96">
        <v>30</v>
      </c>
      <c r="B39" s="96"/>
      <c r="C39" s="84" t="s">
        <v>1535</v>
      </c>
      <c r="D39" s="352" t="s">
        <v>1546</v>
      </c>
      <c r="E39" s="96" t="s">
        <v>551</v>
      </c>
      <c r="F39" s="94" t="s">
        <v>2</v>
      </c>
      <c r="G39" s="96"/>
      <c r="H39" s="96"/>
      <c r="I39" s="99"/>
      <c r="J39" s="149"/>
    </row>
    <row r="40" spans="1:10" s="31" customFormat="1" ht="16.5" customHeight="1" x14ac:dyDescent="0.2">
      <c r="A40" s="96">
        <v>31</v>
      </c>
      <c r="B40" s="96"/>
      <c r="C40" s="84" t="s">
        <v>1535</v>
      </c>
      <c r="D40" s="352" t="s">
        <v>1547</v>
      </c>
      <c r="E40" s="96" t="s">
        <v>552</v>
      </c>
      <c r="F40" s="94" t="s">
        <v>2</v>
      </c>
      <c r="G40" s="96"/>
      <c r="H40" s="96"/>
      <c r="I40" s="99"/>
      <c r="J40" s="149"/>
    </row>
    <row r="41" spans="1:10" s="31" customFormat="1" ht="16.5" customHeight="1" x14ac:dyDescent="0.2">
      <c r="A41" s="96">
        <v>32</v>
      </c>
      <c r="B41" s="96"/>
      <c r="C41" s="84" t="s">
        <v>1535</v>
      </c>
      <c r="D41" s="352" t="s">
        <v>1548</v>
      </c>
      <c r="E41" s="96" t="s">
        <v>551</v>
      </c>
      <c r="F41" s="94" t="s">
        <v>2</v>
      </c>
      <c r="G41" s="96"/>
      <c r="H41" s="96"/>
      <c r="I41" s="99"/>
      <c r="J41" s="149"/>
    </row>
    <row r="42" spans="1:10" s="31" customFormat="1" ht="16.5" customHeight="1" x14ac:dyDescent="0.2">
      <c r="A42" s="96">
        <v>33</v>
      </c>
      <c r="B42" s="96"/>
      <c r="C42" s="84" t="s">
        <v>1535</v>
      </c>
      <c r="D42" s="352" t="s">
        <v>1549</v>
      </c>
      <c r="E42" s="96" t="s">
        <v>553</v>
      </c>
      <c r="F42" s="94" t="s">
        <v>2</v>
      </c>
      <c r="G42" s="96"/>
      <c r="H42" s="96"/>
      <c r="I42" s="99"/>
      <c r="J42" s="149"/>
    </row>
    <row r="43" spans="1:10" s="31" customFormat="1" ht="16.5" customHeight="1" x14ac:dyDescent="0.2">
      <c r="A43" s="96">
        <v>34</v>
      </c>
      <c r="B43" s="96"/>
      <c r="C43" s="84" t="s">
        <v>1535</v>
      </c>
      <c r="D43" s="352" t="s">
        <v>1550</v>
      </c>
      <c r="E43" s="96" t="s">
        <v>554</v>
      </c>
      <c r="F43" s="94" t="s">
        <v>2</v>
      </c>
      <c r="G43" s="96"/>
      <c r="H43" s="96"/>
      <c r="I43" s="99"/>
      <c r="J43" s="149"/>
    </row>
    <row r="44" spans="1:10" s="31" customFormat="1" ht="16.5" customHeight="1" x14ac:dyDescent="0.2">
      <c r="A44" s="96">
        <v>35</v>
      </c>
      <c r="B44" s="96"/>
      <c r="C44" s="84" t="s">
        <v>1535</v>
      </c>
      <c r="D44" s="352" t="s">
        <v>1551</v>
      </c>
      <c r="E44" s="96" t="s">
        <v>551</v>
      </c>
      <c r="F44" s="94" t="s">
        <v>2</v>
      </c>
      <c r="G44" s="96"/>
      <c r="H44" s="96"/>
      <c r="I44" s="99"/>
      <c r="J44" s="149"/>
    </row>
    <row r="45" spans="1:10" s="31" customFormat="1" ht="16.5" customHeight="1" x14ac:dyDescent="0.2">
      <c r="A45" s="96">
        <v>36</v>
      </c>
      <c r="B45" s="96"/>
      <c r="C45" s="84" t="s">
        <v>1535</v>
      </c>
      <c r="D45" s="352" t="s">
        <v>1552</v>
      </c>
      <c r="E45" s="96" t="s">
        <v>551</v>
      </c>
      <c r="F45" s="94" t="s">
        <v>2</v>
      </c>
      <c r="G45" s="96"/>
      <c r="H45" s="96"/>
      <c r="I45" s="99"/>
      <c r="J45" s="149"/>
    </row>
    <row r="46" spans="1:10" s="31" customFormat="1" ht="16.5" customHeight="1" x14ac:dyDescent="0.2">
      <c r="A46" s="96">
        <v>37</v>
      </c>
      <c r="B46" s="96"/>
      <c r="C46" s="84" t="s">
        <v>1535</v>
      </c>
      <c r="D46" s="352" t="s">
        <v>1553</v>
      </c>
      <c r="E46" s="96" t="s">
        <v>555</v>
      </c>
      <c r="F46" s="94" t="s">
        <v>2</v>
      </c>
      <c r="G46" s="96"/>
      <c r="H46" s="96"/>
      <c r="I46" s="99"/>
      <c r="J46" s="149"/>
    </row>
    <row r="47" spans="1:10" s="31" customFormat="1" ht="16.5" customHeight="1" x14ac:dyDescent="0.2">
      <c r="A47" s="96">
        <v>38</v>
      </c>
      <c r="B47" s="96"/>
      <c r="C47" s="84" t="s">
        <v>1535</v>
      </c>
      <c r="D47" s="352" t="s">
        <v>1554</v>
      </c>
      <c r="E47" s="96" t="s">
        <v>556</v>
      </c>
      <c r="F47" s="94" t="s">
        <v>2</v>
      </c>
      <c r="G47" s="96"/>
      <c r="H47" s="96"/>
      <c r="I47" s="99"/>
      <c r="J47" s="149"/>
    </row>
    <row r="48" spans="1:10" s="31" customFormat="1" ht="16.5" customHeight="1" x14ac:dyDescent="0.2">
      <c r="A48" s="96">
        <v>39</v>
      </c>
      <c r="B48" s="96"/>
      <c r="C48" s="84" t="s">
        <v>1535</v>
      </c>
      <c r="D48" s="352" t="s">
        <v>1555</v>
      </c>
      <c r="E48" s="96" t="s">
        <v>557</v>
      </c>
      <c r="F48" s="94" t="s">
        <v>2</v>
      </c>
      <c r="G48" s="96"/>
      <c r="H48" s="96"/>
      <c r="I48" s="99"/>
      <c r="J48" s="149"/>
    </row>
    <row r="49" spans="1:10" s="31" customFormat="1" ht="16.5" customHeight="1" x14ac:dyDescent="0.2">
      <c r="A49" s="96">
        <v>40</v>
      </c>
      <c r="B49" s="96"/>
      <c r="C49" s="84" t="s">
        <v>1535</v>
      </c>
      <c r="D49" s="352" t="s">
        <v>1556</v>
      </c>
      <c r="E49" s="110" t="s">
        <v>558</v>
      </c>
      <c r="F49" s="94" t="s">
        <v>2</v>
      </c>
      <c r="G49" s="110"/>
      <c r="H49" s="96"/>
      <c r="I49" s="99"/>
      <c r="J49" s="149"/>
    </row>
    <row r="50" spans="1:10" s="31" customFormat="1" ht="16.5" customHeight="1" x14ac:dyDescent="0.2">
      <c r="A50" s="96">
        <v>41</v>
      </c>
      <c r="B50" s="96"/>
      <c r="C50" s="84" t="s">
        <v>1535</v>
      </c>
      <c r="D50" s="352" t="s">
        <v>1557</v>
      </c>
      <c r="E50" s="110" t="s">
        <v>559</v>
      </c>
      <c r="F50" s="94" t="s">
        <v>2</v>
      </c>
      <c r="G50" s="110"/>
      <c r="H50" s="96"/>
      <c r="I50" s="99"/>
      <c r="J50" s="149"/>
    </row>
    <row r="51" spans="1:10" s="31" customFormat="1" ht="16.5" customHeight="1" x14ac:dyDescent="0.2">
      <c r="A51" s="96">
        <v>42</v>
      </c>
      <c r="B51" s="96"/>
      <c r="C51" s="84" t="s">
        <v>1535</v>
      </c>
      <c r="D51" s="352" t="s">
        <v>1558</v>
      </c>
      <c r="E51" s="96" t="s">
        <v>560</v>
      </c>
      <c r="F51" s="94" t="s">
        <v>2</v>
      </c>
      <c r="G51" s="96"/>
      <c r="H51" s="96"/>
      <c r="I51" s="99"/>
      <c r="J51" s="149"/>
    </row>
    <row r="52" spans="1:10" s="31" customFormat="1" ht="16.5" customHeight="1" x14ac:dyDescent="0.2">
      <c r="A52" s="96">
        <v>43</v>
      </c>
      <c r="B52" s="96"/>
      <c r="C52" s="84" t="s">
        <v>1535</v>
      </c>
      <c r="D52" s="352" t="s">
        <v>1559</v>
      </c>
      <c r="E52" s="96" t="s">
        <v>549</v>
      </c>
      <c r="F52" s="94" t="s">
        <v>2</v>
      </c>
      <c r="G52" s="96"/>
      <c r="H52" s="96"/>
      <c r="I52" s="99"/>
      <c r="J52" s="149"/>
    </row>
    <row r="53" spans="1:10" s="31" customFormat="1" ht="16.5" customHeight="1" x14ac:dyDescent="0.2">
      <c r="A53" s="96">
        <v>44</v>
      </c>
      <c r="B53" s="96"/>
      <c r="C53" s="84" t="s">
        <v>1535</v>
      </c>
      <c r="D53" s="352" t="s">
        <v>1560</v>
      </c>
      <c r="E53" s="64" t="s">
        <v>561</v>
      </c>
      <c r="F53" s="94" t="s">
        <v>2</v>
      </c>
      <c r="G53" s="64"/>
      <c r="H53" s="96"/>
      <c r="I53" s="99"/>
      <c r="J53" s="149"/>
    </row>
    <row r="54" spans="1:10" s="31" customFormat="1" ht="16.5" customHeight="1" x14ac:dyDescent="0.2">
      <c r="A54" s="96">
        <v>45</v>
      </c>
      <c r="B54" s="96"/>
      <c r="C54" s="84" t="s">
        <v>1535</v>
      </c>
      <c r="D54" s="352" t="s">
        <v>1561</v>
      </c>
      <c r="E54" s="64" t="s">
        <v>562</v>
      </c>
      <c r="F54" s="94" t="s">
        <v>2</v>
      </c>
      <c r="G54" s="64"/>
      <c r="H54" s="96"/>
      <c r="I54" s="99"/>
      <c r="J54" s="149"/>
    </row>
    <row r="55" spans="1:10" s="31" customFormat="1" ht="16.5" customHeight="1" x14ac:dyDescent="0.2">
      <c r="A55" s="96">
        <v>46</v>
      </c>
      <c r="B55" s="96"/>
      <c r="C55" s="84" t="s">
        <v>1535</v>
      </c>
      <c r="D55" s="352" t="s">
        <v>1562</v>
      </c>
      <c r="E55" s="64" t="s">
        <v>563</v>
      </c>
      <c r="F55" s="94" t="s">
        <v>2</v>
      </c>
      <c r="G55" s="64"/>
      <c r="H55" s="96"/>
      <c r="I55" s="99"/>
      <c r="J55" s="149"/>
    </row>
    <row r="56" spans="1:10" s="31" customFormat="1" ht="16.5" customHeight="1" x14ac:dyDescent="0.2">
      <c r="A56" s="96">
        <v>47</v>
      </c>
      <c r="B56" s="96"/>
      <c r="C56" s="84" t="s">
        <v>1535</v>
      </c>
      <c r="D56" s="352" t="s">
        <v>1563</v>
      </c>
      <c r="E56" s="64" t="s">
        <v>564</v>
      </c>
      <c r="F56" s="94" t="s">
        <v>2</v>
      </c>
      <c r="G56" s="64"/>
      <c r="H56" s="96"/>
      <c r="I56" s="99"/>
      <c r="J56" s="149"/>
    </row>
    <row r="57" spans="1:10" s="31" customFormat="1" ht="16.5" customHeight="1" x14ac:dyDescent="0.2">
      <c r="A57" s="96">
        <v>48</v>
      </c>
      <c r="B57" s="96"/>
      <c r="C57" s="84" t="s">
        <v>1535</v>
      </c>
      <c r="D57" s="352" t="s">
        <v>1564</v>
      </c>
      <c r="E57" s="96" t="s">
        <v>565</v>
      </c>
      <c r="F57" s="94" t="s">
        <v>2</v>
      </c>
      <c r="G57" s="96"/>
      <c r="H57" s="96"/>
      <c r="I57" s="99"/>
      <c r="J57" s="149"/>
    </row>
    <row r="58" spans="1:10" s="31" customFormat="1" ht="16.5" customHeight="1" x14ac:dyDescent="0.2">
      <c r="A58" s="96">
        <v>49</v>
      </c>
      <c r="B58" s="96"/>
      <c r="C58" s="84" t="s">
        <v>1535</v>
      </c>
      <c r="D58" s="352" t="s">
        <v>1565</v>
      </c>
      <c r="E58" s="96" t="s">
        <v>566</v>
      </c>
      <c r="F58" s="94" t="s">
        <v>2</v>
      </c>
      <c r="G58" s="96"/>
      <c r="H58" s="96"/>
      <c r="I58" s="99"/>
      <c r="J58" s="149"/>
    </row>
    <row r="59" spans="1:10" s="31" customFormat="1" ht="16.5" customHeight="1" x14ac:dyDescent="0.2">
      <c r="A59" s="96">
        <v>50</v>
      </c>
      <c r="B59" s="96"/>
      <c r="C59" s="84" t="s">
        <v>1535</v>
      </c>
      <c r="D59" s="352" t="s">
        <v>1566</v>
      </c>
      <c r="E59" s="96" t="s">
        <v>567</v>
      </c>
      <c r="F59" s="94" t="s">
        <v>2</v>
      </c>
      <c r="G59" s="96"/>
      <c r="H59" s="96"/>
      <c r="I59" s="99"/>
      <c r="J59" s="149"/>
    </row>
    <row r="60" spans="1:10" s="31" customFormat="1" ht="16.5" customHeight="1" x14ac:dyDescent="0.2">
      <c r="A60" s="96">
        <v>51</v>
      </c>
      <c r="B60" s="96"/>
      <c r="C60" s="84" t="s">
        <v>1535</v>
      </c>
      <c r="D60" s="352" t="s">
        <v>1567</v>
      </c>
      <c r="E60" s="96" t="s">
        <v>568</v>
      </c>
      <c r="F60" s="94" t="s">
        <v>2</v>
      </c>
      <c r="G60" s="96"/>
      <c r="H60" s="96"/>
      <c r="I60" s="99"/>
      <c r="J60" s="149"/>
    </row>
    <row r="61" spans="1:10" s="31" customFormat="1" ht="16.5" customHeight="1" x14ac:dyDescent="0.2">
      <c r="A61" s="96">
        <v>52</v>
      </c>
      <c r="B61" s="96"/>
      <c r="C61" s="84" t="s">
        <v>1535</v>
      </c>
      <c r="D61" s="352" t="s">
        <v>1568</v>
      </c>
      <c r="E61" s="96"/>
      <c r="F61" s="94" t="s">
        <v>2</v>
      </c>
      <c r="G61" s="102"/>
      <c r="H61" s="96"/>
      <c r="I61" s="99"/>
      <c r="J61" s="149"/>
    </row>
    <row r="62" spans="1:10" s="31" customFormat="1" ht="16.5" customHeight="1" x14ac:dyDescent="0.2">
      <c r="A62" s="96">
        <v>53</v>
      </c>
      <c r="B62" s="96"/>
      <c r="C62" s="84" t="s">
        <v>1535</v>
      </c>
      <c r="D62" s="352" t="s">
        <v>1569</v>
      </c>
      <c r="E62" s="96"/>
      <c r="F62" s="94" t="s">
        <v>2</v>
      </c>
      <c r="G62" s="102"/>
      <c r="H62" s="96"/>
      <c r="I62" s="99"/>
      <c r="J62" s="149"/>
    </row>
    <row r="63" spans="1:10" s="31" customFormat="1" ht="16.5" customHeight="1" x14ac:dyDescent="0.2">
      <c r="A63" s="96">
        <v>54</v>
      </c>
      <c r="B63" s="96"/>
      <c r="C63" s="84" t="s">
        <v>1535</v>
      </c>
      <c r="D63" s="352" t="s">
        <v>1570</v>
      </c>
      <c r="E63" s="169"/>
      <c r="F63" s="94" t="s">
        <v>2</v>
      </c>
      <c r="G63" s="102"/>
      <c r="H63" s="96"/>
      <c r="I63" s="99"/>
      <c r="J63" s="149"/>
    </row>
    <row r="64" spans="1:10" s="31" customFormat="1" ht="16.5" customHeight="1" x14ac:dyDescent="0.2">
      <c r="A64" s="96">
        <v>55</v>
      </c>
      <c r="B64" s="96"/>
      <c r="C64" s="84" t="s">
        <v>1535</v>
      </c>
      <c r="D64" s="352" t="s">
        <v>1571</v>
      </c>
      <c r="E64" s="96"/>
      <c r="F64" s="94" t="s">
        <v>2</v>
      </c>
      <c r="G64" s="102"/>
      <c r="H64" s="96"/>
      <c r="I64" s="99"/>
      <c r="J64" s="149"/>
    </row>
    <row r="65" spans="1:10" s="31" customFormat="1" ht="16.5" customHeight="1" x14ac:dyDescent="0.2">
      <c r="A65" s="96">
        <v>56</v>
      </c>
      <c r="B65" s="96"/>
      <c r="C65" s="84" t="s">
        <v>1535</v>
      </c>
      <c r="D65" s="352" t="s">
        <v>1572</v>
      </c>
      <c r="E65" s="169"/>
      <c r="F65" s="94" t="s">
        <v>2</v>
      </c>
      <c r="G65" s="102"/>
      <c r="H65" s="96"/>
      <c r="I65" s="99"/>
      <c r="J65" s="149"/>
    </row>
    <row r="66" spans="1:10" s="31" customFormat="1" ht="16.5" customHeight="1" x14ac:dyDescent="0.2">
      <c r="A66" s="96">
        <v>57</v>
      </c>
      <c r="B66" s="96"/>
      <c r="C66" s="84" t="s">
        <v>1535</v>
      </c>
      <c r="D66" s="352" t="s">
        <v>1573</v>
      </c>
      <c r="E66" s="96"/>
      <c r="F66" s="94" t="s">
        <v>2</v>
      </c>
      <c r="G66" s="102"/>
      <c r="H66" s="96"/>
      <c r="I66" s="99"/>
      <c r="J66" s="149"/>
    </row>
    <row r="67" spans="1:10" s="31" customFormat="1" ht="16.5" customHeight="1" x14ac:dyDescent="0.2">
      <c r="A67" s="96">
        <v>58</v>
      </c>
      <c r="B67" s="96"/>
      <c r="C67" s="84" t="s">
        <v>1574</v>
      </c>
      <c r="D67" s="352" t="s">
        <v>1575</v>
      </c>
      <c r="E67" s="96"/>
      <c r="F67" s="94" t="s">
        <v>2</v>
      </c>
      <c r="G67" s="102"/>
      <c r="H67" s="96" t="s">
        <v>583</v>
      </c>
      <c r="I67" s="99"/>
      <c r="J67" s="149"/>
    </row>
    <row r="68" spans="1:10" s="31" customFormat="1" ht="16.5" customHeight="1" x14ac:dyDescent="0.2">
      <c r="A68" s="96">
        <v>59</v>
      </c>
      <c r="B68" s="96"/>
      <c r="C68" s="84" t="s">
        <v>1574</v>
      </c>
      <c r="D68" s="352" t="s">
        <v>1576</v>
      </c>
      <c r="E68" s="96"/>
      <c r="F68" s="94" t="s">
        <v>2</v>
      </c>
      <c r="G68" s="102"/>
      <c r="H68" s="96"/>
      <c r="I68" s="99"/>
      <c r="J68" s="149"/>
    </row>
    <row r="69" spans="1:10" s="31" customFormat="1" ht="16.5" customHeight="1" x14ac:dyDescent="0.2">
      <c r="A69" s="96">
        <v>60</v>
      </c>
      <c r="B69" s="96"/>
      <c r="C69" s="84" t="s">
        <v>1574</v>
      </c>
      <c r="D69" s="352" t="s">
        <v>1577</v>
      </c>
      <c r="E69" s="169"/>
      <c r="F69" s="94" t="s">
        <v>2</v>
      </c>
      <c r="G69" s="169"/>
      <c r="H69" s="96"/>
      <c r="I69" s="98" t="s">
        <v>580</v>
      </c>
      <c r="J69" s="149"/>
    </row>
    <row r="70" spans="1:10" s="31" customFormat="1" ht="16.5" customHeight="1" x14ac:dyDescent="0.2">
      <c r="A70" s="96">
        <v>61</v>
      </c>
      <c r="B70" s="96"/>
      <c r="C70" s="84" t="s">
        <v>1574</v>
      </c>
      <c r="D70" s="352" t="s">
        <v>1578</v>
      </c>
      <c r="E70" s="96" t="s">
        <v>1757</v>
      </c>
      <c r="F70" s="94" t="s">
        <v>2</v>
      </c>
      <c r="G70" s="96"/>
      <c r="H70" s="96"/>
      <c r="I70" s="407" t="s">
        <v>581</v>
      </c>
      <c r="J70" s="149"/>
    </row>
    <row r="71" spans="1:10" s="31" customFormat="1" ht="16.5" customHeight="1" x14ac:dyDescent="0.2">
      <c r="A71" s="96">
        <v>62</v>
      </c>
      <c r="B71" s="96"/>
      <c r="C71" s="84" t="s">
        <v>1579</v>
      </c>
      <c r="D71" s="352" t="s">
        <v>1580</v>
      </c>
      <c r="E71" s="96" t="s">
        <v>570</v>
      </c>
      <c r="F71" s="94" t="s">
        <v>2</v>
      </c>
      <c r="G71" s="96"/>
      <c r="H71" s="96"/>
      <c r="I71" s="409"/>
      <c r="J71" s="149"/>
    </row>
    <row r="72" spans="1:10" s="31" customFormat="1" ht="16.5" customHeight="1" x14ac:dyDescent="0.2">
      <c r="A72" s="96">
        <v>63</v>
      </c>
      <c r="B72" s="96"/>
      <c r="C72" s="84" t="s">
        <v>1579</v>
      </c>
      <c r="D72" s="352" t="s">
        <v>1581</v>
      </c>
      <c r="E72" s="96" t="s">
        <v>1753</v>
      </c>
      <c r="F72" s="94" t="s">
        <v>2</v>
      </c>
      <c r="G72" s="96"/>
      <c r="H72" s="96"/>
      <c r="I72" s="409"/>
      <c r="J72" s="149"/>
    </row>
    <row r="73" spans="1:10" s="31" customFormat="1" ht="16.5" customHeight="1" x14ac:dyDescent="0.2">
      <c r="A73" s="96">
        <v>64</v>
      </c>
      <c r="B73" s="96"/>
      <c r="C73" s="84" t="s">
        <v>1574</v>
      </c>
      <c r="D73" s="352" t="s">
        <v>1582</v>
      </c>
      <c r="E73" s="96" t="s">
        <v>1754</v>
      </c>
      <c r="F73" s="94" t="s">
        <v>2</v>
      </c>
      <c r="G73" s="96"/>
      <c r="H73" s="96"/>
      <c r="I73" s="409"/>
      <c r="J73" s="149"/>
    </row>
    <row r="74" spans="1:10" s="31" customFormat="1" ht="16.5" customHeight="1" x14ac:dyDescent="0.2">
      <c r="A74" s="96">
        <v>65</v>
      </c>
      <c r="B74" s="96"/>
      <c r="C74" s="84" t="s">
        <v>1574</v>
      </c>
      <c r="D74" s="352" t="s">
        <v>1583</v>
      </c>
      <c r="E74" s="83" t="s">
        <v>1761</v>
      </c>
      <c r="F74" s="94" t="s">
        <v>2</v>
      </c>
      <c r="G74" s="83"/>
      <c r="H74" s="96"/>
      <c r="I74" s="409"/>
      <c r="J74" s="149"/>
    </row>
    <row r="75" spans="1:10" s="31" customFormat="1" ht="16.5" customHeight="1" x14ac:dyDescent="0.2">
      <c r="A75" s="96">
        <v>66</v>
      </c>
      <c r="B75" s="96"/>
      <c r="C75" s="84" t="s">
        <v>1574</v>
      </c>
      <c r="D75" s="352" t="s">
        <v>1584</v>
      </c>
      <c r="E75" s="96" t="s">
        <v>1758</v>
      </c>
      <c r="F75" s="94" t="s">
        <v>2</v>
      </c>
      <c r="G75" s="96"/>
      <c r="H75" s="96"/>
      <c r="I75" s="409"/>
      <c r="J75" s="149"/>
    </row>
    <row r="76" spans="1:10" s="31" customFormat="1" ht="16.5" customHeight="1" x14ac:dyDescent="0.2">
      <c r="A76" s="96">
        <v>67</v>
      </c>
      <c r="B76" s="96"/>
      <c r="C76" s="84" t="s">
        <v>1574</v>
      </c>
      <c r="D76" s="352" t="s">
        <v>1585</v>
      </c>
      <c r="E76" s="96" t="s">
        <v>570</v>
      </c>
      <c r="F76" s="94" t="s">
        <v>2</v>
      </c>
      <c r="G76" s="96"/>
      <c r="H76" s="96"/>
      <c r="I76" s="409"/>
      <c r="J76" s="149"/>
    </row>
    <row r="77" spans="1:10" s="31" customFormat="1" ht="16.5" customHeight="1" x14ac:dyDescent="0.2">
      <c r="A77" s="96">
        <v>68</v>
      </c>
      <c r="B77" s="96"/>
      <c r="C77" s="84" t="s">
        <v>1574</v>
      </c>
      <c r="D77" s="352" t="s">
        <v>1586</v>
      </c>
      <c r="E77" s="96" t="s">
        <v>570</v>
      </c>
      <c r="F77" s="94" t="s">
        <v>2</v>
      </c>
      <c r="G77" s="96"/>
      <c r="H77" s="96"/>
      <c r="I77" s="409"/>
      <c r="J77" s="149"/>
    </row>
    <row r="78" spans="1:10" s="31" customFormat="1" ht="16.5" customHeight="1" x14ac:dyDescent="0.2">
      <c r="A78" s="96">
        <v>69</v>
      </c>
      <c r="B78" s="96"/>
      <c r="C78" s="84" t="s">
        <v>1574</v>
      </c>
      <c r="D78" s="352" t="s">
        <v>1587</v>
      </c>
      <c r="E78" s="96" t="s">
        <v>569</v>
      </c>
      <c r="F78" s="94" t="s">
        <v>2</v>
      </c>
      <c r="G78" s="96"/>
      <c r="H78" s="96"/>
      <c r="I78" s="409"/>
      <c r="J78" s="149"/>
    </row>
    <row r="79" spans="1:10" s="31" customFormat="1" ht="16.5" customHeight="1" x14ac:dyDescent="0.2">
      <c r="A79" s="96">
        <v>70</v>
      </c>
      <c r="B79" s="96"/>
      <c r="C79" s="84" t="s">
        <v>1574</v>
      </c>
      <c r="D79" s="352" t="s">
        <v>1588</v>
      </c>
      <c r="E79" s="96" t="s">
        <v>570</v>
      </c>
      <c r="F79" s="94" t="s">
        <v>2</v>
      </c>
      <c r="G79" s="96"/>
      <c r="H79" s="96"/>
      <c r="I79" s="409"/>
      <c r="J79" s="149"/>
    </row>
    <row r="80" spans="1:10" s="31" customFormat="1" ht="16.5" customHeight="1" x14ac:dyDescent="0.2">
      <c r="A80" s="96">
        <v>71</v>
      </c>
      <c r="B80" s="96"/>
      <c r="C80" s="84" t="s">
        <v>1574</v>
      </c>
      <c r="D80" s="352" t="s">
        <v>1589</v>
      </c>
      <c r="E80" s="96" t="s">
        <v>570</v>
      </c>
      <c r="F80" s="94" t="s">
        <v>2</v>
      </c>
      <c r="G80" s="96"/>
      <c r="H80" s="96"/>
      <c r="I80" s="409"/>
      <c r="J80" s="149"/>
    </row>
    <row r="81" spans="1:10" s="31" customFormat="1" ht="16.5" customHeight="1" x14ac:dyDescent="0.2">
      <c r="A81" s="96">
        <v>72</v>
      </c>
      <c r="B81" s="96"/>
      <c r="C81" s="84" t="s">
        <v>1574</v>
      </c>
      <c r="D81" s="352" t="s">
        <v>1590</v>
      </c>
      <c r="E81" s="96" t="s">
        <v>569</v>
      </c>
      <c r="F81" s="94" t="s">
        <v>2</v>
      </c>
      <c r="G81" s="96"/>
      <c r="H81" s="96"/>
      <c r="I81" s="409"/>
      <c r="J81" s="149"/>
    </row>
    <row r="82" spans="1:10" s="31" customFormat="1" ht="16.5" customHeight="1" x14ac:dyDescent="0.2">
      <c r="A82" s="96">
        <v>73</v>
      </c>
      <c r="B82" s="96"/>
      <c r="C82" s="84" t="s">
        <v>1574</v>
      </c>
      <c r="D82" s="352" t="s">
        <v>1591</v>
      </c>
      <c r="E82" s="96" t="s">
        <v>570</v>
      </c>
      <c r="F82" s="94" t="s">
        <v>2</v>
      </c>
      <c r="G82" s="96"/>
      <c r="H82" s="96"/>
      <c r="I82" s="409"/>
      <c r="J82" s="149"/>
    </row>
    <row r="83" spans="1:10" s="31" customFormat="1" ht="16.5" customHeight="1" x14ac:dyDescent="0.2">
      <c r="A83" s="96">
        <v>74</v>
      </c>
      <c r="B83" s="96"/>
      <c r="C83" s="84" t="s">
        <v>1574</v>
      </c>
      <c r="D83" s="352" t="s">
        <v>1592</v>
      </c>
      <c r="E83" s="96" t="s">
        <v>570</v>
      </c>
      <c r="F83" s="94" t="s">
        <v>2</v>
      </c>
      <c r="G83" s="96"/>
      <c r="H83" s="96"/>
      <c r="I83" s="409"/>
      <c r="J83" s="149"/>
    </row>
    <row r="84" spans="1:10" s="31" customFormat="1" ht="16.5" customHeight="1" x14ac:dyDescent="0.2">
      <c r="A84" s="96">
        <v>75</v>
      </c>
      <c r="B84" s="96"/>
      <c r="C84" s="84" t="s">
        <v>1574</v>
      </c>
      <c r="D84" s="352" t="s">
        <v>1593</v>
      </c>
      <c r="E84" s="96" t="s">
        <v>569</v>
      </c>
      <c r="F84" s="94" t="s">
        <v>2</v>
      </c>
      <c r="G84" s="96"/>
      <c r="H84" s="96"/>
      <c r="I84" s="409"/>
      <c r="J84" s="149"/>
    </row>
    <row r="85" spans="1:10" s="31" customFormat="1" ht="16.5" customHeight="1" x14ac:dyDescent="0.2">
      <c r="A85" s="96">
        <v>76</v>
      </c>
      <c r="B85" s="96"/>
      <c r="C85" s="84" t="s">
        <v>1574</v>
      </c>
      <c r="D85" s="352" t="s">
        <v>1594</v>
      </c>
      <c r="E85" s="110" t="s">
        <v>1762</v>
      </c>
      <c r="F85" s="94" t="s">
        <v>2</v>
      </c>
      <c r="G85" s="96"/>
      <c r="H85" s="96"/>
      <c r="I85" s="409"/>
      <c r="J85" s="149"/>
    </row>
    <row r="86" spans="1:10" s="31" customFormat="1" ht="16.5" customHeight="1" x14ac:dyDescent="0.2">
      <c r="A86" s="96">
        <v>77</v>
      </c>
      <c r="B86" s="96"/>
      <c r="C86" s="84" t="s">
        <v>1574</v>
      </c>
      <c r="D86" s="352" t="s">
        <v>1595</v>
      </c>
      <c r="E86" s="96" t="s">
        <v>570</v>
      </c>
      <c r="F86" s="94" t="s">
        <v>2</v>
      </c>
      <c r="G86" s="96"/>
      <c r="H86" s="96"/>
      <c r="I86" s="409"/>
      <c r="J86" s="149"/>
    </row>
    <row r="87" spans="1:10" s="31" customFormat="1" ht="16.5" customHeight="1" x14ac:dyDescent="0.2">
      <c r="A87" s="96">
        <v>78</v>
      </c>
      <c r="B87" s="96"/>
      <c r="C87" s="84" t="s">
        <v>1574</v>
      </c>
      <c r="D87" s="352" t="s">
        <v>1596</v>
      </c>
      <c r="E87" s="110" t="s">
        <v>569</v>
      </c>
      <c r="F87" s="94" t="s">
        <v>2</v>
      </c>
      <c r="G87" s="110"/>
      <c r="H87" s="96"/>
      <c r="I87" s="409"/>
      <c r="J87" s="149"/>
    </row>
    <row r="88" spans="1:10" s="31" customFormat="1" ht="16.5" customHeight="1" x14ac:dyDescent="0.2">
      <c r="A88" s="96">
        <v>79</v>
      </c>
      <c r="B88" s="96"/>
      <c r="C88" s="84" t="s">
        <v>1574</v>
      </c>
      <c r="D88" s="352" t="s">
        <v>1597</v>
      </c>
      <c r="E88" s="110" t="s">
        <v>1760</v>
      </c>
      <c r="F88" s="94" t="s">
        <v>2</v>
      </c>
      <c r="G88" s="110"/>
      <c r="H88" s="96"/>
      <c r="I88" s="409"/>
      <c r="J88" s="149"/>
    </row>
    <row r="89" spans="1:10" s="31" customFormat="1" ht="16.5" customHeight="1" x14ac:dyDescent="0.2">
      <c r="A89" s="96">
        <v>80</v>
      </c>
      <c r="B89" s="96"/>
      <c r="C89" s="84" t="s">
        <v>1574</v>
      </c>
      <c r="D89" s="352" t="s">
        <v>1598</v>
      </c>
      <c r="E89" s="110" t="s">
        <v>570</v>
      </c>
      <c r="F89" s="94" t="s">
        <v>2</v>
      </c>
      <c r="G89" s="110"/>
      <c r="H89" s="96"/>
      <c r="I89" s="409"/>
      <c r="J89" s="149"/>
    </row>
    <row r="90" spans="1:10" s="31" customFormat="1" ht="16.5" customHeight="1" x14ac:dyDescent="0.2">
      <c r="A90" s="96">
        <v>81</v>
      </c>
      <c r="B90" s="96"/>
      <c r="C90" s="84" t="s">
        <v>1574</v>
      </c>
      <c r="D90" s="352" t="s">
        <v>1599</v>
      </c>
      <c r="E90" s="110" t="s">
        <v>569</v>
      </c>
      <c r="F90" s="94" t="s">
        <v>2</v>
      </c>
      <c r="G90" s="110"/>
      <c r="H90" s="96"/>
      <c r="I90" s="409"/>
      <c r="J90" s="149"/>
    </row>
    <row r="91" spans="1:10" s="31" customFormat="1" ht="16.5" customHeight="1" x14ac:dyDescent="0.2">
      <c r="A91" s="96">
        <v>82</v>
      </c>
      <c r="B91" s="96"/>
      <c r="C91" s="84" t="s">
        <v>1574</v>
      </c>
      <c r="D91" s="352" t="s">
        <v>1600</v>
      </c>
      <c r="E91" s="110" t="s">
        <v>1762</v>
      </c>
      <c r="F91" s="94" t="s">
        <v>2</v>
      </c>
      <c r="G91" s="110"/>
      <c r="H91" s="96"/>
      <c r="I91" s="409"/>
      <c r="J91" s="149"/>
    </row>
    <row r="92" spans="1:10" s="31" customFormat="1" ht="16.5" customHeight="1" x14ac:dyDescent="0.2">
      <c r="A92" s="96">
        <v>83</v>
      </c>
      <c r="B92" s="96"/>
      <c r="C92" s="84" t="s">
        <v>1574</v>
      </c>
      <c r="D92" s="352" t="s">
        <v>1601</v>
      </c>
      <c r="E92" s="110" t="s">
        <v>570</v>
      </c>
      <c r="F92" s="94" t="s">
        <v>2</v>
      </c>
      <c r="G92" s="110"/>
      <c r="H92" s="96"/>
      <c r="I92" s="409"/>
      <c r="J92" s="149"/>
    </row>
    <row r="93" spans="1:10" s="31" customFormat="1" ht="16.5" customHeight="1" x14ac:dyDescent="0.2">
      <c r="A93" s="96">
        <v>84</v>
      </c>
      <c r="B93" s="96"/>
      <c r="C93" s="84" t="s">
        <v>1574</v>
      </c>
      <c r="D93" s="352" t="s">
        <v>1602</v>
      </c>
      <c r="E93" s="110" t="s">
        <v>569</v>
      </c>
      <c r="F93" s="94" t="s">
        <v>2</v>
      </c>
      <c r="G93" s="110"/>
      <c r="H93" s="96"/>
      <c r="I93" s="409"/>
      <c r="J93" s="149"/>
    </row>
    <row r="94" spans="1:10" s="31" customFormat="1" ht="16.5" customHeight="1" x14ac:dyDescent="0.2">
      <c r="A94" s="96">
        <v>85</v>
      </c>
      <c r="B94" s="96"/>
      <c r="C94" s="84" t="s">
        <v>1574</v>
      </c>
      <c r="D94" s="352" t="s">
        <v>1603</v>
      </c>
      <c r="E94" s="110" t="s">
        <v>569</v>
      </c>
      <c r="F94" s="94" t="s">
        <v>2</v>
      </c>
      <c r="G94" s="110"/>
      <c r="H94" s="96"/>
      <c r="I94" s="409"/>
      <c r="J94" s="149"/>
    </row>
    <row r="95" spans="1:10" s="31" customFormat="1" ht="16.5" customHeight="1" x14ac:dyDescent="0.2">
      <c r="A95" s="96">
        <v>86</v>
      </c>
      <c r="B95" s="96"/>
      <c r="C95" s="84" t="s">
        <v>1574</v>
      </c>
      <c r="D95" s="352" t="s">
        <v>1604</v>
      </c>
      <c r="E95" s="110" t="s">
        <v>569</v>
      </c>
      <c r="F95" s="94" t="s">
        <v>2</v>
      </c>
      <c r="G95" s="110"/>
      <c r="H95" s="96"/>
      <c r="I95" s="409"/>
      <c r="J95" s="149"/>
    </row>
    <row r="96" spans="1:10" s="31" customFormat="1" ht="16.5" customHeight="1" x14ac:dyDescent="0.2">
      <c r="A96" s="96">
        <v>87</v>
      </c>
      <c r="B96" s="96"/>
      <c r="C96" s="84" t="s">
        <v>1574</v>
      </c>
      <c r="D96" s="352" t="s">
        <v>1605</v>
      </c>
      <c r="E96" s="110" t="s">
        <v>1756</v>
      </c>
      <c r="F96" s="94" t="s">
        <v>2</v>
      </c>
      <c r="G96" s="110"/>
      <c r="H96" s="96"/>
      <c r="I96" s="409"/>
      <c r="J96" s="149"/>
    </row>
    <row r="97" spans="1:10" s="31" customFormat="1" ht="16.5" customHeight="1" x14ac:dyDescent="0.2">
      <c r="A97" s="96">
        <v>88</v>
      </c>
      <c r="B97" s="96"/>
      <c r="C97" s="84" t="s">
        <v>1574</v>
      </c>
      <c r="D97" s="352" t="s">
        <v>1606</v>
      </c>
      <c r="E97" s="110" t="s">
        <v>570</v>
      </c>
      <c r="F97" s="94" t="s">
        <v>2</v>
      </c>
      <c r="G97" s="110"/>
      <c r="H97" s="96"/>
      <c r="I97" s="409"/>
      <c r="J97" s="149"/>
    </row>
    <row r="98" spans="1:10" s="31" customFormat="1" ht="16.5" customHeight="1" x14ac:dyDescent="0.2">
      <c r="A98" s="96">
        <v>89</v>
      </c>
      <c r="B98" s="96"/>
      <c r="C98" s="84" t="s">
        <v>1574</v>
      </c>
      <c r="D98" s="352" t="s">
        <v>1607</v>
      </c>
      <c r="E98" s="110" t="s">
        <v>1759</v>
      </c>
      <c r="F98" s="94" t="s">
        <v>2</v>
      </c>
      <c r="G98" s="110"/>
      <c r="H98" s="96"/>
      <c r="I98" s="409"/>
      <c r="J98" s="149"/>
    </row>
    <row r="99" spans="1:10" s="31" customFormat="1" ht="16.5" customHeight="1" x14ac:dyDescent="0.2">
      <c r="A99" s="96">
        <v>90</v>
      </c>
      <c r="B99" s="96"/>
      <c r="C99" s="84" t="s">
        <v>1574</v>
      </c>
      <c r="D99" s="352" t="s">
        <v>1608</v>
      </c>
      <c r="E99" s="110" t="s">
        <v>1755</v>
      </c>
      <c r="F99" s="94" t="s">
        <v>2</v>
      </c>
      <c r="G99" s="110"/>
      <c r="H99" s="96"/>
      <c r="I99" s="409"/>
      <c r="J99" s="149"/>
    </row>
    <row r="100" spans="1:10" s="31" customFormat="1" ht="16.5" customHeight="1" x14ac:dyDescent="0.2">
      <c r="A100" s="96">
        <v>91</v>
      </c>
      <c r="B100" s="96"/>
      <c r="C100" s="84" t="s">
        <v>1574</v>
      </c>
      <c r="D100" s="352" t="s">
        <v>1609</v>
      </c>
      <c r="E100" s="110" t="s">
        <v>569</v>
      </c>
      <c r="F100" s="94" t="s">
        <v>2</v>
      </c>
      <c r="G100" s="110"/>
      <c r="H100" s="96"/>
      <c r="I100" s="409"/>
      <c r="J100" s="149"/>
    </row>
    <row r="101" spans="1:10" s="31" customFormat="1" ht="16.5" customHeight="1" x14ac:dyDescent="0.2">
      <c r="A101" s="96">
        <v>92</v>
      </c>
      <c r="B101" s="96"/>
      <c r="C101" s="84" t="s">
        <v>1574</v>
      </c>
      <c r="D101" s="352" t="s">
        <v>1610</v>
      </c>
      <c r="E101" s="96"/>
      <c r="F101" s="94" t="s">
        <v>2</v>
      </c>
      <c r="G101" s="102"/>
      <c r="H101" s="96"/>
      <c r="I101" s="409"/>
      <c r="J101" s="149"/>
    </row>
    <row r="102" spans="1:10" s="31" customFormat="1" ht="16.5" customHeight="1" x14ac:dyDescent="0.2">
      <c r="A102" s="96">
        <v>93</v>
      </c>
      <c r="B102" s="96"/>
      <c r="C102" s="84" t="s">
        <v>1574</v>
      </c>
      <c r="D102" s="352" t="s">
        <v>1611</v>
      </c>
      <c r="E102" s="96"/>
      <c r="F102" s="94" t="s">
        <v>2</v>
      </c>
      <c r="G102" s="102"/>
      <c r="H102" s="96"/>
      <c r="I102" s="409"/>
      <c r="J102" s="149"/>
    </row>
    <row r="103" spans="1:10" s="31" customFormat="1" ht="16.5" customHeight="1" x14ac:dyDescent="0.2">
      <c r="A103" s="96">
        <v>94</v>
      </c>
      <c r="B103" s="96"/>
      <c r="C103" s="84" t="s">
        <v>1574</v>
      </c>
      <c r="D103" s="352" t="s">
        <v>1612</v>
      </c>
      <c r="E103" s="96"/>
      <c r="F103" s="94" t="s">
        <v>2</v>
      </c>
      <c r="G103" s="102"/>
      <c r="H103" s="96"/>
      <c r="I103" s="409"/>
      <c r="J103" s="149"/>
    </row>
    <row r="104" spans="1:10" s="31" customFormat="1" ht="16.5" customHeight="1" x14ac:dyDescent="0.2">
      <c r="A104" s="96">
        <v>95</v>
      </c>
      <c r="B104" s="96"/>
      <c r="C104" s="84" t="s">
        <v>1574</v>
      </c>
      <c r="D104" s="352" t="s">
        <v>1613</v>
      </c>
      <c r="E104" s="96"/>
      <c r="F104" s="94" t="s">
        <v>2</v>
      </c>
      <c r="G104" s="102"/>
      <c r="H104" s="96"/>
      <c r="I104" s="409"/>
      <c r="J104" s="149"/>
    </row>
    <row r="105" spans="1:10" s="31" customFormat="1" ht="16.5" customHeight="1" x14ac:dyDescent="0.2">
      <c r="A105" s="96">
        <v>96</v>
      </c>
      <c r="B105" s="96"/>
      <c r="C105" s="84" t="s">
        <v>1574</v>
      </c>
      <c r="D105" s="352" t="s">
        <v>1614</v>
      </c>
      <c r="E105" s="96"/>
      <c r="F105" s="94" t="s">
        <v>2</v>
      </c>
      <c r="G105" s="102"/>
      <c r="H105" s="96"/>
      <c r="I105" s="409"/>
      <c r="J105" s="149"/>
    </row>
    <row r="106" spans="1:10" s="31" customFormat="1" ht="16.5" customHeight="1" x14ac:dyDescent="0.2">
      <c r="A106" s="96">
        <v>97</v>
      </c>
      <c r="B106" s="96"/>
      <c r="C106" s="84" t="s">
        <v>1574</v>
      </c>
      <c r="D106" s="352" t="s">
        <v>1615</v>
      </c>
      <c r="E106" s="96"/>
      <c r="F106" s="94" t="s">
        <v>2</v>
      </c>
      <c r="G106" s="102"/>
      <c r="H106" s="96"/>
      <c r="I106" s="409"/>
      <c r="J106" s="149"/>
    </row>
    <row r="107" spans="1:10" s="31" customFormat="1" ht="16.5" customHeight="1" x14ac:dyDescent="0.2">
      <c r="A107" s="96">
        <v>98</v>
      </c>
      <c r="B107" s="96"/>
      <c r="C107" s="84" t="s">
        <v>1616</v>
      </c>
      <c r="D107" s="352" t="s">
        <v>1617</v>
      </c>
      <c r="E107" s="96"/>
      <c r="F107" s="94" t="s">
        <v>2</v>
      </c>
      <c r="G107" s="102"/>
      <c r="H107" s="96" t="s">
        <v>582</v>
      </c>
      <c r="I107" s="408"/>
      <c r="J107" s="149"/>
    </row>
    <row r="108" spans="1:10" s="31" customFormat="1" ht="16.5" customHeight="1" x14ac:dyDescent="0.2">
      <c r="A108" s="96">
        <v>99</v>
      </c>
      <c r="B108" s="96"/>
      <c r="C108" s="84" t="s">
        <v>1616</v>
      </c>
      <c r="D108" s="352" t="s">
        <v>1618</v>
      </c>
      <c r="E108" s="96"/>
      <c r="F108" s="94" t="s">
        <v>2</v>
      </c>
      <c r="G108" s="102"/>
      <c r="H108" s="96"/>
      <c r="I108" s="98" t="s">
        <v>1005</v>
      </c>
      <c r="J108" s="149"/>
    </row>
    <row r="109" spans="1:10" s="31" customFormat="1" ht="20.25" customHeight="1" x14ac:dyDescent="0.2">
      <c r="A109" s="96">
        <v>100</v>
      </c>
      <c r="B109" s="96"/>
      <c r="C109" s="84" t="s">
        <v>1619</v>
      </c>
      <c r="D109" s="352" t="s">
        <v>1620</v>
      </c>
      <c r="E109" s="96"/>
      <c r="F109" s="94" t="s">
        <v>2</v>
      </c>
      <c r="G109" s="104" t="s">
        <v>188</v>
      </c>
      <c r="H109" s="96"/>
      <c r="I109" s="103" t="s">
        <v>1099</v>
      </c>
      <c r="J109" s="103" t="s">
        <v>528</v>
      </c>
    </row>
    <row r="110" spans="1:10" s="31" customFormat="1" ht="20.25" customHeight="1" x14ac:dyDescent="0.2">
      <c r="A110" s="96">
        <v>101</v>
      </c>
      <c r="B110" s="96"/>
      <c r="C110" s="84" t="s">
        <v>1621</v>
      </c>
      <c r="D110" s="352" t="s">
        <v>1622</v>
      </c>
      <c r="E110" s="96"/>
      <c r="F110" s="94" t="s">
        <v>2</v>
      </c>
      <c r="G110" s="104"/>
      <c r="H110" s="96"/>
      <c r="I110" s="170" t="s">
        <v>571</v>
      </c>
      <c r="J110" s="103"/>
    </row>
    <row r="111" spans="1:10" s="31" customFormat="1" ht="20.25" customHeight="1" x14ac:dyDescent="0.2">
      <c r="A111" s="96">
        <v>102</v>
      </c>
      <c r="B111" s="96"/>
      <c r="C111" s="84" t="s">
        <v>1621</v>
      </c>
      <c r="D111" s="352" t="s">
        <v>1623</v>
      </c>
      <c r="E111" s="96"/>
      <c r="F111" s="94" t="s">
        <v>2</v>
      </c>
      <c r="G111" s="104"/>
      <c r="H111" s="96"/>
      <c r="I111" s="98" t="s">
        <v>1004</v>
      </c>
      <c r="J111" s="103"/>
    </row>
    <row r="112" spans="1:10" s="31" customFormat="1" ht="20.25" customHeight="1" x14ac:dyDescent="0.2">
      <c r="A112" s="96">
        <v>103</v>
      </c>
      <c r="B112" s="96"/>
      <c r="C112" s="111" t="s">
        <v>1621</v>
      </c>
      <c r="D112" s="355" t="s">
        <v>1624</v>
      </c>
      <c r="E112" s="96"/>
      <c r="F112" s="94" t="s">
        <v>2</v>
      </c>
      <c r="G112" s="104"/>
      <c r="H112" s="96" t="s">
        <v>573</v>
      </c>
      <c r="I112" s="99" t="s">
        <v>572</v>
      </c>
      <c r="J112" s="103"/>
    </row>
    <row r="113" spans="1:10" s="31" customFormat="1" ht="20.25" customHeight="1" x14ac:dyDescent="0.2">
      <c r="A113" s="96">
        <v>104</v>
      </c>
      <c r="B113" s="96"/>
      <c r="C113" s="111" t="s">
        <v>1621</v>
      </c>
      <c r="D113" s="355" t="s">
        <v>1625</v>
      </c>
      <c r="E113" s="96"/>
      <c r="F113" s="94" t="s">
        <v>2</v>
      </c>
      <c r="G113" s="104"/>
      <c r="H113" s="96"/>
      <c r="I113" s="98" t="s">
        <v>729</v>
      </c>
      <c r="J113" s="103"/>
    </row>
    <row r="114" spans="1:10" s="31" customFormat="1" ht="20.25" customHeight="1" x14ac:dyDescent="0.2">
      <c r="A114" s="96">
        <v>105</v>
      </c>
      <c r="B114" s="96"/>
      <c r="C114" s="111" t="s">
        <v>1621</v>
      </c>
      <c r="D114" s="355" t="s">
        <v>1626</v>
      </c>
      <c r="E114" s="96"/>
      <c r="F114" s="94" t="s">
        <v>2</v>
      </c>
      <c r="G114" s="104"/>
      <c r="H114" s="96"/>
      <c r="I114" s="100" t="s">
        <v>725</v>
      </c>
      <c r="J114" s="103"/>
    </row>
    <row r="115" spans="1:10" s="31" customFormat="1" ht="20.25" customHeight="1" x14ac:dyDescent="0.2">
      <c r="A115" s="96">
        <v>106</v>
      </c>
      <c r="B115" s="96"/>
      <c r="C115" s="111" t="s">
        <v>1621</v>
      </c>
      <c r="D115" s="355" t="s">
        <v>1627</v>
      </c>
      <c r="E115" s="96"/>
      <c r="F115" s="94" t="s">
        <v>2</v>
      </c>
      <c r="G115" s="104"/>
      <c r="H115" s="96"/>
      <c r="I115" s="171" t="s">
        <v>1003</v>
      </c>
      <c r="J115" s="103"/>
    </row>
    <row r="116" spans="1:10" s="31" customFormat="1" ht="20.25" customHeight="1" x14ac:dyDescent="0.2">
      <c r="A116" s="96">
        <v>107</v>
      </c>
      <c r="B116" s="96"/>
      <c r="C116" s="111" t="s">
        <v>1628</v>
      </c>
      <c r="D116" s="355" t="s">
        <v>1629</v>
      </c>
      <c r="E116" s="96"/>
      <c r="F116" s="94" t="s">
        <v>2</v>
      </c>
      <c r="G116" s="104"/>
      <c r="H116" s="96"/>
      <c r="I116" s="103" t="s">
        <v>1081</v>
      </c>
      <c r="J116" s="103"/>
    </row>
    <row r="117" spans="1:10" s="31" customFormat="1" ht="16.5" customHeight="1" x14ac:dyDescent="0.2">
      <c r="A117" s="96">
        <v>108</v>
      </c>
      <c r="B117" s="96"/>
      <c r="C117" s="84" t="s">
        <v>1238</v>
      </c>
      <c r="D117" s="352" t="s">
        <v>1630</v>
      </c>
      <c r="E117" s="96"/>
      <c r="F117" s="89" t="s">
        <v>51</v>
      </c>
      <c r="G117" s="97"/>
      <c r="H117" s="96"/>
      <c r="I117" s="100" t="s">
        <v>1042</v>
      </c>
      <c r="J117" s="100"/>
    </row>
    <row r="118" spans="1:10" s="31" customFormat="1" ht="16.5" customHeight="1" x14ac:dyDescent="0.2">
      <c r="A118" s="96">
        <v>109</v>
      </c>
      <c r="B118" s="96"/>
      <c r="C118" s="84" t="s">
        <v>1238</v>
      </c>
      <c r="D118" s="352" t="s">
        <v>1631</v>
      </c>
      <c r="E118" s="96"/>
      <c r="F118" s="89" t="s">
        <v>51</v>
      </c>
      <c r="G118" s="97"/>
      <c r="H118" s="96"/>
      <c r="I118" s="100" t="s">
        <v>189</v>
      </c>
      <c r="J118" s="100"/>
    </row>
    <row r="119" spans="1:10" s="31" customFormat="1" ht="16.5" customHeight="1" x14ac:dyDescent="0.2">
      <c r="A119" s="96">
        <v>110</v>
      </c>
      <c r="B119" s="96"/>
      <c r="C119" s="111" t="s">
        <v>1632</v>
      </c>
      <c r="D119" s="365" t="s">
        <v>1803</v>
      </c>
      <c r="E119" s="64" t="s">
        <v>190</v>
      </c>
      <c r="F119" s="93" t="s">
        <v>8</v>
      </c>
      <c r="G119" s="97"/>
      <c r="H119" s="96"/>
      <c r="I119" s="99" t="s">
        <v>191</v>
      </c>
      <c r="J119" s="99"/>
    </row>
    <row r="120" spans="1:10" s="31" customFormat="1" ht="16.5" customHeight="1" x14ac:dyDescent="0.2">
      <c r="A120" s="96">
        <v>111</v>
      </c>
      <c r="B120" s="96"/>
      <c r="C120" s="111" t="s">
        <v>1632</v>
      </c>
      <c r="D120" s="365" t="s">
        <v>1807</v>
      </c>
      <c r="E120" s="96" t="s">
        <v>192</v>
      </c>
      <c r="F120" s="93" t="s">
        <v>8</v>
      </c>
      <c r="G120" s="97"/>
      <c r="H120" s="96"/>
      <c r="I120" s="99" t="s">
        <v>193</v>
      </c>
      <c r="J120" s="99"/>
    </row>
    <row r="121" spans="1:10" s="31" customFormat="1" ht="16.5" customHeight="1" x14ac:dyDescent="0.2">
      <c r="A121" s="96">
        <v>112</v>
      </c>
      <c r="B121" s="96"/>
      <c r="C121" s="111" t="s">
        <v>1632</v>
      </c>
      <c r="D121" s="365" t="s">
        <v>1808</v>
      </c>
      <c r="E121" s="96"/>
      <c r="F121" s="93" t="s">
        <v>8</v>
      </c>
      <c r="G121" s="97"/>
      <c r="H121" s="96"/>
      <c r="I121" s="99" t="s">
        <v>194</v>
      </c>
      <c r="J121" s="99"/>
    </row>
    <row r="122" spans="1:10" s="31" customFormat="1" ht="16.5" customHeight="1" x14ac:dyDescent="0.2">
      <c r="A122" s="96">
        <v>113</v>
      </c>
      <c r="B122" s="96"/>
      <c r="C122" s="111" t="s">
        <v>1632</v>
      </c>
      <c r="D122" s="365" t="s">
        <v>1809</v>
      </c>
      <c r="E122" s="96" t="s">
        <v>187</v>
      </c>
      <c r="F122" s="93" t="s">
        <v>8</v>
      </c>
      <c r="G122" s="97"/>
      <c r="H122" s="96"/>
      <c r="I122" s="99" t="s">
        <v>195</v>
      </c>
      <c r="J122" s="99"/>
    </row>
    <row r="123" spans="1:10" s="31" customFormat="1" ht="16.5" customHeight="1" x14ac:dyDescent="0.2">
      <c r="A123" s="96">
        <v>114</v>
      </c>
      <c r="B123" s="96"/>
      <c r="C123" s="111" t="s">
        <v>1632</v>
      </c>
      <c r="D123" s="364" t="s">
        <v>1788</v>
      </c>
      <c r="E123" s="96"/>
      <c r="F123" s="93" t="s">
        <v>8</v>
      </c>
      <c r="G123" s="97"/>
      <c r="H123" s="96"/>
      <c r="I123" s="98" t="s">
        <v>196</v>
      </c>
      <c r="J123" s="98"/>
    </row>
    <row r="124" spans="1:10" s="31" customFormat="1" ht="16.5" customHeight="1" x14ac:dyDescent="0.2">
      <c r="A124" s="96">
        <v>115</v>
      </c>
      <c r="B124" s="96"/>
      <c r="C124" s="111" t="s">
        <v>1632</v>
      </c>
      <c r="D124" s="352" t="s">
        <v>1633</v>
      </c>
      <c r="E124" s="96"/>
      <c r="F124" s="93" t="s">
        <v>8</v>
      </c>
      <c r="G124" s="97"/>
      <c r="H124" s="96"/>
      <c r="I124" s="98" t="s">
        <v>197</v>
      </c>
      <c r="J124" s="98"/>
    </row>
    <row r="125" spans="1:10" s="31" customFormat="1" ht="16.5" customHeight="1" x14ac:dyDescent="0.2">
      <c r="A125" s="96">
        <v>116</v>
      </c>
      <c r="B125" s="96"/>
      <c r="C125" s="111" t="s">
        <v>1632</v>
      </c>
      <c r="D125" s="352" t="s">
        <v>1634</v>
      </c>
      <c r="E125" s="96"/>
      <c r="F125" s="93" t="s">
        <v>8</v>
      </c>
      <c r="G125" s="97"/>
      <c r="H125" s="96"/>
      <c r="I125" s="98" t="s">
        <v>198</v>
      </c>
      <c r="J125" s="98"/>
    </row>
    <row r="126" spans="1:10" s="31" customFormat="1" ht="16.5" customHeight="1" x14ac:dyDescent="0.2">
      <c r="A126" s="96">
        <v>117</v>
      </c>
      <c r="B126" s="96"/>
      <c r="C126" s="111" t="s">
        <v>1632</v>
      </c>
      <c r="D126" s="364" t="s">
        <v>1789</v>
      </c>
      <c r="E126" s="110" t="s">
        <v>306</v>
      </c>
      <c r="F126" s="93" t="s">
        <v>8</v>
      </c>
      <c r="G126" s="97"/>
      <c r="H126" s="96"/>
      <c r="I126" s="406" t="s">
        <v>199</v>
      </c>
      <c r="J126" s="100"/>
    </row>
    <row r="127" spans="1:10" s="31" customFormat="1" ht="16.5" customHeight="1" x14ac:dyDescent="0.2">
      <c r="A127" s="96">
        <v>118</v>
      </c>
      <c r="B127" s="96"/>
      <c r="C127" s="111" t="s">
        <v>1632</v>
      </c>
      <c r="D127" s="364" t="s">
        <v>1790</v>
      </c>
      <c r="E127" s="110" t="s">
        <v>217</v>
      </c>
      <c r="F127" s="93" t="s">
        <v>8</v>
      </c>
      <c r="G127" s="97"/>
      <c r="H127" s="96"/>
      <c r="I127" s="406"/>
      <c r="J127" s="100"/>
    </row>
    <row r="128" spans="1:10" s="31" customFormat="1" ht="16.5" customHeight="1" x14ac:dyDescent="0.2">
      <c r="A128" s="96">
        <v>119</v>
      </c>
      <c r="B128" s="96"/>
      <c r="C128" s="111" t="s">
        <v>1632</v>
      </c>
      <c r="D128" s="364" t="s">
        <v>1791</v>
      </c>
      <c r="E128" s="96" t="s">
        <v>200</v>
      </c>
      <c r="F128" s="93" t="s">
        <v>8</v>
      </c>
      <c r="G128" s="97"/>
      <c r="H128" s="96"/>
      <c r="I128" s="406"/>
      <c r="J128" s="100"/>
    </row>
    <row r="129" spans="1:11" s="31" customFormat="1" ht="16.5" customHeight="1" x14ac:dyDescent="0.2">
      <c r="A129" s="96">
        <v>120</v>
      </c>
      <c r="B129" s="96"/>
      <c r="C129" s="111" t="s">
        <v>1632</v>
      </c>
      <c r="D129" s="364" t="s">
        <v>1792</v>
      </c>
      <c r="E129" s="96" t="s">
        <v>201</v>
      </c>
      <c r="F129" s="93" t="s">
        <v>8</v>
      </c>
      <c r="G129" s="97"/>
      <c r="H129" s="96"/>
      <c r="I129" s="406"/>
      <c r="J129" s="100"/>
    </row>
    <row r="130" spans="1:11" s="31" customFormat="1" ht="16.5" customHeight="1" x14ac:dyDescent="0.2">
      <c r="A130" s="96">
        <v>121</v>
      </c>
      <c r="B130" s="96"/>
      <c r="C130" s="111" t="s">
        <v>1632</v>
      </c>
      <c r="D130" s="364" t="s">
        <v>1793</v>
      </c>
      <c r="E130" s="96" t="s">
        <v>202</v>
      </c>
      <c r="F130" s="93" t="s">
        <v>8</v>
      </c>
      <c r="G130" s="97"/>
      <c r="H130" s="96"/>
      <c r="I130" s="406"/>
      <c r="J130" s="100"/>
    </row>
    <row r="131" spans="1:11" s="31" customFormat="1" ht="16.5" customHeight="1" x14ac:dyDescent="0.2">
      <c r="A131" s="96">
        <v>122</v>
      </c>
      <c r="B131" s="96"/>
      <c r="C131" s="355" t="s">
        <v>1220</v>
      </c>
      <c r="D131" s="364" t="s">
        <v>1221</v>
      </c>
      <c r="E131" s="96"/>
      <c r="F131" s="91" t="s">
        <v>53</v>
      </c>
      <c r="G131" s="97"/>
      <c r="H131" s="96"/>
      <c r="I131" s="100" t="s">
        <v>309</v>
      </c>
      <c r="J131" s="100" t="s">
        <v>1814</v>
      </c>
      <c r="K131" s="350"/>
    </row>
    <row r="132" spans="1:11" s="31" customFormat="1" ht="16.5" customHeight="1" x14ac:dyDescent="0.2">
      <c r="A132" s="96">
        <v>123</v>
      </c>
      <c r="B132" s="96"/>
      <c r="C132" s="355" t="s">
        <v>1220</v>
      </c>
      <c r="D132" s="364" t="s">
        <v>1222</v>
      </c>
      <c r="E132" s="96"/>
      <c r="F132" s="91" t="s">
        <v>53</v>
      </c>
      <c r="G132" s="97"/>
      <c r="H132" s="96"/>
      <c r="I132" s="100" t="s">
        <v>308</v>
      </c>
      <c r="J132" s="100" t="s">
        <v>1815</v>
      </c>
      <c r="K132" s="350"/>
    </row>
    <row r="133" spans="1:11" s="31" customFormat="1" ht="16.5" customHeight="1" x14ac:dyDescent="0.2">
      <c r="A133" s="96">
        <v>124</v>
      </c>
      <c r="B133" s="96"/>
      <c r="C133" s="355" t="s">
        <v>1220</v>
      </c>
      <c r="D133" s="364" t="s">
        <v>1223</v>
      </c>
      <c r="E133" s="96"/>
      <c r="F133" s="91" t="s">
        <v>53</v>
      </c>
      <c r="G133" s="97"/>
      <c r="H133" s="96"/>
      <c r="I133" s="100" t="s">
        <v>1089</v>
      </c>
      <c r="J133" s="100" t="s">
        <v>1816</v>
      </c>
      <c r="K133" s="350"/>
    </row>
    <row r="134" spans="1:11" s="31" customFormat="1" ht="16.5" customHeight="1" x14ac:dyDescent="0.2">
      <c r="A134" s="96">
        <v>125</v>
      </c>
      <c r="B134" s="96"/>
      <c r="C134" s="355" t="s">
        <v>1220</v>
      </c>
      <c r="D134" s="364" t="s">
        <v>1224</v>
      </c>
      <c r="E134" s="96"/>
      <c r="F134" s="91" t="s">
        <v>53</v>
      </c>
      <c r="G134" s="97"/>
      <c r="H134" s="96"/>
      <c r="I134" s="100" t="s">
        <v>1088</v>
      </c>
      <c r="J134" s="100" t="s">
        <v>1817</v>
      </c>
      <c r="K134" s="350"/>
    </row>
    <row r="135" spans="1:11" s="31" customFormat="1" ht="16.5" customHeight="1" x14ac:dyDescent="0.2">
      <c r="A135" s="96">
        <v>126</v>
      </c>
      <c r="B135" s="96"/>
      <c r="C135" s="355" t="s">
        <v>1220</v>
      </c>
      <c r="D135" s="364" t="s">
        <v>1782</v>
      </c>
      <c r="E135" s="96"/>
      <c r="F135" s="91" t="s">
        <v>53</v>
      </c>
      <c r="G135" s="97"/>
      <c r="H135" s="96"/>
      <c r="I135" s="100" t="s">
        <v>1783</v>
      </c>
      <c r="J135" s="100" t="s">
        <v>1821</v>
      </c>
      <c r="K135" s="350"/>
    </row>
    <row r="136" spans="1:11" s="31" customFormat="1" ht="16.5" customHeight="1" x14ac:dyDescent="0.2">
      <c r="A136" s="96">
        <v>127</v>
      </c>
      <c r="B136" s="96"/>
      <c r="C136" s="355" t="s">
        <v>1220</v>
      </c>
      <c r="D136" s="364" t="s">
        <v>1225</v>
      </c>
      <c r="E136" s="96"/>
      <c r="F136" s="91" t="s">
        <v>53</v>
      </c>
      <c r="G136" s="97"/>
      <c r="H136" s="96"/>
      <c r="I136" s="100" t="s">
        <v>203</v>
      </c>
      <c r="J136" s="100" t="s">
        <v>1818</v>
      </c>
      <c r="K136" s="350"/>
    </row>
    <row r="137" spans="1:11" s="31" customFormat="1" ht="16.5" customHeight="1" x14ac:dyDescent="0.2">
      <c r="A137" s="96">
        <v>128</v>
      </c>
      <c r="B137" s="96"/>
      <c r="C137" s="355" t="s">
        <v>1220</v>
      </c>
      <c r="D137" s="364" t="s">
        <v>1226</v>
      </c>
      <c r="E137" s="96"/>
      <c r="F137" s="91" t="s">
        <v>53</v>
      </c>
      <c r="G137" s="97"/>
      <c r="H137" s="96"/>
      <c r="I137" s="100" t="s">
        <v>204</v>
      </c>
      <c r="J137" s="100" t="s">
        <v>1819</v>
      </c>
      <c r="K137" s="350"/>
    </row>
    <row r="138" spans="1:11" s="31" customFormat="1" ht="16.5" customHeight="1" x14ac:dyDescent="0.2">
      <c r="A138" s="96">
        <v>129</v>
      </c>
      <c r="B138" s="96"/>
      <c r="C138" s="355" t="s">
        <v>1220</v>
      </c>
      <c r="D138" s="364" t="s">
        <v>1228</v>
      </c>
      <c r="E138" s="96"/>
      <c r="F138" s="91" t="s">
        <v>53</v>
      </c>
      <c r="G138" s="97"/>
      <c r="H138" s="96"/>
      <c r="I138" s="100" t="s">
        <v>205</v>
      </c>
      <c r="J138" s="100" t="s">
        <v>459</v>
      </c>
      <c r="K138" s="350"/>
    </row>
    <row r="139" spans="1:11" s="31" customFormat="1" ht="16.5" customHeight="1" x14ac:dyDescent="0.2">
      <c r="A139" s="96">
        <v>131</v>
      </c>
      <c r="B139" s="96"/>
      <c r="C139" s="84" t="s">
        <v>1419</v>
      </c>
      <c r="D139" s="352" t="s">
        <v>1635</v>
      </c>
      <c r="E139" s="105" t="s">
        <v>1114</v>
      </c>
      <c r="F139" s="93" t="s">
        <v>8</v>
      </c>
      <c r="G139" s="97"/>
      <c r="H139" s="96"/>
      <c r="I139" s="98" t="s">
        <v>542</v>
      </c>
      <c r="J139" s="98"/>
    </row>
    <row r="140" spans="1:11" s="31" customFormat="1" ht="16.5" customHeight="1" x14ac:dyDescent="0.2">
      <c r="A140" s="96">
        <v>132</v>
      </c>
      <c r="B140" s="96"/>
      <c r="C140" s="84" t="s">
        <v>1419</v>
      </c>
      <c r="D140" s="352" t="s">
        <v>1636</v>
      </c>
      <c r="E140" s="96" t="s">
        <v>106</v>
      </c>
      <c r="F140" s="93" t="s">
        <v>8</v>
      </c>
      <c r="G140" s="97"/>
      <c r="H140" s="96"/>
      <c r="I140" s="98" t="s">
        <v>1085</v>
      </c>
      <c r="J140" s="98"/>
    </row>
    <row r="141" spans="1:11" s="31" customFormat="1" ht="16.5" customHeight="1" x14ac:dyDescent="0.2">
      <c r="A141" s="96">
        <v>133</v>
      </c>
      <c r="B141" s="96"/>
      <c r="C141" s="84" t="s">
        <v>1419</v>
      </c>
      <c r="D141" s="352" t="s">
        <v>1637</v>
      </c>
      <c r="E141" s="110" t="s">
        <v>1115</v>
      </c>
      <c r="F141" s="135" t="s">
        <v>317</v>
      </c>
      <c r="G141" s="97"/>
      <c r="H141" s="96"/>
      <c r="I141" s="98" t="s">
        <v>206</v>
      </c>
      <c r="J141" s="149"/>
    </row>
    <row r="142" spans="1:11" s="31" customFormat="1" ht="16.5" customHeight="1" x14ac:dyDescent="0.2">
      <c r="A142" s="96">
        <v>134</v>
      </c>
      <c r="B142" s="96"/>
      <c r="C142" s="84" t="s">
        <v>1419</v>
      </c>
      <c r="D142" s="352" t="s">
        <v>1638</v>
      </c>
      <c r="E142" s="110" t="s">
        <v>1116</v>
      </c>
      <c r="F142" s="135" t="s">
        <v>317</v>
      </c>
      <c r="G142" s="97"/>
      <c r="H142" s="96"/>
      <c r="I142" s="98" t="s">
        <v>207</v>
      </c>
      <c r="J142" s="149"/>
    </row>
    <row r="143" spans="1:11" s="31" customFormat="1" ht="16.5" customHeight="1" x14ac:dyDescent="0.2">
      <c r="A143" s="96">
        <v>135</v>
      </c>
      <c r="B143" s="96"/>
      <c r="C143" s="84" t="s">
        <v>1419</v>
      </c>
      <c r="D143" s="352" t="s">
        <v>1639</v>
      </c>
      <c r="E143" s="110" t="s">
        <v>1117</v>
      </c>
      <c r="F143" s="135" t="s">
        <v>317</v>
      </c>
      <c r="G143" s="97"/>
      <c r="H143" s="96"/>
      <c r="I143" s="98" t="s">
        <v>208</v>
      </c>
      <c r="J143" s="149"/>
    </row>
    <row r="144" spans="1:11" s="31" customFormat="1" ht="16.5" customHeight="1" x14ac:dyDescent="0.2">
      <c r="A144" s="96">
        <v>136</v>
      </c>
      <c r="B144" s="96"/>
      <c r="C144" s="84" t="s">
        <v>1419</v>
      </c>
      <c r="D144" s="352" t="s">
        <v>1640</v>
      </c>
      <c r="E144" s="110" t="s">
        <v>1118</v>
      </c>
      <c r="F144" s="135" t="s">
        <v>317</v>
      </c>
      <c r="G144" s="97"/>
      <c r="H144" s="96"/>
      <c r="I144" s="98" t="s">
        <v>208</v>
      </c>
      <c r="J144" s="149"/>
    </row>
    <row r="145" spans="1:10" s="31" customFormat="1" ht="16.5" customHeight="1" x14ac:dyDescent="0.2">
      <c r="A145" s="96">
        <v>137</v>
      </c>
      <c r="B145" s="96"/>
      <c r="C145" s="84" t="s">
        <v>1419</v>
      </c>
      <c r="D145" s="352" t="s">
        <v>1641</v>
      </c>
      <c r="E145" s="110" t="s">
        <v>1119</v>
      </c>
      <c r="F145" s="135" t="s">
        <v>317</v>
      </c>
      <c r="G145" s="97"/>
      <c r="H145" s="96"/>
      <c r="I145" s="98" t="s">
        <v>209</v>
      </c>
      <c r="J145" s="149"/>
    </row>
    <row r="146" spans="1:10" s="31" customFormat="1" ht="16.5" customHeight="1" x14ac:dyDescent="0.2">
      <c r="A146" s="96">
        <v>138</v>
      </c>
      <c r="B146" s="96"/>
      <c r="C146" s="84" t="s">
        <v>1178</v>
      </c>
      <c r="D146" s="352" t="s">
        <v>1669</v>
      </c>
      <c r="E146" s="96" t="s">
        <v>1116</v>
      </c>
      <c r="F146" s="135"/>
      <c r="G146" s="97"/>
      <c r="H146" s="96"/>
      <c r="I146" s="98" t="s">
        <v>1113</v>
      </c>
      <c r="J146" s="149"/>
    </row>
    <row r="147" spans="1:10" s="31" customFormat="1" ht="16.5" customHeight="1" x14ac:dyDescent="0.2">
      <c r="A147" s="96">
        <v>139</v>
      </c>
      <c r="B147" s="96"/>
      <c r="C147" s="84" t="s">
        <v>1419</v>
      </c>
      <c r="D147" s="352" t="s">
        <v>1642</v>
      </c>
      <c r="E147" s="96" t="s">
        <v>210</v>
      </c>
      <c r="F147" s="135" t="s">
        <v>317</v>
      </c>
      <c r="G147" s="97"/>
      <c r="H147" s="96"/>
      <c r="I147" s="98" t="s">
        <v>211</v>
      </c>
      <c r="J147" s="149"/>
    </row>
    <row r="148" spans="1:10" s="31" customFormat="1" ht="16.5" customHeight="1" x14ac:dyDescent="0.2">
      <c r="A148" s="96">
        <v>140</v>
      </c>
      <c r="B148" s="96"/>
      <c r="C148" s="84" t="s">
        <v>1419</v>
      </c>
      <c r="D148" s="352" t="s">
        <v>1643</v>
      </c>
      <c r="E148" s="96" t="s">
        <v>574</v>
      </c>
      <c r="F148" s="135" t="s">
        <v>317</v>
      </c>
      <c r="G148" s="97"/>
      <c r="H148" s="96"/>
      <c r="I148" s="98" t="s">
        <v>575</v>
      </c>
      <c r="J148" s="149"/>
    </row>
    <row r="149" spans="1:10" s="31" customFormat="1" ht="16.5" customHeight="1" x14ac:dyDescent="0.2">
      <c r="A149" s="96">
        <v>141</v>
      </c>
      <c r="B149" s="96"/>
      <c r="C149" s="84" t="s">
        <v>1419</v>
      </c>
      <c r="D149" s="352" t="s">
        <v>1644</v>
      </c>
      <c r="E149" s="96" t="s">
        <v>1120</v>
      </c>
      <c r="F149" s="135" t="s">
        <v>317</v>
      </c>
      <c r="G149" s="97"/>
      <c r="H149" s="96"/>
      <c r="I149" s="139" t="s">
        <v>1122</v>
      </c>
      <c r="J149" s="149"/>
    </row>
    <row r="150" spans="1:10" s="31" customFormat="1" ht="16.5" customHeight="1" x14ac:dyDescent="0.2">
      <c r="A150" s="96">
        <v>142</v>
      </c>
      <c r="B150" s="96"/>
      <c r="C150" s="84" t="s">
        <v>1419</v>
      </c>
      <c r="D150" s="352" t="s">
        <v>1645</v>
      </c>
      <c r="E150" s="96"/>
      <c r="F150" s="135" t="s">
        <v>317</v>
      </c>
      <c r="G150" s="97"/>
      <c r="H150" s="96"/>
      <c r="I150" s="140" t="s">
        <v>363</v>
      </c>
      <c r="J150" s="98"/>
    </row>
    <row r="151" spans="1:10" s="31" customFormat="1" ht="16.5" customHeight="1" x14ac:dyDescent="0.2">
      <c r="A151" s="96">
        <v>143</v>
      </c>
      <c r="B151" s="96"/>
      <c r="C151" s="84" t="s">
        <v>1419</v>
      </c>
      <c r="D151" s="352" t="s">
        <v>1646</v>
      </c>
      <c r="E151" s="96"/>
      <c r="F151" s="135" t="s">
        <v>317</v>
      </c>
      <c r="G151" s="97"/>
      <c r="H151" s="96"/>
      <c r="I151" s="98" t="s">
        <v>212</v>
      </c>
      <c r="J151" s="98"/>
    </row>
    <row r="152" spans="1:10" s="31" customFormat="1" ht="16.5" customHeight="1" x14ac:dyDescent="0.2">
      <c r="A152" s="96">
        <v>144</v>
      </c>
      <c r="B152" s="96"/>
      <c r="C152" s="84" t="s">
        <v>1419</v>
      </c>
      <c r="D152" s="352" t="s">
        <v>1647</v>
      </c>
      <c r="E152" s="96"/>
      <c r="F152" s="135" t="s">
        <v>317</v>
      </c>
      <c r="G152" s="97"/>
      <c r="H152" s="96"/>
      <c r="I152" s="98" t="s">
        <v>213</v>
      </c>
      <c r="J152" s="98"/>
    </row>
    <row r="153" spans="1:10" s="31" customFormat="1" ht="16.5" customHeight="1" x14ac:dyDescent="0.2">
      <c r="A153" s="96">
        <v>145</v>
      </c>
      <c r="B153" s="96"/>
      <c r="C153" s="111" t="s">
        <v>1628</v>
      </c>
      <c r="D153" s="355" t="s">
        <v>1648</v>
      </c>
      <c r="E153" s="96"/>
      <c r="F153" s="135" t="s">
        <v>317</v>
      </c>
      <c r="G153" s="97"/>
      <c r="H153" s="96"/>
      <c r="I153" s="100" t="s">
        <v>1082</v>
      </c>
      <c r="J153" s="98"/>
    </row>
    <row r="154" spans="1:10" s="31" customFormat="1" ht="16.5" customHeight="1" x14ac:dyDescent="0.2">
      <c r="A154" s="96">
        <v>146</v>
      </c>
      <c r="B154" s="96"/>
      <c r="C154" s="84" t="s">
        <v>1649</v>
      </c>
      <c r="D154" s="352" t="s">
        <v>1650</v>
      </c>
      <c r="E154" s="96"/>
      <c r="F154" s="93" t="s">
        <v>8</v>
      </c>
      <c r="G154" s="97"/>
      <c r="H154" s="96"/>
      <c r="I154" s="65" t="s">
        <v>214</v>
      </c>
      <c r="J154" s="65"/>
    </row>
    <row r="155" spans="1:10" s="31" customFormat="1" ht="16.5" customHeight="1" x14ac:dyDescent="0.2">
      <c r="A155" s="96">
        <v>147</v>
      </c>
      <c r="B155" s="96"/>
      <c r="C155" s="84" t="s">
        <v>1651</v>
      </c>
      <c r="D155" s="352" t="s">
        <v>1652</v>
      </c>
      <c r="E155" s="96"/>
      <c r="F155" s="93" t="s">
        <v>8</v>
      </c>
      <c r="G155" s="97"/>
      <c r="H155" s="96"/>
      <c r="I155" s="98" t="s">
        <v>228</v>
      </c>
      <c r="J155" s="98"/>
    </row>
    <row r="156" spans="1:10" s="31" customFormat="1" ht="16.5" customHeight="1" x14ac:dyDescent="0.2">
      <c r="A156" s="96">
        <v>148</v>
      </c>
      <c r="B156" s="96"/>
      <c r="C156" s="84" t="s">
        <v>1651</v>
      </c>
      <c r="D156" s="352" t="s">
        <v>1653</v>
      </c>
      <c r="E156" s="96"/>
      <c r="F156" s="135" t="s">
        <v>317</v>
      </c>
      <c r="G156" s="97"/>
      <c r="H156" s="96"/>
      <c r="I156" s="407" t="s">
        <v>1750</v>
      </c>
      <c r="J156" s="100"/>
    </row>
    <row r="157" spans="1:10" s="31" customFormat="1" ht="16.5" customHeight="1" x14ac:dyDescent="0.2">
      <c r="A157" s="96">
        <v>149</v>
      </c>
      <c r="B157" s="96"/>
      <c r="C157" s="84" t="s">
        <v>1651</v>
      </c>
      <c r="D157" s="352" t="s">
        <v>1654</v>
      </c>
      <c r="E157" s="96"/>
      <c r="F157" s="135" t="s">
        <v>317</v>
      </c>
      <c r="G157" s="97"/>
      <c r="H157" s="96"/>
      <c r="I157" s="408"/>
      <c r="J157" s="100"/>
    </row>
    <row r="158" spans="1:10" s="31" customFormat="1" ht="16.5" customHeight="1" x14ac:dyDescent="0.2">
      <c r="A158" s="96">
        <v>150</v>
      </c>
      <c r="B158" s="96"/>
      <c r="C158" s="84" t="s">
        <v>1655</v>
      </c>
      <c r="D158" s="352" t="s">
        <v>1656</v>
      </c>
      <c r="E158" s="96" t="s">
        <v>576</v>
      </c>
      <c r="F158" s="93" t="s">
        <v>8</v>
      </c>
      <c r="G158" s="97"/>
      <c r="H158" s="96"/>
      <c r="I158" s="400" t="s">
        <v>578</v>
      </c>
      <c r="J158" s="100"/>
    </row>
    <row r="159" spans="1:10" s="31" customFormat="1" ht="16.5" customHeight="1" x14ac:dyDescent="0.2">
      <c r="A159" s="96">
        <v>151</v>
      </c>
      <c r="B159" s="96"/>
      <c r="C159" s="84" t="s">
        <v>1655</v>
      </c>
      <c r="D159" s="352" t="s">
        <v>1657</v>
      </c>
      <c r="E159" s="96" t="s">
        <v>576</v>
      </c>
      <c r="F159" s="93" t="s">
        <v>8</v>
      </c>
      <c r="G159" s="97"/>
      <c r="H159" s="96"/>
      <c r="I159" s="401"/>
      <c r="J159" s="100"/>
    </row>
    <row r="160" spans="1:10" s="31" customFormat="1" ht="16.5" customHeight="1" x14ac:dyDescent="0.2">
      <c r="A160" s="96">
        <v>152</v>
      </c>
      <c r="B160" s="96"/>
      <c r="C160" s="84" t="s">
        <v>1655</v>
      </c>
      <c r="D160" s="352" t="s">
        <v>1658</v>
      </c>
      <c r="E160" s="96" t="s">
        <v>576</v>
      </c>
      <c r="F160" s="93" t="s">
        <v>8</v>
      </c>
      <c r="G160" s="97"/>
      <c r="H160" s="96"/>
      <c r="I160" s="401"/>
      <c r="J160" s="100"/>
    </row>
    <row r="161" spans="1:10" s="31" customFormat="1" ht="16.5" customHeight="1" x14ac:dyDescent="0.2">
      <c r="A161" s="96">
        <v>153</v>
      </c>
      <c r="B161" s="96"/>
      <c r="C161" s="84" t="s">
        <v>1655</v>
      </c>
      <c r="D161" s="352" t="s">
        <v>1659</v>
      </c>
      <c r="E161" s="96" t="s">
        <v>576</v>
      </c>
      <c r="F161" s="93" t="s">
        <v>8</v>
      </c>
      <c r="G161" s="97"/>
      <c r="H161" s="96"/>
      <c r="I161" s="401"/>
      <c r="J161" s="100"/>
    </row>
    <row r="162" spans="1:10" s="31" customFormat="1" ht="16.5" customHeight="1" x14ac:dyDescent="0.2">
      <c r="A162" s="96">
        <v>154</v>
      </c>
      <c r="B162" s="96"/>
      <c r="C162" s="84" t="s">
        <v>1655</v>
      </c>
      <c r="D162" s="352" t="s">
        <v>1660</v>
      </c>
      <c r="E162" s="96" t="s">
        <v>576</v>
      </c>
      <c r="F162" s="93" t="s">
        <v>8</v>
      </c>
      <c r="G162" s="97"/>
      <c r="H162" s="96"/>
      <c r="I162" s="401"/>
      <c r="J162" s="100"/>
    </row>
    <row r="163" spans="1:10" s="31" customFormat="1" ht="16.5" customHeight="1" x14ac:dyDescent="0.2">
      <c r="A163" s="96">
        <v>155</v>
      </c>
      <c r="B163" s="96"/>
      <c r="C163" s="84" t="s">
        <v>1655</v>
      </c>
      <c r="D163" s="352" t="s">
        <v>1661</v>
      </c>
      <c r="E163" s="96" t="s">
        <v>576</v>
      </c>
      <c r="F163" s="93" t="s">
        <v>8</v>
      </c>
      <c r="G163" s="97"/>
      <c r="H163" s="96"/>
      <c r="I163" s="401"/>
      <c r="J163" s="100"/>
    </row>
    <row r="164" spans="1:10" s="31" customFormat="1" ht="16.5" customHeight="1" x14ac:dyDescent="0.2">
      <c r="A164" s="96">
        <v>156</v>
      </c>
      <c r="B164" s="96"/>
      <c r="C164" s="84" t="s">
        <v>1655</v>
      </c>
      <c r="D164" s="352" t="s">
        <v>1662</v>
      </c>
      <c r="E164" s="96" t="s">
        <v>576</v>
      </c>
      <c r="F164" s="93" t="s">
        <v>8</v>
      </c>
      <c r="G164" s="97"/>
      <c r="H164" s="96"/>
      <c r="I164" s="401"/>
      <c r="J164" s="100"/>
    </row>
    <row r="165" spans="1:10" s="31" customFormat="1" ht="16.5" customHeight="1" x14ac:dyDescent="0.2">
      <c r="A165" s="96">
        <v>157</v>
      </c>
      <c r="B165" s="96"/>
      <c r="C165" s="84" t="s">
        <v>1655</v>
      </c>
      <c r="D165" s="352" t="s">
        <v>1663</v>
      </c>
      <c r="E165" s="96" t="s">
        <v>576</v>
      </c>
      <c r="F165" s="93" t="s">
        <v>8</v>
      </c>
      <c r="G165" s="97"/>
      <c r="H165" s="96"/>
      <c r="I165" s="401"/>
      <c r="J165" s="100"/>
    </row>
    <row r="166" spans="1:10" s="31" customFormat="1" ht="16.5" customHeight="1" x14ac:dyDescent="0.2">
      <c r="A166" s="96">
        <v>158</v>
      </c>
      <c r="B166" s="96"/>
      <c r="C166" s="84" t="s">
        <v>1655</v>
      </c>
      <c r="D166" s="352" t="s">
        <v>1664</v>
      </c>
      <c r="E166" s="96" t="s">
        <v>577</v>
      </c>
      <c r="F166" s="93" t="s">
        <v>8</v>
      </c>
      <c r="G166" s="97"/>
      <c r="H166" s="96"/>
      <c r="I166" s="402"/>
      <c r="J166" s="100"/>
    </row>
    <row r="167" spans="1:10" s="31" customFormat="1" ht="16.5" customHeight="1" x14ac:dyDescent="0.2">
      <c r="A167" s="96">
        <v>159</v>
      </c>
      <c r="B167" s="96"/>
      <c r="C167" s="84" t="s">
        <v>1655</v>
      </c>
      <c r="D167" s="352" t="s">
        <v>1665</v>
      </c>
      <c r="E167" s="96" t="s">
        <v>576</v>
      </c>
      <c r="F167" s="135" t="s">
        <v>317</v>
      </c>
      <c r="G167" s="97"/>
      <c r="H167" s="96"/>
      <c r="I167" s="211" t="s">
        <v>714</v>
      </c>
      <c r="J167" s="100"/>
    </row>
    <row r="168" spans="1:10" s="31" customFormat="1" ht="16.5" customHeight="1" x14ac:dyDescent="0.2">
      <c r="A168" s="96">
        <v>160</v>
      </c>
      <c r="B168" s="96"/>
      <c r="C168" s="84" t="s">
        <v>1419</v>
      </c>
      <c r="D168" s="352" t="s">
        <v>1666</v>
      </c>
      <c r="E168" s="96"/>
      <c r="F168" s="135" t="s">
        <v>317</v>
      </c>
      <c r="G168" s="97"/>
      <c r="H168" s="96"/>
      <c r="I168" s="100" t="s">
        <v>1102</v>
      </c>
      <c r="J168" s="100"/>
    </row>
    <row r="169" spans="1:10" s="31" customFormat="1" ht="16.5" customHeight="1" x14ac:dyDescent="0.2">
      <c r="A169" s="96">
        <v>161</v>
      </c>
      <c r="B169" s="96"/>
      <c r="C169" s="84" t="s">
        <v>1419</v>
      </c>
      <c r="D169" s="352" t="s">
        <v>1667</v>
      </c>
      <c r="E169" s="96" t="s">
        <v>49</v>
      </c>
      <c r="F169" s="135" t="s">
        <v>317</v>
      </c>
      <c r="G169" s="97"/>
      <c r="H169" s="96"/>
      <c r="I169" s="98" t="s">
        <v>215</v>
      </c>
      <c r="J169" s="98"/>
    </row>
    <row r="170" spans="1:10" s="31" customFormat="1" ht="16.5" customHeight="1" x14ac:dyDescent="0.2">
      <c r="A170" s="96">
        <v>162</v>
      </c>
      <c r="B170" s="96"/>
      <c r="C170" s="84" t="s">
        <v>1651</v>
      </c>
      <c r="D170" s="352" t="s">
        <v>1668</v>
      </c>
      <c r="E170" s="96" t="s">
        <v>50</v>
      </c>
      <c r="F170" s="93" t="s">
        <v>8</v>
      </c>
      <c r="G170" s="97"/>
      <c r="H170" s="96"/>
      <c r="I170" s="98" t="s">
        <v>184</v>
      </c>
      <c r="J170" s="98"/>
    </row>
    <row r="171" spans="1:10" s="31" customFormat="1" ht="16.5" customHeight="1" x14ac:dyDescent="0.2">
      <c r="A171" s="96">
        <v>163</v>
      </c>
      <c r="B171" s="96"/>
      <c r="C171" s="84" t="s">
        <v>1422</v>
      </c>
      <c r="D171" s="352" t="s">
        <v>1423</v>
      </c>
      <c r="E171" s="96"/>
      <c r="F171" s="93" t="s">
        <v>8</v>
      </c>
      <c r="G171" s="97"/>
      <c r="H171" s="96"/>
      <c r="I171" s="98" t="s">
        <v>216</v>
      </c>
      <c r="J171" s="98"/>
    </row>
    <row r="172" spans="1:10" s="31" customFormat="1" ht="16.5" customHeight="1" x14ac:dyDescent="0.2">
      <c r="E172" s="36"/>
    </row>
    <row r="173" spans="1:10" s="31" customFormat="1" ht="16.5" customHeight="1" x14ac:dyDescent="0.2">
      <c r="E173" s="36"/>
    </row>
    <row r="174" spans="1:10" s="31" customFormat="1" ht="16.5" customHeight="1" x14ac:dyDescent="0.2">
      <c r="E174" s="36"/>
    </row>
    <row r="175" spans="1:10" s="31" customFormat="1" x14ac:dyDescent="0.2">
      <c r="E175" s="36"/>
    </row>
    <row r="176" spans="1:10" s="31" customFormat="1" x14ac:dyDescent="0.2">
      <c r="E176" s="36"/>
    </row>
    <row r="177" spans="5:5" s="31" customFormat="1" x14ac:dyDescent="0.2">
      <c r="E177" s="36"/>
    </row>
  </sheetData>
  <mergeCells count="8">
    <mergeCell ref="D1:D8"/>
    <mergeCell ref="J10:J11"/>
    <mergeCell ref="I158:I166"/>
    <mergeCell ref="E1:E8"/>
    <mergeCell ref="I21:I25"/>
    <mergeCell ref="I126:I130"/>
    <mergeCell ref="I156:I157"/>
    <mergeCell ref="I70:I107"/>
  </mergeCells>
  <phoneticPr fontId="37" type="noConversion"/>
  <hyperlinks>
    <hyperlink ref="D29" r:id="rId1"/>
    <hyperlink ref="D30" r:id="rId2"/>
    <hyperlink ref="D61" r:id="rId3" display="Check@Front_Camera-General_Info_Checksum"/>
    <hyperlink ref="D62" r:id="rId4" display="Check@Front_Camera-Color_Cal1_Checksum"/>
    <hyperlink ref="D63" r:id="rId5" display="Check@Front_Camera-Color_Cal2_Checksum"/>
    <hyperlink ref="D64" r:id="rId6" display="Check@Front_Camera-Color_Shading_Checksum"/>
    <hyperlink ref="D65" r:id="rId7" display="Check@Front_Camera-Component_Machine_Info_Checksum"/>
    <hyperlink ref="D68" r:id="rId8" display="Check@Front_Camera-X_Code"/>
    <hyperlink ref="D56" r:id="rId9" display="Check@Front_Camera-Process_DOE_Code"/>
    <hyperlink ref="D55" r:id="rId10" display="Check@Front_Camera-Test_Software_Revision"/>
    <hyperlink ref="D54" r:id="rId11" display="Check@Front_Camera-Config_Number"/>
    <hyperlink ref="D53" r:id="rId12" display="Check@Front_Camera-Build"/>
    <hyperlink ref="D52" r:id="rId13" display="Check@Front_Camera-Stiffener_Revision"/>
    <hyperlink ref="D51" r:id="rId14" display="Check@Front_Camera-Stiffener_Vendor"/>
    <hyperlink ref="D50" r:id="rId15" display="Check@Front_Camera-Flex_Revision"/>
    <hyperlink ref="D49" r:id="rId16" display="Check@Front_Camera-Flex_Vendor"/>
    <hyperlink ref="D48" r:id="rId17" display="Check@Front_Camera-Sensor_Variant"/>
    <hyperlink ref="D47" r:id="rId18" display="Check@Front_Camera-Sensor_Revision"/>
    <hyperlink ref="D46" r:id="rId19" display="Check@Front_Camera-Sensor_Vendor"/>
    <hyperlink ref="D45" r:id="rId20" display="Check@Front_Camera-Substrate_Variant"/>
    <hyperlink ref="D44" r:id="rId21" display="Check@Front_Camera-Substrate_Revision"/>
    <hyperlink ref="D43" r:id="rId22" display="Check@Front_Camera-Substrate_Vendor"/>
    <hyperlink ref="D42" r:id="rId23" display="Check@Front_Camera-IRCF_Variant"/>
    <hyperlink ref="D41" r:id="rId24" display="Check@Front_Camera-IRCF_Revision"/>
    <hyperlink ref="D40" r:id="rId25" display="Check@Front_Camera-IRCF_Vendor"/>
    <hyperlink ref="D39" r:id="rId26" display="Check@Front_Camera-Lens_Variant"/>
    <hyperlink ref="D38" r:id="rId27" display="Check@Front_Camera-Lens_Revision"/>
    <hyperlink ref="D37" r:id="rId28" display="Check@Front_Camera-Lens_Vendor"/>
    <hyperlink ref="D36" r:id="rId29" display="Check@Front_Camera-Plant"/>
    <hyperlink ref="D35" r:id="rId30" display="Check@Front_Camera-Integrator"/>
    <hyperlink ref="D34" r:id="rId31" display="Check@Front_Camera-Project_Version"/>
    <hyperlink ref="D33" r:id="rId32" display="Check@Front_Camera-Project"/>
    <hyperlink ref="D32" r:id="rId33" display="Check@Front_Camera-NVM_Revision"/>
    <hyperlink ref="D31" r:id="rId34" display="Check@Front_Camera_NVM_Version"/>
    <hyperlink ref="D117" r:id="rId35"/>
    <hyperlink ref="D118" r:id="rId36"/>
    <hyperlink ref="D158" r:id="rId37"/>
    <hyperlink ref="D159" r:id="rId38"/>
    <hyperlink ref="D160" r:id="rId39"/>
    <hyperlink ref="D161" r:id="rId40"/>
    <hyperlink ref="D162" r:id="rId41"/>
    <hyperlink ref="D163" r:id="rId42"/>
    <hyperlink ref="D164" r:id="rId43"/>
    <hyperlink ref="D165" r:id="rId44"/>
    <hyperlink ref="D166" r:id="rId45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K49"/>
  <sheetViews>
    <sheetView topLeftCell="A25" workbookViewId="0">
      <selection activeCell="E46" sqref="E46"/>
    </sheetView>
  </sheetViews>
  <sheetFormatPr baseColWidth="10" defaultColWidth="8.83203125" defaultRowHeight="16" x14ac:dyDescent="0.2"/>
  <cols>
    <col min="1" max="1" width="8.83203125" style="17" customWidth="1"/>
    <col min="2" max="2" width="13.5" style="8" hidden="1" customWidth="1"/>
    <col min="3" max="4" width="13.5" style="8" customWidth="1"/>
    <col min="5" max="5" width="45.83203125" style="8" customWidth="1"/>
    <col min="6" max="6" width="11.1640625" style="17" bestFit="1" customWidth="1"/>
    <col min="7" max="7" width="13.6640625" style="8" customWidth="1"/>
    <col min="8" max="8" width="37.1640625" style="8" customWidth="1"/>
    <col min="9" max="9" width="13.33203125" style="8" customWidth="1"/>
    <col min="10" max="10" width="29.83203125" style="175" customWidth="1"/>
    <col min="11" max="11" width="56" style="8" customWidth="1"/>
    <col min="12" max="16384" width="8.83203125" style="8"/>
  </cols>
  <sheetData>
    <row r="1" spans="1:11" ht="15.5" customHeight="1" x14ac:dyDescent="0.2">
      <c r="E1" s="412" t="s">
        <v>1687</v>
      </c>
      <c r="F1" s="410"/>
      <c r="G1" s="173"/>
      <c r="H1" s="138" t="s">
        <v>584</v>
      </c>
      <c r="I1" s="174"/>
    </row>
    <row r="2" spans="1:11" ht="16.5" customHeight="1" x14ac:dyDescent="0.2">
      <c r="E2" s="410"/>
      <c r="F2" s="410"/>
      <c r="G2" s="55" t="s">
        <v>0</v>
      </c>
      <c r="H2" s="176">
        <f>COUNTIF(G10:G299,"Not POR")</f>
        <v>0</v>
      </c>
      <c r="I2" s="174"/>
    </row>
    <row r="3" spans="1:11" ht="17.25" customHeight="1" x14ac:dyDescent="0.2">
      <c r="E3" s="410"/>
      <c r="F3" s="410"/>
      <c r="G3" s="56" t="s">
        <v>51</v>
      </c>
      <c r="H3" s="176">
        <f>COUNTIF(G12:G300,"CHN validation")</f>
        <v>0</v>
      </c>
      <c r="I3" s="174"/>
    </row>
    <row r="4" spans="1:11" ht="19.5" customHeight="1" x14ac:dyDescent="0.2">
      <c r="A4" s="8"/>
      <c r="E4" s="410"/>
      <c r="F4" s="410"/>
      <c r="G4" s="57" t="s">
        <v>53</v>
      </c>
      <c r="H4" s="176">
        <f>COUNTIF(G12:G301,"New Item")</f>
        <v>0</v>
      </c>
      <c r="J4" s="8"/>
    </row>
    <row r="5" spans="1:11" ht="15.5" customHeight="1" x14ac:dyDescent="0.2">
      <c r="E5" s="410"/>
      <c r="F5" s="410"/>
      <c r="G5" s="58" t="s">
        <v>52</v>
      </c>
      <c r="H5" s="176">
        <f>COUNTIF(G13:G302,"Pending update")</f>
        <v>0</v>
      </c>
      <c r="I5" s="174"/>
    </row>
    <row r="6" spans="1:11" ht="15" customHeight="1" x14ac:dyDescent="0.2">
      <c r="E6" s="410"/>
      <c r="F6" s="410"/>
      <c r="G6" s="59" t="s">
        <v>54</v>
      </c>
      <c r="H6" s="176">
        <f>COUNTIF(G15:G303,"Modified")</f>
        <v>0</v>
      </c>
      <c r="I6" s="174"/>
    </row>
    <row r="7" spans="1:11" ht="18" customHeight="1" x14ac:dyDescent="0.2">
      <c r="E7" s="410"/>
      <c r="F7" s="410"/>
      <c r="G7" s="44" t="s">
        <v>8</v>
      </c>
      <c r="H7" s="176">
        <f>COUNTIF(G10:G299,"Ready")</f>
        <v>8</v>
      </c>
      <c r="I7" s="174"/>
    </row>
    <row r="8" spans="1:11" ht="17.25" customHeight="1" thickBot="1" x14ac:dyDescent="0.25">
      <c r="E8" s="411"/>
      <c r="F8" s="411"/>
      <c r="G8" s="60" t="s">
        <v>2</v>
      </c>
      <c r="H8" s="176">
        <f>COUNTIF(G17:G305,"Not ready")</f>
        <v>31</v>
      </c>
      <c r="I8" s="177"/>
    </row>
    <row r="9" spans="1:11" ht="50" customHeight="1" x14ac:dyDescent="0.2">
      <c r="A9" s="178" t="s">
        <v>55</v>
      </c>
      <c r="B9" s="19" t="s">
        <v>585</v>
      </c>
      <c r="C9" s="289" t="s">
        <v>769</v>
      </c>
      <c r="D9" s="5" t="s">
        <v>1130</v>
      </c>
      <c r="E9" s="5" t="s">
        <v>1131</v>
      </c>
      <c r="F9" s="179" t="s">
        <v>56</v>
      </c>
      <c r="G9" s="180" t="s">
        <v>4</v>
      </c>
      <c r="H9" s="181" t="s">
        <v>586</v>
      </c>
      <c r="I9" s="180" t="s">
        <v>5</v>
      </c>
      <c r="J9" s="179" t="s">
        <v>6</v>
      </c>
      <c r="K9" s="179" t="s">
        <v>587</v>
      </c>
    </row>
    <row r="10" spans="1:11" ht="18.75" customHeight="1" x14ac:dyDescent="0.2">
      <c r="A10" s="39">
        <v>1</v>
      </c>
      <c r="B10" s="40"/>
      <c r="C10" s="40"/>
      <c r="D10" s="84" t="s">
        <v>1133</v>
      </c>
      <c r="E10" s="352" t="s">
        <v>1718</v>
      </c>
      <c r="F10" s="39"/>
      <c r="G10" s="182" t="s">
        <v>8</v>
      </c>
      <c r="H10" s="40"/>
      <c r="I10" s="183"/>
      <c r="J10" s="42"/>
      <c r="K10" s="384" t="s">
        <v>1112</v>
      </c>
    </row>
    <row r="11" spans="1:11" ht="18.75" customHeight="1" x14ac:dyDescent="0.2">
      <c r="A11" s="39">
        <v>2</v>
      </c>
      <c r="B11" s="40"/>
      <c r="C11" s="40"/>
      <c r="D11" s="84" t="s">
        <v>1133</v>
      </c>
      <c r="E11" s="352" t="s">
        <v>1142</v>
      </c>
      <c r="F11" s="39"/>
      <c r="G11" s="182" t="s">
        <v>8</v>
      </c>
      <c r="H11" s="40"/>
      <c r="I11" s="183"/>
      <c r="J11" s="42"/>
      <c r="K11" s="385"/>
    </row>
    <row r="12" spans="1:11" ht="18.75" customHeight="1" x14ac:dyDescent="0.2">
      <c r="A12" s="39">
        <v>3</v>
      </c>
      <c r="B12" s="40"/>
      <c r="C12" s="40"/>
      <c r="D12" s="84" t="s">
        <v>1674</v>
      </c>
      <c r="E12" s="352" t="s">
        <v>1144</v>
      </c>
      <c r="F12" s="39"/>
      <c r="G12" s="182" t="s">
        <v>8</v>
      </c>
      <c r="H12" s="40"/>
      <c r="I12" s="183"/>
      <c r="J12" s="42"/>
      <c r="K12" s="40"/>
    </row>
    <row r="13" spans="1:11" ht="18.75" customHeight="1" x14ac:dyDescent="0.2">
      <c r="A13" s="39">
        <v>4</v>
      </c>
      <c r="B13" s="40"/>
      <c r="C13" s="40"/>
      <c r="D13" s="84" t="s">
        <v>1675</v>
      </c>
      <c r="E13" s="352" t="s">
        <v>1676</v>
      </c>
      <c r="F13" s="39"/>
      <c r="G13" s="182" t="s">
        <v>8</v>
      </c>
      <c r="H13" s="40"/>
      <c r="I13" s="183"/>
      <c r="J13" s="42" t="s">
        <v>588</v>
      </c>
      <c r="K13" s="40"/>
    </row>
    <row r="14" spans="1:11" ht="18.75" customHeight="1" x14ac:dyDescent="0.2">
      <c r="A14" s="39">
        <v>5</v>
      </c>
      <c r="B14" s="40"/>
      <c r="C14" s="40"/>
      <c r="D14" s="84" t="s">
        <v>1675</v>
      </c>
      <c r="E14" s="45" t="s">
        <v>1677</v>
      </c>
      <c r="F14" s="39"/>
      <c r="G14" s="182" t="s">
        <v>8</v>
      </c>
      <c r="H14" s="40"/>
      <c r="I14" s="183"/>
      <c r="J14" s="42" t="s">
        <v>1077</v>
      </c>
      <c r="K14" s="40"/>
    </row>
    <row r="15" spans="1:11" ht="18.75" customHeight="1" x14ac:dyDescent="0.2">
      <c r="A15" s="39">
        <v>6</v>
      </c>
      <c r="B15" s="40"/>
      <c r="C15" s="40"/>
      <c r="D15" s="84" t="s">
        <v>1678</v>
      </c>
      <c r="E15" s="45" t="s">
        <v>1176</v>
      </c>
      <c r="F15" s="39"/>
      <c r="G15" s="182" t="s">
        <v>8</v>
      </c>
      <c r="H15" s="40"/>
      <c r="I15" s="184" t="s">
        <v>589</v>
      </c>
      <c r="J15" s="42" t="s">
        <v>1078</v>
      </c>
      <c r="K15" s="40"/>
    </row>
    <row r="16" spans="1:11" ht="18.75" customHeight="1" x14ac:dyDescent="0.2">
      <c r="A16" s="39">
        <v>7</v>
      </c>
      <c r="B16" s="39"/>
      <c r="C16" s="39"/>
      <c r="D16" s="84" t="s">
        <v>1178</v>
      </c>
      <c r="E16" s="352" t="s">
        <v>1428</v>
      </c>
      <c r="F16" s="39" t="s">
        <v>49</v>
      </c>
      <c r="G16" s="60" t="s">
        <v>2</v>
      </c>
      <c r="H16" s="40"/>
      <c r="I16" s="184"/>
      <c r="J16" s="42" t="s">
        <v>590</v>
      </c>
      <c r="K16" s="40"/>
    </row>
    <row r="17" spans="1:11" ht="18.75" customHeight="1" x14ac:dyDescent="0.2">
      <c r="A17" s="39">
        <v>8</v>
      </c>
      <c r="B17" s="40"/>
      <c r="C17" s="40"/>
      <c r="D17" s="84" t="s">
        <v>1178</v>
      </c>
      <c r="E17" s="352" t="s">
        <v>1429</v>
      </c>
      <c r="F17" s="39" t="s">
        <v>11</v>
      </c>
      <c r="G17" s="182" t="s">
        <v>8</v>
      </c>
      <c r="H17" s="40"/>
      <c r="I17" s="183"/>
      <c r="J17" s="42" t="s">
        <v>542</v>
      </c>
      <c r="K17" s="49"/>
    </row>
    <row r="18" spans="1:11" ht="18.75" customHeight="1" x14ac:dyDescent="0.2">
      <c r="A18" s="39">
        <v>9</v>
      </c>
      <c r="B18" s="40"/>
      <c r="C18" s="40"/>
      <c r="D18" s="111" t="s">
        <v>1178</v>
      </c>
      <c r="E18" s="111" t="s">
        <v>1529</v>
      </c>
      <c r="F18" s="39"/>
      <c r="G18" s="182" t="s">
        <v>8</v>
      </c>
      <c r="H18" s="40"/>
      <c r="I18" s="183"/>
      <c r="J18" s="292" t="s">
        <v>1128</v>
      </c>
      <c r="K18" s="49"/>
    </row>
    <row r="19" spans="1:11" ht="18.75" customHeight="1" x14ac:dyDescent="0.2">
      <c r="A19" s="39">
        <v>10</v>
      </c>
      <c r="B19" s="39"/>
      <c r="C19" s="39"/>
      <c r="D19" s="84" t="s">
        <v>1178</v>
      </c>
      <c r="E19" s="352" t="s">
        <v>1530</v>
      </c>
      <c r="F19" s="62" t="s">
        <v>14</v>
      </c>
      <c r="G19" s="60" t="s">
        <v>2</v>
      </c>
      <c r="H19" s="40"/>
      <c r="I19" s="183"/>
      <c r="J19" s="42" t="s">
        <v>591</v>
      </c>
      <c r="K19" s="46"/>
    </row>
    <row r="20" spans="1:11" ht="18.75" customHeight="1" x14ac:dyDescent="0.2">
      <c r="A20" s="39">
        <v>11</v>
      </c>
      <c r="B20" s="39"/>
      <c r="C20" s="39"/>
      <c r="D20" s="84" t="s">
        <v>1178</v>
      </c>
      <c r="E20" s="352" t="s">
        <v>1185</v>
      </c>
      <c r="F20" s="62" t="s">
        <v>15</v>
      </c>
      <c r="G20" s="60" t="s">
        <v>2</v>
      </c>
      <c r="H20" s="40"/>
      <c r="I20" s="183"/>
      <c r="J20" s="42"/>
      <c r="K20" s="40"/>
    </row>
    <row r="21" spans="1:11" ht="18.75" customHeight="1" x14ac:dyDescent="0.2">
      <c r="A21" s="39">
        <v>12</v>
      </c>
      <c r="B21" s="39"/>
      <c r="C21" s="39"/>
      <c r="D21" s="84" t="s">
        <v>1178</v>
      </c>
      <c r="E21" s="352" t="s">
        <v>1186</v>
      </c>
      <c r="F21" s="62" t="s">
        <v>15</v>
      </c>
      <c r="G21" s="60" t="s">
        <v>2</v>
      </c>
      <c r="H21" s="40"/>
      <c r="I21" s="183"/>
      <c r="J21" s="42"/>
      <c r="K21" s="40"/>
    </row>
    <row r="22" spans="1:11" ht="18.75" customHeight="1" x14ac:dyDescent="0.2">
      <c r="A22" s="39">
        <v>13</v>
      </c>
      <c r="B22" s="39"/>
      <c r="C22" s="39"/>
      <c r="D22" s="84" t="s">
        <v>1178</v>
      </c>
      <c r="E22" s="352" t="s">
        <v>1187</v>
      </c>
      <c r="F22" s="62" t="s">
        <v>15</v>
      </c>
      <c r="G22" s="60" t="s">
        <v>2</v>
      </c>
      <c r="H22" s="40"/>
      <c r="I22" s="183"/>
      <c r="J22" s="42"/>
      <c r="K22" s="40"/>
    </row>
    <row r="23" spans="1:11" ht="18.75" customHeight="1" x14ac:dyDescent="0.2">
      <c r="A23" s="39">
        <v>14</v>
      </c>
      <c r="B23" s="39"/>
      <c r="C23" s="39"/>
      <c r="D23" s="84" t="s">
        <v>1178</v>
      </c>
      <c r="E23" s="352" t="s">
        <v>1531</v>
      </c>
      <c r="F23" s="62" t="s">
        <v>15</v>
      </c>
      <c r="G23" s="60" t="s">
        <v>2</v>
      </c>
      <c r="H23" s="40"/>
      <c r="I23" s="183"/>
      <c r="J23" s="42"/>
      <c r="K23" s="40"/>
    </row>
    <row r="24" spans="1:11" ht="18.75" customHeight="1" x14ac:dyDescent="0.2">
      <c r="A24" s="39">
        <v>15</v>
      </c>
      <c r="B24" s="39"/>
      <c r="C24" s="39"/>
      <c r="D24" s="84" t="s">
        <v>1178</v>
      </c>
      <c r="E24" s="352" t="s">
        <v>1189</v>
      </c>
      <c r="F24" s="62" t="s">
        <v>15</v>
      </c>
      <c r="G24" s="60" t="s">
        <v>2</v>
      </c>
      <c r="H24" s="40"/>
      <c r="I24" s="183"/>
      <c r="J24" s="42"/>
      <c r="K24" s="40"/>
    </row>
    <row r="25" spans="1:11" ht="15.75" customHeight="1" x14ac:dyDescent="0.2">
      <c r="A25" s="39">
        <v>16</v>
      </c>
      <c r="B25" s="40"/>
      <c r="C25" s="40"/>
      <c r="D25" s="186" t="s">
        <v>1138</v>
      </c>
      <c r="E25" s="186" t="s">
        <v>1679</v>
      </c>
      <c r="F25" s="39"/>
      <c r="G25" s="60" t="s">
        <v>2</v>
      </c>
      <c r="H25" s="40"/>
      <c r="I25" s="183"/>
      <c r="J25" s="187" t="s">
        <v>1736</v>
      </c>
      <c r="K25" s="40"/>
    </row>
    <row r="26" spans="1:11" ht="15.75" customHeight="1" x14ac:dyDescent="0.2">
      <c r="A26" s="39">
        <v>17</v>
      </c>
      <c r="B26" s="40"/>
      <c r="C26" s="40"/>
      <c r="D26" s="185" t="s">
        <v>1680</v>
      </c>
      <c r="E26" s="165" t="s">
        <v>1720</v>
      </c>
      <c r="F26" s="39"/>
      <c r="G26" s="60" t="s">
        <v>2</v>
      </c>
      <c r="H26" s="40"/>
      <c r="I26" s="183"/>
      <c r="J26" s="363" t="s">
        <v>1737</v>
      </c>
      <c r="K26" s="40"/>
    </row>
    <row r="27" spans="1:11" ht="15.75" customHeight="1" x14ac:dyDescent="0.2">
      <c r="A27" s="39">
        <v>18</v>
      </c>
      <c r="B27" s="40"/>
      <c r="C27" s="40"/>
      <c r="D27" s="185" t="s">
        <v>1680</v>
      </c>
      <c r="E27" s="165" t="s">
        <v>1721</v>
      </c>
      <c r="F27" s="39"/>
      <c r="G27" s="60" t="s">
        <v>2</v>
      </c>
      <c r="H27" s="40"/>
      <c r="I27" s="183"/>
      <c r="J27" s="363" t="s">
        <v>1719</v>
      </c>
      <c r="K27" s="40"/>
    </row>
    <row r="28" spans="1:11" ht="15.75" customHeight="1" x14ac:dyDescent="0.2">
      <c r="A28" s="39">
        <v>19</v>
      </c>
      <c r="B28" s="40"/>
      <c r="C28" s="40"/>
      <c r="D28" s="185" t="s">
        <v>1680</v>
      </c>
      <c r="E28" s="165" t="s">
        <v>1722</v>
      </c>
      <c r="F28" s="39"/>
      <c r="G28" s="60" t="s">
        <v>2</v>
      </c>
      <c r="H28" s="40"/>
      <c r="I28" s="183"/>
      <c r="J28" s="363" t="s">
        <v>592</v>
      </c>
      <c r="K28" s="40"/>
    </row>
    <row r="29" spans="1:11" ht="15.75" customHeight="1" x14ac:dyDescent="0.2">
      <c r="A29" s="39">
        <v>20</v>
      </c>
      <c r="B29" s="40"/>
      <c r="C29" s="40"/>
      <c r="D29" s="185" t="s">
        <v>1680</v>
      </c>
      <c r="E29" s="362" t="s">
        <v>1723</v>
      </c>
      <c r="F29" s="39"/>
      <c r="G29" s="60" t="s">
        <v>2</v>
      </c>
      <c r="H29" s="40"/>
      <c r="I29" s="183"/>
      <c r="J29" s="363" t="s">
        <v>593</v>
      </c>
      <c r="K29" s="40"/>
    </row>
    <row r="30" spans="1:11" ht="15.75" customHeight="1" x14ac:dyDescent="0.2">
      <c r="A30" s="39">
        <v>21</v>
      </c>
      <c r="B30" s="40"/>
      <c r="C30" s="40"/>
      <c r="D30" s="185" t="s">
        <v>1680</v>
      </c>
      <c r="E30" s="165" t="s">
        <v>1167</v>
      </c>
      <c r="F30" s="39"/>
      <c r="G30" s="60" t="s">
        <v>2</v>
      </c>
      <c r="H30" s="40"/>
      <c r="I30" s="183"/>
      <c r="J30" s="363" t="s">
        <v>594</v>
      </c>
      <c r="K30" s="40"/>
    </row>
    <row r="31" spans="1:11" ht="15.75" customHeight="1" x14ac:dyDescent="0.2">
      <c r="A31" s="39">
        <v>22</v>
      </c>
      <c r="B31" s="40"/>
      <c r="C31" s="40"/>
      <c r="D31" s="185" t="s">
        <v>1680</v>
      </c>
      <c r="E31" s="165" t="s">
        <v>1724</v>
      </c>
      <c r="F31" s="39"/>
      <c r="G31" s="60" t="s">
        <v>2</v>
      </c>
      <c r="H31" s="40"/>
      <c r="I31" s="183"/>
      <c r="J31" s="363" t="s">
        <v>595</v>
      </c>
      <c r="K31" s="40"/>
    </row>
    <row r="32" spans="1:11" ht="15.75" customHeight="1" x14ac:dyDescent="0.2">
      <c r="A32" s="39">
        <v>23</v>
      </c>
      <c r="B32" s="40"/>
      <c r="C32" s="40"/>
      <c r="D32" s="185" t="s">
        <v>1680</v>
      </c>
      <c r="E32" s="165" t="s">
        <v>1168</v>
      </c>
      <c r="F32" s="39"/>
      <c r="G32" s="60" t="s">
        <v>2</v>
      </c>
      <c r="H32" s="40"/>
      <c r="I32" s="183"/>
      <c r="J32" s="363" t="s">
        <v>596</v>
      </c>
      <c r="K32" s="40"/>
    </row>
    <row r="33" spans="1:11" ht="15.75" customHeight="1" x14ac:dyDescent="0.2">
      <c r="A33" s="39">
        <v>24</v>
      </c>
      <c r="B33" s="40"/>
      <c r="C33" s="40"/>
      <c r="D33" s="185" t="s">
        <v>1680</v>
      </c>
      <c r="E33" s="165" t="s">
        <v>1169</v>
      </c>
      <c r="F33" s="39"/>
      <c r="G33" s="60" t="s">
        <v>2</v>
      </c>
      <c r="H33" s="40"/>
      <c r="I33" s="183"/>
      <c r="J33" s="363" t="s">
        <v>597</v>
      </c>
      <c r="K33" s="40"/>
    </row>
    <row r="34" spans="1:11" ht="15.75" customHeight="1" x14ac:dyDescent="0.2">
      <c r="A34" s="39">
        <v>25</v>
      </c>
      <c r="B34" s="40"/>
      <c r="C34" s="40"/>
      <c r="D34" s="185" t="s">
        <v>1680</v>
      </c>
      <c r="E34" s="165" t="s">
        <v>1725</v>
      </c>
      <c r="F34" s="39"/>
      <c r="G34" s="60" t="s">
        <v>2</v>
      </c>
      <c r="H34" s="40"/>
      <c r="I34" s="183"/>
      <c r="J34" s="363" t="s">
        <v>598</v>
      </c>
      <c r="K34" s="40"/>
    </row>
    <row r="35" spans="1:11" ht="15.75" customHeight="1" x14ac:dyDescent="0.2">
      <c r="A35" s="39">
        <v>26</v>
      </c>
      <c r="B35" s="40"/>
      <c r="C35" s="40"/>
      <c r="D35" s="185" t="s">
        <v>1680</v>
      </c>
      <c r="E35" s="362" t="s">
        <v>1726</v>
      </c>
      <c r="F35" s="39"/>
      <c r="G35" s="60" t="s">
        <v>2</v>
      </c>
      <c r="H35" s="40"/>
      <c r="I35" s="183"/>
      <c r="J35" s="363" t="s">
        <v>599</v>
      </c>
      <c r="K35" s="40"/>
    </row>
    <row r="36" spans="1:11" ht="15.75" customHeight="1" x14ac:dyDescent="0.2">
      <c r="A36" s="39">
        <v>27</v>
      </c>
      <c r="B36" s="40"/>
      <c r="C36" s="40"/>
      <c r="D36" s="185" t="s">
        <v>1680</v>
      </c>
      <c r="E36" s="362" t="s">
        <v>1727</v>
      </c>
      <c r="F36" s="39"/>
      <c r="G36" s="60" t="s">
        <v>2</v>
      </c>
      <c r="H36" s="40"/>
      <c r="I36" s="183"/>
      <c r="J36" s="363" t="s">
        <v>600</v>
      </c>
      <c r="K36" s="40"/>
    </row>
    <row r="37" spans="1:11" ht="17.25" customHeight="1" x14ac:dyDescent="0.2">
      <c r="A37" s="39">
        <v>28</v>
      </c>
      <c r="B37" s="40"/>
      <c r="C37" s="40"/>
      <c r="D37" s="185" t="s">
        <v>1680</v>
      </c>
      <c r="E37" s="362" t="s">
        <v>1728</v>
      </c>
      <c r="F37" s="39"/>
      <c r="G37" s="60" t="s">
        <v>2</v>
      </c>
      <c r="H37" s="40"/>
      <c r="I37" s="183"/>
      <c r="J37" s="363" t="s">
        <v>601</v>
      </c>
      <c r="K37" s="40"/>
    </row>
    <row r="38" spans="1:11" ht="17.25" customHeight="1" x14ac:dyDescent="0.2">
      <c r="A38" s="39">
        <v>29</v>
      </c>
      <c r="B38" s="40"/>
      <c r="C38" s="40"/>
      <c r="D38" s="185" t="s">
        <v>1680</v>
      </c>
      <c r="E38" s="362" t="s">
        <v>1729</v>
      </c>
      <c r="F38" s="39"/>
      <c r="G38" s="60" t="s">
        <v>2</v>
      </c>
      <c r="H38" s="40"/>
      <c r="I38" s="183"/>
      <c r="J38" s="363" t="s">
        <v>602</v>
      </c>
      <c r="K38" s="40"/>
    </row>
    <row r="39" spans="1:11" ht="17.25" customHeight="1" x14ac:dyDescent="0.2">
      <c r="A39" s="39">
        <v>30</v>
      </c>
      <c r="B39" s="40"/>
      <c r="C39" s="40"/>
      <c r="D39" s="185" t="s">
        <v>1680</v>
      </c>
      <c r="E39" s="362" t="s">
        <v>1730</v>
      </c>
      <c r="F39" s="39"/>
      <c r="G39" s="60" t="s">
        <v>2</v>
      </c>
      <c r="H39" s="40"/>
      <c r="I39" s="183"/>
      <c r="J39" s="363" t="s">
        <v>603</v>
      </c>
      <c r="K39" s="40"/>
    </row>
    <row r="40" spans="1:11" ht="17.25" customHeight="1" x14ac:dyDescent="0.2">
      <c r="A40" s="39">
        <v>31</v>
      </c>
      <c r="B40" s="40"/>
      <c r="C40" s="40"/>
      <c r="D40" s="185" t="s">
        <v>1680</v>
      </c>
      <c r="E40" s="362" t="s">
        <v>1731</v>
      </c>
      <c r="F40" s="39"/>
      <c r="G40" s="60" t="s">
        <v>2</v>
      </c>
      <c r="H40" s="40"/>
      <c r="I40" s="183"/>
      <c r="J40" s="363" t="s">
        <v>604</v>
      </c>
      <c r="K40" s="40"/>
    </row>
    <row r="41" spans="1:11" ht="17.25" customHeight="1" x14ac:dyDescent="0.2">
      <c r="A41" s="39">
        <v>32</v>
      </c>
      <c r="B41" s="40"/>
      <c r="C41" s="40"/>
      <c r="D41" s="185" t="s">
        <v>1680</v>
      </c>
      <c r="E41" s="84" t="s">
        <v>1732</v>
      </c>
      <c r="F41" s="39"/>
      <c r="G41" s="60" t="s">
        <v>2</v>
      </c>
      <c r="H41" s="40"/>
      <c r="I41" s="183"/>
      <c r="J41" s="363" t="s">
        <v>605</v>
      </c>
      <c r="K41" s="40"/>
    </row>
    <row r="42" spans="1:11" ht="17.25" customHeight="1" x14ac:dyDescent="0.2">
      <c r="A42" s="39">
        <v>33</v>
      </c>
      <c r="B42" s="40"/>
      <c r="C42" s="40"/>
      <c r="D42" s="185" t="s">
        <v>1680</v>
      </c>
      <c r="E42" s="362" t="s">
        <v>1733</v>
      </c>
      <c r="F42" s="39"/>
      <c r="G42" s="60" t="s">
        <v>2</v>
      </c>
      <c r="H42" s="40"/>
      <c r="I42" s="183"/>
      <c r="J42" s="363" t="s">
        <v>606</v>
      </c>
      <c r="K42" s="40"/>
    </row>
    <row r="43" spans="1:11" ht="17.25" customHeight="1" x14ac:dyDescent="0.2">
      <c r="A43" s="39">
        <v>34</v>
      </c>
      <c r="B43" s="40"/>
      <c r="C43" s="40"/>
      <c r="D43" s="185" t="s">
        <v>1680</v>
      </c>
      <c r="E43" s="362" t="s">
        <v>1734</v>
      </c>
      <c r="F43" s="39"/>
      <c r="G43" s="60" t="s">
        <v>2</v>
      </c>
      <c r="H43" s="40"/>
      <c r="I43" s="183"/>
      <c r="J43" s="363" t="s">
        <v>607</v>
      </c>
      <c r="K43" s="40"/>
    </row>
    <row r="44" spans="1:11" ht="15.75" customHeight="1" x14ac:dyDescent="0.2">
      <c r="A44" s="39">
        <v>35</v>
      </c>
      <c r="B44" s="40"/>
      <c r="C44" s="40"/>
      <c r="D44" s="185" t="s">
        <v>1680</v>
      </c>
      <c r="E44" s="362" t="s">
        <v>1735</v>
      </c>
      <c r="F44" s="39"/>
      <c r="G44" s="60" t="s">
        <v>2</v>
      </c>
      <c r="H44" s="40"/>
      <c r="I44" s="183"/>
      <c r="J44" s="363" t="s">
        <v>608</v>
      </c>
      <c r="K44" s="40"/>
    </row>
    <row r="45" spans="1:11" ht="16.5" customHeight="1" x14ac:dyDescent="0.2">
      <c r="A45" s="39">
        <v>36</v>
      </c>
      <c r="B45" s="40"/>
      <c r="C45" s="40"/>
      <c r="D45" s="84" t="s">
        <v>1535</v>
      </c>
      <c r="E45" s="61" t="s">
        <v>1681</v>
      </c>
      <c r="F45" s="39"/>
      <c r="G45" s="60" t="s">
        <v>2</v>
      </c>
      <c r="H45" s="40"/>
      <c r="I45" s="41"/>
      <c r="J45" s="42" t="s">
        <v>609</v>
      </c>
      <c r="K45" s="40"/>
    </row>
    <row r="46" spans="1:11" ht="16.5" customHeight="1" x14ac:dyDescent="0.2">
      <c r="A46" s="39">
        <v>37</v>
      </c>
      <c r="B46" s="40"/>
      <c r="C46" s="40"/>
      <c r="D46" s="84" t="s">
        <v>1535</v>
      </c>
      <c r="E46" s="61" t="s">
        <v>1682</v>
      </c>
      <c r="F46" s="39"/>
      <c r="G46" s="60" t="s">
        <v>2</v>
      </c>
      <c r="H46" s="40"/>
      <c r="I46" s="41"/>
      <c r="J46" s="42" t="s">
        <v>610</v>
      </c>
      <c r="K46" s="40"/>
    </row>
    <row r="47" spans="1:11" ht="16.5" customHeight="1" x14ac:dyDescent="0.2">
      <c r="A47" s="39">
        <v>38</v>
      </c>
      <c r="B47" s="39"/>
      <c r="C47" s="39"/>
      <c r="D47" s="61" t="s">
        <v>1683</v>
      </c>
      <c r="E47" s="352" t="s">
        <v>1684</v>
      </c>
      <c r="F47" s="39" t="s">
        <v>49</v>
      </c>
      <c r="G47" s="60" t="s">
        <v>2</v>
      </c>
      <c r="H47" s="40"/>
      <c r="I47" s="41"/>
      <c r="J47" s="42" t="s">
        <v>590</v>
      </c>
      <c r="K47" s="40"/>
    </row>
    <row r="48" spans="1:11" ht="16.5" customHeight="1" x14ac:dyDescent="0.2">
      <c r="A48" s="39">
        <v>39</v>
      </c>
      <c r="B48" s="40"/>
      <c r="C48" s="40"/>
      <c r="D48" s="61" t="s">
        <v>1683</v>
      </c>
      <c r="E48" s="352" t="s">
        <v>1685</v>
      </c>
      <c r="F48" s="39" t="s">
        <v>50</v>
      </c>
      <c r="G48" s="60" t="s">
        <v>2</v>
      </c>
      <c r="H48" s="40"/>
      <c r="I48" s="41"/>
      <c r="J48" s="42" t="s">
        <v>542</v>
      </c>
      <c r="K48" s="49"/>
    </row>
    <row r="49" spans="1:11" ht="16.5" customHeight="1" x14ac:dyDescent="0.2">
      <c r="A49" s="39">
        <v>40</v>
      </c>
      <c r="B49" s="40"/>
      <c r="C49" s="40"/>
      <c r="D49" s="40" t="s">
        <v>1686</v>
      </c>
      <c r="E49" s="40" t="s">
        <v>1526</v>
      </c>
      <c r="F49" s="39"/>
      <c r="G49" s="60" t="s">
        <v>2</v>
      </c>
      <c r="H49" s="40"/>
      <c r="I49" s="41"/>
      <c r="J49" s="42" t="s">
        <v>611</v>
      </c>
      <c r="K49" s="40"/>
    </row>
  </sheetData>
  <mergeCells count="3">
    <mergeCell ref="F1:F8"/>
    <mergeCell ref="K10:K11"/>
    <mergeCell ref="E1:E8"/>
  </mergeCells>
  <phoneticPr fontId="37" type="noConversion"/>
  <hyperlinks>
    <hyperlink ref="E45" r:id="rId1"/>
    <hyperlink ref="E46" r:id="rId2"/>
  </hyperlinks>
  <pageMargins left="0.69930555555555596" right="0.69930555555555596" top="0.75" bottom="0.75" header="0.3" footer="0.3"/>
  <pageSetup orientation="portrait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P219"/>
  <sheetViews>
    <sheetView topLeftCell="F1" workbookViewId="0">
      <selection activeCell="E30" sqref="E30"/>
    </sheetView>
  </sheetViews>
  <sheetFormatPr baseColWidth="10" defaultColWidth="8.83203125" defaultRowHeight="16" x14ac:dyDescent="0.2"/>
  <cols>
    <col min="1" max="1" width="8.83203125" style="188" customWidth="1"/>
    <col min="2" max="2" width="11" style="189" hidden="1" customWidth="1"/>
    <col min="3" max="3" width="8.6640625" style="189" customWidth="1"/>
    <col min="4" max="4" width="15.83203125" style="189" customWidth="1"/>
    <col min="5" max="5" width="46.83203125" style="189" customWidth="1"/>
    <col min="6" max="6" width="13.6640625" style="188" bestFit="1" customWidth="1"/>
    <col min="7" max="7" width="13.6640625" style="189" bestFit="1" customWidth="1"/>
    <col min="8" max="8" width="19.6640625" style="189" customWidth="1"/>
    <col min="9" max="9" width="23.6640625" style="189" bestFit="1" customWidth="1"/>
    <col min="10" max="10" width="26.83203125" style="192" bestFit="1" customWidth="1"/>
    <col min="11" max="11" width="67.5" style="192" customWidth="1"/>
    <col min="12" max="12" width="54.1640625" style="189" customWidth="1"/>
    <col min="13" max="13" width="25.83203125" style="189" customWidth="1"/>
    <col min="14" max="14" width="24.83203125" style="189" hidden="1" customWidth="1"/>
    <col min="15" max="15" width="17.6640625" style="189" hidden="1" customWidth="1"/>
    <col min="16" max="16384" width="8.83203125" style="189"/>
  </cols>
  <sheetData>
    <row r="1" spans="1:13" ht="15.5" customHeight="1" x14ac:dyDescent="0.2">
      <c r="E1" s="418" t="s">
        <v>1717</v>
      </c>
      <c r="F1" s="418"/>
      <c r="G1" s="190"/>
      <c r="H1" s="138" t="s">
        <v>249</v>
      </c>
      <c r="I1" s="191"/>
    </row>
    <row r="2" spans="1:13" ht="16.5" customHeight="1" x14ac:dyDescent="0.2">
      <c r="E2" s="418"/>
      <c r="F2" s="418"/>
      <c r="G2" s="193" t="s">
        <v>612</v>
      </c>
      <c r="H2" s="176">
        <f>COUNTIF(G10:G235,"Not POR")</f>
        <v>0</v>
      </c>
      <c r="I2" s="194"/>
    </row>
    <row r="3" spans="1:13" ht="16.5" customHeight="1" x14ac:dyDescent="0.2">
      <c r="E3" s="418"/>
      <c r="F3" s="418"/>
      <c r="G3" s="195" t="s">
        <v>613</v>
      </c>
      <c r="H3" s="176">
        <f>COUNTIF(G12:G236,"CHN validation")</f>
        <v>88</v>
      </c>
      <c r="I3" s="194"/>
    </row>
    <row r="4" spans="1:13" ht="17" customHeight="1" x14ac:dyDescent="0.2">
      <c r="E4" s="418"/>
      <c r="F4" s="418"/>
      <c r="G4" s="196" t="s">
        <v>52</v>
      </c>
      <c r="H4" s="176">
        <f>COUNTIF(G12:G237,"New Item")</f>
        <v>0</v>
      </c>
      <c r="I4" s="194"/>
    </row>
    <row r="5" spans="1:13" ht="19.5" customHeight="1" x14ac:dyDescent="0.2">
      <c r="A5" s="189"/>
      <c r="E5" s="418"/>
      <c r="F5" s="418"/>
      <c r="G5" s="197" t="s">
        <v>614</v>
      </c>
      <c r="H5" s="176">
        <f>COUNTIF(G13:G238,"Pending update")</f>
        <v>8</v>
      </c>
      <c r="J5" s="189"/>
      <c r="K5" s="189"/>
    </row>
    <row r="6" spans="1:13" ht="19.5" customHeight="1" x14ac:dyDescent="0.2">
      <c r="E6" s="418"/>
      <c r="F6" s="418"/>
      <c r="G6" s="198" t="s">
        <v>54</v>
      </c>
      <c r="H6" s="176">
        <f>COUNTIF(G14:G239,"Modified")</f>
        <v>0</v>
      </c>
      <c r="I6" s="194"/>
    </row>
    <row r="7" spans="1:13" ht="18.75" customHeight="1" x14ac:dyDescent="0.2">
      <c r="E7" s="418"/>
      <c r="F7" s="418"/>
      <c r="G7" s="199" t="s">
        <v>615</v>
      </c>
      <c r="H7" s="176">
        <f>COUNTIF(G10:G235,"Ready")</f>
        <v>48</v>
      </c>
      <c r="I7" s="194"/>
    </row>
    <row r="8" spans="1:13" ht="17.25" customHeight="1" thickBot="1" x14ac:dyDescent="0.25">
      <c r="E8" s="418"/>
      <c r="F8" s="418"/>
      <c r="G8" s="200" t="s">
        <v>616</v>
      </c>
      <c r="H8" s="201">
        <f>COUNTIF(G16:G241,"Not ready")</f>
        <v>31</v>
      </c>
      <c r="I8" s="194"/>
    </row>
    <row r="9" spans="1:13" ht="64.5" customHeight="1" x14ac:dyDescent="0.2">
      <c r="A9" s="202" t="s">
        <v>55</v>
      </c>
      <c r="B9" s="203" t="s">
        <v>617</v>
      </c>
      <c r="C9" s="203" t="s">
        <v>768</v>
      </c>
      <c r="D9" s="5" t="s">
        <v>1130</v>
      </c>
      <c r="E9" s="5" t="s">
        <v>1131</v>
      </c>
      <c r="F9" s="204" t="s">
        <v>618</v>
      </c>
      <c r="G9" s="204" t="s">
        <v>619</v>
      </c>
      <c r="H9" s="204" t="s">
        <v>620</v>
      </c>
      <c r="I9" s="204" t="s">
        <v>621</v>
      </c>
      <c r="J9" s="204" t="s">
        <v>622</v>
      </c>
      <c r="K9" s="204" t="s">
        <v>623</v>
      </c>
      <c r="L9" s="205" t="s">
        <v>7</v>
      </c>
    </row>
    <row r="10" spans="1:13" ht="18.75" customHeight="1" x14ac:dyDescent="0.2">
      <c r="A10" s="206">
        <v>1</v>
      </c>
      <c r="B10" s="207"/>
      <c r="C10" s="207"/>
      <c r="D10" s="111" t="s">
        <v>1133</v>
      </c>
      <c r="E10" s="352" t="s">
        <v>1718</v>
      </c>
      <c r="F10" s="208"/>
      <c r="G10" s="160" t="s">
        <v>8</v>
      </c>
      <c r="H10" s="207"/>
      <c r="I10" s="207"/>
      <c r="J10" s="209"/>
      <c r="K10" s="211"/>
      <c r="L10" s="384" t="s">
        <v>1112</v>
      </c>
    </row>
    <row r="11" spans="1:13" ht="18.75" customHeight="1" x14ac:dyDescent="0.2">
      <c r="A11" s="206">
        <v>2</v>
      </c>
      <c r="B11" s="207"/>
      <c r="C11" s="207"/>
      <c r="D11" s="84" t="s">
        <v>1133</v>
      </c>
      <c r="E11" s="352" t="s">
        <v>1142</v>
      </c>
      <c r="F11" s="208"/>
      <c r="G11" s="160" t="s">
        <v>8</v>
      </c>
      <c r="H11" s="207"/>
      <c r="I11" s="207"/>
      <c r="J11" s="209"/>
      <c r="K11" s="211"/>
      <c r="L11" s="385"/>
    </row>
    <row r="12" spans="1:13" s="219" customFormat="1" ht="17.25" customHeight="1" x14ac:dyDescent="0.2">
      <c r="A12" s="206">
        <v>3</v>
      </c>
      <c r="B12" s="213"/>
      <c r="C12" s="213"/>
      <c r="D12" s="111" t="s">
        <v>1134</v>
      </c>
      <c r="E12" s="111" t="s">
        <v>1740</v>
      </c>
      <c r="F12" s="214"/>
      <c r="G12" s="160" t="s">
        <v>8</v>
      </c>
      <c r="H12" s="213"/>
      <c r="I12" s="213"/>
      <c r="J12" s="215" t="s">
        <v>624</v>
      </c>
      <c r="K12" s="217"/>
      <c r="L12" s="218"/>
    </row>
    <row r="13" spans="1:13" ht="17.25" customHeight="1" x14ac:dyDescent="0.2">
      <c r="A13" s="206">
        <v>4</v>
      </c>
      <c r="B13" s="207"/>
      <c r="C13" s="207"/>
      <c r="D13" s="111" t="s">
        <v>1173</v>
      </c>
      <c r="E13" s="111" t="s">
        <v>1174</v>
      </c>
      <c r="F13" s="208"/>
      <c r="G13" s="160" t="s">
        <v>8</v>
      </c>
      <c r="H13" s="207"/>
      <c r="I13" s="207"/>
      <c r="J13" s="220"/>
      <c r="K13" s="210" t="s">
        <v>625</v>
      </c>
      <c r="L13" s="212"/>
    </row>
    <row r="14" spans="1:13" ht="17" customHeight="1" x14ac:dyDescent="0.2">
      <c r="A14" s="206">
        <v>5</v>
      </c>
      <c r="B14" s="207"/>
      <c r="C14" s="207"/>
      <c r="D14" s="111" t="s">
        <v>1173</v>
      </c>
      <c r="E14" s="111" t="s">
        <v>1176</v>
      </c>
      <c r="F14" s="208"/>
      <c r="G14" s="160" t="s">
        <v>8</v>
      </c>
      <c r="H14" s="207"/>
      <c r="I14" s="207" t="s">
        <v>626</v>
      </c>
      <c r="J14" s="209"/>
      <c r="K14" s="210" t="s">
        <v>627</v>
      </c>
      <c r="L14" s="212"/>
    </row>
    <row r="15" spans="1:13" ht="17" customHeight="1" x14ac:dyDescent="0.2">
      <c r="A15" s="206">
        <v>6</v>
      </c>
      <c r="B15" s="207"/>
      <c r="C15" s="207"/>
      <c r="D15" s="111" t="s">
        <v>1173</v>
      </c>
      <c r="E15" s="111" t="s">
        <v>1177</v>
      </c>
      <c r="F15" s="208"/>
      <c r="G15" s="200" t="s">
        <v>616</v>
      </c>
      <c r="H15" s="207"/>
      <c r="I15" s="208"/>
      <c r="J15" s="207"/>
      <c r="K15" s="210"/>
      <c r="L15" s="212"/>
      <c r="M15" s="221"/>
    </row>
    <row r="16" spans="1:13" ht="17" customHeight="1" x14ac:dyDescent="0.2">
      <c r="A16" s="206">
        <v>7</v>
      </c>
      <c r="B16" s="208"/>
      <c r="C16" s="208"/>
      <c r="D16" s="84" t="s">
        <v>1178</v>
      </c>
      <c r="E16" s="352" t="s">
        <v>1428</v>
      </c>
      <c r="F16" s="208" t="s">
        <v>628</v>
      </c>
      <c r="G16" s="200" t="s">
        <v>616</v>
      </c>
      <c r="H16" s="207"/>
      <c r="I16" s="207"/>
      <c r="J16" s="209"/>
      <c r="K16" s="210" t="s">
        <v>629</v>
      </c>
      <c r="L16" s="212"/>
      <c r="M16" s="221"/>
    </row>
    <row r="17" spans="1:15" ht="17" customHeight="1" x14ac:dyDescent="0.2">
      <c r="A17" s="206">
        <v>8</v>
      </c>
      <c r="B17" s="207"/>
      <c r="C17" s="207"/>
      <c r="D17" s="84" t="s">
        <v>1178</v>
      </c>
      <c r="E17" s="352" t="s">
        <v>1429</v>
      </c>
      <c r="F17" s="208" t="s">
        <v>11</v>
      </c>
      <c r="G17" s="160" t="s">
        <v>8</v>
      </c>
      <c r="H17" s="207"/>
      <c r="I17" s="207"/>
      <c r="J17" s="209"/>
      <c r="K17" s="210" t="s">
        <v>630</v>
      </c>
      <c r="L17" s="212"/>
      <c r="M17" s="221"/>
      <c r="O17" s="222"/>
    </row>
    <row r="18" spans="1:15" ht="17" customHeight="1" x14ac:dyDescent="0.2">
      <c r="A18" s="206">
        <v>9</v>
      </c>
      <c r="B18" s="207"/>
      <c r="C18" s="207"/>
      <c r="D18" s="111" t="s">
        <v>1178</v>
      </c>
      <c r="E18" s="111" t="s">
        <v>1529</v>
      </c>
      <c r="F18" s="208"/>
      <c r="G18" s="160" t="s">
        <v>8</v>
      </c>
      <c r="H18" s="207"/>
      <c r="I18" s="207"/>
      <c r="J18" s="209"/>
      <c r="K18" s="292" t="s">
        <v>1128</v>
      </c>
      <c r="L18" s="212"/>
      <c r="M18" s="221"/>
      <c r="O18" s="222"/>
    </row>
    <row r="19" spans="1:15" ht="18" customHeight="1" x14ac:dyDescent="0.2">
      <c r="A19" s="206">
        <v>10</v>
      </c>
      <c r="B19" s="208"/>
      <c r="C19" s="208"/>
      <c r="D19" s="84" t="s">
        <v>1178</v>
      </c>
      <c r="E19" s="352" t="s">
        <v>1530</v>
      </c>
      <c r="F19" s="223" t="s">
        <v>631</v>
      </c>
      <c r="G19" s="200" t="s">
        <v>616</v>
      </c>
      <c r="H19" s="207"/>
      <c r="I19" s="207"/>
      <c r="J19" s="209"/>
      <c r="K19" s="210" t="s">
        <v>720</v>
      </c>
      <c r="L19" s="212"/>
      <c r="M19" s="221"/>
      <c r="N19" s="221"/>
    </row>
    <row r="20" spans="1:15" ht="18" customHeight="1" x14ac:dyDescent="0.2">
      <c r="A20" s="206">
        <v>11</v>
      </c>
      <c r="B20" s="208"/>
      <c r="C20" s="208"/>
      <c r="D20" s="84" t="s">
        <v>1178</v>
      </c>
      <c r="E20" s="352" t="s">
        <v>1185</v>
      </c>
      <c r="F20" s="208" t="s">
        <v>632</v>
      </c>
      <c r="G20" s="200" t="s">
        <v>616</v>
      </c>
      <c r="H20" s="207"/>
      <c r="I20" s="207"/>
      <c r="J20" s="209"/>
      <c r="K20" s="210"/>
      <c r="L20" s="212"/>
      <c r="M20" s="221"/>
    </row>
    <row r="21" spans="1:15" ht="18" customHeight="1" x14ac:dyDescent="0.2">
      <c r="A21" s="206">
        <v>12</v>
      </c>
      <c r="B21" s="208"/>
      <c r="C21" s="208"/>
      <c r="D21" s="84" t="s">
        <v>1178</v>
      </c>
      <c r="E21" s="352" t="s">
        <v>1186</v>
      </c>
      <c r="F21" s="208" t="s">
        <v>632</v>
      </c>
      <c r="G21" s="200" t="s">
        <v>616</v>
      </c>
      <c r="H21" s="207"/>
      <c r="I21" s="207"/>
      <c r="J21" s="209"/>
      <c r="K21" s="210"/>
      <c r="L21" s="212"/>
      <c r="M21" s="221"/>
    </row>
    <row r="22" spans="1:15" ht="18" customHeight="1" x14ac:dyDescent="0.2">
      <c r="A22" s="206">
        <v>13</v>
      </c>
      <c r="B22" s="208"/>
      <c r="C22" s="208"/>
      <c r="D22" s="84" t="s">
        <v>1178</v>
      </c>
      <c r="E22" s="352" t="s">
        <v>1187</v>
      </c>
      <c r="F22" s="208" t="s">
        <v>632</v>
      </c>
      <c r="G22" s="200" t="s">
        <v>616</v>
      </c>
      <c r="H22" s="207"/>
      <c r="I22" s="207"/>
      <c r="J22" s="209"/>
      <c r="K22" s="210"/>
      <c r="L22" s="212"/>
      <c r="M22" s="221"/>
    </row>
    <row r="23" spans="1:15" ht="18" customHeight="1" x14ac:dyDescent="0.2">
      <c r="A23" s="206">
        <v>14</v>
      </c>
      <c r="B23" s="208"/>
      <c r="C23" s="208"/>
      <c r="D23" s="84" t="s">
        <v>1178</v>
      </c>
      <c r="E23" s="352" t="s">
        <v>1531</v>
      </c>
      <c r="F23" s="208" t="s">
        <v>632</v>
      </c>
      <c r="G23" s="200" t="s">
        <v>616</v>
      </c>
      <c r="H23" s="207"/>
      <c r="I23" s="207"/>
      <c r="J23" s="209"/>
      <c r="K23" s="210"/>
      <c r="L23" s="212"/>
      <c r="M23" s="221"/>
    </row>
    <row r="24" spans="1:15" ht="18" customHeight="1" x14ac:dyDescent="0.2">
      <c r="A24" s="206">
        <v>15</v>
      </c>
      <c r="B24" s="208"/>
      <c r="C24" s="208"/>
      <c r="D24" s="84" t="s">
        <v>1178</v>
      </c>
      <c r="E24" s="352" t="s">
        <v>1189</v>
      </c>
      <c r="F24" s="208" t="s">
        <v>632</v>
      </c>
      <c r="G24" s="200" t="s">
        <v>616</v>
      </c>
      <c r="H24" s="207"/>
      <c r="I24" s="207"/>
      <c r="J24" s="209"/>
      <c r="K24" s="210"/>
      <c r="L24" s="212"/>
      <c r="M24" s="221"/>
    </row>
    <row r="25" spans="1:15" s="219" customFormat="1" ht="18" customHeight="1" x14ac:dyDescent="0.2">
      <c r="A25" s="206">
        <v>16</v>
      </c>
      <c r="B25" s="40"/>
      <c r="C25" s="40"/>
      <c r="D25" s="111" t="s">
        <v>1688</v>
      </c>
      <c r="E25" s="364" t="s">
        <v>1784</v>
      </c>
      <c r="F25" s="214" t="s">
        <v>190</v>
      </c>
      <c r="G25" s="160" t="s">
        <v>8</v>
      </c>
      <c r="H25" s="213"/>
      <c r="I25" s="216"/>
      <c r="J25" s="216"/>
      <c r="K25" s="215" t="s">
        <v>633</v>
      </c>
      <c r="L25" s="224"/>
    </row>
    <row r="26" spans="1:15" s="219" customFormat="1" ht="18" customHeight="1" x14ac:dyDescent="0.2">
      <c r="A26" s="206">
        <v>17</v>
      </c>
      <c r="B26" s="40"/>
      <c r="C26" s="40"/>
      <c r="D26" s="111" t="s">
        <v>1688</v>
      </c>
      <c r="E26" s="364" t="s">
        <v>1785</v>
      </c>
      <c r="F26" s="214" t="s">
        <v>192</v>
      </c>
      <c r="G26" s="160" t="s">
        <v>8</v>
      </c>
      <c r="H26" s="213"/>
      <c r="I26" s="216"/>
      <c r="J26" s="216"/>
      <c r="K26" s="215" t="s">
        <v>634</v>
      </c>
      <c r="L26" s="224"/>
    </row>
    <row r="27" spans="1:15" s="219" customFormat="1" ht="18" customHeight="1" x14ac:dyDescent="0.2">
      <c r="A27" s="206">
        <v>18</v>
      </c>
      <c r="B27" s="40"/>
      <c r="C27" s="40"/>
      <c r="D27" s="111" t="s">
        <v>1688</v>
      </c>
      <c r="E27" s="364" t="s">
        <v>1786</v>
      </c>
      <c r="F27" s="214"/>
      <c r="G27" s="160" t="s">
        <v>8</v>
      </c>
      <c r="H27" s="213"/>
      <c r="I27" s="216"/>
      <c r="J27" s="216"/>
      <c r="K27" s="215" t="s">
        <v>194</v>
      </c>
      <c r="L27" s="224"/>
    </row>
    <row r="28" spans="1:15" s="219" customFormat="1" ht="18" customHeight="1" x14ac:dyDescent="0.2">
      <c r="A28" s="206">
        <v>19</v>
      </c>
      <c r="B28" s="40"/>
      <c r="C28" s="40"/>
      <c r="D28" s="111" t="s">
        <v>1688</v>
      </c>
      <c r="E28" s="364" t="s">
        <v>1787</v>
      </c>
      <c r="F28" s="214" t="s">
        <v>187</v>
      </c>
      <c r="G28" s="160" t="s">
        <v>8</v>
      </c>
      <c r="H28" s="213"/>
      <c r="I28" s="216"/>
      <c r="J28" s="216"/>
      <c r="K28" s="215" t="s">
        <v>195</v>
      </c>
      <c r="L28" s="224"/>
    </row>
    <row r="29" spans="1:15" s="219" customFormat="1" ht="18" customHeight="1" x14ac:dyDescent="0.2">
      <c r="A29" s="206">
        <v>20</v>
      </c>
      <c r="B29" s="40"/>
      <c r="C29" s="40"/>
      <c r="D29" s="111" t="s">
        <v>1688</v>
      </c>
      <c r="E29" s="364" t="s">
        <v>1788</v>
      </c>
      <c r="F29" s="214"/>
      <c r="G29" s="160" t="s">
        <v>8</v>
      </c>
      <c r="H29" s="213"/>
      <c r="I29" s="216"/>
      <c r="J29" s="216"/>
      <c r="K29" s="215" t="s">
        <v>196</v>
      </c>
      <c r="L29" s="224"/>
    </row>
    <row r="30" spans="1:15" s="219" customFormat="1" ht="18" customHeight="1" x14ac:dyDescent="0.2">
      <c r="A30" s="206">
        <v>21</v>
      </c>
      <c r="B30" s="40"/>
      <c r="C30" s="40"/>
      <c r="D30" s="111" t="s">
        <v>1688</v>
      </c>
      <c r="E30" s="352" t="s">
        <v>1689</v>
      </c>
      <c r="F30" s="214"/>
      <c r="G30" s="160" t="s">
        <v>8</v>
      </c>
      <c r="H30" s="213"/>
      <c r="I30" s="216"/>
      <c r="J30" s="216"/>
      <c r="K30" s="215" t="s">
        <v>197</v>
      </c>
      <c r="L30" s="224"/>
    </row>
    <row r="31" spans="1:15" s="219" customFormat="1" ht="18" customHeight="1" x14ac:dyDescent="0.2">
      <c r="A31" s="206">
        <v>22</v>
      </c>
      <c r="B31" s="40"/>
      <c r="C31" s="40"/>
      <c r="D31" s="111" t="s">
        <v>1688</v>
      </c>
      <c r="E31" s="352" t="s">
        <v>1690</v>
      </c>
      <c r="F31" s="214"/>
      <c r="G31" s="160" t="s">
        <v>8</v>
      </c>
      <c r="H31" s="213"/>
      <c r="I31" s="216"/>
      <c r="J31" s="216"/>
      <c r="K31" s="215" t="s">
        <v>198</v>
      </c>
      <c r="L31" s="224"/>
    </row>
    <row r="32" spans="1:15" s="219" customFormat="1" ht="18" customHeight="1" x14ac:dyDescent="0.2">
      <c r="A32" s="206">
        <v>23</v>
      </c>
      <c r="B32" s="40"/>
      <c r="C32" s="40"/>
      <c r="D32" s="111" t="s">
        <v>1688</v>
      </c>
      <c r="E32" s="364" t="s">
        <v>1789</v>
      </c>
      <c r="F32" s="110" t="s">
        <v>635</v>
      </c>
      <c r="G32" s="160" t="s">
        <v>8</v>
      </c>
      <c r="H32" s="213"/>
      <c r="I32" s="216"/>
      <c r="J32" s="216"/>
      <c r="K32" s="419" t="s">
        <v>721</v>
      </c>
      <c r="L32" s="224"/>
    </row>
    <row r="33" spans="1:12" s="219" customFormat="1" ht="18" customHeight="1" x14ac:dyDescent="0.2">
      <c r="A33" s="206">
        <v>24</v>
      </c>
      <c r="B33" s="40"/>
      <c r="C33" s="40"/>
      <c r="D33" s="111" t="s">
        <v>1688</v>
      </c>
      <c r="E33" s="364" t="s">
        <v>1790</v>
      </c>
      <c r="F33" s="214" t="s">
        <v>636</v>
      </c>
      <c r="G33" s="160" t="s">
        <v>8</v>
      </c>
      <c r="H33" s="213"/>
      <c r="I33" s="216"/>
      <c r="J33" s="216"/>
      <c r="K33" s="419"/>
      <c r="L33" s="224"/>
    </row>
    <row r="34" spans="1:12" s="219" customFormat="1" ht="18" customHeight="1" x14ac:dyDescent="0.2">
      <c r="A34" s="206">
        <v>25</v>
      </c>
      <c r="B34" s="40"/>
      <c r="C34" s="40"/>
      <c r="D34" s="111" t="s">
        <v>1688</v>
      </c>
      <c r="E34" s="364" t="s">
        <v>1791</v>
      </c>
      <c r="F34" s="214" t="s">
        <v>200</v>
      </c>
      <c r="G34" s="160" t="s">
        <v>8</v>
      </c>
      <c r="H34" s="213"/>
      <c r="I34" s="216"/>
      <c r="J34" s="216"/>
      <c r="K34" s="419"/>
      <c r="L34" s="224"/>
    </row>
    <row r="35" spans="1:12" s="219" customFormat="1" ht="18" customHeight="1" x14ac:dyDescent="0.2">
      <c r="A35" s="206">
        <v>26</v>
      </c>
      <c r="B35" s="40"/>
      <c r="C35" s="40"/>
      <c r="D35" s="111" t="s">
        <v>1688</v>
      </c>
      <c r="E35" s="364" t="s">
        <v>1792</v>
      </c>
      <c r="F35" s="214" t="s">
        <v>201</v>
      </c>
      <c r="G35" s="160" t="s">
        <v>8</v>
      </c>
      <c r="H35" s="213"/>
      <c r="I35" s="216"/>
      <c r="J35" s="216"/>
      <c r="K35" s="419"/>
      <c r="L35" s="224"/>
    </row>
    <row r="36" spans="1:12" s="219" customFormat="1" ht="18" customHeight="1" x14ac:dyDescent="0.2">
      <c r="A36" s="206">
        <v>27</v>
      </c>
      <c r="B36" s="40"/>
      <c r="C36" s="40"/>
      <c r="D36" s="111" t="s">
        <v>1688</v>
      </c>
      <c r="E36" s="364" t="s">
        <v>1793</v>
      </c>
      <c r="F36" s="214" t="s">
        <v>202</v>
      </c>
      <c r="G36" s="160" t="s">
        <v>8</v>
      </c>
      <c r="H36" s="213"/>
      <c r="I36" s="216"/>
      <c r="J36" s="216"/>
      <c r="K36" s="419"/>
      <c r="L36" s="224"/>
    </row>
    <row r="37" spans="1:12" s="8" customFormat="1" ht="16.5" customHeight="1" x14ac:dyDescent="0.2">
      <c r="A37" s="206">
        <v>28</v>
      </c>
      <c r="B37" s="40"/>
      <c r="C37" s="40"/>
      <c r="D37" s="40" t="s">
        <v>1691</v>
      </c>
      <c r="E37" s="40" t="s">
        <v>1692</v>
      </c>
      <c r="F37" s="39"/>
      <c r="G37" s="44" t="s">
        <v>8</v>
      </c>
      <c r="H37" s="225"/>
      <c r="I37" s="39"/>
      <c r="J37" s="40"/>
      <c r="K37" s="46" t="s">
        <v>428</v>
      </c>
      <c r="L37" s="226"/>
    </row>
    <row r="38" spans="1:12" s="8" customFormat="1" ht="16.5" customHeight="1" x14ac:dyDescent="0.2">
      <c r="A38" s="206">
        <v>29</v>
      </c>
      <c r="B38" s="40"/>
      <c r="C38" s="40"/>
      <c r="D38" s="111" t="s">
        <v>1445</v>
      </c>
      <c r="E38" s="111" t="s">
        <v>1446</v>
      </c>
      <c r="F38" s="39" t="s">
        <v>109</v>
      </c>
      <c r="G38" s="44" t="s">
        <v>8</v>
      </c>
      <c r="H38" s="40"/>
      <c r="I38" s="39"/>
      <c r="J38" s="40"/>
      <c r="K38" s="42"/>
      <c r="L38" s="226"/>
    </row>
    <row r="39" spans="1:12" s="8" customFormat="1" ht="16.5" customHeight="1" x14ac:dyDescent="0.2">
      <c r="A39" s="206">
        <v>30</v>
      </c>
      <c r="B39" s="40"/>
      <c r="C39" s="40"/>
      <c r="D39" s="111" t="s">
        <v>1445</v>
      </c>
      <c r="E39" s="111" t="s">
        <v>1447</v>
      </c>
      <c r="F39" s="39" t="s">
        <v>109</v>
      </c>
      <c r="G39" s="44" t="s">
        <v>8</v>
      </c>
      <c r="H39" s="40"/>
      <c r="I39" s="39"/>
      <c r="J39" s="40"/>
      <c r="K39" s="42"/>
      <c r="L39" s="226"/>
    </row>
    <row r="40" spans="1:12" s="8" customFormat="1" ht="16.5" customHeight="1" x14ac:dyDescent="0.2">
      <c r="A40" s="206">
        <v>31</v>
      </c>
      <c r="B40" s="40"/>
      <c r="C40" s="40"/>
      <c r="D40" s="111" t="s">
        <v>1445</v>
      </c>
      <c r="E40" s="111" t="s">
        <v>1448</v>
      </c>
      <c r="F40" s="39" t="s">
        <v>112</v>
      </c>
      <c r="G40" s="44" t="s">
        <v>8</v>
      </c>
      <c r="H40" s="40"/>
      <c r="I40" s="39"/>
      <c r="J40" s="40"/>
      <c r="K40" s="42"/>
      <c r="L40" s="226"/>
    </row>
    <row r="41" spans="1:12" s="8" customFormat="1" ht="16.5" customHeight="1" x14ac:dyDescent="0.2">
      <c r="A41" s="206">
        <v>32</v>
      </c>
      <c r="B41" s="40"/>
      <c r="C41" s="40"/>
      <c r="D41" s="111" t="s">
        <v>1445</v>
      </c>
      <c r="E41" s="111" t="s">
        <v>1449</v>
      </c>
      <c r="F41" s="39" t="s">
        <v>114</v>
      </c>
      <c r="G41" s="44" t="s">
        <v>8</v>
      </c>
      <c r="H41" s="40"/>
      <c r="I41" s="39"/>
      <c r="J41" s="40"/>
      <c r="K41" s="42"/>
      <c r="L41" s="226"/>
    </row>
    <row r="42" spans="1:12" s="8" customFormat="1" ht="16.5" customHeight="1" x14ac:dyDescent="0.2">
      <c r="A42" s="206">
        <v>33</v>
      </c>
      <c r="B42" s="40"/>
      <c r="C42" s="40"/>
      <c r="D42" s="111" t="s">
        <v>1445</v>
      </c>
      <c r="E42" s="111" t="s">
        <v>1450</v>
      </c>
      <c r="F42" s="39" t="s">
        <v>114</v>
      </c>
      <c r="G42" s="44" t="s">
        <v>8</v>
      </c>
      <c r="H42" s="40"/>
      <c r="I42" s="39"/>
      <c r="J42" s="40"/>
      <c r="K42" s="42"/>
      <c r="L42" s="226"/>
    </row>
    <row r="43" spans="1:12" s="8" customFormat="1" ht="16.5" customHeight="1" x14ac:dyDescent="0.2">
      <c r="A43" s="206">
        <v>34</v>
      </c>
      <c r="B43" s="40"/>
      <c r="C43" s="40"/>
      <c r="D43" s="111" t="s">
        <v>1445</v>
      </c>
      <c r="E43" s="111" t="s">
        <v>1451</v>
      </c>
      <c r="F43" s="39" t="s">
        <v>114</v>
      </c>
      <c r="G43" s="44" t="s">
        <v>8</v>
      </c>
      <c r="H43" s="40"/>
      <c r="I43" s="39"/>
      <c r="J43" s="40"/>
      <c r="K43" s="42"/>
      <c r="L43" s="226"/>
    </row>
    <row r="44" spans="1:12" s="8" customFormat="1" ht="16.5" customHeight="1" x14ac:dyDescent="0.2">
      <c r="A44" s="206">
        <v>35</v>
      </c>
      <c r="B44" s="40"/>
      <c r="C44" s="40"/>
      <c r="D44" s="111" t="s">
        <v>1452</v>
      </c>
      <c r="E44" s="111" t="s">
        <v>1453</v>
      </c>
      <c r="F44" s="39" t="s">
        <v>118</v>
      </c>
      <c r="G44" s="44" t="s">
        <v>8</v>
      </c>
      <c r="H44" s="40"/>
      <c r="I44" s="39"/>
      <c r="J44" s="40"/>
      <c r="K44" s="42"/>
      <c r="L44" s="226"/>
    </row>
    <row r="45" spans="1:12" s="8" customFormat="1" ht="16.5" customHeight="1" x14ac:dyDescent="0.2">
      <c r="A45" s="206">
        <v>36</v>
      </c>
      <c r="B45" s="40"/>
      <c r="C45" s="40"/>
      <c r="D45" s="111" t="s">
        <v>1452</v>
      </c>
      <c r="E45" s="111" t="s">
        <v>1454</v>
      </c>
      <c r="F45" s="39" t="s">
        <v>120</v>
      </c>
      <c r="G45" s="44" t="s">
        <v>8</v>
      </c>
      <c r="H45" s="40"/>
      <c r="I45" s="39"/>
      <c r="J45" s="40"/>
      <c r="K45" s="42"/>
      <c r="L45" s="226"/>
    </row>
    <row r="46" spans="1:12" s="8" customFormat="1" ht="16.5" customHeight="1" x14ac:dyDescent="0.2">
      <c r="A46" s="206">
        <v>37</v>
      </c>
      <c r="B46" s="40"/>
      <c r="C46" s="40"/>
      <c r="D46" s="111" t="s">
        <v>1452</v>
      </c>
      <c r="E46" s="111" t="s">
        <v>1455</v>
      </c>
      <c r="F46" s="39" t="s">
        <v>120</v>
      </c>
      <c r="G46" s="44" t="s">
        <v>8</v>
      </c>
      <c r="H46" s="40"/>
      <c r="I46" s="39"/>
      <c r="J46" s="40"/>
      <c r="K46" s="42"/>
      <c r="L46" s="226"/>
    </row>
    <row r="47" spans="1:12" s="8" customFormat="1" ht="16.5" customHeight="1" x14ac:dyDescent="0.2">
      <c r="A47" s="206">
        <v>38</v>
      </c>
      <c r="B47" s="40"/>
      <c r="C47" s="40"/>
      <c r="D47" s="111" t="s">
        <v>1452</v>
      </c>
      <c r="E47" s="111" t="s">
        <v>1456</v>
      </c>
      <c r="F47" s="39" t="s">
        <v>120</v>
      </c>
      <c r="G47" s="44" t="s">
        <v>8</v>
      </c>
      <c r="H47" s="40"/>
      <c r="I47" s="39"/>
      <c r="J47" s="40"/>
      <c r="K47" s="42"/>
      <c r="L47" s="226"/>
    </row>
    <row r="48" spans="1:12" s="8" customFormat="1" ht="16.5" customHeight="1" x14ac:dyDescent="0.2">
      <c r="A48" s="206">
        <v>39</v>
      </c>
      <c r="B48" s="40"/>
      <c r="C48" s="40"/>
      <c r="D48" s="111" t="s">
        <v>1452</v>
      </c>
      <c r="E48" s="111" t="s">
        <v>1457</v>
      </c>
      <c r="F48" s="39" t="s">
        <v>124</v>
      </c>
      <c r="G48" s="44" t="s">
        <v>8</v>
      </c>
      <c r="H48" s="40"/>
      <c r="I48" s="39"/>
      <c r="J48" s="40"/>
      <c r="K48" s="42"/>
      <c r="L48" s="226"/>
    </row>
    <row r="49" spans="1:12" s="8" customFormat="1" ht="16.5" customHeight="1" x14ac:dyDescent="0.2">
      <c r="A49" s="206">
        <v>40</v>
      </c>
      <c r="B49" s="40"/>
      <c r="C49" s="40"/>
      <c r="D49" s="111" t="s">
        <v>1452</v>
      </c>
      <c r="E49" s="111" t="s">
        <v>1458</v>
      </c>
      <c r="F49" s="39" t="s">
        <v>124</v>
      </c>
      <c r="G49" s="44" t="s">
        <v>8</v>
      </c>
      <c r="H49" s="40"/>
      <c r="I49" s="39"/>
      <c r="J49" s="40"/>
      <c r="K49" s="42"/>
      <c r="L49" s="226"/>
    </row>
    <row r="50" spans="1:12" s="8" customFormat="1" ht="16.5" customHeight="1" x14ac:dyDescent="0.2">
      <c r="A50" s="206">
        <v>41</v>
      </c>
      <c r="B50" s="40"/>
      <c r="C50" s="40"/>
      <c r="D50" s="111" t="s">
        <v>1452</v>
      </c>
      <c r="E50" s="111" t="s">
        <v>1451</v>
      </c>
      <c r="F50" s="39" t="s">
        <v>124</v>
      </c>
      <c r="G50" s="44" t="s">
        <v>8</v>
      </c>
      <c r="H50" s="40"/>
      <c r="I50" s="39"/>
      <c r="J50" s="40"/>
      <c r="K50" s="42"/>
      <c r="L50" s="226"/>
    </row>
    <row r="51" spans="1:12" s="8" customFormat="1" ht="16.5" customHeight="1" x14ac:dyDescent="0.2">
      <c r="A51" s="206">
        <v>42</v>
      </c>
      <c r="B51" s="40"/>
      <c r="C51" s="40"/>
      <c r="D51" s="111" t="s">
        <v>1445</v>
      </c>
      <c r="E51" s="111" t="s">
        <v>1459</v>
      </c>
      <c r="F51" s="39"/>
      <c r="G51" s="44" t="s">
        <v>8</v>
      </c>
      <c r="H51" s="225"/>
      <c r="I51" s="39"/>
      <c r="J51" s="40"/>
      <c r="K51" s="46" t="s">
        <v>259</v>
      </c>
      <c r="L51" s="226"/>
    </row>
    <row r="52" spans="1:12" s="8" customFormat="1" ht="16.5" customHeight="1" x14ac:dyDescent="0.2">
      <c r="A52" s="206">
        <v>43</v>
      </c>
      <c r="B52" s="40"/>
      <c r="C52" s="40"/>
      <c r="D52" s="111" t="s">
        <v>1452</v>
      </c>
      <c r="E52" s="111" t="s">
        <v>1459</v>
      </c>
      <c r="F52" s="39"/>
      <c r="G52" s="44" t="s">
        <v>8</v>
      </c>
      <c r="H52" s="225"/>
      <c r="I52" s="39"/>
      <c r="J52" s="40"/>
      <c r="K52" s="46" t="s">
        <v>470</v>
      </c>
      <c r="L52" s="226"/>
    </row>
    <row r="53" spans="1:12" s="219" customFormat="1" ht="18" customHeight="1" x14ac:dyDescent="0.2">
      <c r="A53" s="206">
        <v>44</v>
      </c>
      <c r="B53" s="213"/>
      <c r="C53" s="213"/>
      <c r="D53" s="111" t="s">
        <v>1460</v>
      </c>
      <c r="E53" s="111" t="s">
        <v>1461</v>
      </c>
      <c r="F53" s="214"/>
      <c r="G53" s="195" t="s">
        <v>613</v>
      </c>
      <c r="H53" s="216"/>
      <c r="I53" s="216"/>
      <c r="J53" s="215"/>
      <c r="K53" s="215" t="s">
        <v>722</v>
      </c>
      <c r="L53" s="224"/>
    </row>
    <row r="54" spans="1:12" s="219" customFormat="1" ht="18" customHeight="1" x14ac:dyDescent="0.2">
      <c r="A54" s="206">
        <v>45</v>
      </c>
      <c r="B54" s="213"/>
      <c r="C54" s="213"/>
      <c r="D54" s="111" t="s">
        <v>1460</v>
      </c>
      <c r="E54" s="111" t="s">
        <v>1462</v>
      </c>
      <c r="F54" s="214"/>
      <c r="G54" s="195" t="s">
        <v>613</v>
      </c>
      <c r="H54" s="216"/>
      <c r="I54" s="216"/>
      <c r="J54" s="215"/>
      <c r="K54" s="215" t="s">
        <v>261</v>
      </c>
      <c r="L54" s="224"/>
    </row>
    <row r="55" spans="1:12" s="219" customFormat="1" ht="18" customHeight="1" x14ac:dyDescent="0.2">
      <c r="A55" s="206">
        <v>46</v>
      </c>
      <c r="B55" s="213"/>
      <c r="C55" s="213"/>
      <c r="D55" s="111" t="s">
        <v>1460</v>
      </c>
      <c r="E55" s="111" t="s">
        <v>1459</v>
      </c>
      <c r="F55" s="214"/>
      <c r="G55" s="195" t="s">
        <v>613</v>
      </c>
      <c r="H55" s="216"/>
      <c r="I55" s="216"/>
      <c r="J55" s="215"/>
      <c r="K55" s="215" t="s">
        <v>637</v>
      </c>
      <c r="L55" s="224"/>
    </row>
    <row r="56" spans="1:12" s="219" customFormat="1" ht="18" customHeight="1" x14ac:dyDescent="0.2">
      <c r="A56" s="206">
        <v>47</v>
      </c>
      <c r="B56" s="213"/>
      <c r="C56" s="213"/>
      <c r="D56" s="111" t="s">
        <v>1460</v>
      </c>
      <c r="E56" s="111" t="s">
        <v>1463</v>
      </c>
      <c r="F56" s="214" t="s">
        <v>638</v>
      </c>
      <c r="G56" s="195" t="s">
        <v>613</v>
      </c>
      <c r="H56" s="216"/>
      <c r="I56" s="216"/>
      <c r="J56" s="215"/>
      <c r="K56" s="215" t="s">
        <v>264</v>
      </c>
      <c r="L56" s="224"/>
    </row>
    <row r="57" spans="1:12" s="219" customFormat="1" ht="18" customHeight="1" x14ac:dyDescent="0.2">
      <c r="A57" s="206">
        <v>48</v>
      </c>
      <c r="B57" s="213"/>
      <c r="C57" s="213"/>
      <c r="D57" s="111" t="s">
        <v>1460</v>
      </c>
      <c r="E57" s="111" t="s">
        <v>1464</v>
      </c>
      <c r="F57" s="214" t="s">
        <v>639</v>
      </c>
      <c r="G57" s="195" t="s">
        <v>613</v>
      </c>
      <c r="H57" s="215"/>
      <c r="I57" s="216"/>
      <c r="J57" s="215"/>
      <c r="K57" s="213" t="s">
        <v>267</v>
      </c>
      <c r="L57" s="224"/>
    </row>
    <row r="58" spans="1:12" s="219" customFormat="1" ht="18" customHeight="1" x14ac:dyDescent="0.2">
      <c r="A58" s="206">
        <v>49</v>
      </c>
      <c r="B58" s="213"/>
      <c r="C58" s="213"/>
      <c r="D58" s="111" t="s">
        <v>1460</v>
      </c>
      <c r="E58" s="111" t="s">
        <v>1465</v>
      </c>
      <c r="F58" s="214"/>
      <c r="G58" s="195" t="s">
        <v>613</v>
      </c>
      <c r="H58" s="216"/>
      <c r="I58" s="216"/>
      <c r="J58" s="215"/>
      <c r="K58" s="227" t="s">
        <v>640</v>
      </c>
      <c r="L58" s="224"/>
    </row>
    <row r="59" spans="1:12" s="219" customFormat="1" ht="18" customHeight="1" x14ac:dyDescent="0.2">
      <c r="A59" s="206">
        <v>50</v>
      </c>
      <c r="B59" s="213"/>
      <c r="C59" s="213"/>
      <c r="D59" s="111" t="s">
        <v>1460</v>
      </c>
      <c r="E59" s="111" t="s">
        <v>1466</v>
      </c>
      <c r="F59" s="214"/>
      <c r="G59" s="195" t="s">
        <v>613</v>
      </c>
      <c r="H59" s="216"/>
      <c r="I59" s="216"/>
      <c r="J59" s="215"/>
      <c r="K59" s="215" t="s">
        <v>641</v>
      </c>
      <c r="L59" s="224"/>
    </row>
    <row r="60" spans="1:12" s="8" customFormat="1" ht="16.5" customHeight="1" x14ac:dyDescent="0.2">
      <c r="A60" s="206">
        <v>51</v>
      </c>
      <c r="B60" s="40"/>
      <c r="C60" s="40"/>
      <c r="D60" s="111" t="s">
        <v>1460</v>
      </c>
      <c r="E60" s="111" t="s">
        <v>1467</v>
      </c>
      <c r="F60" s="39" t="s">
        <v>137</v>
      </c>
      <c r="G60" s="195" t="s">
        <v>613</v>
      </c>
      <c r="H60" s="40"/>
      <c r="I60" s="39"/>
      <c r="J60" s="40"/>
      <c r="K60" s="395"/>
      <c r="L60" s="226"/>
    </row>
    <row r="61" spans="1:12" s="8" customFormat="1" ht="16.5" customHeight="1" x14ac:dyDescent="0.2">
      <c r="A61" s="206">
        <v>52</v>
      </c>
      <c r="B61" s="40"/>
      <c r="C61" s="40"/>
      <c r="D61" s="111" t="s">
        <v>1460</v>
      </c>
      <c r="E61" s="111" t="s">
        <v>1468</v>
      </c>
      <c r="F61" s="39" t="s">
        <v>137</v>
      </c>
      <c r="G61" s="195" t="s">
        <v>613</v>
      </c>
      <c r="H61" s="40"/>
      <c r="I61" s="39"/>
      <c r="J61" s="40"/>
      <c r="K61" s="395"/>
      <c r="L61" s="226"/>
    </row>
    <row r="62" spans="1:12" s="8" customFormat="1" ht="16.5" customHeight="1" x14ac:dyDescent="0.2">
      <c r="A62" s="206">
        <v>53</v>
      </c>
      <c r="B62" s="40"/>
      <c r="C62" s="40"/>
      <c r="D62" s="111" t="s">
        <v>1460</v>
      </c>
      <c r="E62" s="111" t="s">
        <v>1469</v>
      </c>
      <c r="F62" s="39" t="s">
        <v>137</v>
      </c>
      <c r="G62" s="195" t="s">
        <v>613</v>
      </c>
      <c r="H62" s="40"/>
      <c r="I62" s="39"/>
      <c r="J62" s="40"/>
      <c r="K62" s="395"/>
      <c r="L62" s="226"/>
    </row>
    <row r="63" spans="1:12" s="8" customFormat="1" ht="16.5" customHeight="1" x14ac:dyDescent="0.2">
      <c r="A63" s="206">
        <v>54</v>
      </c>
      <c r="B63" s="40"/>
      <c r="C63" s="40"/>
      <c r="D63" s="111" t="s">
        <v>1460</v>
      </c>
      <c r="E63" s="111" t="s">
        <v>1470</v>
      </c>
      <c r="F63" s="39" t="s">
        <v>141</v>
      </c>
      <c r="G63" s="195" t="s">
        <v>613</v>
      </c>
      <c r="H63" s="40"/>
      <c r="I63" s="39"/>
      <c r="J63" s="40"/>
      <c r="K63" s="395"/>
      <c r="L63" s="226"/>
    </row>
    <row r="64" spans="1:12" s="8" customFormat="1" ht="16.5" customHeight="1" x14ac:dyDescent="0.2">
      <c r="A64" s="206">
        <v>55</v>
      </c>
      <c r="B64" s="40"/>
      <c r="C64" s="40"/>
      <c r="D64" s="111" t="s">
        <v>1460</v>
      </c>
      <c r="E64" s="111" t="s">
        <v>1471</v>
      </c>
      <c r="F64" s="39" t="s">
        <v>141</v>
      </c>
      <c r="G64" s="195" t="s">
        <v>613</v>
      </c>
      <c r="H64" s="40"/>
      <c r="I64" s="39"/>
      <c r="J64" s="40"/>
      <c r="K64" s="395"/>
      <c r="L64" s="226"/>
    </row>
    <row r="65" spans="1:15" s="8" customFormat="1" ht="16.5" customHeight="1" x14ac:dyDescent="0.2">
      <c r="A65" s="206">
        <v>56</v>
      </c>
      <c r="B65" s="40"/>
      <c r="C65" s="40"/>
      <c r="D65" s="111" t="s">
        <v>1460</v>
      </c>
      <c r="E65" s="111" t="s">
        <v>1472</v>
      </c>
      <c r="F65" s="39" t="s">
        <v>141</v>
      </c>
      <c r="G65" s="195" t="s">
        <v>613</v>
      </c>
      <c r="H65" s="40"/>
      <c r="I65" s="39"/>
      <c r="J65" s="40"/>
      <c r="K65" s="395"/>
      <c r="L65" s="226"/>
    </row>
    <row r="66" spans="1:15" s="8" customFormat="1" ht="16.5" customHeight="1" x14ac:dyDescent="0.2">
      <c r="A66" s="206">
        <v>57</v>
      </c>
      <c r="B66" s="40"/>
      <c r="C66" s="40"/>
      <c r="D66" s="111" t="s">
        <v>1460</v>
      </c>
      <c r="E66" s="111" t="s">
        <v>1473</v>
      </c>
      <c r="F66" s="39" t="s">
        <v>145</v>
      </c>
      <c r="G66" s="195" t="s">
        <v>613</v>
      </c>
      <c r="H66" s="40"/>
      <c r="I66" s="39"/>
      <c r="J66" s="40"/>
      <c r="K66" s="395"/>
      <c r="L66" s="226"/>
    </row>
    <row r="67" spans="1:15" ht="18" customHeight="1" x14ac:dyDescent="0.2">
      <c r="A67" s="206">
        <v>58</v>
      </c>
      <c r="B67" s="207"/>
      <c r="C67" s="207"/>
      <c r="D67" s="84" t="s">
        <v>1136</v>
      </c>
      <c r="E67" s="352" t="s">
        <v>1693</v>
      </c>
      <c r="F67" s="208"/>
      <c r="G67" s="200" t="s">
        <v>616</v>
      </c>
      <c r="H67" s="207"/>
      <c r="I67" s="207"/>
      <c r="J67" s="209"/>
      <c r="K67" s="228" t="s">
        <v>642</v>
      </c>
      <c r="L67" s="212"/>
      <c r="O67" s="229" t="s">
        <v>643</v>
      </c>
    </row>
    <row r="68" spans="1:15" ht="16.5" customHeight="1" x14ac:dyDescent="0.2">
      <c r="A68" s="206">
        <v>59</v>
      </c>
      <c r="B68" s="207"/>
      <c r="C68" s="207"/>
      <c r="D68" s="111" t="s">
        <v>1136</v>
      </c>
      <c r="E68" s="355" t="s">
        <v>1694</v>
      </c>
      <c r="F68" s="208"/>
      <c r="G68" s="200" t="s">
        <v>616</v>
      </c>
      <c r="H68" s="207"/>
      <c r="I68" s="207"/>
      <c r="J68" s="209"/>
      <c r="K68" s="210" t="s">
        <v>724</v>
      </c>
      <c r="L68" s="212"/>
      <c r="M68" s="230"/>
    </row>
    <row r="69" spans="1:15" ht="16.5" customHeight="1" x14ac:dyDescent="0.2">
      <c r="A69" s="206">
        <v>60</v>
      </c>
      <c r="B69" s="207"/>
      <c r="C69" s="207"/>
      <c r="D69" s="111" t="s">
        <v>1136</v>
      </c>
      <c r="E69" s="355" t="s">
        <v>1695</v>
      </c>
      <c r="F69" s="208"/>
      <c r="G69" s="200" t="s">
        <v>616</v>
      </c>
      <c r="H69" s="207"/>
      <c r="I69" s="207"/>
      <c r="J69" s="209"/>
      <c r="K69" s="231" t="s">
        <v>726</v>
      </c>
      <c r="L69" s="232"/>
      <c r="M69" s="230"/>
      <c r="O69" s="233" t="s">
        <v>644</v>
      </c>
    </row>
    <row r="70" spans="1:15" ht="16.5" customHeight="1" x14ac:dyDescent="0.2">
      <c r="A70" s="206">
        <v>61</v>
      </c>
      <c r="B70" s="207"/>
      <c r="C70" s="207"/>
      <c r="D70" s="84" t="s">
        <v>1136</v>
      </c>
      <c r="E70" s="352" t="s">
        <v>1696</v>
      </c>
      <c r="F70" s="208"/>
      <c r="G70" s="200" t="s">
        <v>616</v>
      </c>
      <c r="H70" s="207"/>
      <c r="I70" s="207"/>
      <c r="J70" s="209"/>
      <c r="K70" s="210" t="s">
        <v>727</v>
      </c>
      <c r="L70" s="212"/>
      <c r="M70" s="221"/>
      <c r="O70" s="234" t="s">
        <v>643</v>
      </c>
    </row>
    <row r="71" spans="1:15" ht="16.5" customHeight="1" x14ac:dyDescent="0.2">
      <c r="A71" s="206">
        <v>62</v>
      </c>
      <c r="B71" s="207"/>
      <c r="C71" s="207"/>
      <c r="D71" s="111" t="s">
        <v>1136</v>
      </c>
      <c r="E71" s="355" t="s">
        <v>1697</v>
      </c>
      <c r="F71" s="208"/>
      <c r="G71" s="200" t="s">
        <v>616</v>
      </c>
      <c r="H71" s="207"/>
      <c r="I71" s="207"/>
      <c r="J71" s="209"/>
      <c r="K71" s="210" t="s">
        <v>728</v>
      </c>
      <c r="L71" s="212"/>
      <c r="M71" s="230"/>
    </row>
    <row r="72" spans="1:15" ht="16.5" customHeight="1" x14ac:dyDescent="0.2">
      <c r="A72" s="206">
        <v>63</v>
      </c>
      <c r="B72" s="207"/>
      <c r="C72" s="207"/>
      <c r="D72" s="111" t="s">
        <v>1136</v>
      </c>
      <c r="E72" s="355" t="s">
        <v>1698</v>
      </c>
      <c r="F72" s="208"/>
      <c r="G72" s="200" t="s">
        <v>616</v>
      </c>
      <c r="H72" s="207"/>
      <c r="I72" s="207"/>
      <c r="J72" s="209"/>
      <c r="K72" s="210" t="s">
        <v>645</v>
      </c>
      <c r="L72" s="212"/>
      <c r="M72" s="221"/>
    </row>
    <row r="73" spans="1:15" ht="16.5" customHeight="1" x14ac:dyDescent="0.2">
      <c r="A73" s="206">
        <v>64</v>
      </c>
      <c r="B73" s="207"/>
      <c r="C73" s="207"/>
      <c r="D73" s="111" t="s">
        <v>1238</v>
      </c>
      <c r="E73" s="111" t="s">
        <v>1239</v>
      </c>
      <c r="F73" s="208" t="s">
        <v>646</v>
      </c>
      <c r="G73" s="195" t="s">
        <v>613</v>
      </c>
      <c r="H73" s="207"/>
      <c r="I73" s="207"/>
      <c r="J73" s="209"/>
      <c r="K73" s="231" t="s">
        <v>647</v>
      </c>
      <c r="L73" s="212"/>
      <c r="M73" s="221"/>
      <c r="N73" s="420" t="s">
        <v>648</v>
      </c>
      <c r="O73" s="235" t="s">
        <v>649</v>
      </c>
    </row>
    <row r="74" spans="1:15" ht="16.5" customHeight="1" x14ac:dyDescent="0.2">
      <c r="A74" s="206">
        <v>65</v>
      </c>
      <c r="B74" s="207"/>
      <c r="C74" s="207"/>
      <c r="D74" s="111" t="s">
        <v>1238</v>
      </c>
      <c r="E74" s="111" t="s">
        <v>1241</v>
      </c>
      <c r="F74" s="208" t="s">
        <v>650</v>
      </c>
      <c r="G74" s="195" t="s">
        <v>613</v>
      </c>
      <c r="H74" s="207"/>
      <c r="I74" s="207"/>
      <c r="J74" s="209"/>
      <c r="K74" s="231" t="s">
        <v>651</v>
      </c>
      <c r="L74" s="212"/>
      <c r="M74" s="221"/>
      <c r="N74" s="420"/>
      <c r="O74" s="236"/>
    </row>
    <row r="75" spans="1:15" ht="16.5" customHeight="1" x14ac:dyDescent="0.2">
      <c r="A75" s="206">
        <v>66</v>
      </c>
      <c r="B75" s="207"/>
      <c r="C75" s="207"/>
      <c r="D75" s="111" t="s">
        <v>1238</v>
      </c>
      <c r="E75" s="111" t="s">
        <v>1243</v>
      </c>
      <c r="F75" s="39" t="s">
        <v>652</v>
      </c>
      <c r="G75" s="195" t="s">
        <v>613</v>
      </c>
      <c r="H75" s="207"/>
      <c r="I75" s="207"/>
      <c r="J75" s="209"/>
      <c r="K75" s="231" t="s">
        <v>653</v>
      </c>
      <c r="L75" s="40" t="s">
        <v>654</v>
      </c>
    </row>
    <row r="76" spans="1:15" ht="16.5" customHeight="1" x14ac:dyDescent="0.2">
      <c r="A76" s="206">
        <v>67</v>
      </c>
      <c r="B76" s="207"/>
      <c r="C76" s="207"/>
      <c r="D76" s="111" t="s">
        <v>1238</v>
      </c>
      <c r="E76" s="111" t="s">
        <v>1245</v>
      </c>
      <c r="F76" s="208"/>
      <c r="G76" s="195" t="s">
        <v>613</v>
      </c>
      <c r="H76" s="207"/>
      <c r="I76" s="207"/>
      <c r="J76" s="209"/>
      <c r="K76" s="231" t="s">
        <v>655</v>
      </c>
      <c r="L76" s="212"/>
    </row>
    <row r="77" spans="1:15" ht="16.5" customHeight="1" x14ac:dyDescent="0.2">
      <c r="A77" s="206">
        <v>68</v>
      </c>
      <c r="B77" s="207"/>
      <c r="C77" s="207"/>
      <c r="D77" s="84" t="s">
        <v>1238</v>
      </c>
      <c r="E77" s="352" t="s">
        <v>1699</v>
      </c>
      <c r="F77" s="208"/>
      <c r="G77" s="195" t="s">
        <v>613</v>
      </c>
      <c r="H77" s="207"/>
      <c r="I77" s="207"/>
      <c r="J77" s="209"/>
      <c r="K77" s="231" t="s">
        <v>656</v>
      </c>
      <c r="L77" s="212"/>
    </row>
    <row r="78" spans="1:15" ht="16.5" customHeight="1" x14ac:dyDescent="0.2">
      <c r="A78" s="206">
        <v>69</v>
      </c>
      <c r="B78" s="207"/>
      <c r="C78" s="207"/>
      <c r="D78" s="111" t="s">
        <v>1238</v>
      </c>
      <c r="E78" s="111" t="s">
        <v>1478</v>
      </c>
      <c r="F78" s="208" t="s">
        <v>657</v>
      </c>
      <c r="G78" s="195" t="s">
        <v>613</v>
      </c>
      <c r="H78" s="207"/>
      <c r="I78" s="207"/>
      <c r="J78" s="257" t="s">
        <v>467</v>
      </c>
      <c r="K78" s="416" t="s">
        <v>658</v>
      </c>
      <c r="L78" s="212"/>
      <c r="N78" s="415" t="s">
        <v>659</v>
      </c>
      <c r="O78" s="417"/>
    </row>
    <row r="79" spans="1:15" ht="16.5" customHeight="1" x14ac:dyDescent="0.2">
      <c r="A79" s="206">
        <v>70</v>
      </c>
      <c r="B79" s="207"/>
      <c r="C79" s="207"/>
      <c r="D79" s="111" t="s">
        <v>1238</v>
      </c>
      <c r="E79" s="111" t="s">
        <v>1479</v>
      </c>
      <c r="F79" s="208" t="s">
        <v>657</v>
      </c>
      <c r="G79" s="195" t="s">
        <v>613</v>
      </c>
      <c r="H79" s="207"/>
      <c r="I79" s="207"/>
      <c r="J79" s="209"/>
      <c r="K79" s="416"/>
      <c r="L79" s="212"/>
      <c r="N79" s="415"/>
      <c r="O79" s="417"/>
    </row>
    <row r="80" spans="1:15" ht="16.5" customHeight="1" x14ac:dyDescent="0.2">
      <c r="A80" s="206">
        <v>71</v>
      </c>
      <c r="B80" s="207"/>
      <c r="C80" s="207"/>
      <c r="D80" s="111" t="s">
        <v>1238</v>
      </c>
      <c r="E80" s="111" t="s">
        <v>1249</v>
      </c>
      <c r="F80" s="208" t="s">
        <v>657</v>
      </c>
      <c r="G80" s="195" t="s">
        <v>613</v>
      </c>
      <c r="H80" s="207"/>
      <c r="I80" s="207"/>
      <c r="J80" s="209"/>
      <c r="K80" s="416"/>
      <c r="L80" s="212"/>
      <c r="N80" s="415"/>
      <c r="O80" s="417"/>
    </row>
    <row r="81" spans="1:15" ht="16.5" customHeight="1" x14ac:dyDescent="0.2">
      <c r="A81" s="206">
        <v>72</v>
      </c>
      <c r="B81" s="207"/>
      <c r="C81" s="207"/>
      <c r="D81" s="111" t="s">
        <v>1238</v>
      </c>
      <c r="E81" s="111" t="s">
        <v>1251</v>
      </c>
      <c r="F81" s="208" t="s">
        <v>657</v>
      </c>
      <c r="G81" s="195" t="s">
        <v>613</v>
      </c>
      <c r="H81" s="207"/>
      <c r="I81" s="207"/>
      <c r="J81" s="209"/>
      <c r="K81" s="416"/>
      <c r="L81" s="212"/>
      <c r="N81" s="415"/>
      <c r="O81" s="417"/>
    </row>
    <row r="82" spans="1:15" ht="16.5" customHeight="1" x14ac:dyDescent="0.2">
      <c r="A82" s="206">
        <v>73</v>
      </c>
      <c r="B82" s="207"/>
      <c r="C82" s="207"/>
      <c r="D82" s="111" t="s">
        <v>1238</v>
      </c>
      <c r="E82" s="111" t="s">
        <v>1253</v>
      </c>
      <c r="F82" s="208" t="s">
        <v>646</v>
      </c>
      <c r="G82" s="195" t="s">
        <v>613</v>
      </c>
      <c r="H82" s="207"/>
      <c r="I82" s="207"/>
      <c r="J82" s="209"/>
      <c r="K82" s="231" t="s">
        <v>660</v>
      </c>
      <c r="L82" s="212"/>
      <c r="N82" s="415" t="s">
        <v>648</v>
      </c>
      <c r="O82" s="235" t="s">
        <v>661</v>
      </c>
    </row>
    <row r="83" spans="1:15" ht="16.5" customHeight="1" x14ac:dyDescent="0.2">
      <c r="A83" s="206">
        <v>74</v>
      </c>
      <c r="B83" s="207"/>
      <c r="C83" s="207"/>
      <c r="D83" s="111" t="s">
        <v>1238</v>
      </c>
      <c r="E83" s="111" t="s">
        <v>1255</v>
      </c>
      <c r="F83" s="208" t="s">
        <v>176</v>
      </c>
      <c r="G83" s="195" t="s">
        <v>613</v>
      </c>
      <c r="H83" s="207"/>
      <c r="I83" s="207"/>
      <c r="J83" s="209"/>
      <c r="K83" s="231" t="s">
        <v>662</v>
      </c>
      <c r="L83" s="212"/>
      <c r="N83" s="415"/>
      <c r="O83" s="236"/>
    </row>
    <row r="84" spans="1:15" ht="16.5" customHeight="1" x14ac:dyDescent="0.2">
      <c r="A84" s="206">
        <v>75</v>
      </c>
      <c r="B84" s="207"/>
      <c r="C84" s="207"/>
      <c r="D84" s="111" t="s">
        <v>1238</v>
      </c>
      <c r="E84" s="111" t="s">
        <v>1257</v>
      </c>
      <c r="F84" s="39" t="s">
        <v>652</v>
      </c>
      <c r="G84" s="195" t="s">
        <v>613</v>
      </c>
      <c r="H84" s="207"/>
      <c r="I84" s="207"/>
      <c r="J84" s="209"/>
      <c r="K84" s="231" t="s">
        <v>663</v>
      </c>
      <c r="L84" s="40" t="s">
        <v>654</v>
      </c>
    </row>
    <row r="85" spans="1:15" ht="16.5" customHeight="1" x14ac:dyDescent="0.2">
      <c r="A85" s="206">
        <v>76</v>
      </c>
      <c r="B85" s="207"/>
      <c r="C85" s="207"/>
      <c r="D85" s="111" t="s">
        <v>1238</v>
      </c>
      <c r="E85" s="111" t="s">
        <v>1259</v>
      </c>
      <c r="F85" s="208"/>
      <c r="G85" s="195" t="s">
        <v>613</v>
      </c>
      <c r="H85" s="207"/>
      <c r="I85" s="207"/>
      <c r="J85" s="209"/>
      <c r="K85" s="231" t="s">
        <v>664</v>
      </c>
      <c r="L85" s="212"/>
    </row>
    <row r="86" spans="1:15" ht="16.5" customHeight="1" x14ac:dyDescent="0.2">
      <c r="A86" s="206">
        <v>77</v>
      </c>
      <c r="B86" s="207"/>
      <c r="C86" s="207"/>
      <c r="D86" s="111" t="s">
        <v>1238</v>
      </c>
      <c r="E86" s="352" t="s">
        <v>1700</v>
      </c>
      <c r="F86" s="208"/>
      <c r="G86" s="195" t="s">
        <v>613</v>
      </c>
      <c r="H86" s="207"/>
      <c r="I86" s="207"/>
      <c r="J86" s="209"/>
      <c r="K86" s="231" t="s">
        <v>665</v>
      </c>
      <c r="L86" s="212"/>
    </row>
    <row r="87" spans="1:15" ht="16.5" customHeight="1" x14ac:dyDescent="0.2">
      <c r="A87" s="206">
        <v>78</v>
      </c>
      <c r="B87" s="207"/>
      <c r="C87" s="207"/>
      <c r="D87" s="111" t="s">
        <v>1238</v>
      </c>
      <c r="E87" s="111" t="s">
        <v>1261</v>
      </c>
      <c r="F87" s="208" t="s">
        <v>657</v>
      </c>
      <c r="G87" s="195" t="s">
        <v>613</v>
      </c>
      <c r="H87" s="207"/>
      <c r="I87" s="207"/>
      <c r="J87" s="257" t="s">
        <v>730</v>
      </c>
      <c r="K87" s="416" t="s">
        <v>666</v>
      </c>
      <c r="L87" s="212"/>
      <c r="N87" s="415" t="s">
        <v>659</v>
      </c>
      <c r="O87" s="417"/>
    </row>
    <row r="88" spans="1:15" ht="16.5" customHeight="1" x14ac:dyDescent="0.2">
      <c r="A88" s="206">
        <v>79</v>
      </c>
      <c r="B88" s="207"/>
      <c r="C88" s="207"/>
      <c r="D88" s="111" t="s">
        <v>1238</v>
      </c>
      <c r="E88" s="111" t="s">
        <v>1263</v>
      </c>
      <c r="F88" s="208" t="s">
        <v>657</v>
      </c>
      <c r="G88" s="195" t="s">
        <v>613</v>
      </c>
      <c r="H88" s="207"/>
      <c r="I88" s="207"/>
      <c r="J88" s="209"/>
      <c r="K88" s="416"/>
      <c r="L88" s="212"/>
      <c r="N88" s="415"/>
      <c r="O88" s="417"/>
    </row>
    <row r="89" spans="1:15" ht="16.5" customHeight="1" x14ac:dyDescent="0.2">
      <c r="A89" s="206">
        <v>80</v>
      </c>
      <c r="B89" s="207"/>
      <c r="C89" s="207"/>
      <c r="D89" s="111" t="s">
        <v>1238</v>
      </c>
      <c r="E89" s="111" t="s">
        <v>1265</v>
      </c>
      <c r="F89" s="208" t="s">
        <v>657</v>
      </c>
      <c r="G89" s="195" t="s">
        <v>613</v>
      </c>
      <c r="H89" s="207"/>
      <c r="I89" s="207"/>
      <c r="J89" s="209"/>
      <c r="K89" s="416"/>
      <c r="L89" s="212"/>
      <c r="N89" s="415"/>
      <c r="O89" s="417"/>
    </row>
    <row r="90" spans="1:15" ht="16.5" customHeight="1" x14ac:dyDescent="0.2">
      <c r="A90" s="206">
        <v>81</v>
      </c>
      <c r="B90" s="207"/>
      <c r="C90" s="207"/>
      <c r="D90" s="111" t="s">
        <v>1238</v>
      </c>
      <c r="E90" s="111" t="s">
        <v>1267</v>
      </c>
      <c r="F90" s="208" t="s">
        <v>657</v>
      </c>
      <c r="G90" s="195" t="s">
        <v>613</v>
      </c>
      <c r="H90" s="207"/>
      <c r="I90" s="207"/>
      <c r="J90" s="209"/>
      <c r="K90" s="416"/>
      <c r="L90" s="212"/>
      <c r="N90" s="415"/>
      <c r="O90" s="417"/>
    </row>
    <row r="91" spans="1:15" ht="16.5" customHeight="1" x14ac:dyDescent="0.2">
      <c r="A91" s="206">
        <v>82</v>
      </c>
      <c r="B91" s="207"/>
      <c r="C91" s="207"/>
      <c r="D91" s="111" t="s">
        <v>1238</v>
      </c>
      <c r="E91" s="111" t="s">
        <v>1480</v>
      </c>
      <c r="F91" s="39" t="s">
        <v>493</v>
      </c>
      <c r="G91" s="195" t="s">
        <v>613</v>
      </c>
      <c r="H91" s="207"/>
      <c r="I91" s="207"/>
      <c r="J91" s="42" t="s">
        <v>468</v>
      </c>
      <c r="K91" s="396" t="s">
        <v>436</v>
      </c>
      <c r="L91" s="212"/>
      <c r="N91" s="258"/>
      <c r="O91" s="259"/>
    </row>
    <row r="92" spans="1:15" ht="16.5" customHeight="1" x14ac:dyDescent="0.2">
      <c r="A92" s="206">
        <v>83</v>
      </c>
      <c r="B92" s="207"/>
      <c r="C92" s="207"/>
      <c r="D92" s="111" t="s">
        <v>1238</v>
      </c>
      <c r="E92" s="111" t="s">
        <v>1481</v>
      </c>
      <c r="F92" s="39" t="s">
        <v>493</v>
      </c>
      <c r="G92" s="195" t="s">
        <v>613</v>
      </c>
      <c r="H92" s="207"/>
      <c r="I92" s="207"/>
      <c r="J92" s="41"/>
      <c r="K92" s="396"/>
      <c r="L92" s="212"/>
      <c r="N92" s="258"/>
      <c r="O92" s="259"/>
    </row>
    <row r="93" spans="1:15" ht="16.5" customHeight="1" x14ac:dyDescent="0.2">
      <c r="A93" s="206">
        <v>84</v>
      </c>
      <c r="B93" s="207"/>
      <c r="C93" s="207"/>
      <c r="D93" s="111" t="s">
        <v>1238</v>
      </c>
      <c r="E93" s="111" t="s">
        <v>1482</v>
      </c>
      <c r="F93" s="39" t="s">
        <v>493</v>
      </c>
      <c r="G93" s="195" t="s">
        <v>613</v>
      </c>
      <c r="H93" s="207"/>
      <c r="I93" s="207"/>
      <c r="J93" s="41"/>
      <c r="K93" s="396"/>
      <c r="L93" s="212"/>
      <c r="N93" s="258"/>
      <c r="O93" s="259"/>
    </row>
    <row r="94" spans="1:15" ht="16.5" customHeight="1" x14ac:dyDescent="0.2">
      <c r="A94" s="206">
        <v>85</v>
      </c>
      <c r="B94" s="207"/>
      <c r="C94" s="207"/>
      <c r="D94" s="111" t="s">
        <v>1238</v>
      </c>
      <c r="E94" s="111" t="s">
        <v>1483</v>
      </c>
      <c r="F94" s="39" t="s">
        <v>493</v>
      </c>
      <c r="G94" s="195" t="s">
        <v>613</v>
      </c>
      <c r="H94" s="207"/>
      <c r="I94" s="207"/>
      <c r="J94" s="42"/>
      <c r="K94" s="396"/>
      <c r="L94" s="212"/>
      <c r="N94" s="258"/>
      <c r="O94" s="259"/>
    </row>
    <row r="95" spans="1:15" ht="16.5" customHeight="1" x14ac:dyDescent="0.2">
      <c r="A95" s="206">
        <v>86</v>
      </c>
      <c r="B95" s="207"/>
      <c r="C95" s="207"/>
      <c r="D95" s="111" t="s">
        <v>1238</v>
      </c>
      <c r="E95" s="111" t="s">
        <v>1484</v>
      </c>
      <c r="F95" s="39" t="s">
        <v>493</v>
      </c>
      <c r="G95" s="195" t="s">
        <v>613</v>
      </c>
      <c r="H95" s="207"/>
      <c r="I95" s="207"/>
      <c r="J95" s="42"/>
      <c r="K95" s="396" t="s">
        <v>435</v>
      </c>
      <c r="L95" s="212"/>
      <c r="N95" s="258"/>
      <c r="O95" s="259"/>
    </row>
    <row r="96" spans="1:15" ht="16.5" customHeight="1" x14ac:dyDescent="0.2">
      <c r="A96" s="206">
        <v>87</v>
      </c>
      <c r="B96" s="207"/>
      <c r="C96" s="207"/>
      <c r="D96" s="111" t="s">
        <v>1238</v>
      </c>
      <c r="E96" s="111" t="s">
        <v>1485</v>
      </c>
      <c r="F96" s="39" t="s">
        <v>493</v>
      </c>
      <c r="G96" s="195" t="s">
        <v>613</v>
      </c>
      <c r="H96" s="207"/>
      <c r="I96" s="207"/>
      <c r="J96" s="42"/>
      <c r="K96" s="396"/>
      <c r="L96" s="212"/>
      <c r="N96" s="258"/>
      <c r="O96" s="259"/>
    </row>
    <row r="97" spans="1:15" ht="16.5" customHeight="1" x14ac:dyDescent="0.2">
      <c r="A97" s="206">
        <v>88</v>
      </c>
      <c r="B97" s="207"/>
      <c r="C97" s="207"/>
      <c r="D97" s="111" t="s">
        <v>1238</v>
      </c>
      <c r="E97" s="111" t="s">
        <v>1486</v>
      </c>
      <c r="F97" s="39" t="s">
        <v>493</v>
      </c>
      <c r="G97" s="195" t="s">
        <v>613</v>
      </c>
      <c r="H97" s="207"/>
      <c r="I97" s="207"/>
      <c r="J97" s="42"/>
      <c r="K97" s="396"/>
      <c r="L97" s="212"/>
      <c r="N97" s="258"/>
      <c r="O97" s="259"/>
    </row>
    <row r="98" spans="1:15" ht="16.5" customHeight="1" x14ac:dyDescent="0.2">
      <c r="A98" s="206">
        <v>89</v>
      </c>
      <c r="B98" s="207"/>
      <c r="C98" s="207"/>
      <c r="D98" s="111" t="s">
        <v>1238</v>
      </c>
      <c r="E98" s="111" t="s">
        <v>1487</v>
      </c>
      <c r="F98" s="39" t="s">
        <v>493</v>
      </c>
      <c r="G98" s="195" t="s">
        <v>613</v>
      </c>
      <c r="H98" s="207"/>
      <c r="I98" s="207"/>
      <c r="J98" s="42"/>
      <c r="K98" s="396"/>
      <c r="L98" s="212"/>
      <c r="N98" s="258"/>
      <c r="O98" s="259"/>
    </row>
    <row r="99" spans="1:15" ht="16.5" customHeight="1" x14ac:dyDescent="0.2">
      <c r="A99" s="206">
        <v>90</v>
      </c>
      <c r="B99" s="207"/>
      <c r="C99" s="207"/>
      <c r="D99" s="111" t="s">
        <v>1238</v>
      </c>
      <c r="E99" s="111" t="s">
        <v>1488</v>
      </c>
      <c r="F99" s="39" t="s">
        <v>493</v>
      </c>
      <c r="G99" s="195" t="s">
        <v>613</v>
      </c>
      <c r="H99" s="207"/>
      <c r="I99" s="207"/>
      <c r="J99" s="42"/>
      <c r="K99" s="396" t="s">
        <v>438</v>
      </c>
      <c r="L99" s="212"/>
      <c r="N99" s="258"/>
      <c r="O99" s="259"/>
    </row>
    <row r="100" spans="1:15" ht="16.5" customHeight="1" x14ac:dyDescent="0.2">
      <c r="A100" s="206">
        <v>91</v>
      </c>
      <c r="B100" s="207"/>
      <c r="C100" s="207"/>
      <c r="D100" s="111" t="s">
        <v>1238</v>
      </c>
      <c r="E100" s="111" t="s">
        <v>1489</v>
      </c>
      <c r="F100" s="39" t="s">
        <v>493</v>
      </c>
      <c r="G100" s="195" t="s">
        <v>613</v>
      </c>
      <c r="H100" s="207"/>
      <c r="I100" s="207"/>
      <c r="J100" s="42"/>
      <c r="K100" s="396"/>
      <c r="L100" s="212"/>
      <c r="N100" s="258"/>
      <c r="O100" s="259"/>
    </row>
    <row r="101" spans="1:15" ht="16.5" customHeight="1" x14ac:dyDescent="0.2">
      <c r="A101" s="206">
        <v>92</v>
      </c>
      <c r="B101" s="207"/>
      <c r="C101" s="207"/>
      <c r="D101" s="111" t="s">
        <v>1238</v>
      </c>
      <c r="E101" s="111" t="s">
        <v>1490</v>
      </c>
      <c r="F101" s="39" t="s">
        <v>493</v>
      </c>
      <c r="G101" s="195" t="s">
        <v>613</v>
      </c>
      <c r="H101" s="207"/>
      <c r="I101" s="207"/>
      <c r="J101" s="42"/>
      <c r="K101" s="396"/>
      <c r="L101" s="212"/>
      <c r="N101" s="258"/>
      <c r="O101" s="259"/>
    </row>
    <row r="102" spans="1:15" ht="16.5" customHeight="1" x14ac:dyDescent="0.2">
      <c r="A102" s="206">
        <v>93</v>
      </c>
      <c r="B102" s="207"/>
      <c r="C102" s="207"/>
      <c r="D102" s="111" t="s">
        <v>1238</v>
      </c>
      <c r="E102" s="111" t="s">
        <v>1491</v>
      </c>
      <c r="F102" s="39" t="s">
        <v>493</v>
      </c>
      <c r="G102" s="195" t="s">
        <v>613</v>
      </c>
      <c r="H102" s="207"/>
      <c r="I102" s="207"/>
      <c r="J102" s="42"/>
      <c r="K102" s="396"/>
      <c r="L102" s="212"/>
      <c r="N102" s="258"/>
      <c r="O102" s="259"/>
    </row>
    <row r="103" spans="1:15" ht="16.5" customHeight="1" x14ac:dyDescent="0.2">
      <c r="A103" s="206">
        <v>94</v>
      </c>
      <c r="B103" s="207"/>
      <c r="C103" s="207"/>
      <c r="D103" s="111" t="s">
        <v>1238</v>
      </c>
      <c r="E103" s="111" t="s">
        <v>1492</v>
      </c>
      <c r="F103" s="39" t="s">
        <v>493</v>
      </c>
      <c r="G103" s="195" t="s">
        <v>613</v>
      </c>
      <c r="H103" s="207"/>
      <c r="I103" s="207"/>
      <c r="J103" s="42"/>
      <c r="K103" s="396" t="s">
        <v>439</v>
      </c>
      <c r="L103" s="212"/>
      <c r="N103" s="258"/>
      <c r="O103" s="259"/>
    </row>
    <row r="104" spans="1:15" ht="16.5" customHeight="1" x14ac:dyDescent="0.2">
      <c r="A104" s="206">
        <v>95</v>
      </c>
      <c r="B104" s="207"/>
      <c r="C104" s="207"/>
      <c r="D104" s="111" t="s">
        <v>1238</v>
      </c>
      <c r="E104" s="111" t="s">
        <v>1493</v>
      </c>
      <c r="F104" s="39" t="s">
        <v>493</v>
      </c>
      <c r="G104" s="195" t="s">
        <v>613</v>
      </c>
      <c r="H104" s="207"/>
      <c r="I104" s="207"/>
      <c r="J104" s="42"/>
      <c r="K104" s="396"/>
      <c r="L104" s="212"/>
      <c r="N104" s="258"/>
      <c r="O104" s="259"/>
    </row>
    <row r="105" spans="1:15" ht="16.5" customHeight="1" x14ac:dyDescent="0.2">
      <c r="A105" s="206">
        <v>96</v>
      </c>
      <c r="B105" s="207"/>
      <c r="C105" s="207"/>
      <c r="D105" s="111" t="s">
        <v>1238</v>
      </c>
      <c r="E105" s="111" t="s">
        <v>1494</v>
      </c>
      <c r="F105" s="39" t="s">
        <v>493</v>
      </c>
      <c r="G105" s="195" t="s">
        <v>613</v>
      </c>
      <c r="H105" s="207"/>
      <c r="I105" s="207"/>
      <c r="J105" s="42"/>
      <c r="K105" s="396"/>
      <c r="L105" s="212"/>
      <c r="N105" s="258"/>
      <c r="O105" s="259"/>
    </row>
    <row r="106" spans="1:15" ht="16.5" customHeight="1" x14ac:dyDescent="0.2">
      <c r="A106" s="206">
        <v>97</v>
      </c>
      <c r="B106" s="207"/>
      <c r="C106" s="207"/>
      <c r="D106" s="111" t="s">
        <v>1238</v>
      </c>
      <c r="E106" s="111" t="s">
        <v>1495</v>
      </c>
      <c r="F106" s="39" t="s">
        <v>493</v>
      </c>
      <c r="G106" s="195" t="s">
        <v>613</v>
      </c>
      <c r="H106" s="207"/>
      <c r="I106" s="207"/>
      <c r="J106" s="42" t="s">
        <v>485</v>
      </c>
      <c r="K106" s="396"/>
      <c r="L106" s="212"/>
      <c r="N106" s="258"/>
      <c r="O106" s="259"/>
    </row>
    <row r="107" spans="1:15" ht="16.5" customHeight="1" x14ac:dyDescent="0.2">
      <c r="A107" s="206">
        <v>98</v>
      </c>
      <c r="B107" s="207"/>
      <c r="C107" s="207"/>
      <c r="D107" s="352" t="s">
        <v>1229</v>
      </c>
      <c r="E107" s="352" t="s">
        <v>1497</v>
      </c>
      <c r="F107" s="39"/>
      <c r="G107" s="200" t="s">
        <v>616</v>
      </c>
      <c r="H107" s="207"/>
      <c r="I107" s="207"/>
      <c r="J107" s="42" t="s">
        <v>486</v>
      </c>
      <c r="K107" s="46" t="s">
        <v>442</v>
      </c>
      <c r="L107" s="212"/>
      <c r="N107" s="258"/>
      <c r="O107" s="259"/>
    </row>
    <row r="108" spans="1:15" ht="16.5" customHeight="1" x14ac:dyDescent="0.2">
      <c r="A108" s="206">
        <v>99</v>
      </c>
      <c r="B108" s="207"/>
      <c r="C108" s="207"/>
      <c r="D108" s="352" t="s">
        <v>1229</v>
      </c>
      <c r="E108" s="352" t="s">
        <v>1498</v>
      </c>
      <c r="F108" s="39"/>
      <c r="G108" s="200" t="s">
        <v>616</v>
      </c>
      <c r="H108" s="207"/>
      <c r="I108" s="207"/>
      <c r="J108" s="41"/>
      <c r="K108" s="46"/>
      <c r="L108" s="212"/>
      <c r="N108" s="258"/>
      <c r="O108" s="259"/>
    </row>
    <row r="109" spans="1:15" ht="16.5" customHeight="1" x14ac:dyDescent="0.2">
      <c r="A109" s="206">
        <v>100</v>
      </c>
      <c r="B109" s="207"/>
      <c r="C109" s="207"/>
      <c r="D109" s="352" t="s">
        <v>1229</v>
      </c>
      <c r="E109" s="352" t="s">
        <v>1499</v>
      </c>
      <c r="F109" s="39"/>
      <c r="G109" s="200" t="s">
        <v>616</v>
      </c>
      <c r="H109" s="207"/>
      <c r="I109" s="207"/>
      <c r="J109" s="69" t="s">
        <v>487</v>
      </c>
      <c r="K109" s="46" t="s">
        <v>443</v>
      </c>
      <c r="L109" s="212"/>
      <c r="N109" s="258"/>
      <c r="O109" s="259"/>
    </row>
    <row r="110" spans="1:15" ht="16.5" customHeight="1" x14ac:dyDescent="0.2">
      <c r="A110" s="206">
        <v>101</v>
      </c>
      <c r="B110" s="207"/>
      <c r="C110" s="207"/>
      <c r="D110" s="352" t="s">
        <v>1229</v>
      </c>
      <c r="E110" s="352" t="s">
        <v>1500</v>
      </c>
      <c r="F110" s="39"/>
      <c r="G110" s="200" t="s">
        <v>616</v>
      </c>
      <c r="H110" s="207"/>
      <c r="I110" s="207"/>
      <c r="J110" s="42"/>
      <c r="K110" s="46"/>
      <c r="L110" s="212"/>
      <c r="N110" s="258"/>
      <c r="O110" s="259"/>
    </row>
    <row r="111" spans="1:15" ht="16.5" customHeight="1" x14ac:dyDescent="0.2">
      <c r="A111" s="206">
        <v>102</v>
      </c>
      <c r="B111" s="207"/>
      <c r="C111" s="207"/>
      <c r="D111" s="352" t="s">
        <v>1229</v>
      </c>
      <c r="E111" s="352" t="s">
        <v>1501</v>
      </c>
      <c r="F111" s="39"/>
      <c r="G111" s="200" t="s">
        <v>616</v>
      </c>
      <c r="H111" s="207"/>
      <c r="I111" s="207"/>
      <c r="J111" s="41" t="s">
        <v>440</v>
      </c>
      <c r="K111" s="46" t="s">
        <v>444</v>
      </c>
      <c r="L111" s="212"/>
      <c r="N111" s="258"/>
      <c r="O111" s="259"/>
    </row>
    <row r="112" spans="1:15" ht="16.5" customHeight="1" x14ac:dyDescent="0.2">
      <c r="A112" s="206">
        <v>103</v>
      </c>
      <c r="B112" s="207"/>
      <c r="C112" s="207"/>
      <c r="D112" s="352" t="s">
        <v>1229</v>
      </c>
      <c r="E112" s="352" t="s">
        <v>1502</v>
      </c>
      <c r="F112" s="39"/>
      <c r="G112" s="200" t="s">
        <v>616</v>
      </c>
      <c r="H112" s="207"/>
      <c r="I112" s="207"/>
      <c r="J112" s="42" t="s">
        <v>441</v>
      </c>
      <c r="K112" s="46" t="s">
        <v>444</v>
      </c>
      <c r="L112" s="212"/>
      <c r="N112" s="258"/>
      <c r="O112" s="259"/>
    </row>
    <row r="113" spans="1:16" ht="16.5" customHeight="1" x14ac:dyDescent="0.2">
      <c r="A113" s="206">
        <v>104</v>
      </c>
      <c r="B113" s="207"/>
      <c r="C113" s="207"/>
      <c r="D113" s="355" t="s">
        <v>1220</v>
      </c>
      <c r="E113" s="364" t="s">
        <v>1221</v>
      </c>
      <c r="F113" s="208"/>
      <c r="G113" s="91" t="s">
        <v>53</v>
      </c>
      <c r="H113" s="207"/>
      <c r="I113" s="207"/>
      <c r="J113" s="220"/>
      <c r="K113" s="100" t="s">
        <v>309</v>
      </c>
      <c r="L113" s="100" t="s">
        <v>1794</v>
      </c>
      <c r="M113" s="31"/>
      <c r="O113" s="220" t="s">
        <v>667</v>
      </c>
    </row>
    <row r="114" spans="1:16" ht="16.5" customHeight="1" x14ac:dyDescent="0.2">
      <c r="A114" s="206">
        <v>105</v>
      </c>
      <c r="B114" s="207"/>
      <c r="C114" s="207"/>
      <c r="D114" s="355" t="s">
        <v>1220</v>
      </c>
      <c r="E114" s="364" t="s">
        <v>1222</v>
      </c>
      <c r="F114" s="208"/>
      <c r="G114" s="91" t="s">
        <v>53</v>
      </c>
      <c r="H114" s="207"/>
      <c r="I114" s="207"/>
      <c r="J114" s="220"/>
      <c r="K114" s="100" t="s">
        <v>308</v>
      </c>
      <c r="L114" s="100" t="s">
        <v>1781</v>
      </c>
      <c r="M114" s="31"/>
      <c r="O114" s="237"/>
    </row>
    <row r="115" spans="1:16" ht="16.5" customHeight="1" x14ac:dyDescent="0.2">
      <c r="A115" s="206">
        <v>106</v>
      </c>
      <c r="B115" s="207"/>
      <c r="C115" s="207"/>
      <c r="D115" s="355" t="s">
        <v>1220</v>
      </c>
      <c r="E115" s="364" t="s">
        <v>1223</v>
      </c>
      <c r="F115" s="208"/>
      <c r="G115" s="91" t="s">
        <v>53</v>
      </c>
      <c r="H115" s="207"/>
      <c r="I115" s="207"/>
      <c r="J115" s="220"/>
      <c r="K115" s="100" t="s">
        <v>1089</v>
      </c>
      <c r="L115" s="100" t="s">
        <v>1086</v>
      </c>
      <c r="M115" s="31"/>
      <c r="O115" s="237"/>
    </row>
    <row r="116" spans="1:16" ht="16.5" customHeight="1" x14ac:dyDescent="0.2">
      <c r="A116" s="206">
        <v>107</v>
      </c>
      <c r="B116" s="207"/>
      <c r="C116" s="207"/>
      <c r="D116" s="355" t="s">
        <v>1220</v>
      </c>
      <c r="E116" s="364" t="s">
        <v>1224</v>
      </c>
      <c r="F116" s="208"/>
      <c r="G116" s="91" t="s">
        <v>53</v>
      </c>
      <c r="H116" s="207"/>
      <c r="I116" s="207"/>
      <c r="J116" s="220"/>
      <c r="K116" s="100" t="s">
        <v>1088</v>
      </c>
      <c r="L116" s="100" t="s">
        <v>1087</v>
      </c>
      <c r="M116" s="31"/>
      <c r="O116" s="237"/>
    </row>
    <row r="117" spans="1:16" ht="16.5" customHeight="1" x14ac:dyDescent="0.2">
      <c r="A117" s="206">
        <v>108</v>
      </c>
      <c r="B117" s="207"/>
      <c r="C117" s="207"/>
      <c r="D117" s="355" t="s">
        <v>1220</v>
      </c>
      <c r="E117" s="364" t="s">
        <v>1782</v>
      </c>
      <c r="F117" s="208"/>
      <c r="G117" s="91" t="s">
        <v>53</v>
      </c>
      <c r="H117" s="207"/>
      <c r="I117" s="207"/>
      <c r="J117" s="220"/>
      <c r="K117" s="100" t="s">
        <v>1783</v>
      </c>
      <c r="L117" s="100" t="s">
        <v>1795</v>
      </c>
      <c r="M117" s="31"/>
      <c r="O117" s="237"/>
    </row>
    <row r="118" spans="1:16" ht="16.5" customHeight="1" x14ac:dyDescent="0.2">
      <c r="A118" s="206">
        <v>109</v>
      </c>
      <c r="B118" s="207"/>
      <c r="C118" s="207"/>
      <c r="D118" s="355" t="s">
        <v>1220</v>
      </c>
      <c r="E118" s="364" t="s">
        <v>1225</v>
      </c>
      <c r="F118" s="208"/>
      <c r="G118" s="91" t="s">
        <v>53</v>
      </c>
      <c r="H118" s="207"/>
      <c r="I118" s="207"/>
      <c r="J118" s="220"/>
      <c r="K118" s="100" t="s">
        <v>203</v>
      </c>
      <c r="L118" s="100" t="s">
        <v>1796</v>
      </c>
      <c r="M118" s="31"/>
      <c r="O118" s="237"/>
    </row>
    <row r="119" spans="1:16" ht="16.5" customHeight="1" x14ac:dyDescent="0.2">
      <c r="A119" s="206">
        <v>110</v>
      </c>
      <c r="B119" s="207"/>
      <c r="C119" s="207"/>
      <c r="D119" s="355" t="s">
        <v>1220</v>
      </c>
      <c r="E119" s="364" t="s">
        <v>1226</v>
      </c>
      <c r="F119" s="208"/>
      <c r="G119" s="91" t="s">
        <v>53</v>
      </c>
      <c r="H119" s="207"/>
      <c r="I119" s="207"/>
      <c r="J119" s="220"/>
      <c r="K119" s="100" t="s">
        <v>204</v>
      </c>
      <c r="L119" s="100" t="s">
        <v>342</v>
      </c>
      <c r="M119" s="31"/>
      <c r="O119" s="237"/>
    </row>
    <row r="120" spans="1:16" ht="16.5" customHeight="1" x14ac:dyDescent="0.2">
      <c r="A120" s="206">
        <v>111</v>
      </c>
      <c r="B120" s="207"/>
      <c r="C120" s="207"/>
      <c r="D120" s="355" t="s">
        <v>1220</v>
      </c>
      <c r="E120" s="364" t="s">
        <v>1228</v>
      </c>
      <c r="F120" s="208"/>
      <c r="G120" s="91" t="s">
        <v>53</v>
      </c>
      <c r="H120" s="207"/>
      <c r="I120" s="207"/>
      <c r="J120" s="220"/>
      <c r="K120" s="100" t="s">
        <v>205</v>
      </c>
      <c r="L120" s="100" t="s">
        <v>459</v>
      </c>
      <c r="M120" s="31"/>
      <c r="O120" s="237"/>
    </row>
    <row r="121" spans="1:16" ht="16.5" customHeight="1" x14ac:dyDescent="0.2">
      <c r="A121" s="206">
        <v>113</v>
      </c>
      <c r="B121" s="207"/>
      <c r="C121" s="207"/>
      <c r="D121" s="111" t="s">
        <v>1474</v>
      </c>
      <c r="E121" s="111" t="s">
        <v>1475</v>
      </c>
      <c r="F121" s="208"/>
      <c r="G121" s="200" t="s">
        <v>616</v>
      </c>
      <c r="H121" s="207"/>
      <c r="I121" s="207"/>
      <c r="J121" s="220"/>
      <c r="K121" s="238" t="s">
        <v>1075</v>
      </c>
      <c r="L121" s="212"/>
      <c r="M121" s="168"/>
      <c r="N121" s="207"/>
      <c r="O121" s="207"/>
      <c r="P121" s="207"/>
    </row>
    <row r="122" spans="1:16" s="219" customFormat="1" ht="16.5" customHeight="1" x14ac:dyDescent="0.2">
      <c r="A122" s="206">
        <v>114</v>
      </c>
      <c r="B122" s="213"/>
      <c r="C122" s="213"/>
      <c r="D122" s="84" t="s">
        <v>1269</v>
      </c>
      <c r="E122" s="354" t="s">
        <v>1271</v>
      </c>
      <c r="F122" s="239" t="s">
        <v>669</v>
      </c>
      <c r="G122" s="195" t="s">
        <v>613</v>
      </c>
      <c r="H122" s="240"/>
      <c r="I122" s="241"/>
      <c r="J122" s="215" t="s">
        <v>670</v>
      </c>
      <c r="K122" s="349" t="s">
        <v>1044</v>
      </c>
      <c r="L122" s="226"/>
      <c r="M122" s="242"/>
    </row>
    <row r="123" spans="1:16" s="219" customFormat="1" ht="16.5" customHeight="1" x14ac:dyDescent="0.2">
      <c r="A123" s="206">
        <v>115</v>
      </c>
      <c r="B123" s="213"/>
      <c r="C123" s="213"/>
      <c r="D123" s="84" t="s">
        <v>1269</v>
      </c>
      <c r="E123" s="354" t="s">
        <v>1273</v>
      </c>
      <c r="F123" s="239" t="s">
        <v>669</v>
      </c>
      <c r="G123" s="195" t="s">
        <v>613</v>
      </c>
      <c r="H123" s="240"/>
      <c r="I123" s="241"/>
      <c r="J123" s="215" t="s">
        <v>671</v>
      </c>
      <c r="K123" s="349" t="s">
        <v>1045</v>
      </c>
      <c r="L123" s="226"/>
      <c r="M123" s="242"/>
    </row>
    <row r="124" spans="1:16" s="219" customFormat="1" ht="16.5" customHeight="1" x14ac:dyDescent="0.2">
      <c r="A124" s="206">
        <v>116</v>
      </c>
      <c r="B124" s="213"/>
      <c r="C124" s="213"/>
      <c r="D124" s="84" t="s">
        <v>1269</v>
      </c>
      <c r="E124" s="354" t="s">
        <v>1275</v>
      </c>
      <c r="F124" s="239" t="s">
        <v>669</v>
      </c>
      <c r="G124" s="195" t="s">
        <v>613</v>
      </c>
      <c r="H124" s="240"/>
      <c r="I124" s="241"/>
      <c r="J124" s="215" t="s">
        <v>672</v>
      </c>
      <c r="K124" s="50" t="s">
        <v>673</v>
      </c>
      <c r="L124" s="226"/>
      <c r="M124" s="242"/>
    </row>
    <row r="125" spans="1:16" s="219" customFormat="1" ht="16.5" customHeight="1" x14ac:dyDescent="0.2">
      <c r="A125" s="206">
        <v>117</v>
      </c>
      <c r="B125" s="213"/>
      <c r="C125" s="213"/>
      <c r="D125" s="84" t="s">
        <v>1269</v>
      </c>
      <c r="E125" s="354" t="s">
        <v>1277</v>
      </c>
      <c r="F125" s="239"/>
      <c r="G125" s="195" t="s">
        <v>613</v>
      </c>
      <c r="H125" s="240"/>
      <c r="I125" s="241"/>
      <c r="J125" s="215" t="s">
        <v>674</v>
      </c>
      <c r="K125" s="213"/>
      <c r="L125" s="226"/>
      <c r="M125" s="242"/>
    </row>
    <row r="126" spans="1:16" s="219" customFormat="1" ht="16.5" customHeight="1" x14ac:dyDescent="0.2">
      <c r="A126" s="206">
        <v>118</v>
      </c>
      <c r="B126" s="214"/>
      <c r="C126" s="214"/>
      <c r="D126" s="84" t="s">
        <v>1269</v>
      </c>
      <c r="E126" s="354" t="s">
        <v>1279</v>
      </c>
      <c r="F126" s="239"/>
      <c r="G126" s="195" t="s">
        <v>613</v>
      </c>
      <c r="H126" s="240"/>
      <c r="I126" s="241"/>
      <c r="J126" s="216"/>
      <c r="K126" s="50" t="s">
        <v>1047</v>
      </c>
      <c r="L126" s="226"/>
      <c r="M126" s="242"/>
      <c r="O126" s="243"/>
    </row>
    <row r="127" spans="1:16" s="219" customFormat="1" ht="16.5" customHeight="1" x14ac:dyDescent="0.2">
      <c r="A127" s="206">
        <v>119</v>
      </c>
      <c r="B127" s="214"/>
      <c r="C127" s="214"/>
      <c r="D127" s="84" t="s">
        <v>1269</v>
      </c>
      <c r="E127" s="354" t="s">
        <v>1281</v>
      </c>
      <c r="F127" s="239"/>
      <c r="G127" s="195" t="s">
        <v>613</v>
      </c>
      <c r="H127" s="240"/>
      <c r="I127" s="241"/>
      <c r="J127" s="215" t="s">
        <v>675</v>
      </c>
      <c r="K127" s="50" t="s">
        <v>676</v>
      </c>
      <c r="L127" s="226"/>
      <c r="M127" s="242"/>
    </row>
    <row r="128" spans="1:16" s="219" customFormat="1" ht="16.5" customHeight="1" x14ac:dyDescent="0.2">
      <c r="A128" s="206">
        <v>120</v>
      </c>
      <c r="B128" s="214"/>
      <c r="C128" s="214"/>
      <c r="D128" s="111" t="s">
        <v>1269</v>
      </c>
      <c r="E128" s="356" t="s">
        <v>1283</v>
      </c>
      <c r="F128" s="239" t="s">
        <v>677</v>
      </c>
      <c r="G128" s="195" t="s">
        <v>613</v>
      </c>
      <c r="H128" s="240"/>
      <c r="I128" s="241"/>
      <c r="J128" s="215" t="s">
        <v>678</v>
      </c>
      <c r="K128" s="50"/>
      <c r="L128" s="226"/>
      <c r="M128" s="242"/>
    </row>
    <row r="129" spans="1:13" s="219" customFormat="1" ht="16.5" customHeight="1" x14ac:dyDescent="0.2">
      <c r="A129" s="206">
        <v>121</v>
      </c>
      <c r="B129" s="213"/>
      <c r="C129" s="213"/>
      <c r="D129" s="84" t="s">
        <v>1269</v>
      </c>
      <c r="E129" s="354" t="s">
        <v>1285</v>
      </c>
      <c r="F129" s="239" t="s">
        <v>39</v>
      </c>
      <c r="G129" s="195" t="s">
        <v>613</v>
      </c>
      <c r="H129" s="240"/>
      <c r="I129" s="241"/>
      <c r="J129" s="215" t="s">
        <v>679</v>
      </c>
      <c r="K129" s="50"/>
      <c r="L129" s="226"/>
      <c r="M129" s="242"/>
    </row>
    <row r="130" spans="1:13" s="219" customFormat="1" ht="16.5" customHeight="1" x14ac:dyDescent="0.2">
      <c r="A130" s="206">
        <v>122</v>
      </c>
      <c r="B130" s="213"/>
      <c r="C130" s="213"/>
      <c r="D130" s="84" t="s">
        <v>1269</v>
      </c>
      <c r="E130" s="354" t="s">
        <v>1287</v>
      </c>
      <c r="F130" s="239" t="s">
        <v>680</v>
      </c>
      <c r="G130" s="195" t="s">
        <v>613</v>
      </c>
      <c r="H130" s="240"/>
      <c r="I130" s="241"/>
      <c r="J130" s="215" t="s">
        <v>678</v>
      </c>
      <c r="K130" s="50"/>
      <c r="L130" s="226"/>
      <c r="M130" s="242"/>
    </row>
    <row r="131" spans="1:13" s="219" customFormat="1" ht="16.5" customHeight="1" x14ac:dyDescent="0.2">
      <c r="A131" s="206">
        <v>123</v>
      </c>
      <c r="B131" s="213"/>
      <c r="C131" s="213"/>
      <c r="D131" s="111" t="s">
        <v>1269</v>
      </c>
      <c r="E131" s="356" t="s">
        <v>1289</v>
      </c>
      <c r="F131" s="239" t="s">
        <v>677</v>
      </c>
      <c r="G131" s="195" t="s">
        <v>613</v>
      </c>
      <c r="H131" s="240"/>
      <c r="I131" s="241"/>
      <c r="J131" s="215" t="s">
        <v>681</v>
      </c>
      <c r="K131" s="50"/>
      <c r="L131" s="226"/>
      <c r="M131" s="242"/>
    </row>
    <row r="132" spans="1:13" s="219" customFormat="1" ht="16.5" customHeight="1" x14ac:dyDescent="0.2">
      <c r="A132" s="206">
        <v>124</v>
      </c>
      <c r="B132" s="214"/>
      <c r="C132" s="214"/>
      <c r="D132" s="84" t="s">
        <v>1269</v>
      </c>
      <c r="E132" s="354" t="s">
        <v>1291</v>
      </c>
      <c r="F132" s="239" t="s">
        <v>40</v>
      </c>
      <c r="G132" s="195" t="s">
        <v>613</v>
      </c>
      <c r="H132" s="240"/>
      <c r="I132" s="241"/>
      <c r="J132" s="215" t="s">
        <v>682</v>
      </c>
      <c r="K132" s="50"/>
      <c r="L132" s="226"/>
      <c r="M132" s="242"/>
    </row>
    <row r="133" spans="1:13" s="219" customFormat="1" ht="16.5" customHeight="1" x14ac:dyDescent="0.2">
      <c r="A133" s="206">
        <v>125</v>
      </c>
      <c r="B133" s="214"/>
      <c r="C133" s="214"/>
      <c r="D133" s="84" t="s">
        <v>1269</v>
      </c>
      <c r="E133" s="354" t="s">
        <v>1293</v>
      </c>
      <c r="F133" s="239" t="s">
        <v>683</v>
      </c>
      <c r="G133" s="195" t="s">
        <v>613</v>
      </c>
      <c r="H133" s="240"/>
      <c r="I133" s="241"/>
      <c r="J133" s="215" t="s">
        <v>678</v>
      </c>
      <c r="K133" s="50"/>
      <c r="L133" s="226"/>
      <c r="M133" s="242"/>
    </row>
    <row r="134" spans="1:13" s="219" customFormat="1" ht="16.5" customHeight="1" x14ac:dyDescent="0.2">
      <c r="A134" s="206">
        <v>126</v>
      </c>
      <c r="B134" s="214"/>
      <c r="C134" s="214"/>
      <c r="D134" s="84" t="s">
        <v>1269</v>
      </c>
      <c r="E134" s="354" t="s">
        <v>1295</v>
      </c>
      <c r="F134" s="239" t="s">
        <v>684</v>
      </c>
      <c r="G134" s="195" t="s">
        <v>613</v>
      </c>
      <c r="H134" s="240"/>
      <c r="I134" s="241"/>
      <c r="J134" s="216" t="s">
        <v>685</v>
      </c>
      <c r="K134" s="50"/>
      <c r="L134" s="226"/>
      <c r="M134" s="242"/>
    </row>
    <row r="135" spans="1:13" s="219" customFormat="1" ht="16.5" customHeight="1" x14ac:dyDescent="0.2">
      <c r="A135" s="206">
        <v>127</v>
      </c>
      <c r="B135" s="213"/>
      <c r="C135" s="213"/>
      <c r="D135" s="84" t="s">
        <v>1269</v>
      </c>
      <c r="E135" s="354" t="s">
        <v>1297</v>
      </c>
      <c r="F135" s="239" t="s">
        <v>686</v>
      </c>
      <c r="G135" s="195" t="s">
        <v>613</v>
      </c>
      <c r="H135" s="240"/>
      <c r="I135" s="241"/>
      <c r="J135" s="215" t="s">
        <v>687</v>
      </c>
      <c r="K135" s="50"/>
      <c r="L135" s="244"/>
      <c r="M135" s="242"/>
    </row>
    <row r="136" spans="1:13" s="219" customFormat="1" ht="16.5" customHeight="1" x14ac:dyDescent="0.2">
      <c r="A136" s="206">
        <v>128</v>
      </c>
      <c r="B136" s="213"/>
      <c r="C136" s="213"/>
      <c r="D136" s="84" t="s">
        <v>1269</v>
      </c>
      <c r="E136" s="354" t="s">
        <v>1299</v>
      </c>
      <c r="F136" s="214"/>
      <c r="G136" s="195" t="s">
        <v>613</v>
      </c>
      <c r="H136" s="240"/>
      <c r="I136" s="241"/>
      <c r="J136" s="216"/>
      <c r="K136" s="50" t="s">
        <v>688</v>
      </c>
      <c r="L136" s="244"/>
      <c r="M136" s="242"/>
    </row>
    <row r="137" spans="1:13" s="219" customFormat="1" ht="16.5" customHeight="1" x14ac:dyDescent="0.2">
      <c r="A137" s="206">
        <v>129</v>
      </c>
      <c r="B137" s="213"/>
      <c r="C137" s="213"/>
      <c r="D137" s="84" t="s">
        <v>1269</v>
      </c>
      <c r="E137" s="354" t="s">
        <v>1301</v>
      </c>
      <c r="F137" s="214"/>
      <c r="G137" s="195" t="s">
        <v>613</v>
      </c>
      <c r="H137" s="240"/>
      <c r="I137" s="241"/>
      <c r="J137" s="215"/>
      <c r="K137" s="50" t="s">
        <v>1050</v>
      </c>
      <c r="L137" s="244"/>
      <c r="M137" s="242"/>
    </row>
    <row r="138" spans="1:13" s="219" customFormat="1" ht="16.5" customHeight="1" x14ac:dyDescent="0.2">
      <c r="A138" s="206">
        <v>130</v>
      </c>
      <c r="B138" s="213"/>
      <c r="C138" s="213"/>
      <c r="D138" s="84" t="s">
        <v>1269</v>
      </c>
      <c r="E138" s="354" t="s">
        <v>1303</v>
      </c>
      <c r="F138" s="214"/>
      <c r="G138" s="195" t="s">
        <v>613</v>
      </c>
      <c r="H138" s="240"/>
      <c r="I138" s="241"/>
      <c r="J138" s="216"/>
      <c r="K138" s="50" t="s">
        <v>689</v>
      </c>
      <c r="L138" s="244"/>
      <c r="M138" s="242"/>
    </row>
    <row r="139" spans="1:13" s="219" customFormat="1" ht="16.5" customHeight="1" x14ac:dyDescent="0.2">
      <c r="A139" s="206">
        <v>131</v>
      </c>
      <c r="B139" s="213"/>
      <c r="C139" s="213"/>
      <c r="D139" s="84" t="s">
        <v>1269</v>
      </c>
      <c r="E139" s="354" t="s">
        <v>1305</v>
      </c>
      <c r="F139" s="214"/>
      <c r="G139" s="200" t="s">
        <v>616</v>
      </c>
      <c r="H139" s="240"/>
      <c r="I139" s="241"/>
      <c r="J139" s="80" t="s">
        <v>690</v>
      </c>
      <c r="K139" s="125" t="s">
        <v>1051</v>
      </c>
      <c r="L139" s="245" t="s">
        <v>691</v>
      </c>
      <c r="M139" s="246"/>
    </row>
    <row r="140" spans="1:13" s="219" customFormat="1" ht="16.5" customHeight="1" x14ac:dyDescent="0.2">
      <c r="A140" s="206">
        <v>132</v>
      </c>
      <c r="B140" s="213"/>
      <c r="C140" s="213"/>
      <c r="D140" s="84" t="s">
        <v>1269</v>
      </c>
      <c r="E140" s="354" t="s">
        <v>1307</v>
      </c>
      <c r="F140" s="214"/>
      <c r="G140" s="195" t="s">
        <v>613</v>
      </c>
      <c r="H140" s="240"/>
      <c r="I140" s="241"/>
      <c r="J140" s="80" t="s">
        <v>692</v>
      </c>
      <c r="K140" s="50" t="s">
        <v>694</v>
      </c>
      <c r="L140" s="247"/>
      <c r="M140" s="242"/>
    </row>
    <row r="141" spans="1:13" s="219" customFormat="1" ht="16.5" customHeight="1" x14ac:dyDescent="0.2">
      <c r="A141" s="206">
        <v>133</v>
      </c>
      <c r="B141" s="213"/>
      <c r="C141" s="213"/>
      <c r="D141" s="84" t="s">
        <v>1269</v>
      </c>
      <c r="E141" s="354" t="s">
        <v>1309</v>
      </c>
      <c r="F141" s="214"/>
      <c r="G141" s="195" t="s">
        <v>613</v>
      </c>
      <c r="H141" s="240"/>
      <c r="I141" s="241"/>
      <c r="J141" s="80" t="s">
        <v>693</v>
      </c>
      <c r="K141" s="50" t="s">
        <v>1052</v>
      </c>
      <c r="L141" s="247"/>
      <c r="M141" s="242"/>
    </row>
    <row r="142" spans="1:13" s="219" customFormat="1" ht="16.5" customHeight="1" x14ac:dyDescent="0.2">
      <c r="A142" s="206">
        <v>134</v>
      </c>
      <c r="B142" s="213"/>
      <c r="C142" s="213"/>
      <c r="D142" s="84" t="s">
        <v>1269</v>
      </c>
      <c r="E142" s="354" t="s">
        <v>1311</v>
      </c>
      <c r="F142" s="214"/>
      <c r="G142" s="200" t="s">
        <v>616</v>
      </c>
      <c r="H142" s="240"/>
      <c r="I142" s="241"/>
      <c r="J142" s="80" t="s">
        <v>690</v>
      </c>
      <c r="K142" s="125" t="s">
        <v>1054</v>
      </c>
      <c r="L142" s="248" t="s">
        <v>691</v>
      </c>
      <c r="M142" s="246"/>
    </row>
    <row r="143" spans="1:13" s="219" customFormat="1" ht="16.5" customHeight="1" x14ac:dyDescent="0.2">
      <c r="A143" s="206">
        <v>135</v>
      </c>
      <c r="B143" s="213"/>
      <c r="C143" s="213"/>
      <c r="D143" s="84" t="s">
        <v>1269</v>
      </c>
      <c r="E143" s="354" t="s">
        <v>1313</v>
      </c>
      <c r="F143" s="214"/>
      <c r="G143" s="195" t="s">
        <v>613</v>
      </c>
      <c r="H143" s="240"/>
      <c r="I143" s="241"/>
      <c r="J143" s="215" t="s">
        <v>692</v>
      </c>
      <c r="K143" s="50" t="s">
        <v>694</v>
      </c>
      <c r="L143" s="248"/>
      <c r="M143" s="242"/>
    </row>
    <row r="144" spans="1:13" s="219" customFormat="1" ht="16.5" customHeight="1" x14ac:dyDescent="0.2">
      <c r="A144" s="206">
        <v>136</v>
      </c>
      <c r="B144" s="213"/>
      <c r="C144" s="213"/>
      <c r="D144" s="84" t="s">
        <v>1269</v>
      </c>
      <c r="E144" s="354" t="s">
        <v>1315</v>
      </c>
      <c r="F144" s="214"/>
      <c r="G144" s="195" t="s">
        <v>613</v>
      </c>
      <c r="H144" s="240"/>
      <c r="I144" s="241"/>
      <c r="J144" s="215" t="s">
        <v>695</v>
      </c>
      <c r="K144" s="50"/>
      <c r="L144" s="247"/>
      <c r="M144" s="242"/>
    </row>
    <row r="145" spans="1:13" s="219" customFormat="1" ht="16.5" customHeight="1" x14ac:dyDescent="0.2">
      <c r="A145" s="206">
        <v>137</v>
      </c>
      <c r="B145" s="213"/>
      <c r="C145" s="213"/>
      <c r="D145" s="84" t="s">
        <v>1269</v>
      </c>
      <c r="E145" s="354" t="s">
        <v>1317</v>
      </c>
      <c r="F145" s="214"/>
      <c r="G145" s="195" t="s">
        <v>613</v>
      </c>
      <c r="H145" s="240"/>
      <c r="I145" s="241"/>
      <c r="J145" s="215"/>
      <c r="K145" s="50" t="s">
        <v>1053</v>
      </c>
      <c r="L145" s="247"/>
      <c r="M145" s="242"/>
    </row>
    <row r="146" spans="1:13" s="219" customFormat="1" ht="16.5" customHeight="1" x14ac:dyDescent="0.2">
      <c r="A146" s="206">
        <v>138</v>
      </c>
      <c r="B146" s="213"/>
      <c r="C146" s="213"/>
      <c r="D146" s="84" t="s">
        <v>1269</v>
      </c>
      <c r="E146" s="354" t="s">
        <v>1319</v>
      </c>
      <c r="F146" s="214" t="s">
        <v>41</v>
      </c>
      <c r="G146" s="195" t="s">
        <v>613</v>
      </c>
      <c r="H146" s="240"/>
      <c r="I146" s="241"/>
      <c r="J146" s="215" t="s">
        <v>696</v>
      </c>
      <c r="K146" s="50" t="s">
        <v>1055</v>
      </c>
      <c r="L146" s="247"/>
      <c r="M146" s="242"/>
    </row>
    <row r="147" spans="1:13" s="219" customFormat="1" ht="16.5" customHeight="1" x14ac:dyDescent="0.2">
      <c r="A147" s="206">
        <v>139</v>
      </c>
      <c r="B147" s="213"/>
      <c r="C147" s="213"/>
      <c r="D147" s="84" t="s">
        <v>1269</v>
      </c>
      <c r="E147" s="354" t="s">
        <v>1321</v>
      </c>
      <c r="F147" s="214"/>
      <c r="G147" s="195" t="s">
        <v>613</v>
      </c>
      <c r="H147" s="240"/>
      <c r="I147" s="241"/>
      <c r="J147" s="216"/>
      <c r="K147" s="50" t="s">
        <v>694</v>
      </c>
      <c r="L147" s="248"/>
      <c r="M147" s="242"/>
    </row>
    <row r="148" spans="1:13" s="219" customFormat="1" ht="16.5" customHeight="1" x14ac:dyDescent="0.2">
      <c r="A148" s="206">
        <v>140</v>
      </c>
      <c r="B148" s="213"/>
      <c r="C148" s="213"/>
      <c r="D148" s="84" t="s">
        <v>1269</v>
      </c>
      <c r="E148" s="354" t="s">
        <v>1323</v>
      </c>
      <c r="F148" s="214" t="s">
        <v>42</v>
      </c>
      <c r="G148" s="195" t="s">
        <v>613</v>
      </c>
      <c r="H148" s="240"/>
      <c r="I148" s="241"/>
      <c r="J148" s="215" t="s">
        <v>697</v>
      </c>
      <c r="K148" s="50" t="s">
        <v>1083</v>
      </c>
      <c r="L148" s="247"/>
      <c r="M148" s="242"/>
    </row>
    <row r="149" spans="1:13" s="219" customFormat="1" ht="16.5" customHeight="1" x14ac:dyDescent="0.2">
      <c r="A149" s="206">
        <v>141</v>
      </c>
      <c r="B149" s="213"/>
      <c r="C149" s="213"/>
      <c r="D149" s="84" t="s">
        <v>1269</v>
      </c>
      <c r="E149" s="354" t="s">
        <v>1325</v>
      </c>
      <c r="F149" s="214" t="s">
        <v>43</v>
      </c>
      <c r="G149" s="195" t="s">
        <v>613</v>
      </c>
      <c r="H149" s="240"/>
      <c r="I149" s="241"/>
      <c r="J149" s="215" t="s">
        <v>698</v>
      </c>
      <c r="K149" s="50" t="s">
        <v>699</v>
      </c>
      <c r="L149" s="247"/>
      <c r="M149" s="242"/>
    </row>
    <row r="150" spans="1:13" s="219" customFormat="1" ht="16.5" customHeight="1" x14ac:dyDescent="0.2">
      <c r="A150" s="206">
        <v>142</v>
      </c>
      <c r="B150" s="213"/>
      <c r="C150" s="213"/>
      <c r="D150" s="84" t="s">
        <v>1327</v>
      </c>
      <c r="E150" s="354" t="s">
        <v>1328</v>
      </c>
      <c r="F150" s="214" t="s">
        <v>42</v>
      </c>
      <c r="G150" s="195" t="s">
        <v>613</v>
      </c>
      <c r="H150" s="240"/>
      <c r="I150" s="241"/>
      <c r="J150" s="215" t="s">
        <v>697</v>
      </c>
      <c r="K150" s="50" t="s">
        <v>1084</v>
      </c>
      <c r="L150" s="247"/>
      <c r="M150" s="242"/>
    </row>
    <row r="151" spans="1:13" s="219" customFormat="1" ht="16.5" customHeight="1" x14ac:dyDescent="0.2">
      <c r="A151" s="206">
        <v>143</v>
      </c>
      <c r="B151" s="213"/>
      <c r="C151" s="213"/>
      <c r="D151" s="84" t="s">
        <v>1269</v>
      </c>
      <c r="E151" s="354" t="s">
        <v>1330</v>
      </c>
      <c r="F151" s="214"/>
      <c r="G151" s="195" t="s">
        <v>613</v>
      </c>
      <c r="H151" s="240"/>
      <c r="I151" s="241"/>
      <c r="J151" s="215"/>
      <c r="K151" s="50" t="s">
        <v>1059</v>
      </c>
      <c r="L151" s="247"/>
      <c r="M151" s="242"/>
    </row>
    <row r="152" spans="1:13" s="219" customFormat="1" ht="16.5" customHeight="1" x14ac:dyDescent="0.2">
      <c r="A152" s="206">
        <v>144</v>
      </c>
      <c r="B152" s="213"/>
      <c r="C152" s="213"/>
      <c r="D152" s="84" t="s">
        <v>1269</v>
      </c>
      <c r="E152" s="354" t="s">
        <v>1477</v>
      </c>
      <c r="F152" s="214"/>
      <c r="G152" s="195" t="s">
        <v>613</v>
      </c>
      <c r="H152" s="240"/>
      <c r="I152" s="241"/>
      <c r="J152" s="215"/>
      <c r="K152" s="50" t="s">
        <v>700</v>
      </c>
      <c r="L152" s="247"/>
      <c r="M152" s="242"/>
    </row>
    <row r="153" spans="1:13" s="219" customFormat="1" ht="16.5" customHeight="1" x14ac:dyDescent="0.2">
      <c r="A153" s="206">
        <v>145</v>
      </c>
      <c r="B153" s="213"/>
      <c r="C153" s="213"/>
      <c r="D153" s="84" t="s">
        <v>1269</v>
      </c>
      <c r="E153" s="354" t="s">
        <v>1333</v>
      </c>
      <c r="F153" s="214"/>
      <c r="G153" s="195" t="s">
        <v>613</v>
      </c>
      <c r="H153" s="240"/>
      <c r="I153" s="241"/>
      <c r="J153" s="215"/>
      <c r="K153" s="50" t="s">
        <v>701</v>
      </c>
      <c r="L153" s="247"/>
      <c r="M153" s="242"/>
    </row>
    <row r="154" spans="1:13" s="219" customFormat="1" ht="16.5" customHeight="1" x14ac:dyDescent="0.2">
      <c r="A154" s="206">
        <v>146</v>
      </c>
      <c r="B154" s="213"/>
      <c r="C154" s="213"/>
      <c r="D154" s="84" t="s">
        <v>1269</v>
      </c>
      <c r="E154" s="354" t="s">
        <v>1335</v>
      </c>
      <c r="F154" s="214"/>
      <c r="G154" s="200" t="s">
        <v>616</v>
      </c>
      <c r="H154" s="240"/>
      <c r="I154" s="241"/>
      <c r="J154" s="80" t="s">
        <v>690</v>
      </c>
      <c r="K154" s="125" t="s">
        <v>1060</v>
      </c>
      <c r="L154" s="248" t="s">
        <v>691</v>
      </c>
      <c r="M154" s="246"/>
    </row>
    <row r="155" spans="1:13" s="219" customFormat="1" ht="16.5" customHeight="1" x14ac:dyDescent="0.2">
      <c r="A155" s="206">
        <v>147</v>
      </c>
      <c r="B155" s="213"/>
      <c r="C155" s="213"/>
      <c r="D155" s="84" t="s">
        <v>1269</v>
      </c>
      <c r="E155" s="354" t="s">
        <v>1337</v>
      </c>
      <c r="F155" s="214"/>
      <c r="G155" s="195" t="s">
        <v>613</v>
      </c>
      <c r="H155" s="240"/>
      <c r="I155" s="241"/>
      <c r="J155" s="80" t="s">
        <v>692</v>
      </c>
      <c r="K155" s="50" t="s">
        <v>689</v>
      </c>
      <c r="L155" s="247"/>
      <c r="M155" s="242"/>
    </row>
    <row r="156" spans="1:13" s="219" customFormat="1" ht="16.5" customHeight="1" x14ac:dyDescent="0.2">
      <c r="A156" s="206">
        <v>148</v>
      </c>
      <c r="B156" s="213"/>
      <c r="C156" s="213"/>
      <c r="D156" s="84" t="s">
        <v>1269</v>
      </c>
      <c r="E156" s="354" t="s">
        <v>1339</v>
      </c>
      <c r="F156" s="214"/>
      <c r="G156" s="195" t="s">
        <v>613</v>
      </c>
      <c r="H156" s="240"/>
      <c r="I156" s="241"/>
      <c r="J156" s="80" t="s">
        <v>693</v>
      </c>
      <c r="K156" s="50" t="s">
        <v>702</v>
      </c>
      <c r="L156" s="247"/>
      <c r="M156" s="242"/>
    </row>
    <row r="157" spans="1:13" s="219" customFormat="1" ht="16.5" customHeight="1" x14ac:dyDescent="0.2">
      <c r="A157" s="206">
        <v>149</v>
      </c>
      <c r="B157" s="213"/>
      <c r="C157" s="213"/>
      <c r="D157" s="84" t="s">
        <v>1269</v>
      </c>
      <c r="E157" s="354" t="s">
        <v>1341</v>
      </c>
      <c r="F157" s="214"/>
      <c r="G157" s="200" t="s">
        <v>616</v>
      </c>
      <c r="H157" s="240"/>
      <c r="I157" s="241"/>
      <c r="J157" s="80" t="s">
        <v>690</v>
      </c>
      <c r="K157" s="125" t="s">
        <v>1054</v>
      </c>
      <c r="L157" s="248" t="s">
        <v>691</v>
      </c>
      <c r="M157" s="246"/>
    </row>
    <row r="158" spans="1:13" s="219" customFormat="1" ht="16.5" customHeight="1" x14ac:dyDescent="0.2">
      <c r="A158" s="206">
        <v>150</v>
      </c>
      <c r="B158" s="213"/>
      <c r="C158" s="213"/>
      <c r="D158" s="84" t="s">
        <v>1269</v>
      </c>
      <c r="E158" s="354" t="s">
        <v>1343</v>
      </c>
      <c r="F158" s="214"/>
      <c r="G158" s="195" t="s">
        <v>613</v>
      </c>
      <c r="H158" s="240"/>
      <c r="I158" s="241"/>
      <c r="J158" s="215" t="s">
        <v>703</v>
      </c>
      <c r="K158" s="50" t="s">
        <v>704</v>
      </c>
      <c r="L158" s="244"/>
      <c r="M158" s="242"/>
    </row>
    <row r="159" spans="1:13" s="219" customFormat="1" ht="16.5" customHeight="1" x14ac:dyDescent="0.2">
      <c r="A159" s="206">
        <v>151</v>
      </c>
      <c r="B159" s="213"/>
      <c r="C159" s="213"/>
      <c r="D159" s="84" t="s">
        <v>1269</v>
      </c>
      <c r="E159" s="354" t="s">
        <v>1345</v>
      </c>
      <c r="F159" s="214"/>
      <c r="G159" s="195" t="s">
        <v>613</v>
      </c>
      <c r="H159" s="240"/>
      <c r="I159" s="241"/>
      <c r="J159" s="215" t="s">
        <v>705</v>
      </c>
      <c r="K159" s="50"/>
      <c r="L159" s="244"/>
      <c r="M159" s="242"/>
    </row>
    <row r="160" spans="1:13" s="219" customFormat="1" ht="16.5" customHeight="1" x14ac:dyDescent="0.2">
      <c r="A160" s="206">
        <v>152</v>
      </c>
      <c r="B160" s="213"/>
      <c r="C160" s="213"/>
      <c r="D160" s="249" t="s">
        <v>1406</v>
      </c>
      <c r="E160" s="354" t="s">
        <v>1503</v>
      </c>
      <c r="F160" s="52"/>
      <c r="G160" s="200" t="s">
        <v>616</v>
      </c>
      <c r="H160" s="240"/>
      <c r="I160" s="241"/>
      <c r="J160" s="215"/>
      <c r="K160" s="50" t="s">
        <v>731</v>
      </c>
      <c r="L160" s="260"/>
      <c r="M160" s="242"/>
    </row>
    <row r="161" spans="1:13" s="219" customFormat="1" ht="16.5" customHeight="1" x14ac:dyDescent="0.2">
      <c r="A161" s="206">
        <v>153</v>
      </c>
      <c r="B161" s="213"/>
      <c r="C161" s="213"/>
      <c r="D161" s="358" t="s">
        <v>1409</v>
      </c>
      <c r="E161" s="354" t="s">
        <v>1411</v>
      </c>
      <c r="F161" s="52" t="s">
        <v>366</v>
      </c>
      <c r="G161" s="200" t="s">
        <v>616</v>
      </c>
      <c r="H161" s="240"/>
      <c r="I161" s="241"/>
      <c r="J161" s="215"/>
      <c r="K161" s="50"/>
      <c r="L161" s="260"/>
      <c r="M161" s="242"/>
    </row>
    <row r="162" spans="1:13" s="219" customFormat="1" ht="16.5" customHeight="1" x14ac:dyDescent="0.2">
      <c r="A162" s="206">
        <v>154</v>
      </c>
      <c r="B162" s="213"/>
      <c r="C162" s="213"/>
      <c r="D162" s="358" t="s">
        <v>1409</v>
      </c>
      <c r="E162" s="354" t="s">
        <v>1413</v>
      </c>
      <c r="F162" s="52" t="s">
        <v>366</v>
      </c>
      <c r="G162" s="200" t="s">
        <v>616</v>
      </c>
      <c r="H162" s="240"/>
      <c r="I162" s="241"/>
      <c r="J162" s="215"/>
      <c r="K162" s="50"/>
      <c r="L162" s="260"/>
      <c r="M162" s="242"/>
    </row>
    <row r="163" spans="1:13" s="219" customFormat="1" ht="16.5" customHeight="1" x14ac:dyDescent="0.2">
      <c r="A163" s="206">
        <v>155</v>
      </c>
      <c r="B163" s="213"/>
      <c r="C163" s="213"/>
      <c r="D163" s="358" t="s">
        <v>1409</v>
      </c>
      <c r="E163" s="354" t="s">
        <v>1415</v>
      </c>
      <c r="F163" s="52" t="s">
        <v>373</v>
      </c>
      <c r="G163" s="200" t="s">
        <v>616</v>
      </c>
      <c r="H163" s="240"/>
      <c r="I163" s="241"/>
      <c r="J163" s="215"/>
      <c r="K163" s="50"/>
      <c r="L163" s="260"/>
      <c r="M163" s="242"/>
    </row>
    <row r="164" spans="1:13" s="219" customFormat="1" ht="16.5" customHeight="1" x14ac:dyDescent="0.2">
      <c r="A164" s="206">
        <v>156</v>
      </c>
      <c r="B164" s="213"/>
      <c r="C164" s="213"/>
      <c r="D164" s="358" t="s">
        <v>1409</v>
      </c>
      <c r="E164" s="354" t="s">
        <v>1417</v>
      </c>
      <c r="F164" s="52" t="s">
        <v>373</v>
      </c>
      <c r="G164" s="200" t="s">
        <v>616</v>
      </c>
      <c r="H164" s="240"/>
      <c r="I164" s="241"/>
      <c r="J164" s="215"/>
      <c r="K164" s="50"/>
      <c r="L164" s="260"/>
      <c r="M164" s="242"/>
    </row>
    <row r="165" spans="1:13" s="219" customFormat="1" ht="16.5" customHeight="1" x14ac:dyDescent="0.2">
      <c r="A165" s="206">
        <v>157</v>
      </c>
      <c r="B165" s="213"/>
      <c r="C165" s="214"/>
      <c r="D165" s="51" t="s">
        <v>1374</v>
      </c>
      <c r="E165" s="357" t="s">
        <v>1523</v>
      </c>
      <c r="F165" s="83"/>
      <c r="G165" s="200" t="s">
        <v>616</v>
      </c>
      <c r="H165" s="240"/>
      <c r="I165" s="241"/>
      <c r="J165" s="215"/>
      <c r="K165" s="166" t="s">
        <v>1780</v>
      </c>
      <c r="L165" s="260"/>
      <c r="M165" s="242"/>
    </row>
    <row r="166" spans="1:13" s="219" customFormat="1" ht="16.5" customHeight="1" x14ac:dyDescent="0.2">
      <c r="A166" s="206">
        <v>158</v>
      </c>
      <c r="B166" s="213"/>
      <c r="C166" s="213"/>
      <c r="D166" s="249" t="s">
        <v>1377</v>
      </c>
      <c r="E166" s="354" t="s">
        <v>1379</v>
      </c>
      <c r="F166" s="214" t="s">
        <v>44</v>
      </c>
      <c r="G166" s="195" t="s">
        <v>613</v>
      </c>
      <c r="H166" s="241"/>
      <c r="I166" s="213"/>
      <c r="J166" s="49" t="s">
        <v>706</v>
      </c>
      <c r="K166" s="217" t="s">
        <v>707</v>
      </c>
      <c r="L166" s="244"/>
    </row>
    <row r="167" spans="1:13" s="219" customFormat="1" ht="16.5" customHeight="1" x14ac:dyDescent="0.2">
      <c r="A167" s="206">
        <v>159</v>
      </c>
      <c r="B167" s="213"/>
      <c r="C167" s="213"/>
      <c r="D167" s="249" t="s">
        <v>1377</v>
      </c>
      <c r="E167" s="354" t="s">
        <v>1381</v>
      </c>
      <c r="F167" s="214" t="s">
        <v>45</v>
      </c>
      <c r="G167" s="195" t="s">
        <v>613</v>
      </c>
      <c r="H167" s="241"/>
      <c r="I167" s="213"/>
      <c r="J167" s="49" t="s">
        <v>708</v>
      </c>
      <c r="K167" s="50"/>
      <c r="L167" s="244"/>
    </row>
    <row r="168" spans="1:13" s="219" customFormat="1" ht="16.5" customHeight="1" x14ac:dyDescent="0.2">
      <c r="A168" s="206">
        <v>160</v>
      </c>
      <c r="B168" s="213"/>
      <c r="C168" s="213"/>
      <c r="D168" s="249" t="s">
        <v>1377</v>
      </c>
      <c r="E168" s="354" t="s">
        <v>1383</v>
      </c>
      <c r="F168" s="214" t="s">
        <v>45</v>
      </c>
      <c r="G168" s="195" t="s">
        <v>613</v>
      </c>
      <c r="H168" s="241"/>
      <c r="I168" s="213"/>
      <c r="J168" s="49" t="s">
        <v>709</v>
      </c>
      <c r="K168" s="217"/>
      <c r="L168" s="244"/>
    </row>
    <row r="169" spans="1:13" s="219" customFormat="1" ht="16.5" customHeight="1" x14ac:dyDescent="0.2">
      <c r="A169" s="206">
        <v>161</v>
      </c>
      <c r="B169" s="213"/>
      <c r="C169" s="213"/>
      <c r="D169" s="249" t="s">
        <v>1377</v>
      </c>
      <c r="E169" s="354" t="s">
        <v>1701</v>
      </c>
      <c r="F169" s="214"/>
      <c r="G169" s="195" t="s">
        <v>613</v>
      </c>
      <c r="H169" s="241"/>
      <c r="I169" s="213"/>
      <c r="J169" s="215"/>
      <c r="K169" s="217"/>
      <c r="L169" s="244"/>
    </row>
    <row r="170" spans="1:13" s="219" customFormat="1" ht="16.5" customHeight="1" x14ac:dyDescent="0.2">
      <c r="A170" s="206">
        <v>162</v>
      </c>
      <c r="B170" s="213"/>
      <c r="C170" s="213"/>
      <c r="D170" s="249" t="s">
        <v>1377</v>
      </c>
      <c r="E170" s="354" t="s">
        <v>1702</v>
      </c>
      <c r="F170" s="214"/>
      <c r="G170" s="195" t="s">
        <v>613</v>
      </c>
      <c r="H170" s="241"/>
      <c r="I170" s="213"/>
      <c r="J170" s="215"/>
      <c r="K170" s="217"/>
      <c r="L170" s="244"/>
    </row>
    <row r="171" spans="1:13" s="219" customFormat="1" ht="16.5" customHeight="1" x14ac:dyDescent="0.2">
      <c r="A171" s="206">
        <v>163</v>
      </c>
      <c r="B171" s="213"/>
      <c r="C171" s="213"/>
      <c r="D171" s="249" t="s">
        <v>1377</v>
      </c>
      <c r="E171" s="354" t="s">
        <v>1703</v>
      </c>
      <c r="F171" s="214"/>
      <c r="G171" s="195" t="s">
        <v>613</v>
      </c>
      <c r="H171" s="241"/>
      <c r="I171" s="213"/>
      <c r="J171" s="215"/>
      <c r="K171" s="217"/>
      <c r="L171" s="244"/>
    </row>
    <row r="172" spans="1:13" ht="16.5" customHeight="1" x14ac:dyDescent="0.2">
      <c r="A172" s="206">
        <v>164</v>
      </c>
      <c r="B172" s="207"/>
      <c r="C172" s="207"/>
      <c r="D172" s="84" t="s">
        <v>1178</v>
      </c>
      <c r="E172" s="352" t="s">
        <v>1704</v>
      </c>
      <c r="F172" s="39" t="s">
        <v>106</v>
      </c>
      <c r="G172" s="44" t="s">
        <v>8</v>
      </c>
      <c r="H172" s="207"/>
      <c r="I172" s="207"/>
      <c r="J172" s="220"/>
      <c r="K172" s="210" t="s">
        <v>710</v>
      </c>
      <c r="L172" s="212"/>
      <c r="M172" s="235"/>
    </row>
    <row r="173" spans="1:13" ht="16.5" customHeight="1" x14ac:dyDescent="0.2">
      <c r="A173" s="206">
        <v>165</v>
      </c>
      <c r="B173" s="207"/>
      <c r="C173" s="207"/>
      <c r="D173" s="84" t="s">
        <v>1705</v>
      </c>
      <c r="E173" s="352" t="s">
        <v>1706</v>
      </c>
      <c r="F173" s="208" t="s">
        <v>711</v>
      </c>
      <c r="G173" s="44" t="s">
        <v>8</v>
      </c>
      <c r="H173" s="207"/>
      <c r="I173" s="207"/>
      <c r="J173" s="220"/>
      <c r="K173" s="413" t="s">
        <v>712</v>
      </c>
      <c r="L173" s="212"/>
      <c r="M173" s="235"/>
    </row>
    <row r="174" spans="1:13" ht="16.5" customHeight="1" x14ac:dyDescent="0.2">
      <c r="A174" s="206">
        <v>166</v>
      </c>
      <c r="B174" s="207"/>
      <c r="C174" s="207"/>
      <c r="D174" s="84" t="s">
        <v>1705</v>
      </c>
      <c r="E174" s="352" t="s">
        <v>1707</v>
      </c>
      <c r="F174" s="208" t="s">
        <v>711</v>
      </c>
      <c r="G174" s="44" t="s">
        <v>8</v>
      </c>
      <c r="H174" s="207"/>
      <c r="I174" s="207"/>
      <c r="J174" s="220"/>
      <c r="K174" s="414"/>
      <c r="L174" s="212"/>
      <c r="M174" s="235"/>
    </row>
    <row r="175" spans="1:13" ht="16.5" customHeight="1" x14ac:dyDescent="0.2">
      <c r="A175" s="206">
        <v>167</v>
      </c>
      <c r="B175" s="207"/>
      <c r="C175" s="207"/>
      <c r="D175" s="84" t="s">
        <v>1705</v>
      </c>
      <c r="E175" s="352" t="s">
        <v>1708</v>
      </c>
      <c r="F175" s="208" t="s">
        <v>711</v>
      </c>
      <c r="G175" s="44" t="s">
        <v>8</v>
      </c>
      <c r="H175" s="207"/>
      <c r="I175" s="207"/>
      <c r="J175" s="220"/>
      <c r="K175" s="414"/>
      <c r="L175" s="212"/>
      <c r="M175" s="235"/>
    </row>
    <row r="176" spans="1:13" ht="16.5" customHeight="1" x14ac:dyDescent="0.2">
      <c r="A176" s="206">
        <v>168</v>
      </c>
      <c r="B176" s="207"/>
      <c r="C176" s="207"/>
      <c r="D176" s="84" t="s">
        <v>1705</v>
      </c>
      <c r="E176" s="352" t="s">
        <v>1709</v>
      </c>
      <c r="F176" s="208" t="s">
        <v>711</v>
      </c>
      <c r="G176" s="44" t="s">
        <v>8</v>
      </c>
      <c r="H176" s="207"/>
      <c r="I176" s="207"/>
      <c r="J176" s="220"/>
      <c r="K176" s="414"/>
      <c r="L176" s="212"/>
      <c r="M176" s="235"/>
    </row>
    <row r="177" spans="1:14" ht="16.5" customHeight="1" x14ac:dyDescent="0.2">
      <c r="A177" s="206">
        <v>169</v>
      </c>
      <c r="B177" s="207"/>
      <c r="C177" s="207"/>
      <c r="D177" s="84" t="s">
        <v>1705</v>
      </c>
      <c r="E177" s="352" t="s">
        <v>1710</v>
      </c>
      <c r="F177" s="208" t="s">
        <v>711</v>
      </c>
      <c r="G177" s="44" t="s">
        <v>8</v>
      </c>
      <c r="H177" s="207"/>
      <c r="I177" s="207"/>
      <c r="J177" s="220"/>
      <c r="K177" s="414"/>
      <c r="L177" s="212"/>
      <c r="M177" s="235"/>
    </row>
    <row r="178" spans="1:14" ht="16.5" customHeight="1" x14ac:dyDescent="0.2">
      <c r="A178" s="206">
        <v>170</v>
      </c>
      <c r="B178" s="207"/>
      <c r="C178" s="207"/>
      <c r="D178" s="84" t="s">
        <v>1705</v>
      </c>
      <c r="E178" s="352" t="s">
        <v>1711</v>
      </c>
      <c r="F178" s="208" t="s">
        <v>711</v>
      </c>
      <c r="G178" s="44" t="s">
        <v>8</v>
      </c>
      <c r="H178" s="207"/>
      <c r="I178" s="207"/>
      <c r="J178" s="220"/>
      <c r="K178" s="414"/>
      <c r="L178" s="212"/>
      <c r="M178" s="235"/>
    </row>
    <row r="179" spans="1:14" ht="16.5" customHeight="1" x14ac:dyDescent="0.2">
      <c r="A179" s="206">
        <v>171</v>
      </c>
      <c r="B179" s="207"/>
      <c r="C179" s="207"/>
      <c r="D179" s="84" t="s">
        <v>1705</v>
      </c>
      <c r="E179" s="352" t="s">
        <v>1712</v>
      </c>
      <c r="F179" s="208" t="s">
        <v>711</v>
      </c>
      <c r="G179" s="44" t="s">
        <v>8</v>
      </c>
      <c r="H179" s="207"/>
      <c r="I179" s="207"/>
      <c r="J179" s="220"/>
      <c r="K179" s="414"/>
      <c r="L179" s="212"/>
      <c r="M179" s="235"/>
    </row>
    <row r="180" spans="1:14" ht="16.5" customHeight="1" x14ac:dyDescent="0.2">
      <c r="A180" s="206">
        <v>172</v>
      </c>
      <c r="B180" s="207"/>
      <c r="C180" s="207"/>
      <c r="D180" s="84" t="s">
        <v>1705</v>
      </c>
      <c r="E180" s="352" t="s">
        <v>1713</v>
      </c>
      <c r="F180" s="208" t="s">
        <v>711</v>
      </c>
      <c r="G180" s="44" t="s">
        <v>8</v>
      </c>
      <c r="H180" s="207"/>
      <c r="I180" s="207"/>
      <c r="J180" s="220"/>
      <c r="K180" s="414"/>
      <c r="L180" s="212"/>
      <c r="M180" s="235"/>
    </row>
    <row r="181" spans="1:14" ht="16.5" customHeight="1" x14ac:dyDescent="0.2">
      <c r="A181" s="206">
        <v>173</v>
      </c>
      <c r="B181" s="207"/>
      <c r="C181" s="207"/>
      <c r="D181" s="84" t="s">
        <v>1705</v>
      </c>
      <c r="E181" s="352" t="s">
        <v>1714</v>
      </c>
      <c r="F181" s="208" t="s">
        <v>577</v>
      </c>
      <c r="G181" s="44" t="s">
        <v>8</v>
      </c>
      <c r="H181" s="207"/>
      <c r="I181" s="207"/>
      <c r="J181" s="220"/>
      <c r="K181" s="414"/>
      <c r="L181" s="212"/>
      <c r="M181" s="235"/>
    </row>
    <row r="182" spans="1:14" ht="16.5" customHeight="1" x14ac:dyDescent="0.2">
      <c r="A182" s="206">
        <v>174</v>
      </c>
      <c r="B182" s="207"/>
      <c r="C182" s="207"/>
      <c r="D182" s="84" t="s">
        <v>1705</v>
      </c>
      <c r="E182" s="352" t="s">
        <v>1715</v>
      </c>
      <c r="F182" s="208" t="s">
        <v>713</v>
      </c>
      <c r="G182" s="200" t="s">
        <v>616</v>
      </c>
      <c r="H182" s="207"/>
      <c r="I182" s="207"/>
      <c r="J182" s="220"/>
      <c r="K182" s="211" t="s">
        <v>714</v>
      </c>
      <c r="L182" s="212"/>
      <c r="M182" s="235"/>
    </row>
    <row r="183" spans="1:14" ht="16.5" customHeight="1" x14ac:dyDescent="0.2">
      <c r="A183" s="206">
        <v>175</v>
      </c>
      <c r="B183" s="208"/>
      <c r="C183" s="208"/>
      <c r="D183" s="61" t="s">
        <v>1683</v>
      </c>
      <c r="E183" s="352" t="s">
        <v>1684</v>
      </c>
      <c r="F183" s="208" t="s">
        <v>715</v>
      </c>
      <c r="G183" s="44" t="s">
        <v>8</v>
      </c>
      <c r="H183" s="207"/>
      <c r="I183" s="207"/>
      <c r="J183" s="220"/>
      <c r="K183" s="210" t="s">
        <v>716</v>
      </c>
      <c r="L183" s="212"/>
      <c r="M183" s="221"/>
    </row>
    <row r="184" spans="1:14" ht="16.5" customHeight="1" x14ac:dyDescent="0.2">
      <c r="A184" s="206">
        <v>176</v>
      </c>
      <c r="B184" s="208"/>
      <c r="C184" s="208"/>
      <c r="D184" s="61" t="s">
        <v>1683</v>
      </c>
      <c r="E184" s="352" t="s">
        <v>1685</v>
      </c>
      <c r="F184" s="208" t="s">
        <v>717</v>
      </c>
      <c r="G184" s="44" t="s">
        <v>8</v>
      </c>
      <c r="H184" s="207"/>
      <c r="I184" s="207"/>
      <c r="J184" s="220"/>
      <c r="K184" s="210" t="s">
        <v>718</v>
      </c>
      <c r="L184" s="212"/>
      <c r="M184" s="250"/>
      <c r="N184" s="189" t="s">
        <v>719</v>
      </c>
    </row>
    <row r="185" spans="1:14" ht="16.5" customHeight="1" thickBot="1" x14ac:dyDescent="0.25">
      <c r="A185" s="206">
        <v>177</v>
      </c>
      <c r="B185" s="251"/>
      <c r="C185" s="251"/>
      <c r="D185" s="40" t="s">
        <v>1686</v>
      </c>
      <c r="E185" s="40" t="s">
        <v>1716</v>
      </c>
      <c r="F185" s="252"/>
      <c r="G185" s="44" t="s">
        <v>8</v>
      </c>
      <c r="H185" s="251"/>
      <c r="I185" s="251"/>
      <c r="J185" s="253"/>
      <c r="K185" s="254"/>
      <c r="L185" s="255"/>
    </row>
    <row r="186" spans="1:14" x14ac:dyDescent="0.2">
      <c r="J186" s="256"/>
      <c r="K186" s="256"/>
    </row>
    <row r="187" spans="1:14" x14ac:dyDescent="0.2">
      <c r="J187" s="256"/>
      <c r="K187" s="256"/>
    </row>
    <row r="188" spans="1:14" x14ac:dyDescent="0.2">
      <c r="J188" s="256"/>
      <c r="K188" s="256"/>
    </row>
    <row r="189" spans="1:14" x14ac:dyDescent="0.2">
      <c r="J189" s="256"/>
      <c r="K189" s="256"/>
    </row>
    <row r="190" spans="1:14" x14ac:dyDescent="0.2">
      <c r="J190" s="256"/>
      <c r="K190" s="256"/>
    </row>
    <row r="191" spans="1:14" x14ac:dyDescent="0.2">
      <c r="J191" s="256"/>
      <c r="K191" s="256"/>
    </row>
    <row r="192" spans="1:14" x14ac:dyDescent="0.2">
      <c r="J192" s="256"/>
      <c r="K192" s="256"/>
    </row>
    <row r="193" spans="10:11" x14ac:dyDescent="0.2">
      <c r="J193" s="256"/>
      <c r="K193" s="256"/>
    </row>
    <row r="194" spans="10:11" x14ac:dyDescent="0.2">
      <c r="J194" s="256"/>
      <c r="K194" s="256"/>
    </row>
    <row r="195" spans="10:11" x14ac:dyDescent="0.2">
      <c r="J195" s="256"/>
      <c r="K195" s="256"/>
    </row>
    <row r="196" spans="10:11" x14ac:dyDescent="0.2">
      <c r="J196" s="256"/>
      <c r="K196" s="256"/>
    </row>
    <row r="197" spans="10:11" x14ac:dyDescent="0.2">
      <c r="J197" s="256"/>
      <c r="K197" s="256"/>
    </row>
    <row r="198" spans="10:11" x14ac:dyDescent="0.2">
      <c r="J198" s="256"/>
      <c r="K198" s="256"/>
    </row>
    <row r="199" spans="10:11" x14ac:dyDescent="0.2">
      <c r="J199" s="256"/>
      <c r="K199" s="256"/>
    </row>
    <row r="200" spans="10:11" x14ac:dyDescent="0.2">
      <c r="J200" s="256"/>
      <c r="K200" s="256"/>
    </row>
    <row r="201" spans="10:11" x14ac:dyDescent="0.2">
      <c r="J201" s="256"/>
      <c r="K201" s="256"/>
    </row>
    <row r="202" spans="10:11" x14ac:dyDescent="0.2">
      <c r="J202" s="256"/>
      <c r="K202" s="256"/>
    </row>
    <row r="203" spans="10:11" x14ac:dyDescent="0.2">
      <c r="J203" s="256"/>
      <c r="K203" s="256"/>
    </row>
    <row r="204" spans="10:11" x14ac:dyDescent="0.2">
      <c r="J204" s="256"/>
      <c r="K204" s="256"/>
    </row>
    <row r="205" spans="10:11" x14ac:dyDescent="0.2">
      <c r="J205" s="256"/>
      <c r="K205" s="256"/>
    </row>
    <row r="206" spans="10:11" x14ac:dyDescent="0.2">
      <c r="J206" s="256"/>
      <c r="K206" s="256"/>
    </row>
    <row r="207" spans="10:11" x14ac:dyDescent="0.2">
      <c r="J207" s="256"/>
      <c r="K207" s="256"/>
    </row>
    <row r="208" spans="10:11" ht="87.75" customHeight="1" x14ac:dyDescent="0.2">
      <c r="J208" s="256"/>
      <c r="K208" s="256"/>
    </row>
    <row r="209" spans="10:11" x14ac:dyDescent="0.2">
      <c r="J209" s="256"/>
      <c r="K209" s="256"/>
    </row>
    <row r="210" spans="10:11" x14ac:dyDescent="0.2">
      <c r="J210" s="256"/>
      <c r="K210" s="256"/>
    </row>
    <row r="211" spans="10:11" x14ac:dyDescent="0.2">
      <c r="J211" s="256"/>
      <c r="K211" s="256"/>
    </row>
    <row r="212" spans="10:11" x14ac:dyDescent="0.2">
      <c r="J212" s="256"/>
      <c r="K212" s="256"/>
    </row>
    <row r="213" spans="10:11" x14ac:dyDescent="0.2">
      <c r="J213" s="256"/>
      <c r="K213" s="256"/>
    </row>
    <row r="214" spans="10:11" x14ac:dyDescent="0.2">
      <c r="J214" s="256"/>
      <c r="K214" s="256"/>
    </row>
    <row r="215" spans="10:11" x14ac:dyDescent="0.2">
      <c r="J215" s="256"/>
      <c r="K215" s="256"/>
    </row>
    <row r="216" spans="10:11" x14ac:dyDescent="0.2">
      <c r="J216" s="256"/>
      <c r="K216" s="256"/>
    </row>
    <row r="217" spans="10:11" x14ac:dyDescent="0.2">
      <c r="J217" s="256"/>
      <c r="K217" s="256"/>
    </row>
    <row r="218" spans="10:11" x14ac:dyDescent="0.2">
      <c r="J218" s="256"/>
      <c r="K218" s="256"/>
    </row>
    <row r="219" spans="10:11" x14ac:dyDescent="0.2">
      <c r="J219" s="256"/>
      <c r="K219" s="256"/>
    </row>
  </sheetData>
  <mergeCells count="18">
    <mergeCell ref="N82:N83"/>
    <mergeCell ref="K87:K90"/>
    <mergeCell ref="N87:N90"/>
    <mergeCell ref="O87:O90"/>
    <mergeCell ref="E1:E8"/>
    <mergeCell ref="F1:F8"/>
    <mergeCell ref="K32:K36"/>
    <mergeCell ref="K60:K66"/>
    <mergeCell ref="N73:N74"/>
    <mergeCell ref="K78:K81"/>
    <mergeCell ref="N78:N81"/>
    <mergeCell ref="L10:L11"/>
    <mergeCell ref="O78:O81"/>
    <mergeCell ref="K173:K181"/>
    <mergeCell ref="K91:K94"/>
    <mergeCell ref="K95:K98"/>
    <mergeCell ref="K99:K102"/>
    <mergeCell ref="K103:K106"/>
  </mergeCells>
  <phoneticPr fontId="37" type="noConversion"/>
  <hyperlinks>
    <hyperlink ref="E73" r:id="rId1"/>
    <hyperlink ref="E74" r:id="rId2"/>
    <hyperlink ref="E76" r:id="rId3"/>
    <hyperlink ref="E82" r:id="rId4"/>
    <hyperlink ref="E83" r:id="rId5"/>
    <hyperlink ref="E85" r:id="rId6"/>
    <hyperlink ref="E91" r:id="rId7"/>
    <hyperlink ref="E92:E94" r:id="rId8" display="BL_Leakage_Bright_Ch_0@ALS1_FH_Right"/>
    <hyperlink ref="E95" r:id="rId9"/>
    <hyperlink ref="E96" r:id="rId10"/>
    <hyperlink ref="E97:E98" r:id="rId11" display="BL_Leakage_Bright_Ch_0@ALS1_FH_Right"/>
    <hyperlink ref="E92" r:id="rId12"/>
    <hyperlink ref="E93" r:id="rId13"/>
    <hyperlink ref="E94" r:id="rId14"/>
    <hyperlink ref="E97" r:id="rId15"/>
    <hyperlink ref="E98" r:id="rId16"/>
    <hyperlink ref="E77" r:id="rId17"/>
    <hyperlink ref="E86" r:id="rId18"/>
    <hyperlink ref="E107" r:id="rId19"/>
    <hyperlink ref="E109" r:id="rId20"/>
    <hyperlink ref="E108" r:id="rId21"/>
    <hyperlink ref="E110" r:id="rId22"/>
    <hyperlink ref="E160" r:id="rId23"/>
    <hyperlink ref="E161" r:id="rId24"/>
    <hyperlink ref="E162" r:id="rId25"/>
    <hyperlink ref="E163" r:id="rId26"/>
    <hyperlink ref="E164" r:id="rId27"/>
    <hyperlink ref="E173" r:id="rId28"/>
    <hyperlink ref="E174" r:id="rId29"/>
    <hyperlink ref="E175" r:id="rId30"/>
    <hyperlink ref="E176" r:id="rId31"/>
    <hyperlink ref="E177" r:id="rId32"/>
    <hyperlink ref="E178" r:id="rId33"/>
    <hyperlink ref="E179" r:id="rId34"/>
    <hyperlink ref="E180" r:id="rId35"/>
    <hyperlink ref="E181" r:id="rId36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Summary</vt:lpstr>
      <vt:lpstr>CG-QT </vt:lpstr>
      <vt:lpstr>QT0a</vt:lpstr>
      <vt:lpstr>USBC  test </vt:lpstr>
      <vt:lpstr>CT1</vt:lpstr>
      <vt:lpstr>CT2 </vt:lpstr>
      <vt:lpstr>FOS</vt:lpstr>
      <vt:lpstr>CT3</vt:lpstr>
    </vt:vector>
  </TitlesOfParts>
  <Company>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Microsoft Office 用户</cp:lastModifiedBy>
  <dcterms:created xsi:type="dcterms:W3CDTF">2019-06-06T09:10:53Z</dcterms:created>
  <dcterms:modified xsi:type="dcterms:W3CDTF">2019-12-09T10:49:20Z</dcterms:modified>
</cp:coreProperties>
</file>