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mc:AlternateContent xmlns:mc="http://schemas.openxmlformats.org/markup-compatibility/2006">
    <mc:Choice Requires="x15">
      <x15ac:absPath xmlns:x15ac="http://schemas.microsoft.com/office/spreadsheetml/2010/11/ac" url="/Users/qiuqiaoling/Desktop/"/>
    </mc:Choice>
  </mc:AlternateContent>
  <xr:revisionPtr revIDLastSave="0" documentId="13_ncr:1_{A686785D-82C8-004F-B299-44B145095A98}" xr6:coauthVersionLast="44" xr6:coauthVersionMax="44" xr10:uidLastSave="{00000000-0000-0000-0000-000000000000}"/>
  <bookViews>
    <workbookView minimized="1" xWindow="2700" yWindow="6400" windowWidth="30700" windowHeight="15140" activeTab="9" xr2:uid="{00000000-000D-0000-FFFF-FFFF0000000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96" i="1" l="1"/>
  <c r="C291" i="1"/>
  <c r="C288" i="1"/>
  <c r="C285" i="1"/>
  <c r="C282" i="1"/>
  <c r="C279" i="1"/>
  <c r="C272" i="1" l="1"/>
  <c r="C269" i="1"/>
  <c r="C266" i="1"/>
  <c r="C263" i="1"/>
  <c r="C260" i="1"/>
  <c r="C246" i="1"/>
  <c r="C241" i="1"/>
  <c r="C237" i="1"/>
  <c r="C232" i="1"/>
  <c r="C227" i="1"/>
  <c r="C224" i="1"/>
  <c r="C218" i="1"/>
  <c r="C210" i="1"/>
  <c r="C204" i="1"/>
  <c r="C199" i="1"/>
  <c r="C195" i="1"/>
  <c r="C190" i="1"/>
  <c r="F8" i="12"/>
  <c r="F7" i="12"/>
  <c r="F6" i="12"/>
  <c r="F5" i="12"/>
  <c r="F4" i="12"/>
  <c r="F3" i="12"/>
  <c r="F2" i="12"/>
  <c r="A28" i="11"/>
  <c r="F8" i="11"/>
  <c r="F7" i="11"/>
  <c r="F6" i="11"/>
  <c r="F5" i="11"/>
  <c r="F4" i="11"/>
  <c r="F3" i="11"/>
  <c r="F2" i="11"/>
  <c r="C183" i="1"/>
  <c r="C180" i="1"/>
  <c r="C177" i="1"/>
  <c r="C167" i="1"/>
  <c r="C161" i="1"/>
  <c r="C152" i="1"/>
  <c r="C140" i="1"/>
  <c r="C134" i="1"/>
  <c r="C126" i="1"/>
  <c r="C123" i="1"/>
  <c r="C120" i="1"/>
  <c r="C115" i="1"/>
  <c r="C112" i="1"/>
  <c r="C109" i="1"/>
  <c r="C101" i="1"/>
  <c r="C92" i="1"/>
  <c r="C82" i="1"/>
  <c r="G8" i="9"/>
  <c r="G7" i="9"/>
  <c r="G6" i="9"/>
  <c r="G5" i="9"/>
  <c r="G4" i="9"/>
  <c r="G3" i="9"/>
  <c r="G2" i="9"/>
  <c r="C77" i="1"/>
  <c r="C72" i="1"/>
  <c r="C69" i="1"/>
  <c r="C66" i="1"/>
  <c r="C60" i="1"/>
  <c r="C57" i="1"/>
  <c r="C51" i="1"/>
  <c r="C48" i="1"/>
  <c r="C31" i="1"/>
  <c r="C40" i="1"/>
  <c r="C26" i="1"/>
  <c r="C16" i="1"/>
  <c r="C6" i="1"/>
  <c r="G8" i="7"/>
  <c r="G7" i="7"/>
  <c r="G6" i="7"/>
  <c r="G5" i="7"/>
  <c r="G4" i="7"/>
  <c r="G3" i="7"/>
  <c r="G2" i="7"/>
  <c r="H8" i="6"/>
  <c r="H7" i="6"/>
  <c r="H6" i="6"/>
  <c r="H5" i="6"/>
  <c r="H4" i="6"/>
  <c r="H3" i="6"/>
  <c r="H2" i="6"/>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<sst xmlns="http://schemas.openxmlformats.org/spreadsheetml/2006/main" count="10012" uniqueCount="2912">
  <si>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</si>
  <si>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</si>
  <si>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</si>
  <si>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</si>
  <si>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</si>
  <si>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</si>
  <si>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</si>
  <si>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</si>
  <si>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</si>
  <si>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</si>
  <si>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</si>
  <si>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</si>
  <si>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</si>
  <si>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</si>
  <si>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</si>
  <si>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</si>
  <si>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</si>
  <si>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</si>
  <si>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</si>
  <si>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</si>
  <si>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</si>
  <si>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</si>
  <si>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</si>
  <si>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</si>
  <si>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</si>
  <si>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</si>
  <si>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</si>
  <si>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</si>
  <si>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</si>
  <si>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</si>
  <si>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</si>
  <si>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</si>
  <si>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</si>
  <si>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</si>
  <si>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</si>
  <si>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</si>
  <si>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</si>
  <si>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</si>
  <si>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</si>
  <si>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</si>
  <si>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</si>
  <si>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</si>
  <si>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</si>
  <si>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</si>
  <si>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</si>
  <si>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</si>
  <si>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</si>
  <si>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</si>
  <si>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</si>
  <si>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</si>
  <si>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</si>
  <si>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</si>
  <si>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</si>
  <si>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</si>
  <si>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</si>
  <si>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</si>
  <si>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</si>
  <si>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</si>
  <si>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</si>
  <si>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</si>
  <si>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</si>
  <si>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</si>
  <si>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</si>
  <si>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</si>
  <si>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</si>
  <si>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</si>
  <si>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</si>
  <si>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</si>
  <si>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</si>
  <si>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</si>
  <si>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</si>
  <si>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</si>
  <si>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</si>
  <si>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</si>
  <si>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</si>
  <si>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</si>
  <si>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</si>
  <si>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</si>
  <si>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</si>
  <si>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</si>
  <si>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</si>
  <si>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</si>
  <si>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</si>
  <si>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</si>
  <si>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</si>
  <si>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</si>
  <si>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</si>
  <si>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</si>
  <si>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</si>
  <si>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</si>
  <si>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</si>
  <si>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</si>
  <si>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</si>
  <si>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</si>
  <si>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</si>
  <si>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</si>
  <si>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</si>
  <si>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</si>
  <si>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</si>
  <si>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</si>
  <si>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</si>
  <si>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</si>
  <si>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</si>
  <si>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</si>
  <si>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</si>
  <si>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</si>
  <si>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</si>
  <si>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</si>
  <si>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</si>
  <si>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</si>
  <si>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</si>
  <si>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</si>
  <si>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</si>
  <si>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</si>
  <si>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</si>
  <si>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</si>
  <si>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</si>
  <si>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</si>
  <si>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</si>
  <si>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</si>
  <si>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</si>
  <si>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</si>
  <si>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</si>
  <si>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</si>
  <si>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</si>
  <si>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</si>
  <si>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</si>
  <si>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</si>
  <si>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</si>
  <si>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</si>
  <si>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</si>
  <si>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</si>
  <si>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</si>
  <si>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</si>
  <si>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</si>
  <si>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</si>
  <si>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</si>
  <si>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</si>
  <si>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</si>
  <si>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</si>
  <si>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</si>
  <si>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</si>
  <si>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</si>
  <si>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</si>
  <si>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</si>
  <si>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</si>
  <si>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</si>
  <si>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</si>
  <si>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</si>
  <si>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</si>
  <si>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</si>
  <si>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</si>
  <si>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</si>
  <si>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</si>
  <si>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</si>
  <si>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</si>
  <si>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</si>
  <si>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</si>
  <si>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</si>
  <si>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</si>
  <si>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</si>
  <si>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</si>
  <si>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</si>
  <si>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</si>
  <si>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</si>
  <si>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</si>
  <si>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</si>
  <si>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</si>
  <si>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</si>
  <si>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</si>
  <si>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</si>
  <si>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</si>
  <si>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</si>
  <si>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</si>
  <si>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</si>
  <si>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</si>
  <si>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</si>
  <si>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</si>
  <si>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</si>
  <si>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</si>
  <si>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</si>
  <si>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</si>
  <si>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</si>
  <si>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</si>
  <si>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</si>
  <si>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</si>
  <si>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</si>
  <si>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</si>
  <si>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</si>
  <si>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</si>
  <si>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</si>
  <si>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</si>
  <si>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</si>
  <si>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</si>
  <si>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</si>
  <si>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</si>
  <si>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</si>
  <si>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</si>
  <si>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</si>
  <si>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</si>
  <si>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</si>
  <si>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</si>
  <si>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</si>
  <si>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</si>
  <si>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</si>
  <si>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</si>
  <si>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</si>
  <si>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</si>
  <si>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</si>
  <si>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</si>
  <si>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</si>
  <si>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</si>
  <si>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</si>
  <si>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</si>
  <si>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</si>
  <si>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</si>
  <si>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</si>
  <si>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</si>
  <si>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</si>
  <si>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</si>
  <si>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</si>
  <si>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</si>
  <si>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</si>
  <si>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</si>
  <si>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</si>
  <si>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</si>
  <si>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</si>
  <si>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</si>
  <si>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</si>
  <si>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</si>
  <si>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</si>
  <si>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</si>
  <si>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</si>
  <si>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</si>
  <si>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</si>
  <si>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</si>
  <si>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</si>
  <si>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</si>
  <si>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</si>
  <si>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</si>
  <si>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</si>
  <si>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</si>
  <si>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</si>
  <si>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</si>
  <si>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</si>
  <si>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</si>
  <si>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</si>
  <si>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</si>
  <si>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</si>
  <si>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</si>
  <si>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</si>
  <si>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</si>
  <si>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</si>
  <si>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</si>
  <si>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</si>
  <si>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</si>
  <si>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</si>
  <si>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</si>
  <si>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</si>
  <si>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</si>
  <si>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</si>
  <si>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</si>
  <si>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</si>
  <si>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</si>
  <si>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</si>
  <si>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</si>
  <si>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</si>
  <si>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</si>
  <si>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</si>
  <si>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</si>
  <si>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</si>
  <si>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</si>
  <si>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</si>
  <si>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</si>
  <si>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</si>
  <si>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</si>
  <si>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</si>
  <si>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</si>
  <si>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</si>
  <si>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</si>
  <si>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</si>
  <si>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</si>
  <si>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</si>
  <si>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</si>
  <si>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</si>
  <si>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</si>
  <si>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</si>
  <si>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</si>
  <si>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</si>
  <si>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</si>
  <si>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</si>
  <si>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</si>
  <si>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</si>
  <si>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</si>
  <si>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</si>
  <si>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</si>
  <si>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</si>
  <si>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</si>
  <si>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</si>
  <si>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</si>
  <si>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</si>
  <si>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</si>
  <si>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</si>
  <si>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</si>
  <si>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</si>
  <si>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</si>
  <si>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</si>
  <si>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</si>
  <si>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</si>
  <si>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</si>
  <si>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</si>
  <si>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</si>
  <si>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</si>
  <si>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</si>
  <si>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</si>
  <si>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</si>
  <si>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</si>
  <si>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</si>
  <si>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</si>
  <si>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</si>
  <si>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</si>
  <si>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</si>
  <si>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</si>
  <si>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</si>
  <si>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</si>
  <si>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</si>
  <si>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</si>
  <si>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</si>
  <si>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</si>
  <si>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</si>
  <si>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</si>
  <si>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</si>
  <si>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</si>
  <si>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</si>
  <si>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</si>
  <si>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</si>
  <si>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</si>
  <si>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</si>
  <si>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</si>
  <si>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</si>
  <si>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</si>
  <si>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</si>
  <si>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</si>
  <si>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</si>
  <si>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</si>
  <si>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</si>
  <si>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</si>
  <si>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</si>
  <si>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</si>
  <si>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</si>
  <si>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</si>
  <si>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</si>
  <si>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</si>
  <si>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</si>
  <si>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</si>
  <si>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</si>
  <si>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</si>
  <si>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</si>
  <si>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</si>
  <si>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</si>
  <si>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</si>
  <si>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</si>
  <si>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</si>
  <si>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</si>
  <si>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</si>
  <si>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</si>
  <si>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</si>
  <si>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</si>
  <si>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</si>
  <si>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</si>
  <si>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</si>
  <si>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</si>
  <si>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</si>
  <si>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</si>
  <si>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</si>
  <si>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</si>
  <si>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</si>
  <si>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</si>
  <si>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</si>
  <si>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</si>
  <si>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</si>
  <si>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</si>
  <si>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</si>
  <si>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</si>
  <si>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</si>
  <si>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</si>
  <si>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</si>
  <si>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</si>
  <si>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</si>
  <si>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</si>
  <si>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</si>
  <si>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</si>
  <si>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</si>
  <si>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</si>
  <si>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</si>
  <si>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</si>
  <si>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</si>
  <si>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</si>
  <si>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</si>
  <si>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</si>
  <si>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</si>
  <si>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</si>
  <si>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</si>
  <si>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</si>
  <si>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</si>
  <si>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</si>
  <si>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</si>
  <si>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</si>
  <si>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</si>
  <si>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</si>
  <si>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</si>
  <si>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</si>
  <si>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</si>
  <si>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</si>
  <si>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</si>
  <si>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</si>
  <si>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</si>
  <si>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</si>
  <si>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</si>
  <si>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</si>
  <si>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</si>
  <si>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</si>
  <si>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</si>
  <si>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</si>
  <si>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</si>
  <si>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</si>
  <si>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</si>
  <si>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</si>
  <si>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</si>
  <si>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</si>
  <si>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</si>
  <si>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</si>
  <si>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</si>
  <si>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</si>
  <si>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</si>
  <si>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</si>
  <si>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</si>
  <si>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</si>
  <si>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</si>
  <si>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</si>
  <si>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</si>
  <si>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</si>
  <si>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</si>
  <si>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</si>
  <si>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</si>
  <si>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</si>
  <si>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</si>
  <si>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</si>
  <si>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</si>
  <si>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</si>
  <si>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</si>
  <si>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</si>
  <si>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</si>
  <si>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</si>
  <si>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</si>
  <si>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</si>
  <si>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</si>
  <si>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</si>
  <si>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</si>
  <si>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</si>
  <si>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</si>
  <si>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</si>
  <si>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</si>
  <si>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</si>
  <si>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</si>
  <si>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</si>
  <si>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</si>
  <si>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</si>
  <si>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</si>
  <si>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</si>
  <si>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</si>
  <si>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</si>
  <si>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</si>
  <si>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</si>
  <si>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</si>
  <si>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</si>
  <si>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</si>
  <si>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</si>
  <si>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</si>
  <si>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</si>
  <si>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</si>
  <si>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</si>
  <si>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</si>
  <si>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</si>
  <si>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</si>
  <si>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</si>
  <si>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</si>
  <si>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</si>
  <si>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</si>
  <si>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</si>
  <si>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</si>
  <si>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</si>
  <si>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</si>
  <si>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</si>
  <si>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</si>
  <si>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</si>
  <si>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</si>
  <si>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</si>
  <si>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</si>
  <si>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</si>
  <si>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</si>
  <si>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</si>
  <si>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</si>
  <si>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</si>
  <si>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</si>
  <si>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</si>
  <si>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</si>
  <si>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</si>
  <si>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</si>
  <si>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</si>
  <si>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</si>
  <si>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</si>
  <si>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</si>
  <si>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</si>
  <si>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</si>
  <si>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</si>
  <si>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</si>
  <si>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</si>
  <si>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</si>
  <si>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</si>
  <si>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</si>
  <si>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</si>
  <si>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</si>
  <si>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</si>
  <si>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</si>
  <si>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</si>
  <si>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</si>
  <si>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</si>
  <si>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</si>
  <si>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</si>
  <si>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</si>
  <si>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</si>
  <si>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</si>
  <si>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</si>
  <si>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</si>
  <si>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</si>
  <si>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</si>
  <si>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</si>
  <si>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</si>
  <si>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</si>
  <si>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</si>
  <si>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</si>
  <si>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</si>
  <si>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</si>
  <si>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</si>
  <si>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</si>
  <si>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</si>
  <si>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</si>
  <si>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</si>
  <si>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</si>
  <si>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</si>
  <si>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</si>
  <si>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</si>
  <si>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</si>
  <si>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</si>
  <si>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</si>
  <si>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</si>
  <si>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</si>
  <si>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</si>
  <si>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</si>
  <si>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</si>
  <si>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</si>
  <si>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</si>
  <si>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</si>
  <si>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</si>
  <si>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</si>
  <si>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</si>
  <si>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</si>
  <si>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</si>
  <si>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</si>
  <si>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</si>
  <si>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</si>
  <si>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</si>
  <si>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</si>
  <si>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</si>
  <si>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</si>
  <si>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</si>
  <si>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</si>
  <si>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</si>
  <si>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</si>
  <si>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</si>
  <si>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</si>
  <si>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</si>
  <si>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</si>
  <si>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</si>
  <si>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</si>
  <si>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</si>
  <si>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</si>
  <si>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</si>
  <si>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</si>
  <si>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</si>
  <si>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</si>
  <si>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</si>
  <si>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</si>
  <si>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</si>
  <si>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</si>
  <si>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</si>
  <si>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</si>
  <si>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</si>
  <si>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</si>
  <si>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</si>
  <si>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</si>
  <si>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</si>
  <si>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</si>
  <si>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</si>
  <si>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</si>
  <si>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</si>
  <si>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</si>
  <si>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</si>
  <si>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</si>
  <si>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</si>
  <si>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</si>
  <si>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</si>
  <si>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</si>
  <si>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</si>
  <si>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</si>
  <si>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</si>
  <si>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</si>
  <si>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</si>
  <si>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</si>
  <si>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</si>
  <si>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</si>
  <si>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</si>
  <si>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</si>
  <si>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</si>
  <si>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</si>
  <si>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</si>
  <si>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</si>
  <si>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</si>
  <si>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</si>
  <si>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</si>
  <si>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</si>
  <si>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</si>
  <si>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</si>
  <si>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</si>
  <si>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</si>
  <si>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</si>
  <si>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</si>
  <si>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</si>
  <si>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</si>
  <si>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</si>
  <si>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</si>
  <si>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</si>
  <si>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</si>
  <si>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</si>
  <si>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</si>
  <si>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</si>
  <si>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</si>
  <si>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</si>
  <si>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</si>
  <si>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</si>
  <si>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</si>
  <si>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</si>
  <si>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</si>
  <si>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</si>
  <si>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</si>
  <si>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</si>
  <si>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</si>
  <si>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</si>
  <si>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</si>
  <si>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</si>
  <si>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</si>
  <si>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</si>
  <si>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</si>
  <si>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</si>
  <si>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</si>
  <si>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</si>
  <si>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</si>
  <si>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</si>
  <si>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</si>
  <si>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</si>
  <si>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</si>
  <si>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</si>
  <si>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</si>
  <si>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</si>
  <si>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</si>
  <si>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</si>
  <si>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</si>
  <si>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</si>
  <si>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</si>
  <si>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</si>
  <si>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</si>
  <si>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</si>
  <si>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</si>
  <si>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</si>
  <si>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</si>
  <si>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</si>
  <si>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</si>
  <si>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</si>
  <si>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</si>
  <si>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</si>
  <si>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</si>
  <si>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</si>
  <si>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</si>
  <si>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</si>
  <si>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</si>
  <si>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</si>
  <si>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</si>
  <si>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</si>
  <si>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</si>
  <si>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</si>
  <si>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</si>
  <si>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</si>
  <si>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</si>
  <si>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</si>
  <si>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</si>
  <si>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</si>
  <si>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</si>
  <si>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</si>
  <si>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</si>
  <si>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</si>
  <si>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</si>
  <si>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</si>
  <si>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</si>
  <si>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</si>
  <si>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</si>
  <si>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</si>
  <si>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</si>
  <si>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</si>
  <si>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</si>
  <si>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</si>
  <si>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</si>
  <si>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</si>
  <si>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</si>
  <si>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</si>
  <si>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</si>
  <si>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</si>
  <si>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</si>
  <si>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</si>
  <si>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</si>
  <si>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</si>
  <si>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</si>
  <si>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</si>
  <si>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</si>
  <si>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</si>
  <si>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</si>
  <si>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</si>
  <si>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</si>
  <si>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</si>
  <si>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</si>
  <si>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</si>
  <si>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</si>
  <si>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</si>
  <si>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</si>
  <si>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</si>
  <si>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</si>
  <si>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</si>
  <si>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</si>
  <si>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</si>
  <si>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</si>
  <si>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</si>
  <si>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</si>
  <si>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</si>
  <si>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</si>
  <si>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</si>
  <si>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</si>
  <si>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</si>
  <si>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</si>
  <si>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</si>
  <si>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</si>
  <si>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</si>
  <si>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</si>
  <si>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</si>
  <si>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</si>
  <si>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</si>
  <si>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</si>
  <si>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</si>
  <si>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</si>
  <si>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</si>
  <si>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</si>
  <si>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</si>
  <si>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</si>
  <si>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</si>
  <si>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</si>
  <si>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</si>
  <si>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</si>
  <si>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</si>
  <si>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</si>
  <si>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</si>
  <si>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</si>
  <si>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</si>
  <si>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</si>
  <si>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</si>
  <si>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</si>
  <si>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</si>
  <si>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</si>
  <si>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</si>
  <si>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</si>
  <si>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</si>
  <si>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</si>
  <si>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</si>
  <si>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</si>
  <si>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</si>
  <si>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</si>
  <si>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</si>
  <si>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</si>
  <si>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</si>
  <si>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</si>
  <si>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</si>
  <si>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</si>
  <si>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</si>
  <si>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</si>
  <si>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</si>
  <si>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</si>
  <si>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</si>
  <si>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</si>
  <si>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</si>
  <si>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</si>
  <si>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</si>
  <si>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</si>
  <si>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</si>
  <si>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</si>
  <si>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</si>
  <si>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</si>
  <si>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</si>
  <si>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</si>
  <si>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</si>
  <si>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</si>
  <si>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</si>
  <si>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</si>
  <si>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</si>
  <si>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</si>
  <si>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</si>
  <si>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</si>
  <si>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</si>
  <si>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</si>
  <si>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</si>
  <si>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</si>
  <si>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</si>
  <si>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</si>
  <si>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</si>
  <si>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</si>
  <si>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</si>
  <si>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</si>
  <si>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</si>
  <si>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</si>
  <si>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</si>
  <si>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</si>
  <si>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</si>
  <si>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</si>
  <si>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</si>
  <si>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</si>
  <si>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</si>
  <si>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</si>
  <si>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</si>
  <si>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</si>
  <si>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</si>
  <si>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</si>
  <si>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</si>
  <si>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</si>
  <si>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</si>
  <si>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</si>
  <si>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</si>
  <si>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</si>
  <si>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</si>
  <si>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</si>
  <si>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</si>
  <si>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</si>
  <si>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</si>
  <si>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</si>
  <si>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</si>
  <si>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</si>
  <si>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</si>
  <si>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</si>
  <si>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</si>
  <si>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</si>
  <si>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</si>
  <si>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</si>
  <si>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</si>
  <si>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</si>
  <si>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</si>
  <si>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</si>
  <si>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</si>
  <si>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</si>
  <si>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</si>
  <si>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</si>
  <si>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</si>
  <si>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</si>
  <si>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</si>
  <si>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</si>
  <si>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</si>
  <si>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</si>
  <si>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</si>
  <si>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</si>
  <si>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</si>
  <si>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</si>
  <si>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</si>
  <si>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</si>
  <si>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</si>
  <si>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</si>
  <si>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</si>
  <si>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</si>
  <si>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</si>
  <si>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</si>
  <si>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</si>
  <si>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</si>
  <si>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</si>
  <si>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</si>
  <si>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</si>
  <si>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</si>
  <si>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</si>
  <si>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</si>
  <si>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</si>
  <si>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</si>
  <si>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</si>
  <si>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</si>
  <si>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</si>
  <si>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</si>
  <si>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</si>
  <si>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</si>
  <si>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</si>
  <si>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</si>
  <si>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</si>
  <si>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</si>
  <si>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</si>
  <si>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</si>
  <si>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</si>
  <si>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</si>
  <si>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</si>
  <si>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</si>
  <si>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</si>
  <si>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</si>
  <si>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</si>
  <si>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</si>
  <si>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</si>
  <si>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</si>
  <si>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</si>
  <si>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</si>
  <si>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</si>
  <si>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</si>
  <si>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</si>
  <si>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</si>
  <si>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</si>
  <si>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</si>
  <si>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</si>
  <si>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</si>
  <si>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</si>
  <si>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</si>
  <si>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</si>
  <si>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</si>
  <si>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</si>
  <si>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</si>
  <si>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</si>
  <si>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</si>
  <si>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</si>
  <si>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</si>
  <si>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</si>
  <si>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</si>
  <si>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</si>
  <si>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</si>
  <si>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</si>
  <si>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</si>
  <si>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</si>
  <si>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</si>
  <si>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</si>
  <si>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</si>
  <si>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</si>
  <si>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</si>
  <si>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</si>
  <si>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</si>
  <si>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</si>
  <si>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</si>
  <si>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</si>
  <si>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</si>
  <si>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</si>
  <si>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</si>
  <si>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</si>
  <si>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</si>
  <si>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</si>
  <si>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</si>
  <si>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</si>
  <si>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</si>
  <si>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</si>
  <si>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</si>
  <si>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</si>
  <si>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</si>
  <si>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</si>
  <si>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</si>
  <si>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</si>
  <si>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</si>
  <si>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</si>
  <si>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</si>
  <si>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</si>
  <si>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</si>
  <si>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</si>
  <si>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</si>
  <si>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</si>
  <si>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</si>
  <si>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</si>
  <si>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</si>
  <si>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</si>
  <si>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</si>
  <si>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</si>
  <si>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</si>
  <si>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</si>
  <si>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</si>
  <si>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</si>
  <si>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</si>
  <si>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</si>
  <si>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</si>
  <si>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</si>
  <si>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</si>
  <si>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</si>
  <si>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</si>
  <si>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</si>
  <si>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</si>
  <si>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</si>
  <si>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</si>
  <si>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</si>
  <si>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</si>
  <si>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</si>
  <si>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</si>
  <si>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</si>
  <si>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</si>
  <si>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</si>
  <si>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</si>
  <si>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</si>
  <si>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</si>
  <si>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</si>
  <si>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</si>
  <si>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</si>
  <si>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</si>
  <si>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</si>
  <si>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</si>
  <si>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</si>
  <si>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</si>
  <si>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</si>
  <si>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</si>
  <si>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</si>
  <si>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</si>
  <si>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</si>
  <si>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</si>
  <si>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</si>
  <si>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</si>
  <si>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</si>
  <si>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</si>
  <si>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</si>
  <si>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</si>
  <si>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</si>
  <si>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</si>
  <si>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</si>
  <si>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</si>
  <si>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</si>
  <si>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</si>
  <si>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</si>
  <si>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</si>
  <si>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</si>
  <si>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</si>
  <si>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</si>
  <si>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</si>
  <si>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</si>
  <si>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</si>
  <si>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</si>
  <si>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</si>
  <si>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</si>
  <si>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</si>
  <si>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</si>
  <si>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</si>
  <si>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</si>
  <si>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</si>
  <si>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</si>
  <si>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</si>
  <si>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</si>
  <si>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</si>
  <si>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</si>
  <si>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</si>
  <si>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</si>
  <si>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</si>
  <si>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</si>
  <si>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</si>
  <si>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</si>
  <si>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</si>
  <si>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</si>
  <si>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</si>
  <si>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</si>
  <si>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</si>
  <si>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</si>
  <si>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</si>
  <si>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</si>
  <si>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</si>
  <si>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</si>
  <si>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</si>
  <si>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</si>
  <si>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</si>
  <si>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</si>
  <si>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</si>
  <si>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</si>
  <si>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</si>
  <si>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</si>
  <si>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</si>
  <si>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</si>
  <si>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</si>
  <si>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</si>
  <si>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</si>
  <si>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</si>
  <si>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</si>
  <si>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</si>
  <si>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</si>
  <si>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</si>
  <si>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</si>
  <si>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</si>
  <si>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</si>
  <si>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</si>
  <si>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</si>
  <si>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</si>
  <si>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</si>
  <si>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</si>
  <si>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</si>
  <si>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</si>
  <si>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</si>
  <si>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</si>
  <si>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</si>
  <si>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</si>
  <si>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</si>
  <si>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</si>
  <si>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</si>
  <si>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</si>
  <si>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</si>
  <si>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</si>
  <si>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</si>
  <si>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</si>
  <si>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</si>
  <si>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</si>
  <si>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</si>
  <si>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</si>
  <si>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</si>
  <si>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</si>
  <si>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</si>
  <si>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</si>
  <si>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</si>
  <si>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</si>
  <si>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</si>
  <si>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</si>
  <si>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</si>
  <si>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</si>
  <si>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</si>
  <si>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</si>
  <si>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</si>
  <si>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</si>
  <si>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</si>
  <si>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</si>
  <si>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</si>
  <si>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</si>
  <si>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</si>
  <si>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</si>
  <si>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</si>
  <si>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</si>
  <si>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</si>
  <si>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</si>
  <si>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</si>
  <si>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</si>
  <si>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</si>
  <si>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</si>
  <si>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</si>
  <si>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</si>
  <si>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</si>
  <si>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</si>
  <si>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</si>
  <si>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</si>
  <si>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</si>
  <si>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</si>
  <si>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</si>
  <si>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</si>
  <si>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</si>
  <si>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</si>
  <si>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</si>
  <si>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</si>
  <si>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</si>
  <si>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</si>
  <si>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</si>
  <si>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</si>
  <si>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</si>
  <si>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</si>
  <si>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</si>
  <si>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</si>
  <si>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</si>
  <si>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</si>
  <si>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</si>
  <si>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</si>
  <si>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</si>
  <si>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</si>
  <si>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</si>
  <si>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</si>
  <si>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</si>
  <si>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</si>
  <si>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</si>
  <si>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</si>
  <si>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</si>
  <si>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</si>
  <si>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</si>
  <si>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</si>
  <si>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</si>
  <si>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</si>
  <si>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</si>
  <si>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</si>
  <si>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</si>
  <si>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</si>
  <si>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</si>
  <si>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</si>
  <si>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</si>
  <si>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</si>
  <si>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</si>
  <si>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</si>
  <si>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</si>
  <si>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</si>
  <si>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</si>
  <si>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</si>
  <si>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</si>
  <si>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</si>
  <si>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</si>
  <si>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</si>
  <si>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</si>
  <si>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</si>
  <si>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</si>
  <si>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</si>
  <si>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</si>
  <si>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</si>
  <si>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</si>
  <si>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</si>
  <si>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</si>
  <si>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</si>
  <si>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</si>
  <si>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</si>
  <si>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</si>
  <si>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</si>
  <si>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</si>
  <si>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</si>
  <si>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</si>
  <si>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</si>
  <si>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</si>
  <si>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</si>
  <si>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</si>
  <si>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</si>
  <si>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</si>
  <si>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</si>
  <si>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</si>
  <si>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</si>
  <si>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</si>
  <si>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</si>
  <si>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</si>
  <si>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</si>
  <si>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</si>
  <si>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</si>
  <si>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</si>
  <si>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</si>
  <si>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</si>
  <si>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</si>
  <si>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</si>
  <si>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</si>
  <si>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</si>
  <si>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</si>
  <si>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</si>
  <si>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</si>
  <si>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</si>
  <si>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</si>
  <si>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</si>
  <si>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</si>
  <si>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</si>
  <si>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</si>
  <si>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</si>
  <si>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</si>
  <si>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</si>
  <si>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</si>
  <si>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</si>
  <si>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</si>
  <si>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</si>
  <si>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</si>
  <si>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</si>
  <si>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</si>
  <si>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</si>
  <si>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</si>
  <si>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</si>
  <si>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</si>
  <si>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</si>
  <si>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</si>
  <si>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</si>
  <si>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</si>
  <si>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</si>
  <si>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</si>
  <si>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</si>
  <si>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</si>
  <si>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</si>
  <si>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</si>
  <si>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</si>
  <si>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</si>
  <si>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</si>
  <si>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</si>
  <si>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</si>
  <si>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</si>
  <si>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</si>
  <si>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</si>
  <si>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</si>
  <si>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</si>
  <si>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</si>
  <si>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</si>
  <si>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</si>
  <si>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</si>
  <si>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</si>
  <si>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</si>
  <si>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</si>
  <si>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</si>
  <si>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</si>
  <si>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</si>
  <si>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</si>
  <si>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</si>
  <si>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</si>
  <si>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</si>
  <si>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</si>
  <si>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</si>
  <si>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</si>
  <si>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</si>
  <si>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</si>
  <si>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</si>
  <si>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</si>
  <si>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</si>
  <si>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</si>
  <si>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</si>
  <si>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</si>
  <si>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</si>
  <si>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</si>
  <si>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</si>
  <si>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</si>
  <si>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</si>
  <si>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</si>
  <si>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</si>
  <si>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</si>
  <si>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</si>
  <si>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</si>
  <si>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</si>
  <si>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</si>
  <si>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</si>
  <si>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</si>
  <si>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</si>
  <si>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</si>
  <si>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</si>
  <si>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</si>
  <si>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</si>
  <si>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</si>
  <si>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</si>
  <si>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</si>
  <si>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</si>
  <si>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</si>
  <si>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</si>
  <si>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</si>
  <si>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</si>
  <si>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</si>
  <si>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</si>
  <si>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</si>
  <si>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</si>
  <si>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</si>
  <si>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</si>
  <si>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</si>
  <si>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</si>
  <si>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</si>
  <si>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</si>
  <si>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</si>
  <si>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</si>
  <si>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</si>
  <si>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</si>
  <si>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</si>
  <si>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</si>
  <si>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</si>
  <si>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</si>
  <si>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</si>
  <si>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</si>
  <si>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</si>
  <si>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</si>
  <si>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</si>
  <si>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</si>
  <si>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</si>
  <si>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</si>
  <si>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</si>
  <si>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</si>
  <si>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</si>
  <si>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</si>
  <si>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</si>
  <si>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</si>
  <si>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</si>
  <si>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</si>
  <si>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</si>
  <si>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</si>
  <si>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</si>
  <si>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</si>
  <si>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</si>
  <si>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</si>
  <si>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</si>
  <si>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</si>
  <si>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</si>
  <si>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</si>
  <si>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</si>
  <si>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</si>
  <si>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</si>
  <si>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</si>
  <si>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</si>
  <si>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</si>
  <si>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</si>
  <si>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</si>
  <si>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</si>
  <si>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</si>
  <si>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</si>
  <si>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</si>
  <si>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</si>
  <si>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</si>
  <si>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</si>
  <si>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</si>
  <si>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</si>
  <si>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</si>
  <si>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</si>
  <si>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</si>
  <si>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</si>
  <si>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</si>
  <si>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</si>
  <si>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</si>
  <si>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Backlight_Set_Low</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</si>
  <si>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</si>
  <si>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</si>
  <si>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</si>
  <si>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</si>
  <si>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</si>
  <si>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</si>
  <si>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</si>
  <si>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</si>
  <si>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</si>
  <si>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</si>
  <si>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</si>
  <si>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</si>
  <si>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</si>
  <si>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</si>
  <si>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</si>
  <si>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</si>
  <si>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</si>
  <si>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</si>
  <si>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</si>
  <si>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</si>
  <si>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</si>
  <si>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</si>
  <si>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</si>
  <si>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</si>
  <si>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</si>
  <si>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</si>
  <si>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</si>
  <si>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</si>
  <si>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</si>
  <si>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</si>
  <si>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</si>
  <si>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</si>
  <si>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</si>
  <si>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</si>
  <si>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</si>
  <si>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</si>
  <si>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</si>
  <si>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</si>
  <si>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</si>
  <si>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bl -n
bl -l
nvram --set backlight-level 824
nvram --save</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</si>
  <si>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</si>
  <si>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</si>
  <si>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</si>
  <si>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</si>
  <si>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</si>
  <si>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</si>
  <si>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</si>
  <si>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</si>
  <si>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</si>
  <si>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</si>
  <si>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</si>
  <si>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</si>
  <si>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</si>
  <si>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</si>
  <si>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</si>
  <si>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</si>
  <si>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</si>
  <si>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</si>
  <si>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</si>
  <si>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</si>
  <si>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</si>
  <si>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</si>
  <si>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</si>
  <si>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</si>
  <si>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</si>
  <si>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</si>
  <si>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</si>
  <si>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</si>
  <si>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</si>
  <si>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</si>
  <si>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</si>
  <si>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</si>
  <si>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</si>
  <si>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</si>
  <si>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</si>
  <si>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</si>
  <si>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</si>
  <si>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</si>
  <si>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</si>
  <si>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</si>
  <si>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</si>
  <si>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</si>
  <si>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</si>
  <si>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</si>
  <si>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</si>
  <si>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</si>
  <si>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</si>
  <si>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</si>
  <si>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</si>
  <si>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</si>
  <si>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</si>
  <si>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</si>
  <si>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</si>
  <si>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</si>
  <si>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</si>
  <si>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</si>
  <si>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</si>
  <si>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</si>
  <si>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</si>
  <si>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</si>
  <si>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</si>
  <si>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</si>
  <si>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</si>
  <si>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</si>
  <si>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</si>
  <si>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</si>
  <si>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</si>
  <si>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</si>
  <si>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</si>
  <si>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Set_Iboot_Backlight</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</si>
  <si>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</si>
  <si>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</si>
  <si>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</si>
  <si>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</si>
  <si>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</si>
  <si>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</si>
  <si>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</si>
  <si>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</si>
  <si>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</si>
  <si>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</si>
  <si>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</si>
  <si>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</si>
  <si>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</si>
  <si>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</si>
  <si>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</si>
  <si>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</si>
  <si>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 xml:space="preserve">Discharge_Path_DCR </t>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</si>
  <si>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</si>
  <si>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</si>
  <si>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</si>
  <si>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</si>
  <si>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</si>
  <si>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</si>
  <si>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</si>
  <si>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</si>
  <si>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</si>
  <si>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</si>
  <si>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</si>
  <si>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</si>
  <si>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</si>
  <si>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</si>
  <si>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</si>
  <si>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</si>
  <si>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</si>
  <si>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</si>
  <si>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</si>
  <si>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</si>
  <si>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</si>
  <si>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</si>
  <si>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</si>
  <si>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</si>
  <si>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</si>
  <si>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</si>
  <si>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</si>
  <si>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</si>
  <si>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</si>
  <si>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</si>
  <si>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</si>
  <si>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</si>
  <si>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</si>
  <si>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</si>
  <si>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</si>
  <si>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</si>
  <si>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</si>
  <si>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</si>
  <si>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</si>
  <si>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</si>
  <si>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</si>
  <si>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</si>
  <si>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</si>
  <si>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</si>
  <si>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</si>
  <si>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</si>
  <si>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</si>
  <si>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</si>
  <si>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</si>
  <si>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</si>
  <si>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</si>
  <si>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</si>
  <si>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</si>
  <si>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</si>
  <si>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</si>
  <si>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</si>
  <si>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</si>
  <si>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</si>
  <si>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</si>
  <si>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</si>
  <si>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</si>
  <si>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</si>
  <si>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</si>
  <si>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</si>
  <si>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</si>
  <si>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</si>
  <si>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</si>
  <si>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</si>
  <si>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</si>
  <si>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</si>
  <si>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</si>
  <si>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</si>
  <si>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</si>
  <si>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</si>
  <si>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</si>
  <si>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</si>
  <si>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</si>
  <si>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</si>
  <si>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</si>
  <si>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</si>
  <si>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</si>
  <si>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</si>
  <si>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</si>
  <si>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</si>
  <si>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</si>
  <si>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</si>
  <si>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</si>
  <si>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</si>
  <si>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</si>
  <si>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</si>
  <si>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</si>
  <si>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</si>
  <si>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</si>
  <si>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</si>
  <si>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</si>
  <si>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</si>
  <si>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</si>
  <si>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</si>
  <si>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</si>
  <si>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</si>
  <si>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</si>
  <si>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</si>
  <si>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</si>
  <si>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</si>
  <si>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</si>
  <si>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</si>
  <si>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</si>
  <si>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</si>
  <si>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</si>
  <si>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</si>
  <si>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</si>
  <si>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</si>
  <si>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</si>
  <si>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</si>
  <si>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</si>
  <si>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</si>
  <si>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</si>
  <si>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</si>
  <si>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</si>
  <si>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</si>
  <si>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</si>
  <si>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</si>
  <si>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</si>
  <si>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</si>
  <si>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</si>
  <si>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</si>
  <si>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</si>
  <si>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</si>
  <si>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</si>
  <si>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</si>
  <si>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</si>
  <si>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</si>
  <si>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</si>
  <si>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</si>
  <si>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</si>
  <si>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</si>
  <si>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</si>
  <si>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</si>
  <si>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</si>
  <si>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</si>
  <si>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</si>
  <si>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</si>
  <si>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</si>
  <si>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</si>
  <si>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</si>
  <si>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</si>
  <si>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</si>
  <si>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</si>
  <si>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</si>
  <si>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</si>
  <si>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</si>
  <si>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</si>
  <si>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</si>
  <si>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</si>
  <si>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</si>
  <si>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</si>
  <si>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</si>
  <si>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</si>
  <si>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</si>
  <si>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</si>
  <si>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</si>
  <si>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</si>
  <si>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</si>
  <si>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</si>
  <si>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</si>
  <si>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</si>
  <si>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</si>
  <si>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</si>
  <si>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</si>
  <si>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</si>
  <si>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</si>
  <si>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</si>
  <si>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</si>
  <si>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</si>
  <si>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</si>
  <si>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</si>
  <si>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</si>
  <si>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</si>
  <si>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</si>
  <si>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</si>
  <si>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</si>
  <si>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</si>
  <si>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</si>
  <si>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</si>
  <si>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</si>
  <si>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</si>
  <si>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</si>
  <si>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</si>
  <si>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</si>
  <si>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</si>
  <si>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</si>
  <si>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</si>
  <si>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</si>
  <si>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</si>
  <si>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</si>
  <si>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</si>
  <si>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</si>
  <si>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</si>
  <si>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</si>
  <si>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</si>
  <si>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</si>
  <si>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</si>
  <si>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</si>
  <si>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</si>
  <si>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</si>
  <si>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</si>
  <si>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</si>
  <si>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</si>
  <si>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</si>
  <si>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</si>
  <si>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</si>
  <si>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</si>
  <si>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</si>
  <si>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</si>
  <si>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</si>
  <si>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</si>
  <si>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</si>
  <si>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</si>
  <si>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</si>
  <si>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</si>
  <si>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</si>
  <si>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</si>
  <si>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</si>
  <si>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</si>
  <si>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</si>
  <si>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</si>
  <si>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</si>
  <si>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</si>
  <si>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</si>
  <si>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touch --test critical --run
touch --off
bl -l</t>
  </si>
  <si>
    <t>hallsensor —irqindex 1 —meas 6 —delay 500</t>
    <phoneticPr fontId="32" type="noConversion"/>
  </si>
  <si>
    <t>hallsensor —irqindex 0 —meas 6 —delay 500</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</si>
  <si>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</si>
  <si>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</si>
  <si>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</si>
  <si>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</si>
  <si>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</si>
  <si>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</si>
  <si>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</si>
  <si>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</si>
  <si>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</si>
  <si>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</si>
  <si>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</si>
  <si>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</si>
  <si>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</si>
  <si>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</si>
  <si>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</si>
  <si>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</si>
  <si>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</si>
  <si>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</si>
  <si>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</si>
  <si>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</si>
  <si>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</si>
  <si>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</si>
  <si>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</si>
  <si>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</si>
  <si>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</si>
  <si>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</si>
  <si>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</si>
  <si>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</si>
  <si>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</si>
  <si>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</si>
  <si>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</si>
  <si>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</si>
  <si>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</si>
  <si>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</si>
  <si>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</si>
  <si>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</si>
  <si>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</si>
  <si>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</si>
  <si>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</si>
  <si>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</si>
  <si>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</si>
  <si>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</si>
  <si>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</si>
  <si>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</si>
  <si>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</si>
  <si>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</si>
  <si>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</si>
  <si>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</si>
  <si>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</si>
  <si>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</si>
  <si>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</si>
  <si>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</si>
  <si>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</si>
  <si>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</si>
  <si>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</si>
  <si>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</si>
  <si>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</si>
  <si>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</si>
  <si>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</si>
  <si>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</si>
  <si>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</si>
  <si>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</si>
  <si>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</si>
  <si>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</si>
  <si>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</si>
  <si>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</si>
  <si>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</si>
  <si>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</si>
  <si>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</si>
  <si>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</si>
  <si>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</si>
  <si>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</si>
  <si>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</si>
  <si>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</si>
  <si>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</si>
  <si>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</si>
  <si>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</si>
  <si>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</si>
  <si>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</si>
  <si>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</si>
  <si>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</si>
  <si>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</si>
  <si>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</si>
  <si>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</si>
  <si>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</si>
  <si>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</si>
  <si>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</si>
  <si>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</si>
  <si>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</si>
  <si>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</si>
  <si>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</si>
  <si>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</si>
  <si>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</si>
  <si>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</si>
  <si>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</si>
  <si>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</si>
  <si>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</si>
  <si>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</si>
  <si>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</si>
  <si>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</si>
  <si>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</si>
  <si>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</si>
  <si>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</si>
  <si>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</si>
  <si>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</si>
  <si>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</si>
  <si>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</si>
  <si>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</si>
  <si>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</si>
  <si>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</si>
  <si>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</si>
  <si>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</si>
  <si>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</si>
  <si>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</si>
  <si>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</si>
  <si>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</si>
  <si>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</si>
  <si>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</si>
  <si>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</si>
  <si>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</si>
  <si>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</si>
  <si>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</si>
  <si>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</si>
  <si>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</si>
  <si>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</si>
  <si>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</si>
  <si>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</si>
  <si>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</si>
  <si>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</si>
  <si>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</si>
  <si>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</si>
  <si>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</si>
  <si>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</si>
  <si>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</si>
  <si>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</si>
  <si>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</si>
  <si>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</si>
  <si>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</si>
  <si>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</si>
  <si>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</si>
  <si>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</si>
  <si>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</si>
  <si>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</si>
  <si>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</si>
  <si>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</si>
  <si>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</si>
  <si>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</si>
  <si>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</si>
  <si>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</si>
  <si>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</si>
  <si>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</si>
  <si>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</si>
  <si>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</si>
  <si>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</si>
  <si>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</si>
  <si>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</si>
  <si>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</si>
  <si>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</si>
  <si>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</si>
  <si>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</si>
  <si>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</si>
  <si>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</si>
  <si>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</si>
  <si>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</si>
  <si>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</si>
  <si>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</si>
  <si>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</si>
  <si>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</si>
  <si>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</si>
  <si>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</si>
  <si>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</si>
  <si>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</si>
  <si>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</si>
  <si>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</si>
  <si>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</si>
  <si>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</si>
  <si>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</si>
  <si>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</si>
  <si>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</si>
  <si>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</si>
  <si>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</si>
  <si>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</si>
  <si>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</si>
  <si>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</si>
  <si>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</si>
  <si>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</si>
  <si>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</si>
  <si>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</si>
  <si>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</si>
  <si>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</si>
  <si>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</si>
  <si>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</si>
  <si>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</si>
  <si>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</si>
  <si>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</si>
  <si>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</si>
  <si>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</si>
  <si>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</si>
  <si>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</si>
  <si>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</si>
  <si>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</si>
  <si>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</si>
  <si>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</si>
  <si>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</si>
  <si>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</si>
  <si>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</si>
  <si>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</si>
  <si>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</si>
  <si>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</si>
  <si>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</si>
  <si>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</si>
  <si>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</si>
  <si>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</si>
  <si>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</si>
  <si>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</si>
  <si>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</si>
  <si>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</si>
  <si>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</si>
  <si>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</si>
  <si>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</si>
  <si>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</si>
  <si>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</si>
  <si>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</si>
  <si>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</si>
  <si>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</si>
  <si>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</si>
  <si>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</si>
  <si>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</si>
  <si>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</si>
  <si>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</si>
  <si>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</si>
  <si>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</si>
  <si>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</si>
  <si>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</si>
  <si>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</si>
  <si>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</si>
  <si>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</si>
  <si>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</si>
  <si>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</si>
  <si>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</si>
  <si>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</si>
  <si>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</si>
  <si>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</si>
  <si>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</si>
  <si>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</si>
  <si>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</si>
  <si>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</si>
  <si>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</si>
  <si>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</si>
  <si>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</si>
  <si>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</si>
  <si>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</si>
  <si>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</si>
  <si>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</si>
  <si>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</si>
  <si>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</si>
  <si>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</si>
  <si>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</si>
  <si>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</si>
  <si>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</si>
  <si>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sensor --sel als2 --init
sensor --sel als2 --set gain 16
sensor --sel als2 --set integration_cycles 148
sensor --sel als2 --sample 3 --stream
sensor --sel als1,als2 --turnoff</t>
    <phoneticPr fontId="27" type="noConversion"/>
  </si>
  <si>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</si>
  <si>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</si>
  <si>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</si>
  <si>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</si>
  <si>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</si>
  <si>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</si>
  <si>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</si>
  <si>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</si>
  <si>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</si>
  <si>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</si>
  <si>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</si>
  <si>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</si>
  <si>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</si>
  <si>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</si>
  <si>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</si>
  <si>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</si>
  <si>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</si>
  <si>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</si>
  <si>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</si>
  <si>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</si>
  <si>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</si>
  <si>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</si>
  <si>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</si>
  <si>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</si>
  <si>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</si>
  <si>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</si>
  <si>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</si>
  <si>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</si>
  <si>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</si>
  <si>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</si>
  <si>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</si>
  <si>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</si>
  <si>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</si>
  <si>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</si>
  <si>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</si>
  <si>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</si>
  <si>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</si>
  <si>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</si>
  <si>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</si>
  <si>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</si>
  <si>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</si>
  <si>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</si>
  <si>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</si>
  <si>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</si>
  <si>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</si>
  <si>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</si>
  <si>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</si>
  <si>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</si>
  <si>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</si>
  <si>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</si>
  <si>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</si>
  <si>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</si>
  <si>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</si>
  <si>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</si>
  <si>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</si>
  <si>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</si>
  <si>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</si>
  <si>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</si>
  <si>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</si>
  <si>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</si>
  <si>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</si>
  <si>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</si>
  <si>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</si>
  <si>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</si>
  <si>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</si>
  <si>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</si>
  <si>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</si>
  <si>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</si>
  <si>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</si>
  <si>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</si>
  <si>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</si>
  <si>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</si>
  <si>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</si>
  <si>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</si>
  <si>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</si>
  <si>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</si>
  <si>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</si>
  <si>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</si>
  <si>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</si>
  <si>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</si>
  <si>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</si>
  <si>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</si>
  <si>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</si>
  <si>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</si>
  <si>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</si>
  <si>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</si>
  <si>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</si>
  <si>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</si>
  <si>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</si>
  <si>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</si>
  <si>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</si>
  <si>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</si>
  <si>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</si>
  <si>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</si>
  <si>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</si>
  <si>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</si>
  <si>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</si>
  <si>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</si>
  <si>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</si>
  <si>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</si>
  <si>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</si>
  <si>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</si>
  <si>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</si>
  <si>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</si>
  <si>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</si>
  <si>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</si>
  <si>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</si>
  <si>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</si>
  <si>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</si>
  <si>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</si>
  <si>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</si>
  <si>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</si>
  <si>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</si>
  <si>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</si>
  <si>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</si>
  <si>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</si>
  <si>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</si>
  <si>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</si>
  <si>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</si>
  <si>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</si>
  <si>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</si>
  <si>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</si>
  <si>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</si>
  <si>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camisp --find
egpio --pick aop -n 25 --pull up
egpio --pick aop -n 26 --pull up
sensor --sel als1 --init
sensor --sel als1 --get prod_id</t>
    <phoneticPr fontId="27"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</si>
  <si>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</si>
  <si>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</si>
  <si>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</si>
  <si>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</si>
  <si>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</si>
  <si>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</si>
  <si>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</si>
  <si>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</si>
  <si>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</si>
  <si>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</si>
  <si>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</si>
  <si>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</si>
  <si>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</si>
  <si>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</si>
  <si>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</si>
  <si>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</si>
  <si>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</si>
  <si>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</si>
  <si>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</si>
  <si>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</si>
  <si>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</si>
  <si>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</si>
  <si>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</si>
  <si>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</si>
  <si>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</si>
  <si>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</si>
  <si>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</si>
  <si>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</si>
  <si>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</si>
  <si>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</si>
  <si>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</si>
  <si>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</si>
  <si>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</si>
  <si>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</si>
  <si>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</si>
  <si>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</si>
  <si>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</si>
  <si>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</si>
  <si>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</si>
  <si>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</si>
  <si>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</si>
  <si>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</si>
  <si>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als1 --init
sensor --sel als1 --set gain 16
sensor --sel als1 --set integration_cycles 148
sensor --sel als1 --sample 3 --stream</t>
    <phoneticPr fontId="27" type="noConversion"/>
  </si>
  <si>
    <t>sensor --sel als1 --conntest</t>
    <phoneticPr fontId="32"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</si>
  <si>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</si>
  <si>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</si>
  <si>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</si>
  <si>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</si>
  <si>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</si>
  <si>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[16,32]</t>
    <phoneticPr fontId="45" type="noConversion"/>
  </si>
  <si>
    <t>Rear_Camera_Flex_Variant</t>
    <phoneticPr fontId="21" type="noConversion"/>
  </si>
  <si>
    <t>[1,7]</t>
    <phoneticPr fontId="45" type="noConversion"/>
  </si>
  <si>
    <t>Ohio_Build</t>
    <phoneticPr fontId="21" type="noConversion"/>
  </si>
  <si>
    <t>[32,32]||[16,16]</t>
    <phoneticPr fontId="45"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</si>
  <si>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</si>
  <si>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</si>
  <si>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</si>
  <si>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</si>
  <si>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</si>
  <si>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</si>
  <si>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</si>
  <si>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</si>
  <si>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</si>
  <si>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</si>
  <si>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</si>
  <si>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</si>
  <si>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</si>
  <si>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</si>
  <si>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</si>
  <si>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</si>
  <si>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</si>
  <si>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</si>
  <si>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</si>
  <si>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</si>
  <si>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</si>
  <si>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</si>
  <si>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</si>
  <si>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</si>
  <si>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</si>
  <si>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</si>
  <si>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</si>
  <si>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</si>
  <si>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</si>
  <si>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</si>
  <si>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</si>
  <si>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</si>
  <si>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</si>
  <si>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</si>
  <si>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</si>
  <si>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</si>
  <si>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</si>
  <si>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</si>
  <si>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</si>
  <si>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</si>
  <si>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</si>
  <si>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</si>
  <si>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</si>
  <si>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</si>
  <si>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</si>
  <si>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</si>
  <si>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</si>
  <si>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</si>
  <si>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</si>
  <si>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</si>
  <si>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</si>
  <si>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</si>
  <si>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</si>
  <si>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</si>
  <si>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</si>
  <si>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</si>
  <si>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</si>
  <si>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</si>
  <si>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</si>
  <si>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</si>
  <si>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</si>
  <si>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</si>
  <si>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[0x98]</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</si>
  <si>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</si>
  <si>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</si>
  <si>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</si>
  <si>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</si>
  <si>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[0xFF]</t>
    <phoneticPr fontId="26" type="noConversion"/>
  </si>
  <si>
    <t>[0xE]</t>
    <phoneticPr fontId="26" type="noConversion"/>
  </si>
  <si>
    <t>[0x0]</t>
    <phoneticPr fontId="26" type="noConversion"/>
  </si>
  <si>
    <t>[0x2B]</t>
    <phoneticPr fontId="21" type="noConversion"/>
  </si>
  <si>
    <t>[0x0C]</t>
    <phoneticPr fontId="21" type="noConversion"/>
  </si>
  <si>
    <t>[0x09]</t>
    <phoneticPr fontId="21" type="noConversion"/>
  </si>
  <si>
    <t>[0x78||0xB8]</t>
    <phoneticPr fontId="26" type="noConversion"/>
  </si>
  <si>
    <t>[0x34||0x54]</t>
    <phoneticPr fontId="26" type="noConversion"/>
  </si>
  <si>
    <t>[0x35||0x55]</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</si>
  <si>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</si>
  <si>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</si>
  <si>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</si>
  <si>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</si>
  <si>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</si>
  <si>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</si>
  <si>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</si>
  <si>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</si>
  <si>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</si>
  <si>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</si>
  <si>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</si>
  <si>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</si>
  <si>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</si>
  <si>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</si>
  <si>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</si>
  <si>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</si>
  <si>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</si>
  <si>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</si>
  <si>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</si>
  <si>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</si>
  <si>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</si>
  <si>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</si>
  <si>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</si>
  <si>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</si>
  <si>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</si>
  <si>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</si>
  <si>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</si>
  <si>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</si>
  <si>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</si>
  <si>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</si>
  <si>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</si>
  <si>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</si>
  <si>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</si>
  <si>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</si>
  <si>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</si>
  <si>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</si>
  <si>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</si>
  <si>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</si>
  <si>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</si>
  <si>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</si>
  <si>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</si>
  <si>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</si>
  <si>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</si>
  <si>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</si>
  <si>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</si>
  <si>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</si>
  <si>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</si>
  <si>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</si>
  <si>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</si>
  <si>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</si>
  <si>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</si>
  <si>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</si>
  <si>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</si>
  <si>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</si>
  <si>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</si>
  <si>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</si>
  <si>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</si>
  <si>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</si>
  <si>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</si>
  <si>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</si>
  <si>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</si>
  <si>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</si>
  <si>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</si>
  <si>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</si>
  <si>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</si>
  <si>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</si>
  <si>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</si>
  <si>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</si>
  <si>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</si>
  <si>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</si>
  <si>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</si>
  <si>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</si>
  <si>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</si>
  <si>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</si>
  <si>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</si>
  <si>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</si>
  <si>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</si>
  <si>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</si>
  <si>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</si>
  <si>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</si>
  <si>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</si>
  <si>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</si>
  <si>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</si>
  <si>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</si>
  <si>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</si>
  <si>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</si>
  <si>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</si>
  <si>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</si>
  <si>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</si>
  <si>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</si>
  <si>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</si>
  <si>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</si>
  <si>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</si>
  <si>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</si>
  <si>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</si>
  <si>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</si>
  <si>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</si>
  <si>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</si>
  <si>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</si>
  <si>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</si>
  <si>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</si>
  <si>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</si>
  <si>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</si>
  <si>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</si>
  <si>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</si>
  <si>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</si>
  <si>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</si>
  <si>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</si>
  <si>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</si>
  <si>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</si>
  <si>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</si>
  <si>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</si>
  <si>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</si>
  <si>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</si>
  <si>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</si>
  <si>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</si>
  <si>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</si>
  <si>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</si>
  <si>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</si>
  <si>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</si>
  <si>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</si>
  <si>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</si>
  <si>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</si>
  <si>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</si>
  <si>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</si>
  <si>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</si>
  <si>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</si>
  <si>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</si>
  <si>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</si>
  <si>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</si>
  <si>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</si>
  <si>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</si>
  <si>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</si>
  <si>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</si>
  <si>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</si>
  <si>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</si>
  <si>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</si>
  <si>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</si>
  <si>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</si>
  <si>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</si>
  <si>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</si>
  <si>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</si>
  <si>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</si>
  <si>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</si>
  <si>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</si>
  <si>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</si>
  <si>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</si>
  <si>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</si>
  <si>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</si>
  <si>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</si>
  <si>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</si>
  <si>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</si>
  <si>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</si>
  <si>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</si>
  <si>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</si>
  <si>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</si>
  <si>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</si>
  <si>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</si>
  <si>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</si>
  <si>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</si>
  <si>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</si>
  <si>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</si>
  <si>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</si>
  <si>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</si>
  <si>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</si>
  <si>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</si>
  <si>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</si>
  <si>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</si>
  <si>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</si>
  <si>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</si>
  <si>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</si>
  <si>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</si>
  <si>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</si>
  <si>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</si>
  <si>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</si>
  <si>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</si>
  <si>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</si>
  <si>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</si>
  <si>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</si>
  <si>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</si>
  <si>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</si>
  <si>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</si>
  <si>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</si>
  <si>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</si>
  <si>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</si>
  <si>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</si>
  <si>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</si>
  <si>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</si>
  <si>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</si>
  <si>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</si>
  <si>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</si>
  <si>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</si>
  <si>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</si>
  <si>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</si>
  <si>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</si>
  <si>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</si>
  <si>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</si>
  <si>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</si>
  <si>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</si>
  <si>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</si>
  <si>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</si>
  <si>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</si>
  <si>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</si>
  <si>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</si>
  <si>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</si>
  <si>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</si>
  <si>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</si>
  <si>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</si>
  <si>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</si>
  <si>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</si>
  <si>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</si>
  <si>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</si>
  <si>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</si>
  <si>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</si>
  <si>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</si>
  <si>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</si>
  <si>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</si>
  <si>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</si>
  <si>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</si>
  <si>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</si>
  <si>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</si>
  <si>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</si>
  <si>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</si>
  <si>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</si>
  <si>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</si>
  <si>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</si>
  <si>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</si>
  <si>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</si>
  <si>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</si>
  <si>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</si>
  <si>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</si>
  <si>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</si>
  <si>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</si>
  <si>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</si>
  <si>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</si>
  <si>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</si>
  <si>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</si>
  <si>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</si>
  <si>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</si>
  <si>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</si>
  <si>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</si>
  <si>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</si>
  <si>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</si>
  <si>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</si>
  <si>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</si>
  <si>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</si>
  <si>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</si>
  <si>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</si>
  <si>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</si>
  <si>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</si>
  <si>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</si>
  <si>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</si>
  <si>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</si>
  <si>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</si>
  <si>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</si>
  <si>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</si>
  <si>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</si>
  <si>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</si>
  <si>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</si>
  <si>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</si>
  <si>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</si>
  <si>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</si>
  <si>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</si>
  <si>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</si>
  <si>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</si>
  <si>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</si>
  <si>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</si>
  <si>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</si>
  <si>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</si>
  <si>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</si>
  <si>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</si>
  <si>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</si>
  <si>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</si>
  <si>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</si>
  <si>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</si>
  <si>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</si>
  <si>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</si>
  <si>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</si>
  <si>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</si>
  <si>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</si>
  <si>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</si>
  <si>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1" type="noConversion"/>
  </si>
  <si>
    <t>reg select Potomac
reg read 0x9F1C</t>
    <phoneticPr fontId="21" type="noConversion"/>
  </si>
  <si>
    <t>reg select Potomac
reg read 0x9F1C</t>
    <phoneticPr fontId="26"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</si>
  <si>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</si>
  <si>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</si>
  <si>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</si>
  <si>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</si>
  <si>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</si>
  <si>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r>
      <t>[0,</t>
    </r>
    <r>
      <rPr>
        <sz val="12"/>
        <color rgb="FF0000FF"/>
        <rFont val="Times New Roman"/>
        <family val="1"/>
      </rPr>
      <t>1</t>
    </r>
    <r>
      <rPr>
        <sz val="12"/>
        <color rgb="FF000000"/>
        <rFont val="Times New Roman"/>
        <family val="1"/>
      </rPr>
      <t>]</t>
    </r>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</si>
  <si>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</si>
  <si>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</si>
  <si>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</si>
  <si>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</si>
  <si>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</si>
  <si>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</si>
  <si>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</si>
  <si>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bl -n
bl -l</t>
    <phoneticPr fontId="21"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</si>
  <si>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</si>
  <si>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</si>
  <si>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</si>
  <si>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</si>
  <si>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</si>
  <si>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</si>
  <si>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</si>
  <si>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</si>
  <si>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</si>
  <si>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</si>
  <si>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</si>
  <si>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</si>
  <si>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</si>
  <si>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</si>
  <si>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</si>
  <si>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</si>
  <si>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</si>
  <si>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</si>
  <si>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</si>
  <si>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</si>
  <si>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</si>
  <si>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</si>
  <si>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</si>
  <si>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</si>
  <si>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</si>
  <si>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</si>
  <si>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</si>
  <si>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</si>
  <si>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</si>
  <si>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</si>
  <si>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</si>
  <si>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</si>
  <si>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</si>
  <si>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</si>
  <si>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</si>
  <si>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</si>
  <si>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</si>
  <si>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</si>
  <si>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</si>
  <si>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</si>
  <si>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</si>
  <si>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</si>
  <si>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</si>
  <si>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</si>
  <si>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</si>
  <si>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</si>
  <si>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</si>
  <si>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</si>
  <si>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</si>
  <si>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</si>
  <si>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</si>
  <si>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</si>
  <si>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</si>
  <si>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</si>
  <si>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</si>
  <si>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</si>
  <si>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</si>
  <si>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</si>
  <si>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</si>
  <si>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</si>
  <si>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</si>
  <si>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</si>
  <si>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</si>
  <si>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</si>
  <si>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device -k GasGauge -p
device -k GasGauge -e read_blk 59 0</t>
    <phoneticPr fontId="21" type="noConversion"/>
  </si>
  <si>
    <t>Read Sealed status with "device -k GasGauge -p"</t>
    <phoneticPr fontId="21" type="noConversion"/>
  </si>
  <si>
    <t>Add_Attribute_LCM_CFG</t>
    <phoneticPr fontId="21" type="noConversion"/>
  </si>
  <si>
    <t>196</t>
  </si>
  <si>
    <t>[0x09||0x51||0x54]</t>
    <phoneticPr fontId="26" type="noConversion"/>
  </si>
  <si>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</si>
  <si>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</si>
  <si>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</si>
  <si>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</si>
  <si>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</si>
  <si>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</si>
  <si>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</si>
  <si>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</si>
  <si>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</si>
  <si>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</si>
  <si>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</si>
  <si>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t>Interrupt_Test@FH_RIGHT</t>
    <phoneticPr fontId="2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</si>
  <si>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</si>
  <si>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</si>
  <si>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</si>
  <si>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</si>
  <si>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</si>
  <si>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</si>
  <si>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r>
      <t xml:space="preserve">camisp --find
</t>
    </r>
    <r>
      <rPr>
        <sz val="12"/>
        <color rgb="FF0000FF"/>
        <rFont val="Times New Roman"/>
        <family val="1"/>
      </rPr>
      <t>egpio --pick aop -n 25 --pull up
egpio --pick aop -n 26 --pull up</t>
    </r>
    <r>
      <rPr>
        <sz val="12"/>
        <color rgb="FF050A0F"/>
        <rFont val="Times New Roman"/>
        <family val="1"/>
      </rPr>
      <t xml:space="preserve">
sensor --sel als1 --init
sensor --sel als1 --get prod_id</t>
    </r>
    <phoneticPr fontId="27"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</si>
  <si>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</si>
  <si>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</si>
  <si>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</si>
  <si>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</si>
  <si>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</si>
  <si>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</si>
  <si>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</si>
  <si>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</si>
  <si>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</si>
  <si>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</si>
  <si>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</si>
  <si>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</si>
  <si>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</si>
  <si>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</si>
  <si>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</si>
  <si>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</si>
  <si>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</si>
  <si>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</si>
  <si>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</si>
  <si>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</si>
  <si>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</si>
  <si>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</si>
  <si>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</si>
  <si>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</si>
  <si>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</si>
  <si>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</si>
  <si>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</si>
  <si>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</si>
  <si>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</si>
  <si>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</si>
  <si>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</si>
  <si>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</si>
  <si>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</si>
  <si>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</si>
  <si>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</si>
  <si>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</si>
  <si>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</si>
  <si>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</si>
  <si>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</si>
  <si>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</si>
  <si>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</si>
  <si>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</si>
  <si>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</si>
  <si>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</si>
  <si>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</si>
  <si>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t>
    </r>
    <r>
      <rPr>
        <sz val="12"/>
        <color rgb="FF0000FF"/>
        <rFont val="Times New Roman"/>
        <family val="1"/>
      </rPr>
      <t xml:space="preserve"> 252</t>
    </r>
    <r>
      <rPr>
        <sz val="12"/>
        <rFont val="Times New Roman"/>
        <family val="1"/>
      </rPr>
      <t xml:space="preserve">
sensor --sel als1 --sample 3 --stream</t>
    </r>
    <phoneticPr fontId="27"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</si>
  <si>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</si>
  <si>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</si>
  <si>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</si>
  <si>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</si>
  <si>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</si>
  <si>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</si>
  <si>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</si>
  <si>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</si>
  <si>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</si>
  <si>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</si>
  <si>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</si>
  <si>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</si>
  <si>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</si>
  <si>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</si>
  <si>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</si>
  <si>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r>
      <rPr>
        <sz val="12"/>
        <color rgb="FF0000FF"/>
        <rFont val="Times New Roman"/>
        <family val="1"/>
      </rPr>
      <t>camisp --find
egpio --pick aop -n 25 --pull up
egpio --pick aop -n 26 --pull up</t>
    </r>
    <r>
      <rPr>
        <sz val="12"/>
        <color rgb="FF050A0F"/>
        <rFont val="Times New Roman"/>
        <family val="1"/>
      </rPr>
      <t xml:space="preserve">
i2c -s 5
i2c -d 5 0x33 0x00 0x02</t>
    </r>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</si>
  <si>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</si>
  <si>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</si>
  <si>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</si>
  <si>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</si>
  <si>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</si>
  <si>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</si>
  <si>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</si>
  <si>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</si>
  <si>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</si>
  <si>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</si>
  <si>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</si>
  <si>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</si>
  <si>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</si>
  <si>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</si>
  <si>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</si>
  <si>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</si>
  <si>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</si>
  <si>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</si>
  <si>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</si>
  <si>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</si>
  <si>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</si>
  <si>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</si>
  <si>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</si>
  <si>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</si>
  <si>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</si>
  <si>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</si>
  <si>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</si>
  <si>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</si>
  <si>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</si>
  <si>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</si>
  <si>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</si>
  <si>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</si>
  <si>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</si>
  <si>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</si>
  <si>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</si>
  <si>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</si>
  <si>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</si>
  <si>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</si>
  <si>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</si>
  <si>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</si>
  <si>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</si>
  <si>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</si>
  <si>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</si>
  <si>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</si>
  <si>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</si>
  <si>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</si>
  <si>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</si>
  <si>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</si>
  <si>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</si>
  <si>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</si>
  <si>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</si>
  <si>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</si>
  <si>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</si>
  <si>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</si>
  <si>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</si>
  <si>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</si>
  <si>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</si>
  <si>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</si>
  <si>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</si>
  <si>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</si>
  <si>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</si>
  <si>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</si>
  <si>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</si>
  <si>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</si>
  <si>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</si>
  <si>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</si>
  <si>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</si>
  <si>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</si>
  <si>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</si>
  <si>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</si>
  <si>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</si>
  <si>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</si>
  <si>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</si>
  <si>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</si>
  <si>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</si>
  <si>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</si>
  <si>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</si>
  <si>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</si>
  <si>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</si>
  <si>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</si>
  <si>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</si>
  <si>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</si>
  <si>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</si>
  <si>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</si>
  <si>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</si>
  <si>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</si>
  <si>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</si>
  <si>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</si>
  <si>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</si>
  <si>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</si>
  <si>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</si>
  <si>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</si>
  <si>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</si>
  <si>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</si>
  <si>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</si>
  <si>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</si>
  <si>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</si>
  <si>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</si>
  <si>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</si>
  <si>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</si>
  <si>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</si>
  <si>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</si>
  <si>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</si>
  <si>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</si>
  <si>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</si>
  <si>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</si>
  <si>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</si>
  <si>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</si>
  <si>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</si>
  <si>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</si>
  <si>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</si>
  <si>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</si>
  <si>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</si>
  <si>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</si>
  <si>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</si>
  <si>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</si>
  <si>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</si>
  <si>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</si>
  <si>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</si>
  <si>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</si>
  <si>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</si>
  <si>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0x84 incomplete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</si>
  <si>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</si>
  <si>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</si>
  <si>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</si>
  <si>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</si>
  <si>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bl -h
#Record the baseline battery current IBAT_BL_H, get IBAT_BRIGHTlESS_HIGH = IBAT_BL_H-IBAT_BL_OFF, TM_POWER_BRIGHTlESS_HIGH= IBAT_BRIGHTlESS_HIGH * VBAT
device -k gasgauge -p</t>
    <phoneticPr fontId="21" type="noConversion"/>
  </si>
  <si>
    <t>IBAT_BL_L</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</si>
  <si>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</si>
  <si>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</si>
  <si>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IBAT_BL_M</t>
    <phoneticPr fontId="21" type="noConversion"/>
  </si>
  <si>
    <t>IBAT_BL_H</t>
  </si>
  <si>
    <t>IBAT_BL_1000</t>
    <phoneticPr fontId="21" type="noConversion"/>
  </si>
  <si>
    <t>[NA,NA]</t>
    <phoneticPr fontId="27" type="noConversion"/>
  </si>
  <si>
    <t>bl --nits 1000
#Record the battery current IBAT_BL_1000, get IBAT_BRIGHTlESS_1000NITS = IBAT_BL_1000-IBAT_BL_OFF, TM_POWER_BRIGHTlESS_1000NITS= IBAT_BRIGHTlESS_1000NITS * VBAT
device -k gasgauge -p
bl -l</t>
    <phoneticPr fontId="21"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</si>
  <si>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</si>
  <si>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</si>
  <si>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</si>
  <si>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</si>
  <si>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</si>
  <si>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</si>
  <si>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</si>
  <si>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</si>
  <si>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</si>
  <si>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IBAT_BRIGHTNESS_HIGH</t>
    <phoneticPr fontId="21" type="noConversion"/>
  </si>
  <si>
    <t>TM_POWER_BRIGHTNESS_HIGH</t>
    <phoneticPr fontId="21" type="noConversion"/>
  </si>
  <si>
    <t>IBAT_BRIGHTNESS_1000NITS</t>
    <phoneticPr fontId="21" type="noConversion"/>
  </si>
  <si>
    <t>TM_POWER_BRIGHTNESS_1000NITS</t>
    <phoneticPr fontId="21" type="noConversion"/>
  </si>
  <si>
    <t>bl -l
device -k gasgauge -p
#Record the battery current IBAT_BL_L, get IBAT_BRIGHTNESS_LOW = IBAT_BL_L-IBAT_BL_OFF, TM_POWER_BRIGHTNESS_LOW= IBAT_BRIGHTNESS_LOW * VBAT</t>
    <phoneticPr fontId="21" type="noConversion"/>
  </si>
  <si>
    <t xml:space="preserve">bl -m
device -k gasgauge -p
#Record the battery current IBAT_BL_M, get IBAT_BRIGHTNESS_MID = IBAT_BL_M-IBAT_BL_OFF, TM_POWER_BRIGHTNESS_MID= IBAT_BRIGHTNESS_MID * VBAT
</t>
    <phoneticPr fontId="21" type="noConversion"/>
  </si>
  <si>
    <t>bl -h
#Record the baseline battery current IBAT_BL_H, get IBAT_BRIGHTNESS_HIGH = IBAT_BL_H-IBAT_BL_OFF, TM_POWER_BRIGHTNESS_HIGH= IBAT_BRIGHTNESS_HIGH * VBAT
device -k gasgauge -p</t>
    <phoneticPr fontId="21" type="noConversion"/>
  </si>
  <si>
    <t>bl --nits 1000
#Record the battery current IBAT_BL_1000, get IBAT_BRIGHTNESS_1000NITS = IBAT_BL_1000-IBAT_BL_OFF, TM_POWER_BRIGHTNESS_1000NITS= IBAT_BRIGHTNESS_1000NITS * VBAT
device -k gasgauge -p
bl -l</t>
    <phoneticPr fontId="21" type="noConversion"/>
  </si>
  <si>
    <t>IBAT_BRIGHTNESS_LOW</t>
    <phoneticPr fontId="21" type="noConversion"/>
  </si>
  <si>
    <t>VBAT_BL_L</t>
    <phoneticPr fontId="21" type="noConversion"/>
  </si>
  <si>
    <t>VBAT_BL_M</t>
    <phoneticPr fontId="21" type="noConversion"/>
  </si>
  <si>
    <t>VBAT_BL_H</t>
    <phoneticPr fontId="21" type="noConversion"/>
  </si>
  <si>
    <t>VBAT_BL_1000</t>
    <phoneticPr fontId="21" type="noConversion"/>
  </si>
  <si>
    <r>
      <rPr>
        <sz val="12"/>
        <color rgb="FF0000FF"/>
        <rFont val="Times New Roman"/>
        <family val="1"/>
      </rPr>
      <t>display --pick internal</t>
    </r>
    <r>
      <rPr>
        <sz val="12"/>
        <color indexed="8"/>
        <rFont val="Times New Roman"/>
        <family val="1"/>
      </rPr>
      <t xml:space="preserve">
display --on
i2c -s 4</t>
    </r>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</si>
  <si>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</si>
  <si>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</si>
  <si>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</si>
  <si>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</si>
  <si>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Pattern_YM_Test</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</si>
  <si>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</si>
  <si>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I2C4_Sweep_Test</t>
    <phoneticPr fontId="21" type="noConversion"/>
  </si>
  <si>
    <t>dptx -e alpm -t "false"
display --off
bl -n
display --on
display --method ber --options "-r"
display --method ber --options "-g"
dptx -e alpm -t "true"</t>
    <phoneticPr fontId="21" type="noConversion"/>
  </si>
  <si>
    <t>1. Modify the test name to "I2C4_Sweep_Test" and add "display --pick internal" before "display --on"</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</si>
  <si>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indexed="8"/>
        <rFont val="Times New Roman"/>
        <family val="1"/>
      </rPr>
      <t xml:space="preserve">
</t>
    </r>
    <r>
      <rPr>
        <sz val="12"/>
        <color rgb="FF0000FF"/>
        <rFont val="Times New Roman"/>
        <family val="1"/>
      </rPr>
      <t>pattern --pick internal</t>
    </r>
    <r>
      <rPr>
        <sz val="12"/>
        <color indexed="8"/>
        <rFont val="Times New Roman"/>
        <family val="1"/>
      </rPr>
      <t xml:space="preserve">
pattern --fatp 1</t>
    </r>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</si>
  <si>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</si>
  <si>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</si>
  <si>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</si>
  <si>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</si>
  <si>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</si>
  <si>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</si>
  <si>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</si>
  <si>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r>
      <rPr>
        <sz val="12"/>
        <color rgb="FF0000FF"/>
        <rFont val="Times New Roman"/>
        <family val="1"/>
      </rPr>
      <t>display --pick internal</t>
    </r>
    <r>
      <rPr>
        <sz val="12"/>
        <color indexed="8"/>
        <rFont val="Times New Roman"/>
        <family val="1"/>
      </rPr>
      <t xml:space="preserve">
display --on
i2c -s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</si>
</sst>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77">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4" xfId="1" applyFont="1" applyFill="1" applyBorder="1">
      <alignment vertical="center"/>
    </xf>
    <xf numFmtId="0" fontId="25" fillId="0" borderId="75" xfId="1" applyFont="1" applyBorder="1" applyAlignment="1">
      <alignment horizontal="center" vertical="center"/>
    </xf>
    <xf numFmtId="0" fontId="25" fillId="0" borderId="75" xfId="1" applyFont="1" applyFill="1" applyBorder="1" applyAlignment="1">
      <alignment vertical="top"/>
    </xf>
    <xf numFmtId="0" fontId="25" fillId="0" borderId="75" xfId="1" applyFont="1" applyFill="1" applyBorder="1">
      <alignment vertical="center"/>
    </xf>
    <xf numFmtId="0" fontId="25" fillId="0" borderId="75" xfId="1" applyFont="1" applyFill="1" applyBorder="1" applyAlignment="1">
      <alignment vertical="top" wrapText="1"/>
    </xf>
    <xf numFmtId="0" fontId="25" fillId="0" borderId="74"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77" xfId="0" applyNumberFormat="1" applyFont="1" applyFill="1" applyBorder="1" applyAlignment="1">
      <alignment horizontal="center"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0" fontId="29" fillId="0" borderId="76" xfId="0" applyNumberFormat="1" applyFont="1" applyBorder="1" applyAlignment="1">
      <alignment vertical="center"/>
    </xf>
    <xf numFmtId="0" fontId="0" fillId="0" borderId="76" xfId="0" applyNumberFormat="1" applyFont="1" applyBorder="1" applyAlignment="1">
      <alignment vertical="center"/>
    </xf>
    <xf numFmtId="49" fontId="4" fillId="3" borderId="75" xfId="0" applyNumberFormat="1" applyFont="1" applyFill="1" applyBorder="1" applyAlignment="1">
      <alignment horizontal="center" vertical="center"/>
    </xf>
    <xf numFmtId="0" fontId="4" fillId="3" borderId="75" xfId="0" applyFont="1" applyFill="1" applyBorder="1" applyAlignment="1">
      <alignment horizontal="center" vertical="center"/>
    </xf>
    <xf numFmtId="14" fontId="4" fillId="3" borderId="75" xfId="0" applyNumberFormat="1" applyFont="1" applyFill="1" applyBorder="1" applyAlignment="1">
      <alignment horizontal="center" vertical="center"/>
    </xf>
    <xf numFmtId="0" fontId="44" fillId="0" borderId="75" xfId="0" applyNumberFormat="1" applyFont="1" applyBorder="1" applyAlignment="1">
      <alignment vertical="center"/>
    </xf>
    <xf numFmtId="0" fontId="7" fillId="4" borderId="71" xfId="0" applyFont="1" applyFill="1" applyBorder="1" applyAlignment="1">
      <alignment horizontal="center" vertical="center" wrapText="1"/>
    </xf>
    <xf numFmtId="0" fontId="25" fillId="0" borderId="67" xfId="0" applyFont="1" applyFill="1" applyBorder="1" applyAlignment="1">
      <alignment horizontal="center" vertical="center"/>
    </xf>
    <xf numFmtId="0" fontId="7" fillId="4" borderId="78" xfId="0" applyFont="1" applyFill="1" applyBorder="1" applyAlignment="1">
      <alignment horizontal="center" vertical="center" wrapText="1"/>
    </xf>
    <xf numFmtId="0" fontId="7" fillId="4" borderId="71" xfId="0" applyFont="1" applyFill="1" applyBorder="1" applyAlignment="1">
      <alignment horizontal="center" vertical="center"/>
    </xf>
    <xf numFmtId="49" fontId="7" fillId="9" borderId="80" xfId="0" applyNumberFormat="1" applyFont="1" applyFill="1" applyBorder="1" applyAlignment="1">
      <alignment horizontal="center" vertical="center" wrapText="1"/>
    </xf>
    <xf numFmtId="49" fontId="7" fillId="9" borderId="75" xfId="0" applyNumberFormat="1" applyFont="1" applyFill="1" applyBorder="1" applyAlignment="1">
      <alignment horizontal="center" vertical="center" wrapText="1"/>
    </xf>
    <xf numFmtId="0" fontId="7" fillId="4" borderId="81" xfId="4" applyFont="1" applyFill="1" applyBorder="1" applyAlignment="1">
      <alignment horizontal="center" vertical="center"/>
    </xf>
    <xf numFmtId="0" fontId="29" fillId="4" borderId="82" xfId="4" applyFont="1" applyFill="1" applyBorder="1" applyAlignment="1">
      <alignment vertical="center"/>
    </xf>
    <xf numFmtId="1" fontId="4" fillId="4" borderId="78" xfId="4" applyNumberFormat="1" applyFont="1" applyFill="1" applyBorder="1" applyAlignment="1">
      <alignment horizontal="center" vertical="center" wrapText="1"/>
    </xf>
    <xf numFmtId="49" fontId="7" fillId="4" borderId="78" xfId="4" applyNumberFormat="1" applyFont="1" applyFill="1" applyBorder="1" applyAlignment="1">
      <alignment horizontal="center" vertical="center"/>
    </xf>
    <xf numFmtId="0" fontId="16" fillId="4" borderId="85" xfId="4" applyFont="1" applyFill="1" applyBorder="1" applyAlignment="1">
      <alignment vertical="center" wrapText="1"/>
    </xf>
    <xf numFmtId="0" fontId="16" fillId="4" borderId="83" xfId="4" applyFont="1" applyFill="1" applyBorder="1" applyAlignment="1">
      <alignment vertical="center" wrapText="1"/>
    </xf>
    <xf numFmtId="0" fontId="16" fillId="4" borderId="86" xfId="4" applyFont="1" applyFill="1" applyBorder="1" applyAlignment="1">
      <alignment vertical="top" wrapText="1"/>
    </xf>
    <xf numFmtId="49" fontId="7" fillId="5" borderId="78" xfId="4" applyNumberFormat="1" applyFont="1" applyFill="1" applyBorder="1" applyAlignment="1">
      <alignment horizontal="center" vertical="center" wrapText="1"/>
    </xf>
    <xf numFmtId="0" fontId="7" fillId="4" borderId="78" xfId="4" applyNumberFormat="1" applyFont="1" applyFill="1" applyBorder="1" applyAlignment="1">
      <alignment horizontal="center" vertical="center"/>
    </xf>
    <xf numFmtId="49" fontId="7" fillId="2" borderId="78" xfId="4" applyNumberFormat="1" applyFont="1" applyFill="1" applyBorder="1" applyAlignment="1">
      <alignment horizontal="center" vertical="center"/>
    </xf>
    <xf numFmtId="49" fontId="7" fillId="7" borderId="78" xfId="4" applyNumberFormat="1" applyFont="1" applyFill="1" applyBorder="1" applyAlignment="1">
      <alignment horizontal="center" vertical="center" wrapText="1"/>
    </xf>
    <xf numFmtId="0" fontId="7" fillId="4" borderId="81" xfId="4" applyFont="1" applyFill="1" applyBorder="1" applyAlignment="1">
      <alignment vertical="center"/>
    </xf>
    <xf numFmtId="49" fontId="7" fillId="6" borderId="78" xfId="4" applyNumberFormat="1" applyFont="1" applyFill="1" applyBorder="1" applyAlignment="1">
      <alignment horizontal="center" vertical="center" wrapText="1"/>
    </xf>
    <xf numFmtId="49" fontId="7" fillId="12" borderId="78" xfId="4" applyNumberFormat="1" applyFont="1" applyFill="1" applyBorder="1" applyAlignment="1">
      <alignment horizontal="center" vertical="center" wrapText="1"/>
    </xf>
    <xf numFmtId="49" fontId="7" fillId="9" borderId="78" xfId="4" applyNumberFormat="1" applyFont="1" applyFill="1" applyBorder="1" applyAlignment="1">
      <alignment horizontal="center" vertical="center" wrapText="1"/>
    </xf>
    <xf numFmtId="0" fontId="7" fillId="4" borderId="87" xfId="4" applyFont="1" applyFill="1" applyBorder="1" applyAlignment="1">
      <alignment horizontal="center" vertical="center"/>
    </xf>
    <xf numFmtId="0" fontId="29" fillId="4" borderId="88" xfId="4" applyFont="1" applyFill="1" applyBorder="1" applyAlignment="1">
      <alignment vertical="center"/>
    </xf>
    <xf numFmtId="49" fontId="7" fillId="10" borderId="78" xfId="4" applyNumberFormat="1" applyFont="1" applyFill="1" applyBorder="1" applyAlignment="1">
      <alignment horizontal="center" vertical="center" wrapText="1"/>
    </xf>
    <xf numFmtId="49" fontId="8" fillId="11" borderId="76"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center"/>
    </xf>
    <xf numFmtId="49" fontId="4" fillId="4" borderId="75" xfId="4" applyNumberFormat="1" applyFont="1" applyFill="1" applyBorder="1" applyAlignment="1">
      <alignment vertical="center"/>
    </xf>
    <xf numFmtId="49" fontId="7" fillId="9" borderId="75"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top" wrapText="1"/>
    </xf>
    <xf numFmtId="0" fontId="7" fillId="4" borderId="75" xfId="4" applyFont="1" applyFill="1" applyBorder="1" applyAlignment="1">
      <alignment vertical="center"/>
    </xf>
    <xf numFmtId="49" fontId="7" fillId="4" borderId="89" xfId="4" applyNumberFormat="1" applyFont="1" applyFill="1" applyBorder="1" applyAlignment="1">
      <alignment vertical="center" wrapText="1"/>
    </xf>
    <xf numFmtId="0" fontId="29" fillId="0" borderId="75" xfId="4" applyNumberFormat="1" applyFont="1" applyBorder="1" applyAlignment="1">
      <alignment vertical="center"/>
    </xf>
    <xf numFmtId="0" fontId="29" fillId="0" borderId="75" xfId="4" applyFont="1" applyBorder="1">
      <alignment vertical="center"/>
    </xf>
    <xf numFmtId="49" fontId="30" fillId="4" borderId="75" xfId="4" applyNumberFormat="1" applyFont="1" applyFill="1" applyBorder="1" applyAlignment="1">
      <alignment horizontal="center" vertical="center"/>
    </xf>
    <xf numFmtId="0" fontId="7" fillId="4" borderId="75" xfId="4" applyFont="1" applyFill="1" applyBorder="1" applyAlignment="1">
      <alignment horizontal="center" vertical="top" wrapText="1"/>
    </xf>
    <xf numFmtId="49" fontId="7" fillId="4" borderId="89" xfId="4" applyNumberFormat="1" applyFont="1" applyFill="1" applyBorder="1" applyAlignment="1">
      <alignment vertical="top" wrapText="1"/>
    </xf>
    <xf numFmtId="0" fontId="7" fillId="4" borderId="75" xfId="4" applyFont="1" applyFill="1" applyBorder="1" applyAlignment="1">
      <alignment horizontal="center" vertical="top"/>
    </xf>
    <xf numFmtId="0" fontId="7" fillId="4" borderId="75" xfId="4" applyFont="1" applyFill="1" applyBorder="1" applyAlignment="1">
      <alignment vertical="top" wrapText="1"/>
    </xf>
    <xf numFmtId="0" fontId="7" fillId="4" borderId="89" xfId="4" applyFont="1" applyFill="1" applyBorder="1" applyAlignment="1">
      <alignment vertical="top" wrapText="1"/>
    </xf>
    <xf numFmtId="0" fontId="31" fillId="0" borderId="75" xfId="4" applyFont="1" applyBorder="1" applyAlignment="1">
      <alignment horizontal="center" vertical="center"/>
    </xf>
    <xf numFmtId="0" fontId="29" fillId="0" borderId="75" xfId="4" applyBorder="1">
      <alignment vertical="center"/>
    </xf>
    <xf numFmtId="0" fontId="29" fillId="4" borderId="75" xfId="4" applyFont="1" applyFill="1" applyBorder="1" applyAlignment="1">
      <alignment horizontal="center" vertical="center"/>
    </xf>
    <xf numFmtId="0" fontId="29" fillId="4" borderId="75" xfId="4" applyFont="1" applyFill="1" applyBorder="1" applyAlignment="1">
      <alignment vertical="center"/>
    </xf>
    <xf numFmtId="0" fontId="29" fillId="4" borderId="89" xfId="4" applyFont="1" applyFill="1" applyBorder="1" applyAlignment="1">
      <alignment vertical="center"/>
    </xf>
    <xf numFmtId="49" fontId="30" fillId="17" borderId="75" xfId="4" applyNumberFormat="1" applyFont="1" applyFill="1" applyBorder="1" applyAlignment="1">
      <alignment horizontal="center" vertical="center"/>
    </xf>
    <xf numFmtId="49" fontId="8" fillId="11" borderId="75" xfId="4" applyNumberFormat="1" applyFont="1" applyFill="1" applyBorder="1" applyAlignment="1">
      <alignment horizontal="center" vertical="center" wrapText="1"/>
    </xf>
    <xf numFmtId="49" fontId="7" fillId="4" borderId="89" xfId="4" applyNumberFormat="1" applyFont="1" applyFill="1" applyBorder="1" applyAlignment="1">
      <alignment horizontal="center" vertical="center"/>
    </xf>
    <xf numFmtId="49" fontId="7" fillId="4" borderId="90" xfId="4" applyNumberFormat="1" applyFont="1" applyFill="1" applyBorder="1" applyAlignment="1">
      <alignment horizontal="center" vertical="center"/>
    </xf>
    <xf numFmtId="49" fontId="7" fillId="4" borderId="75" xfId="4" applyNumberFormat="1" applyFont="1" applyFill="1" applyBorder="1" applyAlignment="1">
      <alignment vertical="center" wrapText="1"/>
    </xf>
    <xf numFmtId="0" fontId="7" fillId="4" borderId="75" xfId="4" applyFont="1" applyFill="1" applyBorder="1" applyAlignment="1">
      <alignment vertical="center" wrapText="1"/>
    </xf>
    <xf numFmtId="49" fontId="7" fillId="4" borderId="75" xfId="4" applyNumberFormat="1" applyFont="1" applyFill="1" applyBorder="1" applyAlignment="1">
      <alignment vertical="top" wrapText="1"/>
    </xf>
    <xf numFmtId="0" fontId="7" fillId="4" borderId="79" xfId="0" applyFont="1" applyFill="1" applyBorder="1" applyAlignment="1">
      <alignment horizontal="center" vertical="center"/>
    </xf>
    <xf numFmtId="49" fontId="7" fillId="9" borderId="92" xfId="0" applyNumberFormat="1" applyFont="1" applyFill="1" applyBorder="1" applyAlignment="1">
      <alignment horizontal="center" vertical="center" wrapText="1"/>
    </xf>
    <xf numFmtId="49" fontId="7" fillId="4" borderId="81" xfId="0" applyNumberFormat="1" applyFont="1" applyFill="1" applyBorder="1" applyAlignment="1">
      <alignment vertical="center"/>
    </xf>
    <xf numFmtId="0" fontId="7" fillId="4" borderId="81" xfId="0" applyFont="1" applyFill="1" applyBorder="1" applyAlignment="1">
      <alignment vertical="center"/>
    </xf>
    <xf numFmtId="0" fontId="7" fillId="4" borderId="93" xfId="0" applyFont="1" applyFill="1" applyBorder="1" applyAlignment="1">
      <alignment vertical="center"/>
    </xf>
    <xf numFmtId="49" fontId="7" fillId="4" borderId="75" xfId="0" applyNumberFormat="1" applyFont="1" applyFill="1" applyBorder="1" applyAlignment="1">
      <alignment horizontal="center" vertical="center"/>
    </xf>
    <xf numFmtId="49" fontId="7" fillId="4" borderId="75" xfId="0" applyNumberFormat="1" applyFont="1" applyFill="1" applyBorder="1" applyAlignment="1">
      <alignment vertical="center"/>
    </xf>
    <xf numFmtId="49" fontId="7" fillId="4" borderId="75" xfId="0" applyNumberFormat="1" applyFont="1" applyFill="1" applyBorder="1" applyAlignment="1">
      <alignment horizontal="left" vertical="center"/>
    </xf>
    <xf numFmtId="0" fontId="7" fillId="4" borderId="75" xfId="0" applyFont="1" applyFill="1" applyBorder="1" applyAlignment="1">
      <alignment horizontal="center" vertical="center"/>
    </xf>
    <xf numFmtId="0" fontId="7" fillId="4" borderId="75" xfId="0" applyFont="1" applyFill="1" applyBorder="1" applyAlignment="1">
      <alignment vertical="center"/>
    </xf>
    <xf numFmtId="0" fontId="7" fillId="4" borderId="75" xfId="0" applyFont="1" applyFill="1" applyBorder="1" applyAlignment="1">
      <alignment vertical="top" wrapText="1"/>
    </xf>
    <xf numFmtId="0" fontId="7" fillId="4" borderId="75" xfId="0" applyNumberFormat="1" applyFont="1" applyFill="1" applyBorder="1" applyAlignment="1">
      <alignment vertical="top" wrapText="1"/>
    </xf>
    <xf numFmtId="49" fontId="7" fillId="4" borderId="75" xfId="0" applyNumberFormat="1" applyFont="1" applyFill="1" applyBorder="1" applyAlignment="1">
      <alignment vertical="top" wrapText="1"/>
    </xf>
    <xf numFmtId="49" fontId="7" fillId="17" borderId="75" xfId="0" applyNumberFormat="1" applyFont="1" applyFill="1" applyBorder="1" applyAlignment="1">
      <alignment vertical="center"/>
    </xf>
    <xf numFmtId="0" fontId="7" fillId="4" borderId="75" xfId="0" applyFont="1" applyFill="1" applyBorder="1" applyAlignment="1">
      <alignment vertical="center" wrapText="1"/>
    </xf>
    <xf numFmtId="0" fontId="7" fillId="17" borderId="75" xfId="0" applyNumberFormat="1" applyFont="1" applyFill="1" applyBorder="1" applyAlignment="1">
      <alignment vertical="top" wrapText="1"/>
    </xf>
    <xf numFmtId="49" fontId="22" fillId="17" borderId="75" xfId="0" applyNumberFormat="1" applyFont="1" applyFill="1" applyBorder="1" applyAlignment="1">
      <alignment vertical="center"/>
    </xf>
    <xf numFmtId="49" fontId="4" fillId="4" borderId="75" xfId="0" applyNumberFormat="1" applyFont="1" applyFill="1" applyBorder="1" applyAlignment="1">
      <alignment horizontal="center" vertical="center"/>
    </xf>
    <xf numFmtId="49" fontId="10" fillId="4" borderId="75" xfId="0" applyNumberFormat="1" applyFont="1" applyFill="1" applyBorder="1" applyAlignment="1">
      <alignment horizontal="center" vertical="center"/>
    </xf>
    <xf numFmtId="0" fontId="10" fillId="4" borderId="75" xfId="0" applyFont="1" applyFill="1" applyBorder="1" applyAlignment="1">
      <alignment horizontal="center" vertical="center"/>
    </xf>
    <xf numFmtId="0" fontId="7" fillId="4" borderId="75" xfId="0" applyFont="1" applyFill="1" applyBorder="1" applyAlignment="1">
      <alignment horizontal="center" vertical="top"/>
    </xf>
    <xf numFmtId="0" fontId="7" fillId="4" borderId="75" xfId="0" applyFont="1" applyFill="1" applyBorder="1" applyAlignment="1">
      <alignment vertical="top"/>
    </xf>
    <xf numFmtId="49" fontId="7" fillId="17" borderId="75" xfId="0" applyNumberFormat="1" applyFont="1" applyFill="1" applyBorder="1" applyAlignment="1">
      <alignment horizontal="center" vertical="center"/>
    </xf>
    <xf numFmtId="49" fontId="7" fillId="4" borderId="75" xfId="0" applyNumberFormat="1" applyFont="1" applyFill="1" applyBorder="1" applyAlignment="1">
      <alignment horizontal="center" vertical="top" wrapText="1"/>
    </xf>
    <xf numFmtId="0" fontId="7" fillId="17" borderId="75" xfId="0" applyNumberFormat="1" applyFont="1" applyFill="1" applyBorder="1" applyAlignment="1">
      <alignment vertical="center"/>
    </xf>
    <xf numFmtId="49" fontId="7" fillId="5" borderId="75" xfId="0" applyNumberFormat="1" applyFont="1" applyFill="1" applyBorder="1" applyAlignment="1">
      <alignment horizontal="center" vertical="center" wrapText="1"/>
    </xf>
    <xf numFmtId="49" fontId="7" fillId="4" borderId="75" xfId="0" applyNumberFormat="1" applyFont="1" applyFill="1" applyBorder="1" applyAlignment="1">
      <alignment vertical="center" wrapText="1"/>
    </xf>
    <xf numFmtId="0" fontId="25" fillId="17" borderId="75" xfId="0" applyFont="1" applyFill="1" applyBorder="1">
      <alignment vertical="center"/>
    </xf>
    <xf numFmtId="0" fontId="25" fillId="0" borderId="75" xfId="1" applyFont="1" applyBorder="1" applyAlignment="1">
      <alignment vertical="top" wrapText="1"/>
    </xf>
    <xf numFmtId="0" fontId="7" fillId="4" borderId="75" xfId="0" applyFont="1" applyFill="1" applyBorder="1" applyAlignment="1">
      <alignment horizontal="center" vertical="center" wrapText="1"/>
    </xf>
    <xf numFmtId="49" fontId="7" fillId="4" borderId="75" xfId="0" applyNumberFormat="1" applyFont="1" applyFill="1" applyBorder="1" applyAlignment="1">
      <alignment vertical="top"/>
    </xf>
    <xf numFmtId="0" fontId="15" fillId="4" borderId="75" xfId="0" applyFont="1" applyFill="1" applyBorder="1" applyAlignment="1">
      <alignment horizontal="center" vertical="center"/>
    </xf>
    <xf numFmtId="0" fontId="15" fillId="4" borderId="75" xfId="0" applyFont="1" applyFill="1" applyBorder="1" applyAlignment="1">
      <alignment horizontal="center" vertical="center" wrapText="1"/>
    </xf>
    <xf numFmtId="0" fontId="15" fillId="4" borderId="75" xfId="0" applyNumberFormat="1" applyFont="1" applyFill="1" applyBorder="1" applyAlignment="1">
      <alignment horizontal="left" vertical="top" wrapText="1"/>
    </xf>
    <xf numFmtId="0" fontId="5" fillId="4" borderId="95" xfId="0" applyFont="1" applyFill="1" applyBorder="1" applyAlignment="1">
      <alignment horizontal="center" vertical="center"/>
    </xf>
    <xf numFmtId="49" fontId="7" fillId="10" borderId="80" xfId="0" applyNumberFormat="1" applyFont="1" applyFill="1" applyBorder="1" applyAlignment="1">
      <alignment horizontal="center" vertical="center" wrapText="1"/>
    </xf>
    <xf numFmtId="0" fontId="7" fillId="4" borderId="80"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5" xfId="0" applyNumberFormat="1" applyFont="1" applyFill="1" applyBorder="1" applyAlignment="1">
      <alignment vertical="top"/>
    </xf>
    <xf numFmtId="49" fontId="7" fillId="17" borderId="75" xfId="0" applyNumberFormat="1" applyFont="1" applyFill="1" applyBorder="1" applyAlignment="1">
      <alignment horizontal="left" vertical="center"/>
    </xf>
    <xf numFmtId="49" fontId="18" fillId="4" borderId="75" xfId="0" applyNumberFormat="1" applyFont="1" applyFill="1" applyBorder="1" applyAlignment="1">
      <alignment horizontal="center" vertical="center"/>
    </xf>
    <xf numFmtId="0" fontId="22" fillId="17" borderId="75" xfId="0" applyNumberFormat="1" applyFont="1" applyFill="1" applyBorder="1" applyAlignment="1">
      <alignment vertical="top" wrapText="1"/>
    </xf>
    <xf numFmtId="49" fontId="22" fillId="17" borderId="75" xfId="0" applyNumberFormat="1" applyFont="1" applyFill="1" applyBorder="1" applyAlignment="1">
      <alignment horizontal="center" vertical="center"/>
    </xf>
    <xf numFmtId="0" fontId="40" fillId="0" borderId="75" xfId="0" applyFont="1" applyBorder="1" applyAlignment="1">
      <alignment horizontal="center" vertical="center"/>
    </xf>
    <xf numFmtId="0" fontId="28" fillId="17" borderId="75" xfId="0" applyFont="1" applyFill="1" applyBorder="1" applyAlignment="1">
      <alignment horizontal="center" vertical="center"/>
    </xf>
    <xf numFmtId="0" fontId="25" fillId="0" borderId="75" xfId="0" applyFont="1" applyBorder="1" applyAlignment="1">
      <alignment horizontal="center" vertical="center"/>
    </xf>
    <xf numFmtId="0" fontId="7" fillId="22" borderId="75" xfId="2" applyNumberFormat="1" applyFont="1" applyFill="1" applyBorder="1" applyAlignment="1">
      <alignment horizontal="center" vertical="center" wrapText="1"/>
    </xf>
    <xf numFmtId="0" fontId="40" fillId="0" borderId="75" xfId="10" applyFont="1" applyBorder="1" applyAlignment="1">
      <alignment horizontal="center" vertical="center"/>
    </xf>
    <xf numFmtId="0" fontId="40" fillId="0" borderId="75" xfId="10" applyFont="1" applyFill="1" applyBorder="1" applyAlignment="1">
      <alignment horizontal="center" vertical="center"/>
    </xf>
    <xf numFmtId="49" fontId="7" fillId="13" borderId="75" xfId="0" applyNumberFormat="1" applyFont="1" applyFill="1" applyBorder="1" applyAlignment="1">
      <alignment horizontal="center" vertical="center" wrapText="1"/>
    </xf>
    <xf numFmtId="49" fontId="7" fillId="4" borderId="75" xfId="0" applyNumberFormat="1" applyFont="1" applyFill="1" applyBorder="1" applyAlignment="1">
      <alignment horizontal="center" vertical="center" wrapText="1"/>
    </xf>
    <xf numFmtId="49" fontId="7" fillId="10" borderId="75" xfId="0" applyNumberFormat="1" applyFont="1" applyFill="1" applyBorder="1" applyAlignment="1">
      <alignment horizontal="center" vertical="center" wrapText="1"/>
    </xf>
    <xf numFmtId="0" fontId="40" fillId="0" borderId="75" xfId="0" applyFont="1" applyFill="1" applyBorder="1" applyAlignment="1">
      <alignment horizontal="center" vertical="center"/>
    </xf>
    <xf numFmtId="0" fontId="25" fillId="17" borderId="75" xfId="0" applyFont="1" applyFill="1" applyBorder="1" applyAlignment="1">
      <alignment horizontal="center" vertical="center"/>
    </xf>
    <xf numFmtId="0" fontId="28" fillId="0" borderId="75" xfId="0" applyFont="1" applyBorder="1" applyAlignment="1">
      <alignment horizontal="center" vertical="center"/>
    </xf>
    <xf numFmtId="0" fontId="7" fillId="4" borderId="75" xfId="0" applyNumberFormat="1" applyFont="1" applyFill="1" applyBorder="1" applyAlignment="1">
      <alignment vertical="center" wrapText="1"/>
    </xf>
    <xf numFmtId="0" fontId="25" fillId="17" borderId="75" xfId="0" applyFont="1" applyFill="1" applyBorder="1" applyAlignment="1">
      <alignment horizontal="left" vertical="center"/>
    </xf>
    <xf numFmtId="0" fontId="40" fillId="0" borderId="75" xfId="0" applyFont="1" applyBorder="1">
      <alignment vertical="center"/>
    </xf>
    <xf numFmtId="0" fontId="40" fillId="0" borderId="75" xfId="0" applyFont="1" applyBorder="1" applyAlignment="1">
      <alignment vertical="top"/>
    </xf>
    <xf numFmtId="0" fontId="40" fillId="0" borderId="75" xfId="0" applyFont="1" applyBorder="1" applyAlignment="1">
      <alignment vertical="center" wrapText="1"/>
    </xf>
    <xf numFmtId="0" fontId="40" fillId="17" borderId="75" xfId="0" applyFont="1" applyFill="1" applyBorder="1" applyAlignment="1">
      <alignment horizontal="center" vertical="center"/>
    </xf>
    <xf numFmtId="0" fontId="25" fillId="4" borderId="75" xfId="0" applyNumberFormat="1" applyFont="1" applyFill="1" applyBorder="1" applyAlignment="1">
      <alignment vertical="top" wrapText="1"/>
    </xf>
    <xf numFmtId="49" fontId="4" fillId="4" borderId="75" xfId="0" applyNumberFormat="1" applyFont="1" applyFill="1" applyBorder="1" applyAlignment="1">
      <alignment horizontal="center" vertical="top"/>
    </xf>
    <xf numFmtId="0" fontId="22" fillId="4" borderId="75" xfId="0" applyNumberFormat="1" applyFont="1" applyFill="1" applyBorder="1" applyAlignment="1">
      <alignment vertical="top" wrapText="1"/>
    </xf>
    <xf numFmtId="0" fontId="7" fillId="4" borderId="94" xfId="0" applyNumberFormat="1" applyFont="1" applyFill="1" applyBorder="1" applyAlignment="1">
      <alignment horizontal="center" vertical="center"/>
    </xf>
    <xf numFmtId="49" fontId="7" fillId="4" borderId="78" xfId="0" applyNumberFormat="1" applyFont="1" applyFill="1" applyBorder="1" applyAlignment="1">
      <alignment horizontal="center" vertical="center"/>
    </xf>
    <xf numFmtId="49" fontId="7" fillId="4" borderId="78" xfId="0" applyNumberFormat="1" applyFont="1" applyFill="1" applyBorder="1" applyAlignment="1">
      <alignment vertical="center"/>
    </xf>
    <xf numFmtId="0" fontId="7" fillId="4" borderId="78" xfId="0" applyFont="1" applyFill="1" applyBorder="1" applyAlignment="1">
      <alignment vertical="center"/>
    </xf>
    <xf numFmtId="0" fontId="7" fillId="4" borderId="78" xfId="0" applyFont="1" applyFill="1" applyBorder="1" applyAlignment="1">
      <alignment vertical="top"/>
    </xf>
    <xf numFmtId="0" fontId="7" fillId="4" borderId="78" xfId="0" applyFont="1" applyFill="1" applyBorder="1" applyAlignment="1">
      <alignment horizontal="left" vertical="center" wrapText="1"/>
    </xf>
    <xf numFmtId="0" fontId="25" fillId="0" borderId="75" xfId="5" applyFont="1" applyBorder="1">
      <alignment vertical="center"/>
    </xf>
    <xf numFmtId="0" fontId="25" fillId="0" borderId="75" xfId="5" applyFont="1" applyBorder="1" applyAlignment="1">
      <alignment vertical="top"/>
    </xf>
    <xf numFmtId="0" fontId="22" fillId="0" borderId="75" xfId="5" applyFont="1" applyFill="1" applyBorder="1" applyAlignment="1">
      <alignment horizontal="left" vertical="top" wrapText="1"/>
    </xf>
    <xf numFmtId="0" fontId="22" fillId="0" borderId="75" xfId="1" applyNumberFormat="1" applyFont="1" applyFill="1" applyBorder="1" applyAlignment="1">
      <alignment vertical="top" wrapText="1"/>
    </xf>
    <xf numFmtId="0" fontId="22" fillId="17" borderId="75" xfId="1" applyNumberFormat="1" applyFont="1" applyFill="1" applyBorder="1" applyAlignment="1">
      <alignment vertical="top" wrapText="1"/>
    </xf>
    <xf numFmtId="0" fontId="7" fillId="4" borderId="75" xfId="0" applyNumberFormat="1" applyFont="1" applyFill="1" applyBorder="1" applyAlignment="1">
      <alignment horizontal="left" vertical="top" wrapText="1"/>
    </xf>
    <xf numFmtId="0" fontId="25" fillId="0" borderId="96" xfId="5" applyFont="1" applyBorder="1" applyAlignment="1">
      <alignment horizontal="center" vertical="center"/>
    </xf>
    <xf numFmtId="0" fontId="25" fillId="18" borderId="96" xfId="8" applyFont="1" applyFill="1" applyBorder="1" applyAlignment="1">
      <alignment horizontal="center" vertical="center"/>
    </xf>
    <xf numFmtId="49" fontId="7" fillId="4" borderId="96" xfId="4" applyNumberFormat="1" applyFont="1" applyFill="1" applyBorder="1" applyAlignment="1">
      <alignment horizontal="left" vertical="center"/>
    </xf>
    <xf numFmtId="0" fontId="7" fillId="22" borderId="96" xfId="2" applyNumberFormat="1" applyFont="1" applyFill="1" applyBorder="1" applyAlignment="1">
      <alignment horizontal="center" vertical="center" wrapText="1"/>
    </xf>
    <xf numFmtId="0" fontId="25" fillId="0" borderId="96" xfId="5" applyFont="1" applyBorder="1">
      <alignment vertical="center"/>
    </xf>
    <xf numFmtId="0" fontId="25" fillId="0" borderId="96" xfId="5" applyFont="1" applyBorder="1" applyAlignment="1">
      <alignment vertical="top"/>
    </xf>
    <xf numFmtId="0" fontId="25" fillId="0" borderId="96" xfId="5" applyNumberFormat="1" applyFont="1" applyBorder="1" applyAlignment="1">
      <alignment horizontal="left" vertical="top"/>
    </xf>
    <xf numFmtId="49" fontId="7" fillId="4" borderId="96" xfId="4" applyNumberFormat="1" applyFont="1" applyFill="1" applyBorder="1" applyAlignment="1">
      <alignment vertical="center"/>
    </xf>
    <xf numFmtId="0" fontId="25" fillId="0" borderId="96" xfId="9" applyFont="1" applyBorder="1" applyAlignment="1">
      <alignment horizontal="center" vertical="center"/>
    </xf>
    <xf numFmtId="0" fontId="25" fillId="0" borderId="96" xfId="9" applyFont="1" applyBorder="1">
      <alignment vertical="center"/>
    </xf>
    <xf numFmtId="0" fontId="25" fillId="0" borderId="96" xfId="9" applyFont="1" applyBorder="1" applyAlignment="1">
      <alignment vertical="top" wrapText="1"/>
    </xf>
    <xf numFmtId="0" fontId="25" fillId="0" borderId="96" xfId="9" applyNumberFormat="1" applyFont="1" applyBorder="1" applyAlignment="1">
      <alignment horizontal="left" vertical="top" wrapText="1"/>
    </xf>
    <xf numFmtId="0" fontId="25" fillId="0" borderId="96" xfId="9" applyFont="1" applyBorder="1" applyAlignment="1">
      <alignment vertical="center" wrapText="1"/>
    </xf>
    <xf numFmtId="0" fontId="25" fillId="0" borderId="96" xfId="5" applyFont="1" applyBorder="1" applyAlignment="1">
      <alignment vertical="top" wrapText="1"/>
    </xf>
    <xf numFmtId="0" fontId="25" fillId="0" borderId="96" xfId="5" applyNumberFormat="1" applyFont="1" applyBorder="1" applyAlignment="1">
      <alignment horizontal="left" vertical="top" wrapText="1"/>
    </xf>
    <xf numFmtId="49" fontId="7" fillId="17" borderId="96" xfId="4" applyNumberFormat="1" applyFont="1" applyFill="1" applyBorder="1" applyAlignment="1">
      <alignment vertical="center"/>
    </xf>
    <xf numFmtId="0" fontId="7" fillId="0" borderId="96" xfId="7" applyFont="1" applyBorder="1" applyAlignment="1">
      <alignment horizontal="center" vertical="center"/>
    </xf>
    <xf numFmtId="49" fontId="7" fillId="4" borderId="96" xfId="0" applyNumberFormat="1" applyFont="1" applyFill="1" applyBorder="1" applyAlignment="1">
      <alignment vertical="center"/>
    </xf>
    <xf numFmtId="49" fontId="7" fillId="4" borderId="96" xfId="0" applyNumberFormat="1" applyFont="1" applyFill="1" applyBorder="1" applyAlignment="1">
      <alignment horizontal="center" vertical="center"/>
    </xf>
    <xf numFmtId="0" fontId="7" fillId="18" borderId="96" xfId="7" applyNumberFormat="1" applyFont="1" applyFill="1" applyBorder="1" applyAlignment="1">
      <alignment horizontal="center" vertical="center" wrapText="1"/>
    </xf>
    <xf numFmtId="0" fontId="25" fillId="0" borderId="96" xfId="9" applyFont="1" applyBorder="1" applyAlignment="1">
      <alignment vertical="top"/>
    </xf>
    <xf numFmtId="0" fontId="25" fillId="0" borderId="96" xfId="9" applyNumberFormat="1" applyFont="1" applyBorder="1" applyAlignment="1">
      <alignment vertical="top" wrapText="1"/>
    </xf>
    <xf numFmtId="0" fontId="25" fillId="0" borderId="96" xfId="9" applyNumberFormat="1" applyFont="1" applyBorder="1" applyAlignment="1">
      <alignment vertical="top"/>
    </xf>
    <xf numFmtId="0" fontId="46" fillId="0" borderId="96" xfId="9" applyNumberFormat="1" applyFont="1" applyBorder="1" applyAlignment="1">
      <alignment vertical="top" wrapText="1"/>
    </xf>
    <xf numFmtId="0" fontId="25" fillId="0" borderId="96" xfId="9" applyNumberFormat="1" applyFont="1" applyFill="1" applyBorder="1" applyAlignment="1">
      <alignment vertical="top"/>
    </xf>
    <xf numFmtId="0" fontId="25" fillId="0" borderId="96" xfId="9" applyNumberFormat="1" applyFont="1" applyFill="1" applyBorder="1" applyAlignment="1">
      <alignment vertical="top" wrapText="1"/>
    </xf>
    <xf numFmtId="0" fontId="7" fillId="0" borderId="96" xfId="2" applyNumberFormat="1" applyFont="1" applyFill="1" applyBorder="1" applyAlignment="1">
      <alignment horizontal="left" vertical="top" wrapText="1"/>
    </xf>
    <xf numFmtId="0" fontId="25" fillId="0" borderId="96" xfId="10" applyFont="1" applyBorder="1" applyAlignment="1">
      <alignment horizontal="center" vertical="center"/>
    </xf>
    <xf numFmtId="0" fontId="25" fillId="0" borderId="96" xfId="10" applyFont="1" applyBorder="1">
      <alignment vertical="center"/>
    </xf>
    <xf numFmtId="0" fontId="25" fillId="0" borderId="96" xfId="10" applyFont="1" applyBorder="1" applyAlignment="1">
      <alignment vertical="top"/>
    </xf>
    <xf numFmtId="0" fontId="25" fillId="0" borderId="96" xfId="8" applyFont="1" applyBorder="1" applyAlignment="1">
      <alignment horizontal="center" vertical="center"/>
    </xf>
    <xf numFmtId="0" fontId="25" fillId="0" borderId="96" xfId="1" applyFont="1" applyBorder="1" applyAlignment="1">
      <alignment horizontal="center" vertical="center"/>
    </xf>
    <xf numFmtId="0" fontId="39" fillId="0" borderId="96" xfId="1" applyFont="1" applyBorder="1">
      <alignment vertical="center"/>
    </xf>
    <xf numFmtId="0" fontId="25" fillId="0" borderId="96" xfId="1" applyFont="1" applyBorder="1">
      <alignment vertical="center"/>
    </xf>
    <xf numFmtId="0" fontId="25" fillId="0" borderId="96" xfId="1" applyNumberFormat="1" applyFont="1" applyFill="1" applyBorder="1" applyAlignment="1">
      <alignment vertical="top" wrapText="1"/>
    </xf>
    <xf numFmtId="0" fontId="25" fillId="0" borderId="96" xfId="1" applyNumberFormat="1" applyFont="1" applyBorder="1" applyAlignment="1">
      <alignment vertical="top" wrapText="1"/>
    </xf>
    <xf numFmtId="49" fontId="7" fillId="17" borderId="96" xfId="0" applyNumberFormat="1" applyFont="1" applyFill="1" applyBorder="1" applyAlignment="1">
      <alignment horizontal="center" vertical="center"/>
    </xf>
    <xf numFmtId="0" fontId="25" fillId="0" borderId="96" xfId="9" applyNumberFormat="1" applyFont="1" applyBorder="1">
      <alignment vertical="center"/>
    </xf>
    <xf numFmtId="49" fontId="7" fillId="9" borderId="96" xfId="0" applyNumberFormat="1" applyFont="1" applyFill="1" applyBorder="1" applyAlignment="1">
      <alignment horizontal="center" vertical="center" wrapText="1"/>
    </xf>
    <xf numFmtId="0" fontId="25" fillId="17" borderId="96" xfId="9" applyNumberFormat="1" applyFont="1" applyFill="1" applyBorder="1" applyAlignment="1">
      <alignment vertical="top" wrapText="1"/>
    </xf>
    <xf numFmtId="0" fontId="7" fillId="25" borderId="96" xfId="7" applyNumberFormat="1" applyFont="1" applyFill="1" applyBorder="1" applyAlignment="1">
      <alignment horizontal="center" vertical="center" wrapText="1"/>
    </xf>
    <xf numFmtId="49" fontId="7" fillId="17" borderId="96" xfId="4" applyNumberFormat="1" applyFont="1" applyFill="1" applyBorder="1" applyAlignment="1">
      <alignment horizontal="left" vertical="center"/>
    </xf>
    <xf numFmtId="0" fontId="25" fillId="0" borderId="96" xfId="5" applyNumberFormat="1" applyFont="1" applyFill="1" applyBorder="1" applyAlignment="1">
      <alignment horizontal="left" vertical="top" wrapText="1"/>
    </xf>
    <xf numFmtId="0" fontId="25" fillId="17" borderId="96" xfId="0" applyFont="1" applyFill="1" applyBorder="1">
      <alignment vertical="center"/>
    </xf>
    <xf numFmtId="0" fontId="25" fillId="0" borderId="96" xfId="1" applyFont="1" applyFill="1" applyBorder="1">
      <alignment vertical="center"/>
    </xf>
    <xf numFmtId="0" fontId="46" fillId="0" borderId="96" xfId="1" applyNumberFormat="1" applyFont="1" applyFill="1" applyBorder="1" applyAlignment="1">
      <alignment vertical="top" wrapText="1"/>
    </xf>
    <xf numFmtId="0" fontId="46" fillId="0" borderId="96" xfId="5" applyNumberFormat="1" applyFont="1" applyFill="1" applyBorder="1" applyAlignment="1">
      <alignment horizontal="left" vertical="top" wrapText="1"/>
    </xf>
    <xf numFmtId="0" fontId="25" fillId="0" borderId="96" xfId="1" applyFont="1" applyFill="1" applyBorder="1" applyAlignment="1">
      <alignment vertical="top" wrapText="1"/>
    </xf>
    <xf numFmtId="0" fontId="25" fillId="0" borderId="96" xfId="1" applyFont="1" applyFill="1" applyBorder="1" applyAlignment="1">
      <alignment vertical="top"/>
    </xf>
    <xf numFmtId="0" fontId="46" fillId="17" borderId="96" xfId="1" applyNumberFormat="1" applyFont="1" applyFill="1" applyBorder="1" applyAlignment="1">
      <alignment vertical="top" wrapText="1"/>
    </xf>
    <xf numFmtId="0" fontId="25" fillId="0" borderId="96" xfId="1" applyFont="1" applyBorder="1" applyAlignment="1">
      <alignment vertical="top" wrapText="1"/>
    </xf>
    <xf numFmtId="0" fontId="25" fillId="17" borderId="96" xfId="1" applyFont="1" applyFill="1" applyBorder="1">
      <alignment vertical="center"/>
    </xf>
    <xf numFmtId="0" fontId="25" fillId="17" borderId="96" xfId="1" applyFont="1" applyFill="1" applyBorder="1" applyAlignment="1">
      <alignment vertical="center" wrapText="1"/>
    </xf>
    <xf numFmtId="49" fontId="7" fillId="4" borderId="96" xfId="0" applyNumberFormat="1" applyFont="1" applyFill="1" applyBorder="1" applyAlignment="1">
      <alignment horizontal="left" vertical="center"/>
    </xf>
    <xf numFmtId="0" fontId="7" fillId="4" borderId="96" xfId="0" applyFont="1" applyFill="1" applyBorder="1" applyAlignment="1">
      <alignment horizontal="center" vertical="center"/>
    </xf>
    <xf numFmtId="0" fontId="22" fillId="4" borderId="96" xfId="0" applyNumberFormat="1" applyFont="1" applyFill="1" applyBorder="1" applyAlignment="1">
      <alignment vertical="top" wrapText="1"/>
    </xf>
    <xf numFmtId="0" fontId="7" fillId="17" borderId="96" xfId="0" applyNumberFormat="1" applyFont="1" applyFill="1" applyBorder="1" applyAlignment="1">
      <alignment vertical="top" wrapText="1"/>
    </xf>
    <xf numFmtId="49" fontId="7" fillId="17" borderId="96" xfId="0" applyNumberFormat="1" applyFont="1" applyFill="1" applyBorder="1" applyAlignment="1">
      <alignment vertical="top" wrapText="1"/>
    </xf>
    <xf numFmtId="0" fontId="25" fillId="17" borderId="96" xfId="4" applyFont="1" applyFill="1" applyBorder="1" applyAlignment="1">
      <alignment horizontal="left" vertical="center"/>
    </xf>
    <xf numFmtId="49" fontId="7" fillId="4" borderId="96" xfId="4" applyNumberFormat="1" applyFont="1" applyFill="1" applyBorder="1" applyAlignment="1">
      <alignment horizontal="center" vertical="center"/>
    </xf>
    <xf numFmtId="49" fontId="7" fillId="9" borderId="96" xfId="4" applyNumberFormat="1" applyFont="1" applyFill="1" applyBorder="1" applyAlignment="1">
      <alignment horizontal="center" vertical="center" wrapText="1"/>
    </xf>
    <xf numFmtId="0" fontId="7" fillId="4" borderId="96" xfId="4" applyFont="1" applyFill="1" applyBorder="1" applyAlignment="1">
      <alignment horizontal="center" vertical="center" wrapText="1"/>
    </xf>
    <xf numFmtId="0" fontId="7" fillId="4" borderId="96" xfId="4" applyFont="1" applyFill="1" applyBorder="1" applyAlignment="1">
      <alignment vertical="center"/>
    </xf>
    <xf numFmtId="49" fontId="7" fillId="4" borderId="96" xfId="4" applyNumberFormat="1" applyFont="1" applyFill="1" applyBorder="1" applyAlignment="1">
      <alignment vertical="top" wrapText="1"/>
    </xf>
    <xf numFmtId="0" fontId="7" fillId="4" borderId="96" xfId="4" applyNumberFormat="1" applyFont="1" applyFill="1" applyBorder="1" applyAlignment="1">
      <alignment horizontal="left" vertical="top" wrapText="1"/>
    </xf>
    <xf numFmtId="0" fontId="7" fillId="4" borderId="96" xfId="4" applyFont="1" applyFill="1" applyBorder="1" applyAlignment="1">
      <alignment horizontal="center" vertical="center"/>
    </xf>
    <xf numFmtId="0" fontId="7" fillId="17" borderId="96" xfId="4" applyNumberFormat="1" applyFont="1" applyFill="1" applyBorder="1" applyAlignment="1">
      <alignment vertical="center"/>
    </xf>
    <xf numFmtId="0" fontId="7" fillId="4" borderId="96" xfId="4" applyFont="1" applyFill="1" applyBorder="1" applyAlignment="1">
      <alignment vertical="top"/>
    </xf>
    <xf numFmtId="49" fontId="7" fillId="4" borderId="96" xfId="4" applyNumberFormat="1" applyFont="1" applyFill="1" applyBorder="1" applyAlignment="1">
      <alignment vertical="top"/>
    </xf>
    <xf numFmtId="0" fontId="7" fillId="4" borderId="96" xfId="4" applyFont="1" applyFill="1" applyBorder="1" applyAlignment="1">
      <alignment vertical="top" wrapText="1"/>
    </xf>
    <xf numFmtId="0" fontId="15" fillId="4" borderId="96" xfId="4" applyFont="1" applyFill="1" applyBorder="1" applyAlignment="1">
      <alignment horizontal="center" vertical="center"/>
    </xf>
    <xf numFmtId="0" fontId="15" fillId="4" borderId="96" xfId="4" applyFont="1" applyFill="1" applyBorder="1" applyAlignment="1">
      <alignment horizontal="center" vertical="center" wrapText="1"/>
    </xf>
    <xf numFmtId="0" fontId="15" fillId="4" borderId="96" xfId="4" applyNumberFormat="1" applyFont="1" applyFill="1" applyBorder="1" applyAlignment="1">
      <alignment horizontal="left" vertical="top" wrapText="1"/>
    </xf>
    <xf numFmtId="0" fontId="25" fillId="17" borderId="96" xfId="1" applyFont="1" applyFill="1" applyBorder="1" applyAlignment="1">
      <alignment horizontal="center" vertical="center"/>
    </xf>
    <xf numFmtId="0" fontId="25" fillId="0" borderId="96" xfId="1" applyFont="1" applyBorder="1" applyAlignment="1">
      <alignment vertical="center" wrapText="1"/>
    </xf>
    <xf numFmtId="0" fontId="7" fillId="17" borderId="96" xfId="3" applyNumberFormat="1" applyFont="1" applyFill="1" applyBorder="1" applyAlignment="1">
      <alignment horizontal="left" vertical="top" wrapText="1"/>
    </xf>
    <xf numFmtId="0" fontId="40" fillId="0" borderId="96" xfId="8" applyFont="1" applyBorder="1">
      <alignment vertical="center"/>
    </xf>
    <xf numFmtId="0" fontId="40" fillId="0" borderId="96" xfId="8" applyFont="1" applyBorder="1" applyAlignment="1">
      <alignment horizontal="center" vertical="center"/>
    </xf>
    <xf numFmtId="0" fontId="40" fillId="0" borderId="96" xfId="8" applyFont="1" applyBorder="1" applyAlignment="1">
      <alignment vertical="top"/>
    </xf>
    <xf numFmtId="0" fontId="36" fillId="24" borderId="97" xfId="8" applyFont="1" applyFill="1" applyBorder="1" applyAlignment="1">
      <alignment horizontal="center" vertical="center" wrapText="1"/>
    </xf>
    <xf numFmtId="0" fontId="36" fillId="24" borderId="98" xfId="8" applyFont="1" applyFill="1" applyBorder="1" applyAlignment="1">
      <alignment horizontal="center" vertical="center" wrapText="1"/>
    </xf>
    <xf numFmtId="0" fontId="35" fillId="23" borderId="98" xfId="6" applyNumberFormat="1" applyFont="1" applyFill="1" applyBorder="1" applyAlignment="1">
      <alignment horizontal="center" vertical="center" wrapText="1"/>
    </xf>
    <xf numFmtId="0" fontId="36" fillId="24" borderId="99" xfId="8" applyFont="1" applyFill="1" applyBorder="1" applyAlignment="1">
      <alignment horizontal="center" vertical="center" wrapText="1"/>
    </xf>
    <xf numFmtId="0" fontId="25" fillId="0" borderId="100" xfId="5" applyFont="1" applyBorder="1" applyAlignment="1">
      <alignment horizontal="center" vertical="center"/>
    </xf>
    <xf numFmtId="0" fontId="25" fillId="0" borderId="101" xfId="5" applyFont="1" applyBorder="1" applyAlignment="1">
      <alignment vertical="center" wrapText="1"/>
    </xf>
    <xf numFmtId="0" fontId="25" fillId="0" borderId="101" xfId="9" applyFont="1" applyBorder="1" applyAlignment="1">
      <alignment vertical="center" wrapText="1"/>
    </xf>
    <xf numFmtId="0" fontId="25" fillId="4" borderId="101" xfId="0" applyFont="1" applyFill="1" applyBorder="1" applyAlignment="1">
      <alignment horizontal="left" vertical="center"/>
    </xf>
    <xf numFmtId="0" fontId="25" fillId="0" borderId="101" xfId="9" applyFont="1" applyBorder="1" applyAlignment="1">
      <alignment vertical="top" wrapText="1"/>
    </xf>
    <xf numFmtId="0" fontId="25" fillId="0" borderId="101" xfId="9" applyFont="1" applyFill="1" applyBorder="1" applyAlignment="1">
      <alignment vertical="top" wrapText="1"/>
    </xf>
    <xf numFmtId="0" fontId="25" fillId="0" borderId="101" xfId="9" applyFont="1" applyBorder="1">
      <alignment vertical="center"/>
    </xf>
    <xf numFmtId="0" fontId="25" fillId="0" borderId="101" xfId="1" applyFont="1" applyBorder="1">
      <alignment vertical="center"/>
    </xf>
    <xf numFmtId="0" fontId="25" fillId="0" borderId="101" xfId="9" applyFont="1" applyFill="1" applyBorder="1" applyAlignment="1">
      <alignment horizontal="left" vertical="top" wrapText="1"/>
    </xf>
    <xf numFmtId="0" fontId="25" fillId="0" borderId="101" xfId="1" applyFont="1" applyFill="1" applyBorder="1">
      <alignment vertical="center"/>
    </xf>
    <xf numFmtId="0" fontId="25" fillId="0" borderId="101" xfId="1" applyFont="1" applyFill="1" applyBorder="1" applyAlignment="1">
      <alignment horizontal="left" vertical="center"/>
    </xf>
    <xf numFmtId="49" fontId="22" fillId="17" borderId="101" xfId="0" applyNumberFormat="1" applyFont="1" applyFill="1" applyBorder="1" applyAlignment="1">
      <alignment vertical="top" wrapText="1"/>
    </xf>
    <xf numFmtId="49" fontId="7" fillId="17" borderId="101" xfId="0" applyNumberFormat="1" applyFont="1" applyFill="1" applyBorder="1" applyAlignment="1">
      <alignment vertical="top" wrapText="1"/>
    </xf>
    <xf numFmtId="0" fontId="7" fillId="17" borderId="101" xfId="0" applyNumberFormat="1" applyFont="1" applyFill="1" applyBorder="1" applyAlignment="1">
      <alignment vertical="top" wrapText="1"/>
    </xf>
    <xf numFmtId="0" fontId="25" fillId="17" borderId="101" xfId="1" applyFont="1" applyFill="1" applyBorder="1" applyAlignment="1">
      <alignment vertical="center"/>
    </xf>
    <xf numFmtId="0" fontId="25" fillId="0" borderId="101" xfId="9" applyFont="1" applyFill="1" applyBorder="1">
      <alignment vertical="center"/>
    </xf>
    <xf numFmtId="0" fontId="25" fillId="17" borderId="101" xfId="5" applyFont="1" applyFill="1" applyBorder="1" applyAlignment="1">
      <alignment vertical="center" wrapText="1"/>
    </xf>
    <xf numFmtId="0" fontId="40" fillId="17" borderId="101" xfId="8" applyFont="1" applyFill="1" applyBorder="1" applyAlignment="1">
      <alignment vertical="top" wrapText="1"/>
    </xf>
    <xf numFmtId="0" fontId="40" fillId="17" borderId="101" xfId="8" applyFont="1" applyFill="1" applyBorder="1" applyAlignment="1">
      <alignment vertical="top"/>
    </xf>
    <xf numFmtId="0" fontId="25" fillId="18" borderId="102" xfId="8" applyFont="1" applyFill="1" applyBorder="1" applyAlignment="1">
      <alignment horizontal="center" vertical="center"/>
    </xf>
    <xf numFmtId="49" fontId="7" fillId="4" borderId="102" xfId="4" applyNumberFormat="1" applyFont="1" applyFill="1" applyBorder="1" applyAlignment="1">
      <alignment horizontal="left" vertical="center"/>
    </xf>
    <xf numFmtId="49" fontId="7" fillId="4" borderId="102" xfId="4" applyNumberFormat="1" applyFont="1" applyFill="1" applyBorder="1" applyAlignment="1">
      <alignment vertical="center"/>
    </xf>
    <xf numFmtId="0" fontId="25" fillId="0" borderId="102" xfId="5" applyFont="1" applyBorder="1" applyAlignment="1">
      <alignment horizontal="center" vertical="center"/>
    </xf>
    <xf numFmtId="0" fontId="7" fillId="22" borderId="102" xfId="2" applyNumberFormat="1" applyFont="1" applyFill="1" applyBorder="1" applyAlignment="1">
      <alignment horizontal="center" vertical="center" wrapText="1"/>
    </xf>
    <xf numFmtId="0" fontId="25" fillId="0" borderId="102" xfId="5" applyFont="1" applyBorder="1">
      <alignment vertical="center"/>
    </xf>
    <xf numFmtId="0" fontId="25" fillId="0" borderId="102" xfId="5" applyFont="1" applyBorder="1" applyAlignment="1">
      <alignment vertical="top"/>
    </xf>
    <xf numFmtId="0" fontId="25" fillId="0" borderId="102" xfId="5" applyNumberFormat="1" applyFont="1" applyBorder="1" applyAlignment="1">
      <alignment horizontal="left" vertical="top"/>
    </xf>
    <xf numFmtId="0" fontId="25" fillId="0" borderId="103" xfId="5" applyFont="1" applyBorder="1" applyAlignment="1">
      <alignment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49" fontId="8" fillId="11" borderId="99" xfId="0" applyNumberFormat="1" applyFont="1" applyFill="1" applyBorder="1" applyAlignment="1">
      <alignment horizontal="center" vertical="center" wrapText="1"/>
    </xf>
    <xf numFmtId="0" fontId="7" fillId="4" borderId="100" xfId="0" applyNumberFormat="1" applyFont="1" applyFill="1" applyBorder="1" applyAlignment="1">
      <alignment horizontal="center" vertical="center"/>
    </xf>
    <xf numFmtId="49" fontId="7" fillId="4" borderId="96" xfId="0" applyNumberFormat="1" applyFont="1" applyFill="1" applyBorder="1" applyAlignment="1">
      <alignment horizontal="center" vertical="center" wrapText="1"/>
    </xf>
    <xf numFmtId="0" fontId="7" fillId="4" borderId="96" xfId="0" applyFont="1" applyFill="1" applyBorder="1" applyAlignment="1">
      <alignment vertical="center"/>
    </xf>
    <xf numFmtId="0" fontId="7" fillId="4" borderId="96" xfId="0" applyFont="1" applyFill="1" applyBorder="1" applyAlignment="1">
      <alignment vertical="top"/>
    </xf>
    <xf numFmtId="0" fontId="7" fillId="4" borderId="96" xfId="0" applyFont="1" applyFill="1" applyBorder="1" applyAlignment="1">
      <alignment vertical="top" wrapText="1"/>
    </xf>
    <xf numFmtId="0" fontId="7" fillId="4" borderId="101" xfId="0" applyFont="1" applyFill="1" applyBorder="1" applyAlignment="1">
      <alignment vertical="center"/>
    </xf>
    <xf numFmtId="49" fontId="7" fillId="17" borderId="96" xfId="0" applyNumberFormat="1" applyFont="1" applyFill="1" applyBorder="1" applyAlignment="1">
      <alignment vertical="center"/>
    </xf>
    <xf numFmtId="49" fontId="7" fillId="4" borderId="96" xfId="0" applyNumberFormat="1" applyFont="1" applyFill="1" applyBorder="1" applyAlignment="1">
      <alignment horizontal="center" vertical="top"/>
    </xf>
    <xf numFmtId="49" fontId="7" fillId="4" borderId="96" xfId="0" applyNumberFormat="1" applyFont="1" applyFill="1" applyBorder="1" applyAlignment="1">
      <alignment vertical="top" wrapText="1"/>
    </xf>
    <xf numFmtId="0" fontId="28" fillId="4" borderId="101" xfId="0" applyFont="1" applyFill="1" applyBorder="1" applyAlignment="1">
      <alignment vertical="center"/>
    </xf>
    <xf numFmtId="0" fontId="7" fillId="17" borderId="96" xfId="0" applyFont="1" applyFill="1" applyBorder="1" applyAlignment="1">
      <alignment vertical="top" wrapText="1"/>
    </xf>
    <xf numFmtId="0" fontId="28" fillId="4" borderId="101" xfId="0" applyFont="1" applyFill="1" applyBorder="1" applyAlignment="1">
      <alignment vertical="center" wrapText="1"/>
    </xf>
    <xf numFmtId="49" fontId="22" fillId="4" borderId="96" xfId="0" applyNumberFormat="1" applyFont="1" applyFill="1" applyBorder="1" applyAlignment="1">
      <alignment vertical="top" wrapText="1"/>
    </xf>
    <xf numFmtId="0" fontId="7" fillId="4" borderId="96" xfId="0" applyFont="1" applyFill="1" applyBorder="1" applyAlignment="1">
      <alignment horizontal="center" vertical="top"/>
    </xf>
    <xf numFmtId="0" fontId="7" fillId="4" borderId="101" xfId="0" applyFont="1" applyFill="1" applyBorder="1" applyAlignment="1">
      <alignment vertical="center" wrapText="1"/>
    </xf>
    <xf numFmtId="0" fontId="7" fillId="4" borderId="96" xfId="0" applyNumberFormat="1" applyFont="1" applyFill="1" applyBorder="1" applyAlignment="1">
      <alignment horizontal="center" vertical="center"/>
    </xf>
    <xf numFmtId="0" fontId="25" fillId="4" borderId="104" xfId="0" applyFont="1" applyFill="1" applyBorder="1" applyAlignment="1">
      <alignment horizontal="left" vertical="center"/>
    </xf>
    <xf numFmtId="0" fontId="7" fillId="4" borderId="66" xfId="0" applyNumberFormat="1" applyFont="1" applyFill="1" applyBorder="1" applyAlignment="1">
      <alignment horizontal="center" vertical="center"/>
    </xf>
    <xf numFmtId="49" fontId="7" fillId="17" borderId="75" xfId="0" applyNumberFormat="1" applyFont="1" applyFill="1" applyBorder="1" applyAlignment="1">
      <alignment horizontal="left" vertical="top" wrapText="1"/>
    </xf>
    <xf numFmtId="0" fontId="7" fillId="4" borderId="74" xfId="0" applyFont="1" applyFill="1" applyBorder="1" applyAlignment="1">
      <alignment vertical="center"/>
    </xf>
    <xf numFmtId="49" fontId="7" fillId="4" borderId="75" xfId="0" applyNumberFormat="1" applyFont="1" applyFill="1" applyBorder="1" applyAlignment="1">
      <alignment horizontal="left" vertical="center" wrapText="1"/>
    </xf>
    <xf numFmtId="49" fontId="7" fillId="4" borderId="75" xfId="0" applyNumberFormat="1" applyFont="1" applyFill="1" applyBorder="1" applyAlignment="1">
      <alignment horizontal="left" vertical="top" wrapText="1"/>
    </xf>
    <xf numFmtId="0" fontId="7" fillId="4" borderId="74" xfId="0" applyFont="1" applyFill="1" applyBorder="1" applyAlignment="1">
      <alignment vertical="center" wrapText="1"/>
    </xf>
    <xf numFmtId="49" fontId="7" fillId="4" borderId="69" xfId="0" applyNumberFormat="1" applyFont="1" applyFill="1" applyBorder="1" applyAlignment="1">
      <alignment horizontal="center" vertical="center" wrapText="1"/>
    </xf>
    <xf numFmtId="49" fontId="7" fillId="4" borderId="69" xfId="0" applyNumberFormat="1" applyFont="1" applyFill="1" applyBorder="1" applyAlignment="1">
      <alignment vertical="center"/>
    </xf>
    <xf numFmtId="0" fontId="7" fillId="4" borderId="69" xfId="0" applyFont="1" applyFill="1" applyBorder="1" applyAlignment="1">
      <alignment horizontal="center" vertical="center"/>
    </xf>
    <xf numFmtId="49" fontId="7" fillId="9" borderId="69" xfId="0" applyNumberFormat="1" applyFont="1" applyFill="1" applyBorder="1" applyAlignment="1">
      <alignment horizontal="center" vertical="center" wrapText="1"/>
    </xf>
    <xf numFmtId="0" fontId="7" fillId="4" borderId="69" xfId="0" applyFont="1" applyFill="1" applyBorder="1" applyAlignment="1">
      <alignment vertical="center"/>
    </xf>
    <xf numFmtId="0" fontId="7" fillId="4" borderId="69" xfId="0" applyFont="1" applyFill="1" applyBorder="1" applyAlignment="1">
      <alignment vertical="top"/>
    </xf>
    <xf numFmtId="49" fontId="7" fillId="4" borderId="69" xfId="0" applyNumberFormat="1" applyFont="1" applyFill="1" applyBorder="1" applyAlignment="1">
      <alignment vertical="top" wrapText="1"/>
    </xf>
    <xf numFmtId="0" fontId="7" fillId="4" borderId="70" xfId="0" applyFont="1" applyFill="1" applyBorder="1" applyAlignment="1">
      <alignment vertical="center"/>
    </xf>
    <xf numFmtId="0" fontId="8" fillId="11" borderId="98" xfId="0" applyNumberFormat="1" applyFont="1" applyFill="1" applyBorder="1" applyAlignment="1">
      <alignment horizontal="center" vertical="center" wrapText="1"/>
    </xf>
    <xf numFmtId="0" fontId="7" fillId="4" borderId="74" xfId="0" applyFont="1" applyFill="1" applyBorder="1" applyAlignment="1">
      <alignment vertical="top"/>
    </xf>
    <xf numFmtId="49" fontId="23" fillId="4" borderId="74" xfId="0" applyNumberFormat="1" applyFont="1" applyFill="1" applyBorder="1" applyAlignment="1">
      <alignment vertical="center"/>
    </xf>
    <xf numFmtId="0" fontId="7" fillId="17" borderId="74" xfId="0" applyFont="1" applyFill="1" applyBorder="1" applyAlignment="1">
      <alignment vertical="top"/>
    </xf>
    <xf numFmtId="0" fontId="7" fillId="17" borderId="74" xfId="0" applyFont="1" applyFill="1" applyBorder="1" applyAlignment="1">
      <alignment vertical="top" wrapText="1"/>
    </xf>
    <xf numFmtId="0" fontId="7" fillId="4" borderId="74" xfId="0" applyFont="1" applyFill="1" applyBorder="1" applyAlignment="1">
      <alignment vertical="top" wrapText="1"/>
    </xf>
    <xf numFmtId="49" fontId="7" fillId="16" borderId="74" xfId="0" applyNumberFormat="1" applyFont="1" applyFill="1" applyBorder="1" applyAlignment="1">
      <alignment vertical="center" wrapText="1"/>
    </xf>
    <xf numFmtId="49" fontId="23" fillId="4" borderId="74" xfId="0" applyNumberFormat="1" applyFont="1" applyFill="1" applyBorder="1" applyAlignment="1">
      <alignment horizontal="left" vertical="center"/>
    </xf>
    <xf numFmtId="0" fontId="23" fillId="4" borderId="74" xfId="0" applyFont="1" applyFill="1" applyBorder="1" applyAlignment="1">
      <alignment vertical="center" wrapText="1"/>
    </xf>
    <xf numFmtId="0" fontId="7" fillId="4" borderId="74" xfId="0" applyFont="1" applyFill="1" applyBorder="1" applyAlignment="1">
      <alignment horizontal="center" vertical="center" wrapText="1"/>
    </xf>
    <xf numFmtId="0" fontId="19" fillId="4" borderId="74" xfId="0" applyFont="1" applyFill="1" applyBorder="1" applyAlignment="1">
      <alignment horizontal="left" vertical="top" wrapText="1"/>
    </xf>
    <xf numFmtId="0" fontId="7" fillId="4" borderId="74" xfId="0" applyFont="1" applyFill="1" applyBorder="1" applyAlignment="1">
      <alignment horizontal="left" vertical="top" wrapText="1"/>
    </xf>
    <xf numFmtId="49" fontId="7" fillId="4" borderId="74" xfId="0" applyNumberFormat="1" applyFont="1" applyFill="1" applyBorder="1" applyAlignment="1">
      <alignment horizontal="left" vertical="top" wrapText="1"/>
    </xf>
    <xf numFmtId="0" fontId="40" fillId="0" borderId="74" xfId="0" applyFont="1" applyFill="1" applyBorder="1" applyAlignment="1">
      <alignment horizontal="left" vertical="top" wrapText="1"/>
    </xf>
    <xf numFmtId="49" fontId="22" fillId="17" borderId="74" xfId="0" applyNumberFormat="1" applyFont="1" applyFill="1" applyBorder="1" applyAlignment="1">
      <alignment vertical="top" wrapText="1"/>
    </xf>
    <xf numFmtId="49" fontId="7" fillId="17" borderId="74" xfId="0" applyNumberFormat="1" applyFont="1" applyFill="1" applyBorder="1" applyAlignment="1">
      <alignment vertical="top" wrapText="1"/>
    </xf>
    <xf numFmtId="0" fontId="7" fillId="17" borderId="74" xfId="0" applyNumberFormat="1" applyFont="1" applyFill="1" applyBorder="1" applyAlignment="1">
      <alignment vertical="top" wrapText="1"/>
    </xf>
    <xf numFmtId="49" fontId="7" fillId="4" borderId="69" xfId="0" applyNumberFormat="1" applyFont="1" applyFill="1" applyBorder="1" applyAlignment="1">
      <alignment horizontal="center" vertical="center"/>
    </xf>
    <xf numFmtId="49" fontId="7" fillId="4" borderId="69" xfId="0" applyNumberFormat="1" applyFont="1" applyFill="1" applyBorder="1" applyAlignment="1">
      <alignment horizontal="left" vertical="center"/>
    </xf>
    <xf numFmtId="0" fontId="7" fillId="4" borderId="69" xfId="0" applyNumberFormat="1" applyFont="1" applyFill="1" applyBorder="1" applyAlignment="1">
      <alignment vertical="top" wrapText="1"/>
    </xf>
    <xf numFmtId="0" fontId="7" fillId="4" borderId="70" xfId="0" applyFont="1" applyFill="1" applyBorder="1" applyAlignment="1">
      <alignment vertical="top" wrapText="1"/>
    </xf>
    <xf numFmtId="49" fontId="7" fillId="4" borderId="66" xfId="0" applyNumberFormat="1" applyFont="1" applyFill="1" applyBorder="1" applyAlignment="1">
      <alignment horizontal="center" vertical="center"/>
    </xf>
    <xf numFmtId="0" fontId="28" fillId="4" borderId="74" xfId="0" applyFont="1" applyFill="1" applyBorder="1" applyAlignment="1">
      <alignment vertical="center"/>
    </xf>
    <xf numFmtId="0" fontId="7" fillId="17" borderId="74" xfId="0" applyFont="1" applyFill="1" applyBorder="1" applyAlignment="1">
      <alignment vertical="center"/>
    </xf>
    <xf numFmtId="49" fontId="7" fillId="4" borderId="94" xfId="0" applyNumberFormat="1" applyFont="1" applyFill="1" applyBorder="1" applyAlignment="1">
      <alignment horizontal="center" vertical="center"/>
    </xf>
    <xf numFmtId="0" fontId="7" fillId="4" borderId="95" xfId="0" applyFont="1" applyFill="1" applyBorder="1" applyAlignment="1">
      <alignment horizontal="center" vertical="center"/>
    </xf>
    <xf numFmtId="0" fontId="7" fillId="4" borderId="44" xfId="0" applyFont="1" applyFill="1" applyBorder="1" applyAlignment="1">
      <alignment vertical="top" wrapText="1"/>
    </xf>
    <xf numFmtId="49" fontId="8" fillId="11" borderId="105" xfId="0" applyNumberFormat="1" applyFont="1" applyFill="1" applyBorder="1" applyAlignment="1">
      <alignment horizontal="center" vertical="center" wrapText="1"/>
    </xf>
    <xf numFmtId="49" fontId="8" fillId="11" borderId="106" xfId="0" applyNumberFormat="1" applyFont="1" applyFill="1" applyBorder="1" applyAlignment="1">
      <alignment horizontal="center" vertical="center" wrapText="1"/>
    </xf>
    <xf numFmtId="49" fontId="8" fillId="11" borderId="107" xfId="0" applyNumberFormat="1" applyFont="1" applyFill="1" applyBorder="1" applyAlignment="1">
      <alignment horizontal="center" vertical="center" wrapText="1"/>
    </xf>
    <xf numFmtId="0" fontId="7" fillId="4" borderId="108" xfId="0" applyNumberFormat="1" applyFont="1" applyFill="1" applyBorder="1" applyAlignment="1">
      <alignment horizontal="center" vertical="center"/>
    </xf>
    <xf numFmtId="49" fontId="7" fillId="4" borderId="78" xfId="0" applyNumberFormat="1" applyFont="1" applyFill="1" applyBorder="1" applyAlignment="1">
      <alignment horizontal="left" vertical="center"/>
    </xf>
    <xf numFmtId="0" fontId="7" fillId="4" borderId="78" xfId="0" applyFont="1" applyFill="1" applyBorder="1" applyAlignment="1">
      <alignment horizontal="center" vertical="center"/>
    </xf>
    <xf numFmtId="49" fontId="7" fillId="9" borderId="78" xfId="0" applyNumberFormat="1" applyFont="1" applyFill="1" applyBorder="1" applyAlignment="1">
      <alignment horizontal="center" vertical="center" wrapText="1"/>
    </xf>
    <xf numFmtId="0" fontId="7" fillId="4" borderId="78" xfId="0" applyFont="1" applyFill="1" applyBorder="1" applyAlignment="1">
      <alignment horizontal="left" vertical="top" wrapText="1"/>
    </xf>
    <xf numFmtId="0" fontId="7" fillId="4" borderId="104" xfId="0" applyFont="1" applyFill="1" applyBorder="1" applyAlignment="1">
      <alignment vertical="center"/>
    </xf>
    <xf numFmtId="0" fontId="7" fillId="4" borderId="78" xfId="0" applyFont="1" applyFill="1" applyBorder="1" applyAlignment="1">
      <alignment vertical="top" wrapText="1"/>
    </xf>
    <xf numFmtId="49" fontId="7" fillId="4" borderId="78" xfId="0" applyNumberFormat="1" applyFont="1" applyFill="1" applyBorder="1" applyAlignment="1">
      <alignment vertical="top" wrapText="1"/>
    </xf>
    <xf numFmtId="0" fontId="7" fillId="4" borderId="104" xfId="0" applyFont="1" applyFill="1" applyBorder="1" applyAlignment="1">
      <alignment vertical="center" wrapText="1"/>
    </xf>
    <xf numFmtId="49" fontId="7" fillId="17" borderId="78" xfId="0" applyNumberFormat="1" applyFont="1" applyFill="1" applyBorder="1" applyAlignment="1">
      <alignment vertical="center"/>
    </xf>
    <xf numFmtId="49" fontId="23" fillId="4" borderId="104" xfId="0" applyNumberFormat="1" applyFont="1" applyFill="1" applyBorder="1" applyAlignment="1">
      <alignment vertical="center" wrapText="1"/>
    </xf>
    <xf numFmtId="49" fontId="7" fillId="4" borderId="78" xfId="0" applyNumberFormat="1" applyFont="1" applyFill="1" applyBorder="1" applyAlignment="1">
      <alignment horizontal="left" vertical="top" wrapText="1"/>
    </xf>
    <xf numFmtId="49" fontId="28" fillId="4" borderId="104" xfId="0" applyNumberFormat="1" applyFont="1" applyFill="1" applyBorder="1" applyAlignment="1">
      <alignment vertical="center"/>
    </xf>
    <xf numFmtId="49" fontId="4" fillId="4" borderId="78" xfId="0" applyNumberFormat="1" applyFont="1" applyFill="1" applyBorder="1" applyAlignment="1">
      <alignment horizontal="center" vertical="center" wrapText="1"/>
    </xf>
    <xf numFmtId="49" fontId="7" fillId="4" borderId="104" xfId="0" applyNumberFormat="1" applyFont="1" applyFill="1" applyBorder="1" applyAlignment="1">
      <alignment vertical="center" wrapText="1"/>
    </xf>
    <xf numFmtId="49" fontId="7" fillId="17" borderId="104" xfId="0" applyNumberFormat="1" applyFont="1" applyFill="1" applyBorder="1" applyAlignment="1">
      <alignment vertical="center" wrapText="1"/>
    </xf>
    <xf numFmtId="49" fontId="7" fillId="4" borderId="78" xfId="0" applyNumberFormat="1" applyFont="1" applyFill="1" applyBorder="1" applyAlignment="1">
      <alignment horizontal="center" vertical="top"/>
    </xf>
    <xf numFmtId="49" fontId="7" fillId="4" borderId="78" xfId="0" applyNumberFormat="1" applyFont="1" applyFill="1" applyBorder="1" applyAlignment="1">
      <alignment vertical="top"/>
    </xf>
    <xf numFmtId="0" fontId="23" fillId="4" borderId="104" xfId="0" applyFont="1" applyFill="1" applyBorder="1" applyAlignment="1">
      <alignment vertical="center"/>
    </xf>
    <xf numFmtId="49" fontId="7" fillId="5" borderId="78" xfId="0" applyNumberFormat="1" applyFont="1" applyFill="1" applyBorder="1" applyAlignment="1">
      <alignment horizontal="center" vertical="center" wrapText="1"/>
    </xf>
    <xf numFmtId="0" fontId="10" fillId="4" borderId="78" xfId="0" applyFont="1" applyFill="1" applyBorder="1" applyAlignment="1">
      <alignment horizontal="center" vertical="center" wrapText="1"/>
    </xf>
    <xf numFmtId="49" fontId="23" fillId="4" borderId="104" xfId="0" applyNumberFormat="1" applyFont="1" applyFill="1" applyBorder="1" applyAlignment="1">
      <alignment horizontal="left" vertical="center"/>
    </xf>
    <xf numFmtId="49" fontId="7" fillId="17" borderId="78" xfId="0" applyNumberFormat="1" applyFont="1" applyFill="1" applyBorder="1" applyAlignment="1">
      <alignment horizontal="left" vertical="top" wrapText="1"/>
    </xf>
    <xf numFmtId="0" fontId="23" fillId="4" borderId="104" xfId="0" applyFont="1" applyFill="1" applyBorder="1" applyAlignment="1">
      <alignment vertical="center" wrapText="1"/>
    </xf>
    <xf numFmtId="0" fontId="22" fillId="17" borderId="104" xfId="0" applyFont="1" applyFill="1" applyBorder="1" applyAlignment="1">
      <alignment vertical="center" wrapText="1"/>
    </xf>
    <xf numFmtId="0" fontId="11" fillId="4" borderId="7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49" fontId="12" fillId="4" borderId="78" xfId="0" applyNumberFormat="1" applyFont="1" applyFill="1" applyBorder="1" applyAlignment="1">
      <alignment horizontal="center" wrapText="1"/>
    </xf>
    <xf numFmtId="0" fontId="7" fillId="4" borderId="78" xfId="0" applyFont="1" applyFill="1" applyBorder="1" applyAlignment="1">
      <alignment horizontal="center" vertical="center"/>
    </xf>
    <xf numFmtId="49" fontId="10" fillId="4" borderId="78" xfId="0" applyNumberFormat="1" applyFont="1" applyFill="1" applyBorder="1" applyAlignment="1">
      <alignment horizontal="center" vertical="center" wrapText="1"/>
    </xf>
    <xf numFmtId="49" fontId="7" fillId="4" borderId="104" xfId="0" applyNumberFormat="1" applyFont="1" applyFill="1" applyBorder="1" applyAlignment="1">
      <alignment vertical="center"/>
    </xf>
    <xf numFmtId="49" fontId="7" fillId="4" borderId="78" xfId="0" applyNumberFormat="1" applyFont="1" applyFill="1" applyBorder="1" applyAlignment="1">
      <alignment horizontal="center" vertical="center" wrapText="1"/>
    </xf>
    <xf numFmtId="0" fontId="7" fillId="4" borderId="104" xfId="0" applyFont="1" applyFill="1" applyBorder="1" applyAlignment="1">
      <alignment horizontal="left" vertical="center"/>
    </xf>
    <xf numFmtId="49" fontId="7" fillId="17" borderId="104" xfId="0" applyNumberFormat="1" applyFont="1" applyFill="1" applyBorder="1" applyAlignment="1">
      <alignment horizontal="left" vertical="center" wrapText="1"/>
    </xf>
    <xf numFmtId="0" fontId="28" fillId="4" borderId="104" xfId="0" applyFont="1" applyFill="1" applyBorder="1" applyAlignment="1">
      <alignment horizontal="left" vertical="center" wrapText="1"/>
    </xf>
    <xf numFmtId="49" fontId="7" fillId="4" borderId="104" xfId="0" applyNumberFormat="1" applyFont="1" applyFill="1" applyBorder="1" applyAlignment="1">
      <alignment horizontal="left" vertical="center"/>
    </xf>
    <xf numFmtId="49" fontId="7" fillId="4" borderId="104" xfId="0" applyNumberFormat="1" applyFont="1" applyFill="1" applyBorder="1" applyAlignment="1">
      <alignment horizontal="left" vertical="center" wrapText="1"/>
    </xf>
    <xf numFmtId="49" fontId="28" fillId="4" borderId="78" xfId="0" applyNumberFormat="1" applyFont="1" applyFill="1" applyBorder="1" applyAlignment="1">
      <alignment vertical="top" wrapText="1"/>
    </xf>
    <xf numFmtId="49" fontId="7" fillId="4" borderId="79" xfId="0" applyNumberFormat="1" applyFont="1" applyFill="1" applyBorder="1" applyAlignment="1">
      <alignment horizontal="center" vertical="center"/>
    </xf>
    <xf numFmtId="49" fontId="28" fillId="4" borderId="104" xfId="0" applyNumberFormat="1" applyFont="1" applyFill="1" applyBorder="1" applyAlignment="1">
      <alignment horizontal="left" vertical="center"/>
    </xf>
    <xf numFmtId="49" fontId="7" fillId="4" borderId="78" xfId="0" applyNumberFormat="1" applyFont="1" applyFill="1" applyBorder="1" applyAlignment="1">
      <alignment vertical="center" wrapText="1"/>
    </xf>
    <xf numFmtId="0" fontId="7" fillId="4" borderId="78" xfId="0" applyFont="1" applyFill="1" applyBorder="1" applyAlignment="1">
      <alignment vertical="center" wrapText="1"/>
    </xf>
    <xf numFmtId="49" fontId="22" fillId="17" borderId="104" xfId="0" applyNumberFormat="1" applyFont="1" applyFill="1" applyBorder="1" applyAlignment="1">
      <alignment vertical="center"/>
    </xf>
    <xf numFmtId="49" fontId="7" fillId="4" borderId="78" xfId="0" applyNumberFormat="1" applyFont="1" applyFill="1" applyBorder="1" applyAlignment="1">
      <alignment horizontal="center" vertical="top" wrapText="1"/>
    </xf>
    <xf numFmtId="49" fontId="22" fillId="4"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15" fillId="4" borderId="78" xfId="0" applyFont="1" applyFill="1" applyBorder="1" applyAlignment="1">
      <alignment horizontal="center" vertical="center"/>
    </xf>
    <xf numFmtId="0" fontId="15" fillId="4" borderId="78" xfId="0" applyFont="1" applyFill="1" applyBorder="1" applyAlignment="1">
      <alignment horizontal="center" vertical="center" wrapText="1"/>
    </xf>
    <xf numFmtId="0" fontId="25" fillId="17" borderId="75" xfId="3" applyFont="1" applyFill="1" applyBorder="1">
      <alignment vertical="center"/>
    </xf>
    <xf numFmtId="0" fontId="25" fillId="0" borderId="75" xfId="0" applyFont="1" applyFill="1" applyBorder="1">
      <alignment vertical="center"/>
    </xf>
    <xf numFmtId="0" fontId="25" fillId="0" borderId="75" xfId="0" applyFont="1" applyFill="1" applyBorder="1" applyAlignment="1">
      <alignment horizontal="center" vertical="center"/>
    </xf>
    <xf numFmtId="0" fontId="25" fillId="0" borderId="75" xfId="0" applyFont="1" applyFill="1" applyBorder="1" applyAlignment="1">
      <alignment vertical="top"/>
    </xf>
    <xf numFmtId="0" fontId="22" fillId="0" borderId="75" xfId="3" applyNumberFormat="1" applyFont="1" applyFill="1" applyBorder="1" applyAlignment="1">
      <alignment horizontal="left" vertical="top" wrapText="1"/>
    </xf>
    <xf numFmtId="0" fontId="28" fillId="0" borderId="74" xfId="0" applyFont="1" applyFill="1" applyBorder="1" applyAlignment="1">
      <alignment vertical="center" wrapText="1"/>
    </xf>
    <xf numFmtId="0" fontId="22" fillId="0" borderId="76" xfId="3" applyNumberFormat="1" applyFont="1" applyFill="1" applyBorder="1" applyAlignment="1">
      <alignment horizontal="left" vertical="top" wrapText="1"/>
    </xf>
    <xf numFmtId="0" fontId="25" fillId="0" borderId="74" xfId="0" applyFont="1" applyFill="1" applyBorder="1" applyAlignment="1">
      <alignment vertical="center" wrapText="1"/>
    </xf>
    <xf numFmtId="0" fontId="25" fillId="0" borderId="75" xfId="3" applyFont="1" applyFill="1" applyBorder="1">
      <alignment vertical="center"/>
    </xf>
    <xf numFmtId="0" fontId="25" fillId="0" borderId="74" xfId="0" applyFont="1" applyFill="1" applyBorder="1" applyAlignment="1">
      <alignment vertical="top" wrapText="1"/>
    </xf>
    <xf numFmtId="0" fontId="25" fillId="0" borderId="74" xfId="0" applyFont="1" applyFill="1" applyBorder="1">
      <alignment vertical="center"/>
    </xf>
    <xf numFmtId="49" fontId="7" fillId="4" borderId="78" xfId="0" applyNumberFormat="1" applyFont="1" applyFill="1" applyBorder="1" applyAlignment="1">
      <alignment horizontal="left" vertical="center" wrapText="1"/>
    </xf>
    <xf numFmtId="0" fontId="7" fillId="4" borderId="78" xfId="0" applyNumberFormat="1" applyFont="1" applyFill="1" applyBorder="1" applyAlignment="1">
      <alignment horizontal="left" vertical="top" wrapText="1"/>
    </xf>
    <xf numFmtId="0" fontId="7" fillId="4" borderId="111" xfId="0" applyNumberFormat="1" applyFont="1" applyFill="1" applyBorder="1" applyAlignment="1">
      <alignment horizontal="center" vertical="center"/>
    </xf>
    <xf numFmtId="49" fontId="7" fillId="4" borderId="112" xfId="0" applyNumberFormat="1" applyFont="1" applyFill="1" applyBorder="1" applyAlignment="1">
      <alignment horizontal="center" vertical="center"/>
    </xf>
    <xf numFmtId="49" fontId="7" fillId="4" borderId="112" xfId="0" applyNumberFormat="1" applyFont="1" applyFill="1" applyBorder="1" applyAlignment="1">
      <alignment horizontal="left" vertical="center" wrapText="1"/>
    </xf>
    <xf numFmtId="49" fontId="7" fillId="4" borderId="112" xfId="0" applyNumberFormat="1" applyFont="1" applyFill="1" applyBorder="1" applyAlignment="1">
      <alignment vertical="center"/>
    </xf>
    <xf numFmtId="0" fontId="7" fillId="4" borderId="112" xfId="0" applyFont="1" applyFill="1" applyBorder="1" applyAlignment="1">
      <alignment horizontal="center" vertical="center"/>
    </xf>
    <xf numFmtId="49" fontId="7" fillId="9" borderId="112" xfId="0" applyNumberFormat="1" applyFont="1" applyFill="1" applyBorder="1" applyAlignment="1">
      <alignment horizontal="center" vertical="center" wrapText="1"/>
    </xf>
    <xf numFmtId="0" fontId="7" fillId="4" borderId="112" xfId="0" applyFont="1" applyFill="1" applyBorder="1" applyAlignment="1">
      <alignment horizontal="center" vertical="center" wrapText="1"/>
    </xf>
    <xf numFmtId="0" fontId="7" fillId="4" borderId="112" xfId="0" applyFont="1" applyFill="1" applyBorder="1" applyAlignment="1">
      <alignment vertical="center"/>
    </xf>
    <xf numFmtId="49" fontId="7" fillId="4" borderId="112" xfId="0" applyNumberFormat="1" applyFont="1" applyFill="1" applyBorder="1" applyAlignment="1">
      <alignment vertical="top" wrapText="1"/>
    </xf>
    <xf numFmtId="0" fontId="7" fillId="4" borderId="112" xfId="0" applyFont="1" applyFill="1" applyBorder="1" applyAlignment="1">
      <alignment horizontal="left" vertical="top" wrapText="1"/>
    </xf>
    <xf numFmtId="0" fontId="7" fillId="4" borderId="113"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78" xfId="0" applyFont="1" applyFill="1" applyBorder="1" applyAlignment="1">
      <alignment horizontal="left" vertical="top"/>
    </xf>
    <xf numFmtId="0" fontId="7" fillId="4" borderId="104" xfId="0" applyFont="1" applyFill="1" applyBorder="1" applyAlignment="1">
      <alignment vertical="top"/>
    </xf>
    <xf numFmtId="0" fontId="7" fillId="4" borderId="104" xfId="0" applyFont="1" applyFill="1" applyBorder="1" applyAlignment="1">
      <alignment vertical="top" wrapText="1"/>
    </xf>
    <xf numFmtId="49" fontId="7" fillId="4" borderId="78" xfId="0" applyNumberFormat="1" applyFont="1" applyFill="1" applyBorder="1" applyAlignment="1">
      <alignment horizontal="left" vertical="top"/>
    </xf>
    <xf numFmtId="49" fontId="7" fillId="10" borderId="78" xfId="0" applyNumberFormat="1" applyFont="1" applyFill="1" applyBorder="1" applyAlignment="1">
      <alignment horizontal="center" vertical="center" wrapText="1"/>
    </xf>
    <xf numFmtId="0" fontId="7" fillId="4" borderId="78" xfId="0" applyFont="1" applyFill="1" applyBorder="1" applyAlignment="1">
      <alignment horizontal="center" vertical="top"/>
    </xf>
    <xf numFmtId="0" fontId="28" fillId="0" borderId="75" xfId="1" applyNumberFormat="1" applyFont="1" applyFill="1" applyBorder="1" applyAlignment="1">
      <alignment vertical="top" wrapText="1"/>
    </xf>
    <xf numFmtId="0" fontId="25" fillId="0" borderId="72" xfId="1" applyFont="1" applyFill="1" applyBorder="1">
      <alignment vertical="center"/>
    </xf>
    <xf numFmtId="0" fontId="28" fillId="0" borderId="72" xfId="1" applyNumberFormat="1" applyFont="1" applyFill="1" applyBorder="1" applyAlignment="1">
      <alignment vertical="top" wrapText="1"/>
    </xf>
    <xf numFmtId="49" fontId="7" fillId="4" borderId="78" xfId="4" applyNumberFormat="1" applyFont="1" applyFill="1" applyBorder="1" applyAlignment="1">
      <alignment horizontal="left" vertical="center"/>
    </xf>
    <xf numFmtId="0" fontId="28" fillId="0" borderId="75" xfId="5" applyFont="1" applyFill="1" applyBorder="1" applyAlignment="1">
      <alignment horizontal="left" vertical="top" wrapText="1"/>
    </xf>
    <xf numFmtId="0" fontId="25" fillId="0" borderId="74" xfId="5" applyFont="1" applyBorder="1" applyAlignment="1">
      <alignment vertical="center" wrapText="1"/>
    </xf>
    <xf numFmtId="0" fontId="28" fillId="17" borderId="75" xfId="1" applyNumberFormat="1" applyFont="1" applyFill="1" applyBorder="1" applyAlignment="1">
      <alignment vertical="top" wrapText="1"/>
    </xf>
    <xf numFmtId="0" fontId="25" fillId="0" borderId="72" xfId="1" applyFont="1" applyFill="1" applyBorder="1" applyAlignment="1">
      <alignment vertical="top"/>
    </xf>
    <xf numFmtId="0" fontId="7" fillId="4" borderId="92" xfId="0" applyFont="1" applyFill="1" applyBorder="1" applyAlignment="1">
      <alignment horizontal="center" vertical="center"/>
    </xf>
    <xf numFmtId="0" fontId="7" fillId="4" borderId="92" xfId="0" applyFont="1" applyFill="1" applyBorder="1" applyAlignment="1">
      <alignment horizontal="center" vertical="top"/>
    </xf>
    <xf numFmtId="0" fontId="7" fillId="4" borderId="92" xfId="0" applyFont="1" applyFill="1" applyBorder="1" applyAlignment="1">
      <alignment vertical="top"/>
    </xf>
    <xf numFmtId="0" fontId="7" fillId="4" borderId="92" xfId="0" applyFont="1" applyFill="1" applyBorder="1" applyAlignment="1">
      <alignment horizontal="left" vertical="top" wrapText="1"/>
    </xf>
    <xf numFmtId="49" fontId="7" fillId="4" borderId="92" xfId="0" applyNumberFormat="1" applyFont="1" applyFill="1" applyBorder="1" applyAlignment="1">
      <alignment horizontal="left" vertical="top" wrapText="1"/>
    </xf>
    <xf numFmtId="0" fontId="7" fillId="4" borderId="68" xfId="0" applyFont="1" applyFill="1" applyBorder="1" applyAlignment="1">
      <alignment vertical="center" wrapText="1"/>
    </xf>
    <xf numFmtId="0" fontId="7" fillId="4" borderId="112" xfId="0" applyFont="1" applyFill="1" applyBorder="1" applyAlignment="1">
      <alignment vertical="top"/>
    </xf>
    <xf numFmtId="0" fontId="7" fillId="4" borderId="112" xfId="0" applyFont="1" applyFill="1" applyBorder="1" applyAlignment="1">
      <alignment horizontal="left" vertical="top"/>
    </xf>
    <xf numFmtId="0" fontId="7" fillId="4" borderId="113" xfId="0" applyFont="1" applyFill="1" applyBorder="1" applyAlignment="1">
      <alignment vertical="center" wrapText="1"/>
    </xf>
    <xf numFmtId="49" fontId="7" fillId="4" borderId="78" xfId="0" applyNumberFormat="1" applyFont="1" applyFill="1" applyBorder="1" applyAlignment="1">
      <alignment horizontal="center" vertical="center"/>
    </xf>
    <xf numFmtId="0" fontId="7" fillId="4" borderId="104" xfId="0" applyFont="1" applyFill="1" applyBorder="1" applyAlignment="1">
      <alignment horizontal="left" vertical="center"/>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left" vertical="center" wrapText="1"/>
    </xf>
    <xf numFmtId="0" fontId="25" fillId="0" borderId="96" xfId="0" applyFont="1" applyFill="1" applyBorder="1">
      <alignment vertical="center"/>
    </xf>
    <xf numFmtId="0" fontId="25" fillId="0" borderId="96" xfId="0" applyFont="1" applyFill="1" applyBorder="1" applyAlignment="1">
      <alignment vertical="top"/>
    </xf>
    <xf numFmtId="0" fontId="28" fillId="0" borderId="101" xfId="0" applyFont="1" applyFill="1" applyBorder="1" applyAlignment="1">
      <alignment vertical="center" wrapText="1"/>
    </xf>
    <xf numFmtId="0" fontId="22" fillId="0" borderId="76" xfId="0" applyFont="1" applyFill="1" applyBorder="1" applyAlignment="1">
      <alignment vertical="center" wrapText="1"/>
    </xf>
    <xf numFmtId="0" fontId="22" fillId="0" borderId="96" xfId="0" applyFont="1" applyFill="1" applyBorder="1" applyAlignment="1">
      <alignment vertical="center" wrapText="1"/>
    </xf>
    <xf numFmtId="49" fontId="22" fillId="4" borderId="78" xfId="0" applyNumberFormat="1" applyFont="1" applyFill="1" applyBorder="1" applyAlignment="1">
      <alignment horizontal="left" vertical="top" wrapText="1"/>
    </xf>
    <xf numFmtId="0" fontId="22" fillId="4" borderId="96" xfId="0" applyNumberFormat="1" applyFont="1" applyFill="1" applyBorder="1" applyAlignment="1">
      <alignment horizontal="left" vertical="center" wrapText="1"/>
    </xf>
    <xf numFmtId="0" fontId="7" fillId="4" borderId="101" xfId="0" applyFont="1" applyFill="1" applyBorder="1" applyAlignment="1">
      <alignment horizontal="left" vertical="center" wrapText="1"/>
    </xf>
    <xf numFmtId="0" fontId="7" fillId="4" borderId="75" xfId="0"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1" xfId="0" applyNumberFormat="1" applyFont="1" applyFill="1" applyBorder="1" applyAlignment="1">
      <alignment horizontal="center" vertical="center"/>
    </xf>
    <xf numFmtId="0" fontId="15" fillId="4" borderId="78" xfId="0" applyNumberFormat="1" applyFont="1" applyFill="1" applyBorder="1" applyAlignment="1">
      <alignment horizontal="left" vertical="top" wrapText="1"/>
    </xf>
    <xf numFmtId="0" fontId="7" fillId="17" borderId="78" xfId="0" applyNumberFormat="1" applyFont="1" applyFill="1" applyBorder="1" applyAlignment="1">
      <alignment vertical="center"/>
    </xf>
    <xf numFmtId="49" fontId="7" fillId="4" borderId="78" xfId="0" applyNumberFormat="1"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25" fillId="0" borderId="75" xfId="3" applyFont="1" applyFill="1" applyBorder="1" applyAlignment="1">
      <alignment vertical="center" wrapText="1"/>
    </xf>
    <xf numFmtId="0" fontId="25" fillId="0" borderId="17" xfId="0" applyFont="1" applyFill="1" applyBorder="1" applyAlignment="1">
      <alignment horizontal="center" vertical="center"/>
    </xf>
    <xf numFmtId="49" fontId="7" fillId="4" borderId="92" xfId="0" applyNumberFormat="1" applyFont="1" applyFill="1" applyBorder="1" applyAlignment="1">
      <alignment vertical="center"/>
    </xf>
    <xf numFmtId="0" fontId="25" fillId="0" borderId="117" xfId="3" applyFont="1" applyFill="1" applyBorder="1">
      <alignment vertical="center"/>
    </xf>
    <xf numFmtId="0" fontId="25" fillId="0" borderId="75" xfId="0" applyFont="1" applyFill="1" applyBorder="1" applyAlignment="1">
      <alignment horizontal="left" vertical="center"/>
    </xf>
    <xf numFmtId="0" fontId="25" fillId="0" borderId="96" xfId="0" applyFont="1" applyFill="1" applyBorder="1" applyAlignment="1">
      <alignment horizontal="left" vertical="center"/>
    </xf>
    <xf numFmtId="0" fontId="25" fillId="0" borderId="75" xfId="0" applyFont="1" applyFill="1" applyBorder="1" applyAlignment="1">
      <alignment horizontal="left" vertical="center" wrapText="1"/>
    </xf>
    <xf numFmtId="0" fontId="28" fillId="0" borderId="67"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0" fontId="25" fillId="0" borderId="117" xfId="0" applyFont="1" applyBorder="1" applyAlignment="1">
      <alignment horizontal="center" vertical="center" wrapText="1"/>
    </xf>
    <xf numFmtId="0" fontId="49" fillId="0" borderId="117" xfId="0" applyFont="1" applyBorder="1" applyAlignment="1">
      <alignment horizontal="center" vertical="center" wrapText="1"/>
    </xf>
    <xf numFmtId="0" fontId="22" fillId="0" borderId="76" xfId="3" applyNumberFormat="1" applyFont="1" applyFill="1" applyBorder="1" applyAlignment="1">
      <alignment horizontal="left" vertical="top" wrapText="1"/>
    </xf>
    <xf numFmtId="49" fontId="7" fillId="4" borderId="117" xfId="0" applyNumberFormat="1" applyFont="1" applyFill="1" applyBorder="1" applyAlignment="1">
      <alignment horizontal="left" vertical="center"/>
    </xf>
    <xf numFmtId="0" fontId="7" fillId="4" borderId="117" xfId="0" applyFont="1" applyFill="1" applyBorder="1" applyAlignment="1">
      <alignment horizontal="center" vertical="center"/>
    </xf>
    <xf numFmtId="0" fontId="7" fillId="4" borderId="117" xfId="0" applyFont="1" applyFill="1" applyBorder="1" applyAlignment="1">
      <alignment vertical="center"/>
    </xf>
    <xf numFmtId="0" fontId="7" fillId="4" borderId="117" xfId="0" applyNumberFormat="1" applyFont="1" applyFill="1" applyBorder="1" applyAlignment="1">
      <alignment vertical="top" wrapText="1"/>
    </xf>
    <xf numFmtId="0" fontId="7" fillId="17" borderId="119" xfId="0" applyFont="1" applyFill="1" applyBorder="1" applyAlignment="1">
      <alignment vertical="top" wrapText="1"/>
    </xf>
    <xf numFmtId="0" fontId="7" fillId="4" borderId="75" xfId="0" applyNumberFormat="1" applyFont="1" applyFill="1" applyBorder="1" applyAlignment="1">
      <alignment horizontal="left" vertical="top" wrapText="1"/>
    </xf>
    <xf numFmtId="0" fontId="23" fillId="4" borderId="7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8" fillId="17" borderId="76" xfId="1" applyNumberFormat="1" applyFont="1" applyFill="1" applyBorder="1" applyAlignment="1">
      <alignment horizontal="left" vertical="center" wrapText="1"/>
    </xf>
    <xf numFmtId="0" fontId="28" fillId="17" borderId="91" xfId="1" applyNumberFormat="1" applyFont="1" applyFill="1" applyBorder="1" applyAlignment="1">
      <alignment horizontal="left" vertical="center" wrapText="1"/>
    </xf>
    <xf numFmtId="0" fontId="28" fillId="17" borderId="72" xfId="1" applyNumberFormat="1" applyFont="1" applyFill="1" applyBorder="1" applyAlignment="1">
      <alignment horizontal="left" vertical="center" wrapText="1"/>
    </xf>
    <xf numFmtId="0" fontId="22" fillId="0" borderId="76" xfId="3" applyNumberFormat="1" applyFont="1" applyFill="1" applyBorder="1" applyAlignment="1">
      <alignment horizontal="left" vertical="top" wrapText="1"/>
    </xf>
    <xf numFmtId="0" fontId="22" fillId="0" borderId="72" xfId="3" applyNumberFormat="1" applyFont="1" applyFill="1" applyBorder="1" applyAlignment="1">
      <alignment horizontal="left" vertical="top" wrapText="1"/>
    </xf>
    <xf numFmtId="0" fontId="25" fillId="4" borderId="80" xfId="0" applyNumberFormat="1" applyFont="1" applyFill="1" applyBorder="1" applyAlignment="1">
      <alignment horizontal="left" vertical="center" wrapText="1"/>
    </xf>
    <xf numFmtId="0" fontId="25" fillId="4" borderId="73" xfId="0" applyNumberFormat="1" applyFont="1" applyFill="1" applyBorder="1" applyAlignment="1">
      <alignment horizontal="left" vertical="center" wrapText="1"/>
    </xf>
    <xf numFmtId="0" fontId="25" fillId="4" borderId="92" xfId="0" applyNumberFormat="1" applyFont="1" applyFill="1" applyBorder="1" applyAlignment="1">
      <alignment horizontal="left" vertical="center" wrapText="1"/>
    </xf>
    <xf numFmtId="0" fontId="7" fillId="4" borderId="80" xfId="0" applyNumberFormat="1" applyFont="1" applyFill="1" applyBorder="1" applyAlignment="1">
      <alignment horizontal="left" vertical="top" wrapText="1"/>
    </xf>
    <xf numFmtId="0" fontId="7" fillId="4" borderId="73" xfId="0" applyNumberFormat="1" applyFont="1" applyFill="1" applyBorder="1" applyAlignment="1">
      <alignment horizontal="left" vertical="top" wrapText="1"/>
    </xf>
    <xf numFmtId="0" fontId="7" fillId="4" borderId="92" xfId="0" applyNumberFormat="1" applyFont="1" applyFill="1" applyBorder="1" applyAlignment="1">
      <alignment horizontal="left" vertical="top" wrapText="1"/>
    </xf>
    <xf numFmtId="0" fontId="23" fillId="4" borderId="109" xfId="0" applyFont="1" applyFill="1" applyBorder="1" applyAlignment="1">
      <alignment horizontal="left" vertical="center" wrapText="1"/>
    </xf>
    <xf numFmtId="0" fontId="23" fillId="4" borderId="110" xfId="0" applyFont="1" applyFill="1" applyBorder="1" applyAlignment="1">
      <alignment horizontal="left" vertical="center" wrapText="1"/>
    </xf>
    <xf numFmtId="0" fontId="23" fillId="4" borderId="68" xfId="0" applyFont="1" applyFill="1" applyBorder="1" applyAlignment="1">
      <alignment horizontal="left" vertical="center" wrapText="1"/>
    </xf>
    <xf numFmtId="0" fontId="22" fillId="0" borderId="91" xfId="3" applyNumberFormat="1" applyFont="1" applyFill="1" applyBorder="1" applyAlignment="1">
      <alignment horizontal="left" vertical="top" wrapText="1"/>
    </xf>
    <xf numFmtId="0" fontId="22" fillId="0" borderId="118" xfId="3" applyNumberFormat="1" applyFont="1" applyFill="1" applyBorder="1" applyAlignment="1">
      <alignment horizontal="left" vertical="top" wrapText="1"/>
    </xf>
    <xf numFmtId="0" fontId="28" fillId="4" borderId="109" xfId="0" applyFont="1" applyFill="1" applyBorder="1" applyAlignment="1">
      <alignment vertical="center" wrapText="1"/>
    </xf>
    <xf numFmtId="0" fontId="7" fillId="4" borderId="110" xfId="0" applyFont="1" applyFill="1" applyBorder="1" applyAlignment="1">
      <alignment vertical="center" wrapText="1"/>
    </xf>
    <xf numFmtId="0" fontId="7" fillId="4" borderId="68" xfId="0" applyFont="1" applyFill="1" applyBorder="1" applyAlignment="1">
      <alignment vertical="center" wrapText="1"/>
    </xf>
    <xf numFmtId="49" fontId="7" fillId="4" borderId="109" xfId="0" applyNumberFormat="1" applyFont="1" applyFill="1" applyBorder="1" applyAlignment="1">
      <alignment horizontal="left" vertical="center" wrapText="1"/>
    </xf>
    <xf numFmtId="49" fontId="7" fillId="4" borderId="110" xfId="0" applyNumberFormat="1" applyFont="1" applyFill="1" applyBorder="1" applyAlignment="1">
      <alignment horizontal="left" vertical="center" wrapText="1"/>
    </xf>
    <xf numFmtId="49" fontId="7" fillId="4" borderId="68" xfId="0" applyNumberFormat="1" applyFont="1" applyFill="1" applyBorder="1" applyAlignment="1">
      <alignment horizontal="left" vertical="center" wrapText="1"/>
    </xf>
    <xf numFmtId="0" fontId="28" fillId="4" borderId="109" xfId="0" applyFont="1" applyFill="1" applyBorder="1" applyAlignment="1">
      <alignment horizontal="left" vertical="center" wrapText="1"/>
    </xf>
    <xf numFmtId="0" fontId="28" fillId="4" borderId="110" xfId="0" applyFont="1" applyFill="1" applyBorder="1" applyAlignment="1">
      <alignment horizontal="left" vertical="center" wrapText="1"/>
    </xf>
    <xf numFmtId="0" fontId="28" fillId="4" borderId="68"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8" xfId="0" applyFont="1" applyFill="1" applyBorder="1" applyAlignment="1">
      <alignment horizontal="left" vertical="center" wrapText="1"/>
    </xf>
    <xf numFmtId="0" fontId="7" fillId="4" borderId="104" xfId="0" applyFont="1" applyFill="1" applyBorder="1" applyAlignment="1">
      <alignment horizontal="left" vertical="center"/>
    </xf>
    <xf numFmtId="0" fontId="23" fillId="4" borderId="104" xfId="0" applyFont="1" applyFill="1" applyBorder="1" applyAlignment="1">
      <alignment horizontal="left" vertical="center"/>
    </xf>
    <xf numFmtId="49" fontId="7" fillId="4" borderId="78" xfId="0" applyNumberFormat="1" applyFont="1" applyFill="1" applyBorder="1" applyAlignment="1">
      <alignment horizontal="center" vertical="center" wrapText="1"/>
    </xf>
    <xf numFmtId="49" fontId="28" fillId="4" borderId="104" xfId="0" applyNumberFormat="1" applyFont="1" applyFill="1" applyBorder="1" applyAlignment="1">
      <alignment horizontal="left" vertical="center"/>
    </xf>
    <xf numFmtId="0" fontId="28" fillId="4" borderId="104"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29" fillId="4" borderId="75" xfId="4" applyFont="1" applyFill="1" applyBorder="1" applyAlignment="1">
      <alignment horizontal="center" vertical="center"/>
    </xf>
    <xf numFmtId="0" fontId="29" fillId="0" borderId="76"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7" fillId="4" borderId="75" xfId="4" applyFont="1" applyFill="1" applyBorder="1" applyAlignment="1">
      <alignment horizontal="center" vertical="center"/>
    </xf>
    <xf numFmtId="0" fontId="7" fillId="4" borderId="75" xfId="4" applyNumberFormat="1" applyFont="1" applyFill="1" applyBorder="1" applyAlignment="1">
      <alignment horizontal="center" vertical="center"/>
    </xf>
    <xf numFmtId="49" fontId="5" fillId="4" borderId="83" xfId="4" applyNumberFormat="1" applyFont="1" applyFill="1" applyBorder="1" applyAlignment="1">
      <alignment horizontal="center" vertical="center" wrapText="1"/>
    </xf>
    <xf numFmtId="49" fontId="5" fillId="4" borderId="84"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0" borderId="76" xfId="4" applyNumberFormat="1" applyFont="1" applyBorder="1" applyAlignment="1">
      <alignment horizontal="center" vertical="center" wrapText="1"/>
    </xf>
    <xf numFmtId="0" fontId="29" fillId="0" borderId="91"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7" fillId="4" borderId="76" xfId="4" applyNumberFormat="1" applyFont="1" applyFill="1" applyBorder="1" applyAlignment="1">
      <alignment horizontal="center" vertical="center"/>
    </xf>
    <xf numFmtId="0" fontId="7" fillId="4" borderId="91"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5" fillId="4" borderId="84"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5" xfId="0" applyNumberFormat="1"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3" fillId="4" borderId="74" xfId="0" applyFont="1" applyFill="1" applyBorder="1" applyAlignment="1">
      <alignment horizontal="left" vertical="center"/>
    </xf>
    <xf numFmtId="0" fontId="7" fillId="4" borderId="74" xfId="0" applyFont="1" applyFill="1" applyBorder="1" applyAlignment="1">
      <alignment horizontal="left" vertical="center"/>
    </xf>
    <xf numFmtId="0" fontId="7" fillId="4" borderId="75" xfId="0" applyNumberFormat="1" applyFont="1" applyFill="1" applyBorder="1" applyAlignment="1">
      <alignment horizontal="left" vertical="top" wrapText="1"/>
    </xf>
    <xf numFmtId="49" fontId="23" fillId="4" borderId="74" xfId="0" applyNumberFormat="1" applyFont="1" applyFill="1" applyBorder="1" applyAlignment="1">
      <alignment horizontal="left" vertical="center" wrapText="1"/>
    </xf>
    <xf numFmtId="49" fontId="23" fillId="4" borderId="74" xfId="0" applyNumberFormat="1" applyFont="1" applyFill="1" applyBorder="1" applyAlignment="1">
      <alignment horizontal="left" vertical="center"/>
    </xf>
    <xf numFmtId="0" fontId="7" fillId="4" borderId="74" xfId="0" applyFont="1" applyFill="1" applyBorder="1" applyAlignment="1">
      <alignment horizontal="left" vertical="center" wrapText="1"/>
    </xf>
    <xf numFmtId="49" fontId="7" fillId="4" borderId="114" xfId="0" applyNumberFormat="1" applyFont="1" applyFill="1" applyBorder="1" applyAlignment="1">
      <alignment horizontal="left" vertical="center" wrapText="1"/>
    </xf>
    <xf numFmtId="49" fontId="7" fillId="4" borderId="115" xfId="0" applyNumberFormat="1" applyFont="1" applyFill="1" applyBorder="1" applyAlignment="1">
      <alignment horizontal="left" vertical="center"/>
    </xf>
    <xf numFmtId="49" fontId="7" fillId="4" borderId="116" xfId="0" applyNumberFormat="1" applyFont="1" applyFill="1" applyBorder="1" applyAlignment="1">
      <alignment horizontal="left" vertical="center"/>
    </xf>
    <xf numFmtId="0" fontId="7" fillId="4" borderId="74" xfId="0" applyFont="1" applyFill="1" applyBorder="1" applyAlignment="1">
      <alignment horizontal="center" vertical="center" wrapText="1"/>
    </xf>
    <xf numFmtId="0" fontId="7" fillId="4" borderId="75" xfId="0" applyNumberFormat="1" applyFont="1" applyFill="1" applyBorder="1" applyAlignment="1">
      <alignment horizontal="left" vertical="center"/>
    </xf>
    <xf numFmtId="0" fontId="40" fillId="0" borderId="75" xfId="0" applyFont="1" applyBorder="1" applyAlignment="1">
      <alignment horizontal="left" vertical="center" wrapText="1"/>
    </xf>
    <xf numFmtId="0" fontId="22" fillId="4" borderId="75" xfId="0" applyNumberFormat="1" applyFont="1" applyFill="1" applyBorder="1" applyAlignment="1">
      <alignment horizontal="left" vertical="top" wrapText="1"/>
    </xf>
    <xf numFmtId="0" fontId="22" fillId="4" borderId="75" xfId="0" applyNumberFormat="1" applyFont="1" applyFill="1" applyBorder="1" applyAlignment="1">
      <alignment horizontal="left" vertical="center" wrapText="1"/>
    </xf>
    <xf numFmtId="0" fontId="7" fillId="4" borderId="121" xfId="0" applyNumberFormat="1" applyFont="1" applyFill="1" applyBorder="1" applyAlignment="1">
      <alignment horizontal="left" vertical="top" wrapText="1"/>
    </xf>
    <xf numFmtId="0" fontId="7" fillId="4" borderId="91" xfId="0" applyNumberFormat="1" applyFont="1" applyFill="1" applyBorder="1" applyAlignment="1">
      <alignment horizontal="left" vertical="top" wrapText="1"/>
    </xf>
    <xf numFmtId="0" fontId="7" fillId="4" borderId="120" xfId="0" applyNumberFormat="1" applyFont="1" applyFill="1" applyBorder="1" applyAlignment="1">
      <alignment horizontal="left" vertical="top"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96" xfId="0" applyNumberFormat="1" applyFont="1" applyFill="1" applyBorder="1" applyAlignment="1">
      <alignment vertical="center" wrapText="1"/>
    </xf>
    <xf numFmtId="0" fontId="46" fillId="4" borderId="74"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1" xfId="10" applyFont="1" applyFill="1" applyBorder="1" applyAlignment="1">
      <alignment horizontal="center" vertical="center" wrapText="1"/>
    </xf>
    <xf numFmtId="0" fontId="25" fillId="0" borderId="101" xfId="9" applyFont="1" applyBorder="1" applyAlignment="1">
      <alignment horizontal="left" vertical="top" wrapText="1"/>
    </xf>
    <xf numFmtId="0" fontId="25" fillId="0" borderId="96" xfId="9" applyNumberFormat="1" applyFont="1" applyFill="1" applyBorder="1" applyAlignment="1">
      <alignment horizontal="left" vertical="center"/>
    </xf>
    <xf numFmtId="0" fontId="25" fillId="0" borderId="101" xfId="9" applyFont="1" applyBorder="1" applyAlignment="1">
      <alignment horizontal="left" vertical="center" wrapText="1"/>
    </xf>
    <xf numFmtId="0" fontId="25" fillId="0" borderId="96" xfId="9" applyNumberFormat="1" applyFont="1" applyBorder="1" applyAlignment="1">
      <alignment horizontal="left" vertical="top" wrapText="1"/>
    </xf>
    <xf numFmtId="0" fontId="25" fillId="0" borderId="96" xfId="1" applyNumberFormat="1" applyFont="1" applyBorder="1" applyAlignment="1">
      <alignment horizontal="left" vertical="center" wrapText="1"/>
    </xf>
    <xf numFmtId="49" fontId="23" fillId="4" borderId="101" xfId="4" applyNumberFormat="1" applyFont="1" applyFill="1" applyBorder="1" applyAlignment="1">
      <alignment horizontal="left" vertical="center" wrapText="1"/>
    </xf>
    <xf numFmtId="49" fontId="23" fillId="4" borderId="101" xfId="4" applyNumberFormat="1" applyFont="1" applyFill="1" applyBorder="1" applyAlignment="1">
      <alignment horizontal="left" vertical="center"/>
    </xf>
    <xf numFmtId="0" fontId="46" fillId="0" borderId="96" xfId="10" applyNumberFormat="1" applyFont="1" applyBorder="1" applyAlignment="1">
      <alignment horizontal="left" vertical="center" wrapText="1"/>
    </xf>
    <xf numFmtId="0" fontId="46" fillId="17" borderId="96" xfId="1" applyNumberFormat="1" applyFont="1" applyFill="1" applyBorder="1" applyAlignment="1">
      <alignment horizontal="left" vertical="center" wrapText="1"/>
    </xf>
    <xf numFmtId="0" fontId="22" fillId="17" borderId="96" xfId="1" applyNumberFormat="1" applyFont="1" applyFill="1" applyBorder="1" applyAlignment="1">
      <alignment horizontal="left" vertical="center" wrapText="1"/>
    </xf>
    <xf numFmtId="0" fontId="7" fillId="4" borderId="96" xfId="0" applyNumberFormat="1" applyFont="1" applyFill="1" applyBorder="1" applyAlignment="1">
      <alignment horizontal="left" vertical="center" wrapText="1"/>
    </xf>
    <xf numFmtId="0" fontId="7" fillId="4" borderId="101" xfId="0" applyFont="1" applyFill="1" applyBorder="1" applyAlignment="1">
      <alignment horizontal="left" vertical="center"/>
    </xf>
    <xf numFmtId="0" fontId="25" fillId="0" borderId="96" xfId="1" applyNumberFormat="1" applyFont="1" applyFill="1" applyBorder="1" applyAlignment="1">
      <alignment horizontal="left" vertical="center" wrapText="1"/>
    </xf>
    <xf numFmtId="0" fontId="25" fillId="0" borderId="96" xfId="5" applyNumberFormat="1" applyFont="1" applyBorder="1" applyAlignment="1">
      <alignment horizontal="left" vertical="center" wrapText="1"/>
    </xf>
  </cellXfs>
  <cellStyles count="68">
    <cellStyle name="常规" xfId="0" builtinId="0"/>
    <cellStyle name="常规 2" xfId="56" xr:uid="{00000000-0005-0000-0000-000036000000}"/>
    <cellStyle name="常规 2 2" xfId="57" xr:uid="{00000000-0005-0000-0000-000037000000}"/>
    <cellStyle name="常规 2 2 2" xfId="2" xr:uid="{00000000-0005-0000-0000-000038000000}"/>
    <cellStyle name="常规 2 2 2 2" xfId="58" xr:uid="{00000000-0005-0000-0000-000039000000}"/>
    <cellStyle name="常规 2 2 2 2 2" xfId="59" xr:uid="{00000000-0005-0000-0000-00003A000000}"/>
    <cellStyle name="常规 2 2 2 3" xfId="60" xr:uid="{00000000-0005-0000-0000-00003B000000}"/>
    <cellStyle name="常规 2 2 3" xfId="61" xr:uid="{00000000-0005-0000-0000-00003C000000}"/>
    <cellStyle name="常规 2 2 3 2" xfId="7" xr:uid="{00000000-0005-0000-0000-00003D000000}"/>
    <cellStyle name="常规 2 2 3 3" xfId="62" xr:uid="{00000000-0005-0000-0000-00003E000000}"/>
    <cellStyle name="常规 2 2 4" xfId="63" xr:uid="{00000000-0005-0000-0000-00003F000000}"/>
    <cellStyle name="常规 2 2 4 2" xfId="64" xr:uid="{00000000-0005-0000-0000-000040000000}"/>
    <cellStyle name="常规 3" xfId="65" xr:uid="{00000000-0005-0000-0000-000041000000}"/>
    <cellStyle name="常规 4" xfId="66" xr:uid="{00000000-0005-0000-0000-000042000000}"/>
    <cellStyle name="超链接" xfId="67" builtinId="8" hidden="1"/>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2" xfId="23" xr:uid="{00000000-0005-0000-0000-00000D000000}"/>
    <cellStyle name="一般 12 2" xfId="24" xr:uid="{00000000-0005-0000-0000-00000E000000}"/>
    <cellStyle name="一般 12 2 2" xfId="25" xr:uid="{00000000-0005-0000-0000-00000F000000}"/>
    <cellStyle name="一般 2" xfId="4" xr:uid="{00000000-0005-0000-0000-000010000000}"/>
    <cellStyle name="一般 2 2" xfId="1" xr:uid="{00000000-0005-0000-0000-000011000000}"/>
    <cellStyle name="一般 2 2 2" xfId="26" xr:uid="{00000000-0005-0000-0000-000012000000}"/>
    <cellStyle name="一般 2 2 2 2" xfId="27" xr:uid="{00000000-0005-0000-0000-000013000000}"/>
    <cellStyle name="一般 2 3" xfId="8" xr:uid="{00000000-0005-0000-0000-000014000000}"/>
    <cellStyle name="一般 2 3 2" xfId="28" xr:uid="{00000000-0005-0000-0000-000015000000}"/>
    <cellStyle name="一般 2 3 2 2" xfId="29" xr:uid="{00000000-0005-0000-0000-000016000000}"/>
    <cellStyle name="一般 2 3 3" xfId="30" xr:uid="{00000000-0005-0000-0000-000017000000}"/>
    <cellStyle name="一般 2 4" xfId="3" xr:uid="{00000000-0005-0000-0000-000018000000}"/>
    <cellStyle name="一般 2 4 2" xfId="31" xr:uid="{00000000-0005-0000-0000-000019000000}"/>
    <cellStyle name="一般 2 4 3" xfId="32" xr:uid="{00000000-0005-0000-0000-00001A000000}"/>
    <cellStyle name="一般 2 4 3 2" xfId="33" xr:uid="{00000000-0005-0000-0000-00001B000000}"/>
    <cellStyle name="一般 2 4 4" xfId="6" xr:uid="{00000000-0005-0000-0000-00001C000000}"/>
    <cellStyle name="一般 2 5" xfId="34" xr:uid="{00000000-0005-0000-0000-00001D000000}"/>
    <cellStyle name="一般 2 5 2" xfId="35" xr:uid="{00000000-0005-0000-0000-00001E000000}"/>
    <cellStyle name="一般 2 6" xfId="36" xr:uid="{00000000-0005-0000-0000-00001F000000}"/>
    <cellStyle name="一般 3" xfId="37" xr:uid="{00000000-0005-0000-0000-000020000000}"/>
    <cellStyle name="一般 3 2" xfId="38" xr:uid="{00000000-0005-0000-0000-000021000000}"/>
    <cellStyle name="一般 3 3" xfId="39" xr:uid="{00000000-0005-0000-0000-000022000000}"/>
    <cellStyle name="一般 4" xfId="40" xr:uid="{00000000-0005-0000-0000-000023000000}"/>
    <cellStyle name="一般 4 3 2 2" xfId="41" xr:uid="{00000000-0005-0000-0000-000024000000}"/>
    <cellStyle name="一般 4 3 2 2 2" xfId="42" xr:uid="{00000000-0005-0000-0000-000025000000}"/>
    <cellStyle name="一般 4 3 2 2 2 2" xfId="43" xr:uid="{00000000-0005-0000-0000-000026000000}"/>
    <cellStyle name="一般 4 3 2 2 3" xfId="44" xr:uid="{00000000-0005-0000-0000-000027000000}"/>
    <cellStyle name="一般 5" xfId="45" xr:uid="{00000000-0005-0000-0000-000028000000}"/>
    <cellStyle name="一般 5 2" xfId="46" xr:uid="{00000000-0005-0000-0000-000029000000}"/>
    <cellStyle name="一般 5 3" xfId="47" xr:uid="{00000000-0005-0000-0000-00002A000000}"/>
    <cellStyle name="一般 5 3 2" xfId="48" xr:uid="{00000000-0005-0000-0000-00002B000000}"/>
    <cellStyle name="一般 5 3 2 2" xfId="49" xr:uid="{00000000-0005-0000-0000-00002C000000}"/>
    <cellStyle name="一般 5 3 3" xfId="50" xr:uid="{00000000-0005-0000-0000-00002D000000}"/>
    <cellStyle name="一般 6" xfId="51" xr:uid="{00000000-0005-0000-0000-00002E000000}"/>
    <cellStyle name="一般 6 2" xfId="52" xr:uid="{00000000-0005-0000-0000-00002F000000}"/>
    <cellStyle name="一般 7" xfId="5" xr:uid="{00000000-0005-0000-0000-000030000000}"/>
    <cellStyle name="一般 8" xfId="10" xr:uid="{00000000-0005-0000-0000-000031000000}"/>
    <cellStyle name="一般 9" xfId="53" xr:uid="{00000000-0005-0000-0000-000032000000}"/>
    <cellStyle name="一般 9 2" xfId="54" xr:uid="{00000000-0005-0000-0000-000033000000}"/>
    <cellStyle name="一般 9 3" xfId="55" xr:uid="{00000000-0005-0000-0000-000034000000}"/>
    <cellStyle name="一般 9 3 2" xfId="11" xr:uid="{00000000-0005-0000-0000-000035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mailto:Temperature_TDEV1@SIMETRA" TargetMode="External"/><Relationship Id="rId21" Type="http://schemas.openxmlformats.org/officeDocument/2006/relationships/hyperlink" Target="mailto:Test_IRQ@TCON_L_FH-Miss"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61" Type="http://schemas.openxmlformats.org/officeDocument/2006/relationships/hyperlink" Target="mailto:BL_Leakage_Bright_Ch_1@ALS_FH_Right" TargetMode="External"/><Relationship Id="rId19" Type="http://schemas.openxmlformats.org/officeDocument/2006/relationships/hyperlink" Target="mailto:Check@Juliet_Camera-Stiffener_Revision"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10" Type="http://schemas.openxmlformats.org/officeDocument/2006/relationships/hyperlink" Target="mailto:Check@Juliet_Camera-Filter_Variant"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39" Type="http://schemas.openxmlformats.org/officeDocument/2006/relationships/hyperlink" Target="mailto:DC_MAG@EDGE_L" TargetMode="External"/><Relationship Id="rId34" Type="http://schemas.openxmlformats.org/officeDocument/2006/relationships/hyperlink" Target="mailto:PK_MAG@HOUSING"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16" Type="http://schemas.openxmlformats.org/officeDocument/2006/relationships/hyperlink" Target="mailto:IMON_Frequency@CN_L_W%20_CH3" TargetMode="External"/><Relationship Id="rId11" Type="http://schemas.openxmlformats.org/officeDocument/2006/relationships/hyperlink" Target="mailto:IMON_RMS@CN_L_T%20_CH1"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5" Type="http://schemas.openxmlformats.org/officeDocument/2006/relationships/hyperlink" Target="mailto:Riker_INT_Response@0x46"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 Id="rId34" Type="http://schemas.openxmlformats.org/officeDocument/2006/relationships/hyperlink" Target="mailto:VMON_FFT_Peak_Magnitude@FH_L_T_CH8"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76" Type="http://schemas.openxmlformats.org/officeDocument/2006/relationships/hyperlink" Target="mailto:Green_PEAK_MAG@TONE2"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29" Type="http://schemas.openxmlformats.org/officeDocument/2006/relationships/hyperlink" Target="mailto:VMON_RMS@CN_R_T%20_CH4" TargetMode="External"/><Relationship Id="rId24" Type="http://schemas.openxmlformats.org/officeDocument/2006/relationships/hyperlink" Target="mailto:IMON_THD+N@CN_R_T_CH5"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66" Type="http://schemas.openxmlformats.org/officeDocument/2006/relationships/hyperlink" Target="mailto:Loop_Test@SPK_CN_L_T_To_4x_Mic" TargetMode="External"/><Relationship Id="rId87" Type="http://schemas.openxmlformats.org/officeDocument/2006/relationships/hyperlink" Target="mailto:Green_DC_Voltage@Ch1-13.6Klux"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56" Type="http://schemas.openxmlformats.org/officeDocument/2006/relationships/hyperlink" Target="mailto:IMON_THD+N@FH_R_T_CH13"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8" Type="http://schemas.openxmlformats.org/officeDocument/2006/relationships/hyperlink" Target="mailto:PMU_Button_Test@Power" TargetMode="External"/><Relationship Id="rId3" Type="http://schemas.openxmlformats.org/officeDocument/2006/relationships/hyperlink" Target="mailto:Test_IRQ@TCON_L_FH-Detect"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mailto:Check@Front_Camera-Process_DOE_Code" TargetMode="External"/><Relationship Id="rId21" Type="http://schemas.openxmlformats.org/officeDocument/2006/relationships/hyperlink" Target="mailto:Check@Front_Camera-Flex_Revision"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84" Type="http://schemas.openxmlformats.org/officeDocument/2006/relationships/hyperlink" Target="mailto:Temperature_FCAM_TCAL@ADAMS" TargetMode="External"/><Relationship Id="rId16" Type="http://schemas.openxmlformats.org/officeDocument/2006/relationships/hyperlink" Target="mailto:Check@Front_Camera-Substrate_Variant" TargetMode="External"/><Relationship Id="rId11" Type="http://schemas.openxmlformats.org/officeDocument/2006/relationships/hyperlink" Target="mailto:Check@Front_Camera-IRCF_Vendor"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19" Type="http://schemas.openxmlformats.org/officeDocument/2006/relationships/hyperlink" Target="mailto:Check@Front_Camera-Sensor_Variant"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39" Type="http://schemas.openxmlformats.org/officeDocument/2006/relationships/hyperlink" Target="mailto:Check@Juliet_Camera-Sensor_Vendor" TargetMode="External"/><Relationship Id="rId34" Type="http://schemas.openxmlformats.org/officeDocument/2006/relationships/hyperlink" Target="mailto:Check@Juliet_Camera-Plant"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76" Type="http://schemas.openxmlformats.org/officeDocument/2006/relationships/hyperlink" Target="mailto:Temperature_TDEV1@SIMETRA"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29" Type="http://schemas.openxmlformats.org/officeDocument/2006/relationships/hyperlink" Target="mailto:Read@Juliet_ID" TargetMode="External"/><Relationship Id="rId24" Type="http://schemas.openxmlformats.org/officeDocument/2006/relationships/hyperlink" Target="mailto:Check@Front_Camera-Build"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66" Type="http://schemas.openxmlformats.org/officeDocument/2006/relationships/hyperlink" Target="mailto:Check@Ohio_Camera-Lens_Holder_Revision"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305"/>
  <sheetViews>
    <sheetView showGridLines="0" topLeftCell="A287" workbookViewId="0">
      <selection activeCell="A304" sqref="A304"/>
    </sheetView>
  </sheetViews>
  <sheetFormatPr baseColWidth="10" defaultColWidth="70.6640625" defaultRowHeight="16.25" customHeight="1"/>
  <cols>
    <col min="1" max="1" width="122.6640625" style="1" customWidth="1"/>
    <col min="2" max="2" width="15.1640625" style="1" customWidth="1"/>
    <col min="3" max="3" width="11.1640625" style="1" customWidth="1"/>
    <col min="4" max="4" width="26.33203125" style="1" customWidth="1"/>
    <col min="5" max="255" width="70.6640625" style="1" customWidth="1"/>
  </cols>
  <sheetData>
    <row r="1" spans="1:255" ht="30" customHeight="1">
      <c r="A1" s="2" t="s">
        <v>0</v>
      </c>
      <c r="B1" s="3"/>
      <c r="C1" s="4"/>
      <c r="D1" s="4"/>
    </row>
    <row r="2" spans="1:255" ht="30" customHeight="1" thickBot="1">
      <c r="A2" s="5" t="s">
        <v>1</v>
      </c>
      <c r="B2" s="6"/>
      <c r="C2" s="7"/>
      <c r="D2" s="8"/>
    </row>
    <row r="3" spans="1:255" ht="16.25" customHeight="1" thickBot="1">
      <c r="A3" s="9" t="s">
        <v>2</v>
      </c>
      <c r="B3" s="10"/>
      <c r="C3" s="11">
        <f>DATE(2019,12,4)</f>
        <v>43803</v>
      </c>
      <c r="D3" s="12" t="s">
        <v>1647</v>
      </c>
    </row>
    <row r="4" spans="1:255" ht="16.25" customHeight="1">
      <c r="A4" s="13" t="s">
        <v>3</v>
      </c>
      <c r="B4" s="14"/>
      <c r="C4" s="14"/>
      <c r="D4" s="14"/>
    </row>
    <row r="5" spans="1:255" ht="16.25" customHeight="1" thickBot="1">
      <c r="A5" s="15" t="s">
        <v>4</v>
      </c>
      <c r="B5" s="16"/>
      <c r="C5" s="16"/>
      <c r="D5" s="16"/>
    </row>
    <row r="6" spans="1:255" ht="16.25" customHeight="1" thickBot="1">
      <c r="A6" s="9" t="s">
        <v>1533</v>
      </c>
      <c r="B6" s="10"/>
      <c r="C6" s="11">
        <f>DATE(2020,1,6)</f>
        <v>43836</v>
      </c>
      <c r="D6" s="12" t="s">
        <v>1647</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 customHeight="1">
      <c r="A7" s="121" t="s">
        <v>1534</v>
      </c>
      <c r="B7" s="16"/>
      <c r="C7" s="16"/>
      <c r="D7" s="16"/>
    </row>
    <row r="8" spans="1:255" ht="17" customHeight="1">
      <c r="A8" s="122" t="s">
        <v>1537</v>
      </c>
      <c r="B8" s="16"/>
      <c r="C8" s="16"/>
      <c r="D8" s="16"/>
    </row>
    <row r="9" spans="1:255" ht="17" customHeight="1">
      <c r="A9" s="121" t="s">
        <v>1538</v>
      </c>
      <c r="B9" s="16"/>
      <c r="C9" s="16"/>
      <c r="D9" s="16"/>
    </row>
    <row r="10" spans="1:255" ht="16.25" customHeight="1">
      <c r="A10" s="121" t="s">
        <v>1535</v>
      </c>
      <c r="B10" s="16"/>
      <c r="C10" s="16"/>
      <c r="D10" s="16"/>
    </row>
    <row r="11" spans="1:255" ht="16.25" customHeight="1">
      <c r="A11" s="121" t="s">
        <v>1536</v>
      </c>
      <c r="B11" s="16"/>
      <c r="C11" s="16"/>
      <c r="D11" s="16"/>
    </row>
    <row r="12" spans="1:255" ht="16.25" customHeight="1">
      <c r="A12" s="121" t="s">
        <v>1539</v>
      </c>
      <c r="B12" s="16"/>
      <c r="C12" s="16"/>
      <c r="D12" s="16"/>
    </row>
    <row r="13" spans="1:255" ht="16.25" customHeight="1">
      <c r="A13" s="121" t="s">
        <v>1543</v>
      </c>
      <c r="B13" s="16"/>
      <c r="C13" s="16"/>
      <c r="D13" s="16"/>
    </row>
    <row r="14" spans="1:255" ht="16.25" customHeight="1">
      <c r="A14" s="121" t="s">
        <v>1541</v>
      </c>
      <c r="B14" s="16"/>
      <c r="C14" s="16"/>
      <c r="D14" s="16"/>
    </row>
    <row r="15" spans="1:255" ht="16.25" customHeight="1" thickBot="1">
      <c r="A15" s="121" t="s">
        <v>1542</v>
      </c>
      <c r="B15" s="16"/>
      <c r="C15" s="16"/>
      <c r="D15" s="16"/>
    </row>
    <row r="16" spans="1:255" ht="16.25" customHeight="1" thickBot="1">
      <c r="A16" s="9" t="s">
        <v>1533</v>
      </c>
      <c r="B16" s="10"/>
      <c r="C16" s="11">
        <f>DATE(2020,1,6)</f>
        <v>43836</v>
      </c>
      <c r="D16" s="12" t="s">
        <v>1647</v>
      </c>
    </row>
    <row r="17" spans="1:255" ht="16.25" customHeight="1">
      <c r="A17" s="121" t="s">
        <v>1534</v>
      </c>
      <c r="B17" s="16"/>
      <c r="C17" s="16"/>
      <c r="D17" s="16"/>
    </row>
    <row r="18" spans="1:255" ht="16.25" customHeight="1">
      <c r="A18" s="122" t="s">
        <v>1537</v>
      </c>
      <c r="B18" s="16"/>
      <c r="C18" s="16"/>
      <c r="D18" s="16"/>
    </row>
    <row r="19" spans="1:255" ht="16.25" customHeight="1">
      <c r="A19" s="121" t="s">
        <v>1549</v>
      </c>
      <c r="B19" s="16"/>
      <c r="C19" s="16"/>
      <c r="D19" s="16"/>
    </row>
    <row r="20" spans="1:255" ht="16.25" customHeight="1">
      <c r="A20" s="121" t="s">
        <v>1550</v>
      </c>
      <c r="B20" s="16"/>
      <c r="C20" s="16"/>
      <c r="D20" s="16"/>
    </row>
    <row r="21" spans="1:255" ht="16.25" customHeight="1">
      <c r="A21" s="123" t="s">
        <v>1551</v>
      </c>
      <c r="B21" s="16"/>
      <c r="C21" s="16"/>
      <c r="D21" s="16"/>
    </row>
    <row r="22" spans="1:255" ht="16.25" customHeight="1">
      <c r="A22" s="121" t="s">
        <v>1552</v>
      </c>
      <c r="B22" s="16"/>
      <c r="C22" s="16"/>
      <c r="D22" s="16"/>
    </row>
    <row r="23" spans="1:255" ht="16.25" customHeight="1">
      <c r="A23" s="124" t="s">
        <v>1557</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25" customHeight="1">
      <c r="A24" s="121" t="s">
        <v>1553</v>
      </c>
      <c r="B24" s="16"/>
      <c r="C24" s="16"/>
      <c r="D24" s="16"/>
    </row>
    <row r="25" spans="1:255" ht="16.25" customHeight="1" thickBot="1">
      <c r="A25" s="121" t="s">
        <v>1554</v>
      </c>
      <c r="B25" s="16"/>
      <c r="C25" s="16"/>
      <c r="D25" s="16"/>
    </row>
    <row r="26" spans="1:255" ht="16.25" customHeight="1" thickBot="1">
      <c r="A26" s="9" t="s">
        <v>1582</v>
      </c>
      <c r="B26" s="10"/>
      <c r="C26" s="11">
        <f>DATE(2020,1,9)</f>
        <v>43839</v>
      </c>
      <c r="D26" s="12" t="s">
        <v>1647</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25" customHeight="1">
      <c r="A27" s="121" t="s">
        <v>1583</v>
      </c>
      <c r="B27" s="16"/>
      <c r="C27" s="16"/>
      <c r="D27" s="16"/>
    </row>
    <row r="28" spans="1:255" ht="16.25" customHeight="1">
      <c r="A28" s="123" t="s">
        <v>1584</v>
      </c>
    </row>
    <row r="29" spans="1:255" ht="16.25" customHeight="1">
      <c r="A29" s="123" t="s">
        <v>1585</v>
      </c>
    </row>
    <row r="30" spans="1:255" ht="16.25" customHeight="1" thickBot="1">
      <c r="A30" s="123" t="s">
        <v>1586</v>
      </c>
    </row>
    <row r="31" spans="1:255" ht="16.25" customHeight="1" thickBot="1">
      <c r="A31" s="9" t="s">
        <v>1591</v>
      </c>
      <c r="B31" s="10"/>
      <c r="C31" s="11">
        <f>DATE(2020,1,10)</f>
        <v>43840</v>
      </c>
      <c r="D31" s="12" t="s">
        <v>1647</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25" customHeight="1">
      <c r="A32" s="16" t="s">
        <v>1592</v>
      </c>
      <c r="B32" s="16"/>
      <c r="C32" s="16"/>
      <c r="D32" s="16"/>
    </row>
    <row r="33" spans="1:255" ht="16.25" customHeight="1">
      <c r="A33" s="16" t="s">
        <v>1593</v>
      </c>
      <c r="B33" s="16"/>
      <c r="C33" s="16"/>
      <c r="D33" s="16"/>
    </row>
    <row r="34" spans="1:255" ht="16.25" customHeight="1">
      <c r="A34" s="16" t="s">
        <v>1594</v>
      </c>
      <c r="B34" s="16"/>
      <c r="C34" s="16"/>
      <c r="D34" s="16"/>
    </row>
    <row r="35" spans="1:255" ht="16.25" customHeight="1">
      <c r="A35" s="121" t="s">
        <v>1541</v>
      </c>
      <c r="B35" s="16"/>
      <c r="C35" s="16"/>
      <c r="D35" s="16"/>
    </row>
    <row r="36" spans="1:255" ht="16.25" customHeight="1">
      <c r="A36" s="16" t="s">
        <v>1597</v>
      </c>
      <c r="B36" s="16"/>
      <c r="C36" s="16"/>
      <c r="D36" s="16"/>
    </row>
    <row r="37" spans="1:255" ht="16.25" customHeight="1">
      <c r="A37" s="16" t="s">
        <v>1598</v>
      </c>
      <c r="B37" s="16"/>
      <c r="C37" s="16"/>
      <c r="D37" s="16"/>
    </row>
    <row r="38" spans="1:255" ht="16.25" customHeight="1">
      <c r="A38" s="16" t="s">
        <v>1599</v>
      </c>
      <c r="B38" s="16"/>
      <c r="C38" s="16"/>
      <c r="D38" s="16"/>
    </row>
    <row r="39" spans="1:255" ht="16.25" customHeight="1" thickBot="1">
      <c r="A39" s="16" t="s">
        <v>1601</v>
      </c>
      <c r="B39" s="16"/>
      <c r="C39" s="16"/>
      <c r="D39" s="16"/>
    </row>
    <row r="40" spans="1:255" ht="16.25" customHeight="1" thickBot="1">
      <c r="A40" s="9" t="s">
        <v>1605</v>
      </c>
      <c r="B40" s="10"/>
      <c r="C40" s="11">
        <f>DATE(2020,1,11)</f>
        <v>43841</v>
      </c>
      <c r="D40" s="12" t="s">
        <v>1647</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25" customHeight="1">
      <c r="A41" s="121" t="s">
        <v>1539</v>
      </c>
      <c r="B41" s="16"/>
      <c r="C41" s="16"/>
      <c r="D41" s="16"/>
    </row>
    <row r="42" spans="1:255" ht="16.25" customHeight="1">
      <c r="A42" s="121" t="s">
        <v>1607</v>
      </c>
      <c r="B42" s="16"/>
      <c r="C42" s="16"/>
      <c r="D42" s="16"/>
    </row>
    <row r="43" spans="1:255" ht="16.25" customHeight="1">
      <c r="A43" s="121" t="s">
        <v>1606</v>
      </c>
      <c r="B43" s="16"/>
      <c r="C43" s="16"/>
      <c r="D43" s="16"/>
    </row>
    <row r="44" spans="1:255" ht="16.25" customHeight="1">
      <c r="A44" s="121" t="s">
        <v>1608</v>
      </c>
      <c r="B44" s="16"/>
      <c r="C44" s="16"/>
      <c r="D44" s="16"/>
    </row>
    <row r="45" spans="1:255" ht="16.25" customHeight="1">
      <c r="A45" s="121" t="s">
        <v>1609</v>
      </c>
      <c r="B45" s="16"/>
      <c r="C45" s="16"/>
      <c r="D45" s="16"/>
    </row>
    <row r="46" spans="1:255" ht="16.25" customHeight="1">
      <c r="A46" s="121" t="s">
        <v>1553</v>
      </c>
      <c r="B46" s="16"/>
      <c r="C46" s="16"/>
      <c r="D46" s="16"/>
    </row>
    <row r="47" spans="1:255" ht="16.5" customHeight="1" thickBot="1">
      <c r="A47" s="121" t="s">
        <v>1610</v>
      </c>
      <c r="B47" s="16"/>
      <c r="C47" s="16"/>
      <c r="D47" s="16"/>
    </row>
    <row r="48" spans="1:255" ht="16.25" customHeight="1" thickBot="1">
      <c r="A48" s="9" t="s">
        <v>1616</v>
      </c>
      <c r="B48" s="10"/>
      <c r="C48" s="11">
        <f>DATE(2020,1,11)</f>
        <v>43841</v>
      </c>
      <c r="D48" s="12" t="s">
        <v>1647</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25" customHeight="1">
      <c r="A49" s="121" t="s">
        <v>1641</v>
      </c>
      <c r="B49" s="16"/>
      <c r="C49" s="16"/>
      <c r="D49" s="16"/>
    </row>
    <row r="50" spans="1:255" ht="16.25" customHeight="1" thickBot="1">
      <c r="A50" s="121" t="s">
        <v>1650</v>
      </c>
      <c r="B50" s="16"/>
      <c r="C50" s="16"/>
      <c r="D50" s="16"/>
    </row>
    <row r="51" spans="1:255" ht="16.25" customHeight="1" thickBot="1">
      <c r="A51" s="9" t="s">
        <v>1624</v>
      </c>
      <c r="B51" s="10"/>
      <c r="C51" s="11">
        <f>DATE(2020,1,13)</f>
        <v>43843</v>
      </c>
      <c r="D51" s="12" t="s">
        <v>1647</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25" customHeight="1">
      <c r="A52" s="121" t="s">
        <v>1642</v>
      </c>
      <c r="B52" s="16"/>
      <c r="C52" s="16"/>
      <c r="D52" s="16"/>
    </row>
    <row r="53" spans="1:255" ht="16.25" customHeight="1">
      <c r="A53" s="121" t="s">
        <v>1643</v>
      </c>
      <c r="B53" s="16"/>
      <c r="C53" s="16"/>
      <c r="D53" s="16"/>
    </row>
    <row r="54" spans="1:255" ht="16.25" customHeight="1">
      <c r="A54" s="121" t="s">
        <v>1644</v>
      </c>
      <c r="B54" s="16"/>
      <c r="C54" s="16"/>
      <c r="D54" s="16"/>
    </row>
    <row r="55" spans="1:255" ht="16.25" customHeight="1">
      <c r="A55" s="121" t="s">
        <v>1645</v>
      </c>
      <c r="B55" s="16"/>
      <c r="C55" s="16"/>
      <c r="D55" s="16"/>
    </row>
    <row r="56" spans="1:255" ht="16.25" customHeight="1" thickBot="1">
      <c r="A56" s="121" t="s">
        <v>1646</v>
      </c>
      <c r="B56" s="16"/>
      <c r="C56" s="16"/>
      <c r="D56" s="16"/>
    </row>
    <row r="57" spans="1:255" ht="16.25" customHeight="1" thickBot="1">
      <c r="A57" s="9" t="s">
        <v>1639</v>
      </c>
      <c r="B57" s="10"/>
      <c r="C57" s="11">
        <f>DATE(2020,1,13)</f>
        <v>43843</v>
      </c>
      <c r="D57" s="12" t="s">
        <v>1647</v>
      </c>
    </row>
    <row r="58" spans="1:255" ht="16.25" customHeight="1">
      <c r="A58" s="121" t="s">
        <v>1553</v>
      </c>
      <c r="B58" s="16"/>
      <c r="C58" s="16"/>
      <c r="D58" s="16"/>
    </row>
    <row r="59" spans="1:255" ht="16.25" customHeight="1" thickBot="1">
      <c r="A59" s="121" t="s">
        <v>1640</v>
      </c>
      <c r="B59" s="121" t="s">
        <v>1655</v>
      </c>
      <c r="C59" s="16"/>
      <c r="D59" s="16"/>
    </row>
    <row r="60" spans="1:255" ht="16.25" customHeight="1" thickBot="1">
      <c r="A60" s="9" t="s">
        <v>1654</v>
      </c>
      <c r="B60" s="10"/>
      <c r="C60" s="11">
        <f>DATE(2020,1,14)</f>
        <v>43844</v>
      </c>
      <c r="D60" s="12" t="s">
        <v>1647</v>
      </c>
    </row>
    <row r="61" spans="1:255" ht="16.25" customHeight="1">
      <c r="A61" s="121" t="s">
        <v>1539</v>
      </c>
      <c r="B61" s="16"/>
      <c r="C61" s="16"/>
      <c r="D61" s="16"/>
    </row>
    <row r="62" spans="1:255" ht="16.25" customHeight="1">
      <c r="A62" s="121" t="s">
        <v>1657</v>
      </c>
      <c r="B62" s="121" t="s">
        <v>1660</v>
      </c>
      <c r="C62" s="16"/>
      <c r="D62" s="16"/>
    </row>
    <row r="63" spans="1:255" ht="16.25" customHeight="1">
      <c r="A63" s="121" t="s">
        <v>1541</v>
      </c>
      <c r="B63" s="16"/>
      <c r="C63" s="16"/>
      <c r="D63" s="16"/>
    </row>
    <row r="64" spans="1:255" ht="16.25" customHeight="1">
      <c r="A64" s="121" t="s">
        <v>1658</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25" customHeight="1" thickBot="1">
      <c r="A65" s="121" t="s">
        <v>1659</v>
      </c>
      <c r="B65" s="16"/>
      <c r="C65" s="16"/>
      <c r="D65" s="16"/>
    </row>
    <row r="66" spans="1:255" ht="16.25" customHeight="1" thickBot="1">
      <c r="A66" s="9" t="s">
        <v>1675</v>
      </c>
      <c r="B66" s="10"/>
      <c r="C66" s="11">
        <f>DATE(2020,1,16)</f>
        <v>43846</v>
      </c>
      <c r="D66" s="12" t="s">
        <v>1647</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25" customHeight="1">
      <c r="A67" s="121" t="s">
        <v>1844</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25" customHeight="1" thickBot="1">
      <c r="A68" s="121" t="s">
        <v>1679</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25" customHeight="1" thickBot="1">
      <c r="A69" s="9" t="s">
        <v>1685</v>
      </c>
      <c r="B69" s="10"/>
      <c r="C69" s="11">
        <f>DATE(2020,1,16)</f>
        <v>43846</v>
      </c>
      <c r="D69" s="12" t="s">
        <v>1647</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25" customHeight="1">
      <c r="A70" s="121" t="s">
        <v>1845</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25" customHeight="1" thickBot="1">
      <c r="A71" s="121" t="s">
        <v>1846</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25" customHeight="1" thickBot="1">
      <c r="A72" s="9" t="s">
        <v>1693</v>
      </c>
      <c r="B72" s="10"/>
      <c r="C72" s="11">
        <f>DATE(2020,1,18)</f>
        <v>43848</v>
      </c>
      <c r="D72" s="12" t="s">
        <v>1647</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25" customHeight="1">
      <c r="A73" s="16" t="s">
        <v>1598</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25" customHeight="1">
      <c r="A74" s="16" t="s">
        <v>1695</v>
      </c>
      <c r="B74" s="16" t="s">
        <v>1699</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25" customHeight="1">
      <c r="A75" s="16" t="s">
        <v>1606</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25" customHeight="1" thickBot="1">
      <c r="A76" s="16" t="s">
        <v>1698</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25" customHeight="1" thickBot="1">
      <c r="A77" s="9" t="s">
        <v>1700</v>
      </c>
      <c r="B77" s="10"/>
      <c r="C77" s="11">
        <f>DATE(2020,1,20)</f>
        <v>43850</v>
      </c>
      <c r="D77" s="12" t="s">
        <v>1647</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25" customHeight="1">
      <c r="A78" s="16" t="s">
        <v>1539</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25" customHeight="1">
      <c r="A79" s="16" t="s">
        <v>1842</v>
      </c>
      <c r="B79" s="16" t="s">
        <v>1701</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25" customHeight="1">
      <c r="A80" s="16" t="s">
        <v>1843</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1717</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25" customHeight="1" thickBot="1">
      <c r="A82" s="9" t="s">
        <v>1702</v>
      </c>
      <c r="B82" s="10"/>
      <c r="C82" s="11">
        <f>DATE(2020,3,14)</f>
        <v>43904</v>
      </c>
      <c r="D82" s="12" t="s">
        <v>1647</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25" customHeight="1">
      <c r="A83" s="16" t="s">
        <v>1830</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25" customHeight="1">
      <c r="A84" s="16" t="s">
        <v>1829</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25" customHeight="1">
      <c r="A85" s="16" t="s">
        <v>1831</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25" customHeight="1">
      <c r="A86" s="16" t="s">
        <v>1832</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25" customHeight="1">
      <c r="A87" s="16" t="s">
        <v>1840</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25" customHeight="1">
      <c r="A88" s="16" t="s">
        <v>1841</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25" customHeight="1">
      <c r="A89" s="16" t="s">
        <v>1856</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25" customHeight="1">
      <c r="A90" s="121" t="s">
        <v>1859</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25" customHeight="1" thickBot="1">
      <c r="A91" s="16" t="s">
        <v>1857</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25" customHeight="1" thickBot="1">
      <c r="A92" s="9" t="s">
        <v>1880</v>
      </c>
      <c r="B92" s="10"/>
      <c r="C92" s="11">
        <f>DATE(2020,3,17)</f>
        <v>43907</v>
      </c>
      <c r="D92" s="12" t="s">
        <v>1647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25" customHeight="1">
      <c r="A93" s="16" t="s">
        <v>1867</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25" customHeight="1">
      <c r="A94" s="16" t="s">
        <v>1881</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25" customHeight="1">
      <c r="A95" s="16" t="s">
        <v>1902</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25" customHeight="1">
      <c r="A96" s="121" t="s">
        <v>1870</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25" customHeight="1">
      <c r="A97" s="16" t="s">
        <v>1903</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25" customHeight="1">
      <c r="A98" s="16" t="s">
        <v>1882</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25" customHeight="1">
      <c r="A99" s="16" t="s">
        <v>1901</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25" customHeight="1" thickBot="1">
      <c r="A100" s="121" t="s">
        <v>1904</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25" customHeight="1" thickBot="1">
      <c r="A101" s="9" t="s">
        <v>1907</v>
      </c>
      <c r="B101" s="10"/>
      <c r="C101" s="11">
        <f>DATE(2020,3,18)</f>
        <v>43908</v>
      </c>
      <c r="D101" s="12" t="s">
        <v>1647</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25" customHeight="1">
      <c r="A102" s="16" t="s">
        <v>1950</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25" customHeight="1">
      <c r="A103" s="121" t="s">
        <v>1947</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25" customHeight="1">
      <c r="A104" s="16" t="s">
        <v>1948</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25" customHeight="1">
      <c r="A105" s="16" t="s">
        <v>1949</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25" customHeight="1">
      <c r="A106" s="121" t="s">
        <v>1908</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25" customHeight="1">
      <c r="A107" s="16" t="s">
        <v>1958</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25" customHeight="1" thickBot="1">
      <c r="A108" s="121" t="s">
        <v>1959</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25" customHeight="1" thickBot="1">
      <c r="A109" s="9" t="s">
        <v>2010</v>
      </c>
      <c r="B109" s="10"/>
      <c r="C109" s="11">
        <f>DATE(2020,3,21)</f>
        <v>43911</v>
      </c>
      <c r="D109" s="12" t="s">
        <v>1647</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25" customHeight="1">
      <c r="A110" s="123" t="s">
        <v>2014</v>
      </c>
    </row>
    <row r="111" spans="1:255" ht="16.25" customHeight="1" thickBot="1">
      <c r="A111" s="123" t="s">
        <v>2011</v>
      </c>
    </row>
    <row r="112" spans="1:255" ht="16.25" customHeight="1" thickBot="1">
      <c r="A112" s="9" t="s">
        <v>2101</v>
      </c>
      <c r="B112" s="10"/>
      <c r="C112" s="11">
        <f>DATE(2020,3,23)</f>
        <v>43913</v>
      </c>
      <c r="D112" s="12" t="s">
        <v>1647</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25" customHeight="1">
      <c r="A113" s="123" t="s">
        <v>2102</v>
      </c>
    </row>
    <row r="114" spans="1:255" ht="16.25" customHeight="1" thickBot="1">
      <c r="A114" s="123" t="s">
        <v>2103</v>
      </c>
    </row>
    <row r="115" spans="1:255" ht="16.25" customHeight="1">
      <c r="A115" s="197" t="s">
        <v>2105</v>
      </c>
      <c r="B115" s="198"/>
      <c r="C115" s="199">
        <f>DATE(2020,3,25)</f>
        <v>43915</v>
      </c>
      <c r="D115" s="200" t="s">
        <v>1647</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25" customHeight="1">
      <c r="A116" s="201" t="s">
        <v>2106</v>
      </c>
      <c r="B116" s="202"/>
      <c r="C116" s="202"/>
      <c r="D116" s="202"/>
    </row>
    <row r="117" spans="1:255" ht="16.25" customHeight="1">
      <c r="A117" s="201" t="s">
        <v>2108</v>
      </c>
      <c r="B117" s="202"/>
      <c r="C117" s="202"/>
      <c r="D117" s="20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25" customHeight="1">
      <c r="A118" s="201" t="s">
        <v>2115</v>
      </c>
      <c r="B118" s="202"/>
      <c r="C118" s="202"/>
      <c r="D118" s="20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25" customHeight="1">
      <c r="A119" s="203" t="s">
        <v>2116</v>
      </c>
      <c r="B119" s="204"/>
      <c r="C119" s="204"/>
      <c r="D119" s="20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25" customHeight="1">
      <c r="A120" s="205" t="s">
        <v>2120</v>
      </c>
      <c r="B120" s="206"/>
      <c r="C120" s="207">
        <f>DATE(2020,3,26)</f>
        <v>43916</v>
      </c>
      <c r="D120" s="205" t="s">
        <v>1647</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25" customHeight="1">
      <c r="A121" s="201" t="s">
        <v>1583</v>
      </c>
      <c r="B121" s="202"/>
      <c r="C121" s="202"/>
      <c r="D121" s="202"/>
    </row>
    <row r="122" spans="1:255" ht="16.25" customHeight="1">
      <c r="A122" s="201" t="s">
        <v>2121</v>
      </c>
      <c r="B122" s="201" t="s">
        <v>2122</v>
      </c>
      <c r="C122" s="202"/>
      <c r="D122" s="202"/>
    </row>
    <row r="123" spans="1:255" ht="16.25" customHeight="1">
      <c r="A123" s="205" t="s">
        <v>2128</v>
      </c>
      <c r="B123" s="206"/>
      <c r="C123" s="207">
        <f>DATE(2020,3,27)</f>
        <v>43917</v>
      </c>
      <c r="D123" s="205" t="s">
        <v>2127</v>
      </c>
    </row>
    <row r="124" spans="1:255" ht="16.25" customHeight="1">
      <c r="A124" s="201" t="s">
        <v>2123</v>
      </c>
      <c r="B124" s="202"/>
      <c r="C124" s="202"/>
      <c r="D124" s="202"/>
    </row>
    <row r="125" spans="1:255" ht="16.25" customHeight="1">
      <c r="A125" s="208" t="s">
        <v>2126</v>
      </c>
      <c r="B125" s="202"/>
      <c r="C125" s="202"/>
      <c r="D125" s="202"/>
    </row>
    <row r="126" spans="1:255" ht="16.25" customHeight="1">
      <c r="A126" s="205" t="s">
        <v>2132</v>
      </c>
      <c r="B126" s="206"/>
      <c r="C126" s="207">
        <f>DATE(2020,3,27)</f>
        <v>43917</v>
      </c>
      <c r="D126" s="205" t="s">
        <v>2127</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25" customHeight="1">
      <c r="A127" s="201" t="s">
        <v>1950</v>
      </c>
      <c r="B127" s="202"/>
      <c r="C127" s="202"/>
      <c r="D127" s="20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25" customHeight="1">
      <c r="A128" s="208" t="s">
        <v>2142</v>
      </c>
      <c r="B128" s="202"/>
      <c r="C128" s="202"/>
      <c r="D128" s="20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25" customHeight="1">
      <c r="A129" s="201" t="s">
        <v>2145</v>
      </c>
      <c r="B129" s="202"/>
      <c r="C129" s="202"/>
      <c r="D129" s="20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25" customHeight="1">
      <c r="A130" s="208" t="s">
        <v>1882</v>
      </c>
      <c r="B130" s="202"/>
      <c r="C130" s="202"/>
      <c r="D130" s="20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25" customHeight="1">
      <c r="A131" s="201" t="s">
        <v>2143</v>
      </c>
      <c r="B131" s="202"/>
      <c r="C131" s="202"/>
      <c r="D131" s="20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25" customHeight="1">
      <c r="A132" s="208" t="s">
        <v>2144</v>
      </c>
      <c r="B132" s="202" t="s">
        <v>2141</v>
      </c>
      <c r="C132" s="202"/>
      <c r="D132" s="20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25" customHeight="1">
      <c r="A133" s="201" t="s">
        <v>2148</v>
      </c>
      <c r="B133" s="202"/>
      <c r="C133" s="202"/>
      <c r="D133" s="20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25" customHeight="1">
      <c r="A134" s="205" t="s">
        <v>2149</v>
      </c>
      <c r="B134" s="206"/>
      <c r="C134" s="207">
        <f>DATE(2020,3,30)</f>
        <v>43920</v>
      </c>
      <c r="D134" s="205" t="s">
        <v>2152</v>
      </c>
    </row>
    <row r="135" spans="1:255" ht="16.25" customHeight="1">
      <c r="A135" s="201" t="s">
        <v>2150</v>
      </c>
      <c r="B135" s="202"/>
      <c r="C135" s="202"/>
      <c r="D135" s="202"/>
    </row>
    <row r="136" spans="1:255" ht="16.25" customHeight="1">
      <c r="A136" s="201" t="s">
        <v>2153</v>
      </c>
      <c r="B136" s="202"/>
      <c r="C136" s="202"/>
      <c r="D136" s="202"/>
    </row>
    <row r="137" spans="1:255" ht="16.25" customHeight="1">
      <c r="A137" s="201" t="s">
        <v>2151</v>
      </c>
      <c r="B137" s="202"/>
      <c r="C137" s="202"/>
      <c r="D137" s="202"/>
    </row>
    <row r="138" spans="1:255" ht="16.25" customHeight="1">
      <c r="A138" s="201" t="s">
        <v>2153</v>
      </c>
      <c r="B138" s="202"/>
      <c r="C138" s="202"/>
      <c r="D138" s="202"/>
    </row>
    <row r="139" spans="1:255" ht="16.25" customHeight="1">
      <c r="A139" s="201" t="s">
        <v>2155</v>
      </c>
      <c r="B139" s="202"/>
      <c r="C139" s="202"/>
      <c r="D139" s="202"/>
    </row>
    <row r="140" spans="1:255" ht="16.25" customHeight="1">
      <c r="A140" s="205" t="s">
        <v>2156</v>
      </c>
      <c r="B140" s="206"/>
      <c r="C140" s="207">
        <f>DATE(2020,3,30)</f>
        <v>43920</v>
      </c>
      <c r="D140" s="205" t="s">
        <v>1647</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25" customHeight="1">
      <c r="A141" s="201" t="s">
        <v>1950</v>
      </c>
      <c r="B141" s="202"/>
      <c r="C141" s="202"/>
      <c r="D141" s="20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25" customHeight="1">
      <c r="A142" s="201" t="s">
        <v>2160</v>
      </c>
      <c r="B142" s="202"/>
      <c r="C142" s="202"/>
      <c r="D142" s="20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25" customHeight="1">
      <c r="A143" s="201" t="s">
        <v>2165</v>
      </c>
      <c r="B143" s="202"/>
      <c r="C143" s="202"/>
      <c r="D143" s="20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25" customHeight="1">
      <c r="A144" s="201" t="s">
        <v>1606</v>
      </c>
      <c r="B144" s="202"/>
      <c r="C144" s="202"/>
      <c r="D144" s="20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25" customHeight="1">
      <c r="A145" s="201" t="s">
        <v>2161</v>
      </c>
      <c r="B145" s="202"/>
      <c r="C145" s="202"/>
      <c r="D145" s="20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25" customHeight="1">
      <c r="A146" s="201" t="s">
        <v>2162</v>
      </c>
      <c r="B146" s="202"/>
      <c r="C146" s="202"/>
      <c r="D146" s="20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25" customHeight="1">
      <c r="A147" s="201" t="s">
        <v>1882</v>
      </c>
      <c r="B147" s="202"/>
      <c r="C147" s="202"/>
      <c r="D147" s="20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25" customHeight="1">
      <c r="A148" s="201" t="s">
        <v>2163</v>
      </c>
      <c r="B148" s="202"/>
      <c r="C148" s="202"/>
      <c r="D148" s="20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25" customHeight="1">
      <c r="A149" s="201" t="s">
        <v>2164</v>
      </c>
      <c r="B149" s="202"/>
      <c r="C149" s="202"/>
      <c r="D149" s="20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01" t="s">
        <v>2163</v>
      </c>
      <c r="B150" s="202"/>
      <c r="C150" s="202"/>
      <c r="D150" s="20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25" customHeight="1">
      <c r="A151" s="201" t="s">
        <v>2162</v>
      </c>
      <c r="B151" s="202"/>
      <c r="C151" s="202"/>
      <c r="D151" s="20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25" customHeight="1">
      <c r="A152" s="205" t="s">
        <v>2199</v>
      </c>
      <c r="B152" s="206"/>
      <c r="C152" s="207">
        <f>DATE(2020,3,31)</f>
        <v>43921</v>
      </c>
      <c r="D152" s="205" t="s">
        <v>1647</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01" t="s">
        <v>2219</v>
      </c>
      <c r="B153" s="202"/>
      <c r="C153" s="202"/>
      <c r="D153" s="20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01" t="s">
        <v>2213</v>
      </c>
      <c r="B154" s="202"/>
      <c r="C154" s="202"/>
      <c r="D154" s="20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01" t="s">
        <v>1882</v>
      </c>
      <c r="B155" s="202"/>
      <c r="C155" s="202"/>
      <c r="D155" s="20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01" t="s">
        <v>2214</v>
      </c>
      <c r="B156" s="202"/>
      <c r="C156" s="202"/>
      <c r="D156" s="20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01" t="s">
        <v>2215</v>
      </c>
      <c r="B157" s="202"/>
      <c r="C157" s="202"/>
      <c r="D157" s="20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01" t="s">
        <v>2216</v>
      </c>
      <c r="B158" s="202"/>
      <c r="C158" s="202"/>
      <c r="D158" s="20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01" t="s">
        <v>2217</v>
      </c>
      <c r="B159" s="202"/>
      <c r="C159" s="202"/>
      <c r="D159" s="20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01" t="s">
        <v>2218</v>
      </c>
      <c r="B160" s="202"/>
      <c r="C160" s="202"/>
      <c r="D160" s="20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25" customHeight="1">
      <c r="A161" s="205" t="s">
        <v>2220</v>
      </c>
      <c r="B161" s="206"/>
      <c r="C161" s="207">
        <f>DATE(2020,3,31)</f>
        <v>43921</v>
      </c>
      <c r="D161" s="205" t="s">
        <v>1647</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01" t="s">
        <v>1539</v>
      </c>
      <c r="B162" s="202"/>
      <c r="C162" s="202"/>
      <c r="D162" s="20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01" t="s">
        <v>2234</v>
      </c>
      <c r="B163" s="202"/>
      <c r="C163" s="202"/>
      <c r="D163" s="20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01" t="s">
        <v>2235</v>
      </c>
      <c r="B164" s="202"/>
      <c r="C164" s="202"/>
      <c r="D164" s="20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01" t="s">
        <v>2232</v>
      </c>
      <c r="B165" s="202"/>
      <c r="C165" s="202"/>
      <c r="D165" s="20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01" t="s">
        <v>2236</v>
      </c>
      <c r="B166" s="202"/>
      <c r="C166" s="202"/>
      <c r="D166" s="20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25" customHeight="1">
      <c r="A167" s="205" t="s">
        <v>2237</v>
      </c>
      <c r="B167" s="206"/>
      <c r="C167" s="207">
        <f>DATE(2020,4,1)</f>
        <v>43922</v>
      </c>
      <c r="D167" s="205" t="s">
        <v>1647</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01" t="s">
        <v>2238</v>
      </c>
      <c r="B168" s="202"/>
      <c r="C168" s="202"/>
      <c r="D168" s="20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01" t="s">
        <v>2240</v>
      </c>
      <c r="B169" s="202"/>
      <c r="C169" s="202"/>
      <c r="D169" s="20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01" t="s">
        <v>2102</v>
      </c>
      <c r="B170" s="202"/>
      <c r="C170" s="202"/>
      <c r="D170" s="20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01" t="s">
        <v>2241</v>
      </c>
      <c r="B171" s="202"/>
      <c r="C171" s="202"/>
      <c r="D171" s="20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01" t="s">
        <v>2242</v>
      </c>
      <c r="B172" s="202"/>
      <c r="C172" s="202"/>
      <c r="D172" s="20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01" t="s">
        <v>2244</v>
      </c>
      <c r="B173" s="202"/>
      <c r="C173" s="202"/>
      <c r="D173" s="20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01" t="s">
        <v>2245</v>
      </c>
      <c r="B174" s="202"/>
      <c r="C174" s="202"/>
      <c r="D174" s="20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01" t="s">
        <v>1539</v>
      </c>
      <c r="B175" s="202"/>
      <c r="C175" s="202"/>
      <c r="D175" s="20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01" t="s">
        <v>2248</v>
      </c>
      <c r="B176" s="202"/>
      <c r="C176" s="202"/>
      <c r="D176" s="20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25" customHeight="1">
      <c r="A177" s="205" t="s">
        <v>2249</v>
      </c>
      <c r="B177" s="206"/>
      <c r="C177" s="207">
        <f>DATE(2020,4,1)</f>
        <v>43922</v>
      </c>
      <c r="D177" s="205" t="s">
        <v>1647</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01" t="s">
        <v>2151</v>
      </c>
      <c r="B178" s="202"/>
      <c r="C178" s="202"/>
      <c r="D178" s="20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01" t="s">
        <v>2251</v>
      </c>
      <c r="B179" s="202"/>
      <c r="C179" s="202"/>
      <c r="D179" s="20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25" customHeight="1">
      <c r="A180" s="205" t="s">
        <v>2253</v>
      </c>
      <c r="B180" s="206"/>
      <c r="C180" s="207">
        <f>DATE(2020,4,1)</f>
        <v>43922</v>
      </c>
      <c r="D180" s="205" t="s">
        <v>2255</v>
      </c>
    </row>
    <row r="181" spans="1:255" ht="15" customHeight="1">
      <c r="A181" s="201" t="s">
        <v>1539</v>
      </c>
      <c r="B181" s="202"/>
      <c r="C181" s="202"/>
      <c r="D181" s="20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01" t="s">
        <v>2294</v>
      </c>
      <c r="B182" s="202"/>
      <c r="C182" s="202"/>
      <c r="D182" s="20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25" customHeight="1">
      <c r="A183" s="205" t="s">
        <v>2291</v>
      </c>
      <c r="B183" s="206"/>
      <c r="C183" s="207">
        <f>DATE(2020,4,2)</f>
        <v>43923</v>
      </c>
      <c r="D183" s="205" t="s">
        <v>1647</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01" t="s">
        <v>2102</v>
      </c>
      <c r="B184" s="202"/>
      <c r="C184" s="202"/>
      <c r="D184" s="20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01" t="s">
        <v>2563</v>
      </c>
      <c r="B185" s="202"/>
      <c r="C185" s="202"/>
      <c r="D185" s="20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01" t="s">
        <v>2293</v>
      </c>
      <c r="B186" s="202"/>
      <c r="C186" s="202"/>
      <c r="D186" s="20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01" t="s">
        <v>2576</v>
      </c>
      <c r="B187" s="202"/>
      <c r="C187" s="202"/>
      <c r="D187" s="20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01" t="s">
        <v>2562</v>
      </c>
      <c r="B188" s="202"/>
      <c r="C188" s="202"/>
      <c r="D188" s="20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01" t="s">
        <v>2561</v>
      </c>
      <c r="B189" s="202"/>
      <c r="C189" s="202"/>
      <c r="D189" s="20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25" customHeight="1">
      <c r="A190" s="205" t="s">
        <v>2565</v>
      </c>
      <c r="B190" s="206"/>
      <c r="C190" s="207">
        <f>DATE(2020,4,2)</f>
        <v>43923</v>
      </c>
      <c r="D190" s="205" t="s">
        <v>1647</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01" t="s">
        <v>2566</v>
      </c>
      <c r="B191" s="202"/>
      <c r="C191" s="202"/>
      <c r="D191" s="20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01" t="s">
        <v>2573</v>
      </c>
      <c r="B192" s="202"/>
      <c r="C192" s="202"/>
      <c r="D192" s="20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01" t="s">
        <v>2151</v>
      </c>
      <c r="B193" s="202"/>
      <c r="C193" s="202"/>
      <c r="D193" s="20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01" t="s">
        <v>2574</v>
      </c>
      <c r="B194" s="202"/>
      <c r="C194" s="202"/>
      <c r="D194" s="20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25" customHeight="1">
      <c r="A195" s="205" t="s">
        <v>2579</v>
      </c>
      <c r="B195" s="206"/>
      <c r="C195" s="207">
        <f>DATE(2020,4,3)</f>
        <v>43924</v>
      </c>
      <c r="D195" s="205" t="s">
        <v>1647</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01" t="s">
        <v>1882</v>
      </c>
      <c r="B196" s="202"/>
      <c r="C196" s="202"/>
      <c r="D196" s="20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01" t="s">
        <v>2600</v>
      </c>
      <c r="B197" s="202"/>
      <c r="C197" s="202"/>
      <c r="D197" s="20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01" t="s">
        <v>2601</v>
      </c>
      <c r="B198" s="202"/>
      <c r="C198" s="202"/>
      <c r="D198" s="20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25" customHeight="1">
      <c r="A199" s="205" t="s">
        <v>2602</v>
      </c>
      <c r="B199" s="206"/>
      <c r="C199" s="207">
        <f>DATE(2020,4,3)</f>
        <v>43924</v>
      </c>
      <c r="D199" s="205" t="s">
        <v>1647</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01" t="s">
        <v>2604</v>
      </c>
      <c r="B200" s="202"/>
      <c r="C200" s="202"/>
      <c r="D200" s="20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01" t="s">
        <v>2605</v>
      </c>
      <c r="B201" s="202"/>
      <c r="C201" s="202"/>
      <c r="D201" s="20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01" t="s">
        <v>2562</v>
      </c>
      <c r="B202" s="202"/>
      <c r="C202" s="202"/>
      <c r="D202" s="20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01" t="s">
        <v>2606</v>
      </c>
      <c r="B203" s="202"/>
      <c r="C203" s="202"/>
      <c r="D203" s="20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05" t="s">
        <v>2607</v>
      </c>
      <c r="B204" s="206"/>
      <c r="C204" s="207">
        <f>DATE(2020,4,4)</f>
        <v>43925</v>
      </c>
      <c r="D204" s="205" t="s">
        <v>1647</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01" t="s">
        <v>1606</v>
      </c>
      <c r="B205" s="202"/>
      <c r="C205" s="202"/>
      <c r="D205" s="20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01" t="s">
        <v>2616</v>
      </c>
      <c r="B206" s="201" t="s">
        <v>2615</v>
      </c>
      <c r="C206" s="202"/>
      <c r="D206" s="20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01" t="s">
        <v>2613</v>
      </c>
      <c r="B207" s="202"/>
      <c r="C207" s="202"/>
      <c r="D207" s="20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01" t="s">
        <v>2610</v>
      </c>
      <c r="B208" s="202"/>
      <c r="C208" s="202"/>
      <c r="D208" s="20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01" t="s">
        <v>2611</v>
      </c>
      <c r="B209" s="202"/>
      <c r="C209" s="202"/>
      <c r="D209" s="20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05" t="s">
        <v>2621</v>
      </c>
      <c r="B210" s="206"/>
      <c r="C210" s="207">
        <f>DATE(2020,4,6)</f>
        <v>43927</v>
      </c>
      <c r="D210" s="205" t="s">
        <v>1647</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01" t="s">
        <v>2238</v>
      </c>
      <c r="B211" s="202"/>
      <c r="C211" s="202"/>
      <c r="D211" s="20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01" t="s">
        <v>2624</v>
      </c>
      <c r="B212" s="202"/>
      <c r="C212" s="202"/>
      <c r="D212" s="20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01" t="s">
        <v>1539</v>
      </c>
      <c r="B213" s="202"/>
      <c r="C213" s="202"/>
      <c r="D213" s="20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01" t="s">
        <v>2625</v>
      </c>
      <c r="B214" s="202"/>
      <c r="C214" s="202"/>
      <c r="D214" s="20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01" t="s">
        <v>2626</v>
      </c>
      <c r="B215" s="202"/>
      <c r="C215" s="202"/>
      <c r="D215" s="20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01" t="s">
        <v>1882</v>
      </c>
      <c r="B216" s="202"/>
      <c r="C216" s="202"/>
      <c r="D216" s="20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01" t="s">
        <v>2634</v>
      </c>
      <c r="B217" s="202"/>
      <c r="C217" s="202"/>
      <c r="D217" s="20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05" t="s">
        <v>2635</v>
      </c>
      <c r="B218" s="206"/>
      <c r="C218" s="207">
        <f>DATE(2020,4,7)</f>
        <v>43928</v>
      </c>
      <c r="D218" s="205" t="s">
        <v>1647</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01" t="s">
        <v>1882</v>
      </c>
      <c r="B219" s="202"/>
      <c r="C219" s="202"/>
      <c r="D219" s="20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01" t="s">
        <v>2641</v>
      </c>
      <c r="B220" s="202"/>
      <c r="C220" s="202"/>
      <c r="D220" s="20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01" t="s">
        <v>1539</v>
      </c>
      <c r="B221" s="202"/>
      <c r="C221" s="202"/>
      <c r="D221" s="20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01" t="s">
        <v>2647</v>
      </c>
      <c r="B222" s="202"/>
      <c r="C222" s="202"/>
      <c r="D222" s="20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01" t="s">
        <v>2648</v>
      </c>
      <c r="B223" s="202"/>
      <c r="C223" s="202"/>
      <c r="D223" s="20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05" t="s">
        <v>2642</v>
      </c>
      <c r="B224" s="206"/>
      <c r="C224" s="207">
        <f>DATE(2020,4,7)</f>
        <v>43928</v>
      </c>
      <c r="D224" s="205" t="s">
        <v>2643</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02" t="s">
        <v>2644</v>
      </c>
      <c r="B225" s="202"/>
      <c r="C225" s="202"/>
      <c r="D225" s="20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02" t="s">
        <v>2645</v>
      </c>
      <c r="B226" s="202"/>
      <c r="C226" s="202"/>
      <c r="D226" s="20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05" t="s">
        <v>2655</v>
      </c>
      <c r="B227" s="206"/>
      <c r="C227" s="207">
        <f>DATE(2020,4,8)</f>
        <v>43929</v>
      </c>
      <c r="D227" s="205" t="s">
        <v>2643</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02" t="s">
        <v>2656</v>
      </c>
      <c r="B228" s="202"/>
      <c r="C228" s="202"/>
      <c r="D228" s="20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02" t="s">
        <v>2657</v>
      </c>
      <c r="B229" s="202"/>
      <c r="C229" s="202"/>
      <c r="D229" s="20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01" t="s">
        <v>2661</v>
      </c>
      <c r="B230" s="202"/>
      <c r="C230" s="202"/>
      <c r="D230" s="20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02" t="s">
        <v>2660</v>
      </c>
      <c r="B231" s="202"/>
      <c r="C231" s="202"/>
      <c r="D231" s="20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05" t="s">
        <v>2663</v>
      </c>
      <c r="B232" s="206"/>
      <c r="C232" s="207">
        <f>DATE(2020,4,9)</f>
        <v>43930</v>
      </c>
      <c r="D232" s="205" t="s">
        <v>1647</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02" t="s">
        <v>2669</v>
      </c>
      <c r="B233" s="202"/>
      <c r="C233" s="202"/>
      <c r="D233" s="20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02" t="s">
        <v>2670</v>
      </c>
      <c r="B234" s="202"/>
      <c r="C234" s="202"/>
      <c r="D234" s="20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02" t="s">
        <v>2671</v>
      </c>
      <c r="B235" s="202"/>
      <c r="C235" s="202"/>
      <c r="D235" s="20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02" t="s">
        <v>2672</v>
      </c>
      <c r="B236" s="202"/>
      <c r="C236" s="202"/>
      <c r="D236" s="20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05" t="s">
        <v>2679</v>
      </c>
      <c r="B237" s="206"/>
      <c r="C237" s="207">
        <f>DATE(2020,4,9)</f>
        <v>43930</v>
      </c>
      <c r="D237" s="205" t="s">
        <v>1647</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02" t="s">
        <v>1592</v>
      </c>
      <c r="B238" s="202"/>
      <c r="C238" s="202"/>
      <c r="D238" s="20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01" t="s">
        <v>2683</v>
      </c>
      <c r="B239" s="202"/>
      <c r="C239" s="202"/>
      <c r="D239" s="20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02" t="s">
        <v>2682</v>
      </c>
      <c r="B240" s="202"/>
      <c r="C240" s="202"/>
      <c r="D240" s="20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05" t="s">
        <v>2685</v>
      </c>
      <c r="B241" s="206"/>
      <c r="C241" s="207">
        <f>DATE(2020,4,10)</f>
        <v>43931</v>
      </c>
      <c r="D241" s="205" t="s">
        <v>2643</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02" t="s">
        <v>1592</v>
      </c>
      <c r="B242" s="202"/>
      <c r="C242" s="202"/>
      <c r="D242" s="20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02" t="s">
        <v>2686</v>
      </c>
      <c r="B243" s="202"/>
      <c r="C243" s="202"/>
      <c r="D243" s="20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02" t="s">
        <v>2687</v>
      </c>
      <c r="B244" s="202"/>
      <c r="C244" s="202"/>
      <c r="D244" s="20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02" t="s">
        <v>2692</v>
      </c>
      <c r="B245" s="202"/>
      <c r="C245" s="202"/>
      <c r="D245" s="20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05" t="s">
        <v>2693</v>
      </c>
      <c r="B246" s="206"/>
      <c r="C246" s="207">
        <f>DATE(2020,4,11)</f>
        <v>43932</v>
      </c>
      <c r="D246" s="205" t="s">
        <v>2694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01" t="s">
        <v>2707</v>
      </c>
      <c r="B247" s="202"/>
      <c r="C247" s="202"/>
      <c r="D247" s="20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01" t="s">
        <v>2708</v>
      </c>
      <c r="B248" s="202"/>
      <c r="C248" s="202"/>
      <c r="D248" s="20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02" t="s">
        <v>2702</v>
      </c>
      <c r="B249" s="202"/>
      <c r="C249" s="202"/>
      <c r="D249" s="20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02" t="s">
        <v>2715</v>
      </c>
      <c r="B250" s="202"/>
      <c r="C250" s="202"/>
      <c r="D250" s="20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02" t="s">
        <v>2716</v>
      </c>
      <c r="B251" s="202"/>
      <c r="C251" s="202"/>
      <c r="D251" s="20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02" t="s">
        <v>2151</v>
      </c>
      <c r="B252" s="202"/>
      <c r="C252" s="202"/>
      <c r="D252" s="20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02" t="s">
        <v>2709</v>
      </c>
      <c r="B253" s="202"/>
      <c r="C253" s="202"/>
      <c r="D253" s="20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02" t="s">
        <v>2710</v>
      </c>
      <c r="B254" s="202"/>
      <c r="C254" s="202"/>
      <c r="D254" s="20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02" t="s">
        <v>2717</v>
      </c>
      <c r="B255" s="202"/>
      <c r="C255" s="202"/>
      <c r="D255" s="20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02" t="s">
        <v>2706</v>
      </c>
      <c r="B256" s="202"/>
      <c r="C256" s="202"/>
      <c r="D256" s="20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02" t="s">
        <v>2709</v>
      </c>
      <c r="B257" s="202"/>
      <c r="C257" s="202"/>
      <c r="D257" s="20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02" t="s">
        <v>2702</v>
      </c>
      <c r="B258" s="202"/>
      <c r="C258" s="202"/>
      <c r="D258" s="20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02" t="s">
        <v>2718</v>
      </c>
      <c r="B259" s="202"/>
      <c r="C259" s="202"/>
      <c r="D259" s="20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05" t="s">
        <v>2722</v>
      </c>
      <c r="B260" s="206"/>
      <c r="C260" s="207">
        <f>DATE(2020,4,11)</f>
        <v>43932</v>
      </c>
      <c r="D260" s="205" t="s">
        <v>2694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02" t="s">
        <v>1882</v>
      </c>
      <c r="B261" s="202"/>
      <c r="C261" s="202"/>
      <c r="D261" s="20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01" t="s">
        <v>2725</v>
      </c>
      <c r="B262" s="202"/>
      <c r="C262" s="202"/>
      <c r="D262" s="20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05" t="s">
        <v>2738</v>
      </c>
      <c r="B263" s="206"/>
      <c r="C263" s="207">
        <f>DATE(2020,4,13)</f>
        <v>43934</v>
      </c>
      <c r="D263" s="205" t="s">
        <v>2694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02" t="s">
        <v>1606</v>
      </c>
      <c r="B264" s="202"/>
      <c r="C264" s="202"/>
      <c r="D264" s="20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02" t="s">
        <v>2759</v>
      </c>
      <c r="B265" s="202"/>
      <c r="C265" s="202"/>
      <c r="D265" s="20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05" t="s">
        <v>2766</v>
      </c>
      <c r="B266" s="206"/>
      <c r="C266" s="207">
        <f>DATE(2020,4,14)</f>
        <v>43935</v>
      </c>
      <c r="D266" s="205" t="s">
        <v>2694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201" t="s">
        <v>2768</v>
      </c>
      <c r="B267" s="202"/>
      <c r="C267" s="202"/>
      <c r="D267" s="20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201" t="s">
        <v>2767</v>
      </c>
      <c r="B268" s="202"/>
      <c r="C268" s="202"/>
      <c r="D268" s="20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05" t="s">
        <v>2769</v>
      </c>
      <c r="B269" s="206"/>
      <c r="C269" s="207">
        <f>DATE(2020,4,15)</f>
        <v>43936</v>
      </c>
      <c r="D269" s="205" t="s">
        <v>2694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201" t="s">
        <v>1882</v>
      </c>
      <c r="B270" s="202"/>
      <c r="C270" s="202"/>
      <c r="D270" s="20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201" t="s">
        <v>2776</v>
      </c>
      <c r="B271" s="202"/>
      <c r="C271" s="202"/>
      <c r="D271" s="20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05" t="s">
        <v>2775</v>
      </c>
      <c r="B272" s="206"/>
      <c r="C272" s="207">
        <f>DATE(2020,4,15)</f>
        <v>43936</v>
      </c>
      <c r="D272" s="205" t="s">
        <v>2694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201" t="s">
        <v>2102</v>
      </c>
      <c r="B273" s="202"/>
      <c r="C273" s="202"/>
      <c r="D273" s="20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201" t="s">
        <v>2777</v>
      </c>
      <c r="B274" s="202"/>
      <c r="C274" s="202"/>
      <c r="D274" s="20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201" t="s">
        <v>2604</v>
      </c>
      <c r="B275" s="202"/>
      <c r="C275" s="202"/>
      <c r="D275" s="20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201" t="s">
        <v>2778</v>
      </c>
      <c r="B276" s="202"/>
      <c r="C276" s="202"/>
      <c r="D276" s="20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201" t="s">
        <v>2780</v>
      </c>
      <c r="B277" s="202"/>
      <c r="C277" s="202"/>
      <c r="D277" s="20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201" t="s">
        <v>2781</v>
      </c>
      <c r="B278" s="202"/>
      <c r="C278" s="202"/>
      <c r="D278" s="20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05" t="s">
        <v>2787</v>
      </c>
      <c r="B279" s="206"/>
      <c r="C279" s="207">
        <f>DATE(2020,4,16)</f>
        <v>43937</v>
      </c>
      <c r="D279" s="205" t="s">
        <v>2694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201" t="s">
        <v>1845</v>
      </c>
      <c r="B280" s="202"/>
      <c r="C280" s="202"/>
      <c r="D280" s="20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201" t="s">
        <v>2790</v>
      </c>
      <c r="B281" s="202"/>
      <c r="C281" s="202"/>
      <c r="D281" s="20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05" t="s">
        <v>2791</v>
      </c>
      <c r="B282" s="206"/>
      <c r="C282" s="207">
        <f>DATE(2020,4,17)</f>
        <v>43938</v>
      </c>
      <c r="D282" s="205" t="s">
        <v>2694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201" t="s">
        <v>1845</v>
      </c>
      <c r="B283" s="202"/>
      <c r="C283" s="202"/>
      <c r="D283" s="20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201" t="s">
        <v>2840</v>
      </c>
      <c r="B284" s="202"/>
      <c r="C284" s="202"/>
      <c r="D284" s="20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05" t="s">
        <v>2849</v>
      </c>
      <c r="B285" s="206"/>
      <c r="C285" s="207">
        <f>DATE(2020,4,21)</f>
        <v>43942</v>
      </c>
      <c r="D285" s="205" t="s">
        <v>2694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201" t="s">
        <v>2850</v>
      </c>
      <c r="B286" s="202"/>
      <c r="C286" s="202"/>
      <c r="D286" s="20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201" t="s">
        <v>2851</v>
      </c>
      <c r="B287" s="201" t="s">
        <v>2848</v>
      </c>
      <c r="C287" s="202"/>
      <c r="D287" s="20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05" t="s">
        <v>2852</v>
      </c>
      <c r="B288" s="206"/>
      <c r="C288" s="207">
        <f>DATE(2020,4,23)</f>
        <v>43944</v>
      </c>
      <c r="D288" s="205" t="s">
        <v>2694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201" t="s">
        <v>1592</v>
      </c>
      <c r="B289" s="202"/>
      <c r="C289" s="202"/>
      <c r="D289" s="20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201" t="s">
        <v>2856</v>
      </c>
      <c r="B290" s="202"/>
      <c r="C290" s="202"/>
      <c r="D290" s="20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205" t="s">
        <v>2874</v>
      </c>
      <c r="B291" s="206"/>
      <c r="C291" s="207">
        <f>DATE(2020,4,23)</f>
        <v>43944</v>
      </c>
      <c r="D291" s="205" t="s">
        <v>2694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201" t="s">
        <v>2871</v>
      </c>
      <c r="B292" s="202"/>
      <c r="C292" s="202"/>
      <c r="D292" s="20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201" t="s">
        <v>2876</v>
      </c>
      <c r="B293" s="202"/>
      <c r="C293" s="202"/>
      <c r="D293" s="20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201" t="s">
        <v>2872</v>
      </c>
      <c r="B294" s="202"/>
      <c r="C294" s="202"/>
      <c r="D294" s="20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201" t="s">
        <v>2873</v>
      </c>
      <c r="B295" s="201" t="s">
        <v>2875</v>
      </c>
      <c r="C295" s="202"/>
      <c r="D295" s="20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205" t="s">
        <v>2895</v>
      </c>
      <c r="B296" s="206"/>
      <c r="C296" s="207">
        <f>DATE(2020,4,24)</f>
        <v>43945</v>
      </c>
      <c r="D296" s="205" t="s">
        <v>2694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201" t="s">
        <v>2707</v>
      </c>
      <c r="B297" s="202"/>
      <c r="C297" s="202"/>
      <c r="D297" s="20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201" t="s">
        <v>2902</v>
      </c>
      <c r="B298" s="202"/>
      <c r="C298" s="202"/>
      <c r="D298" s="20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201" t="s">
        <v>2908</v>
      </c>
      <c r="B299" s="202"/>
      <c r="C299" s="202"/>
      <c r="D299" s="20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201" t="s">
        <v>1882</v>
      </c>
      <c r="B300" s="202"/>
      <c r="C300" s="202"/>
      <c r="D300" s="20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201" t="s">
        <v>2906</v>
      </c>
      <c r="B301" s="202"/>
      <c r="C301" s="202"/>
      <c r="D301" s="20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201" t="s">
        <v>2244</v>
      </c>
      <c r="B302" s="202"/>
      <c r="C302" s="202"/>
      <c r="D302" s="20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201" t="s">
        <v>2907</v>
      </c>
      <c r="B303" s="202"/>
      <c r="C303" s="202"/>
      <c r="D303" s="20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201" t="s">
        <v>1840</v>
      </c>
      <c r="B304" s="202"/>
      <c r="C304" s="202"/>
      <c r="D304" s="20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201" t="s">
        <v>2906</v>
      </c>
      <c r="B305" s="202"/>
      <c r="C305" s="202"/>
      <c r="D305" s="20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311"/>
  <sheetViews>
    <sheetView tabSelected="1" topLeftCell="F196" zoomScalePageLayoutView="150" workbookViewId="0">
      <selection activeCell="J199" sqref="J199"/>
    </sheetView>
  </sheetViews>
  <sheetFormatPr baseColWidth="10" defaultColWidth="8.6640625" defaultRowHeight="16"/>
  <cols>
    <col min="1" max="1" width="6" style="144" bestFit="1" customWidth="1"/>
    <col min="2" max="2" width="6.1640625" style="156" bestFit="1" customWidth="1"/>
    <col min="3" max="3" width="14.5" style="189" bestFit="1" customWidth="1"/>
    <col min="4" max="4" width="47.6640625" style="181" customWidth="1"/>
    <col min="5" max="5" width="14" style="144" bestFit="1" customWidth="1"/>
    <col min="6" max="6" width="14.6640625" style="150" bestFit="1" customWidth="1"/>
    <col min="7" max="7" width="16.83203125" style="150" bestFit="1" customWidth="1"/>
    <col min="8" max="8" width="12.6640625" style="150" bestFit="1" customWidth="1"/>
    <col min="9" max="9" width="28.1640625" style="149" bestFit="1" customWidth="1"/>
    <col min="10" max="10" width="73.33203125" style="149" bestFit="1" customWidth="1"/>
    <col min="11" max="11" width="44.33203125" style="150" bestFit="1" customWidth="1"/>
    <col min="12" max="12" width="25.6640625" style="150" customWidth="1"/>
    <col min="13" max="16384" width="8.6640625" style="150"/>
  </cols>
  <sheetData>
    <row r="1" spans="1:11">
      <c r="B1" s="145"/>
      <c r="C1" s="186"/>
      <c r="D1" s="145"/>
      <c r="E1" s="761"/>
      <c r="F1" s="146"/>
      <c r="G1" s="147" t="s">
        <v>1718</v>
      </c>
      <c r="H1" s="148"/>
    </row>
    <row r="2" spans="1:11" ht="17">
      <c r="B2" s="145"/>
      <c r="C2" s="186"/>
      <c r="D2" s="145"/>
      <c r="E2" s="761"/>
      <c r="F2" s="151" t="s">
        <v>1719</v>
      </c>
      <c r="G2" s="152">
        <f>COUNTIF(F10:F327,"Not POR")</f>
        <v>17</v>
      </c>
      <c r="H2" s="153"/>
    </row>
    <row r="3" spans="1:11">
      <c r="B3" s="145"/>
      <c r="C3" s="186"/>
      <c r="D3" s="145"/>
      <c r="E3" s="761"/>
      <c r="F3" s="154" t="s">
        <v>1720</v>
      </c>
      <c r="G3" s="152">
        <f>COUNTIF(F11:F328,"CHN validation")</f>
        <v>0</v>
      </c>
      <c r="H3" s="153"/>
    </row>
    <row r="4" spans="1:11" ht="17">
      <c r="B4" s="145"/>
      <c r="C4" s="186"/>
      <c r="D4" s="145"/>
      <c r="E4" s="761"/>
      <c r="F4" s="155" t="s">
        <v>9</v>
      </c>
      <c r="G4" s="152">
        <f>COUNTIF(F12:F329,"New Item")</f>
        <v>17</v>
      </c>
      <c r="H4" s="153"/>
    </row>
    <row r="5" spans="1:11" ht="17">
      <c r="A5" s="150"/>
      <c r="C5" s="187"/>
      <c r="D5" s="156"/>
      <c r="E5" s="761"/>
      <c r="F5" s="157" t="s">
        <v>1721</v>
      </c>
      <c r="G5" s="152">
        <f>COUNTIF(F13:F330,"Pending update")</f>
        <v>0</v>
      </c>
      <c r="H5" s="158"/>
      <c r="I5" s="150"/>
      <c r="J5" s="150"/>
    </row>
    <row r="6" spans="1:11" ht="17">
      <c r="B6" s="145"/>
      <c r="C6" s="186"/>
      <c r="D6" s="145"/>
      <c r="E6" s="761"/>
      <c r="F6" s="159" t="s">
        <v>10</v>
      </c>
      <c r="G6" s="152">
        <f>COUNTIF(F31:F331,"Modified")</f>
        <v>1</v>
      </c>
      <c r="H6" s="153"/>
    </row>
    <row r="7" spans="1:11" ht="17">
      <c r="B7" s="145"/>
      <c r="C7" s="186"/>
      <c r="D7" s="145"/>
      <c r="E7" s="761"/>
      <c r="F7" s="160" t="s">
        <v>1722</v>
      </c>
      <c r="G7" s="152">
        <f>COUNTIF(F10:F327,"Ready")</f>
        <v>232</v>
      </c>
      <c r="H7" s="153"/>
    </row>
    <row r="8" spans="1:11" ht="18" thickBot="1">
      <c r="B8" s="145"/>
      <c r="C8" s="186"/>
      <c r="D8" s="145"/>
      <c r="E8" s="761"/>
      <c r="F8" s="182" t="s">
        <v>1723</v>
      </c>
      <c r="G8" s="161">
        <f>COUNTIF(F33:F333,"Not ready")</f>
        <v>1</v>
      </c>
      <c r="H8" s="153"/>
    </row>
    <row r="9" spans="1:11" ht="34">
      <c r="A9" s="416" t="s">
        <v>13</v>
      </c>
      <c r="B9" s="417" t="s">
        <v>14</v>
      </c>
      <c r="C9" s="417" t="s">
        <v>1724</v>
      </c>
      <c r="D9" s="417" t="s">
        <v>1725</v>
      </c>
      <c r="E9" s="417" t="s">
        <v>1835</v>
      </c>
      <c r="F9" s="417" t="s">
        <v>1836</v>
      </c>
      <c r="G9" s="418" t="s">
        <v>1839</v>
      </c>
      <c r="H9" s="417" t="s">
        <v>1837</v>
      </c>
      <c r="I9" s="417" t="s">
        <v>1838</v>
      </c>
      <c r="J9" s="417" t="s">
        <v>1710</v>
      </c>
      <c r="K9" s="419" t="s">
        <v>1828</v>
      </c>
    </row>
    <row r="10" spans="1:11" ht="17">
      <c r="A10" s="420">
        <v>1</v>
      </c>
      <c r="B10" s="338" t="s">
        <v>1726</v>
      </c>
      <c r="C10" s="339" t="s">
        <v>28</v>
      </c>
      <c r="D10" s="339" t="s">
        <v>29</v>
      </c>
      <c r="E10" s="337"/>
      <c r="F10" s="340" t="s">
        <v>11</v>
      </c>
      <c r="G10" s="341"/>
      <c r="H10" s="341"/>
      <c r="I10" s="342"/>
      <c r="J10" s="343"/>
      <c r="K10" s="421"/>
    </row>
    <row r="11" spans="1:11" ht="17">
      <c r="A11" s="420">
        <v>2</v>
      </c>
      <c r="B11" s="338" t="s">
        <v>1726</v>
      </c>
      <c r="C11" s="339" t="s">
        <v>28</v>
      </c>
      <c r="D11" s="339" t="s">
        <v>31</v>
      </c>
      <c r="E11" s="337"/>
      <c r="F11" s="340" t="s">
        <v>11</v>
      </c>
      <c r="G11" s="341"/>
      <c r="H11" s="341"/>
      <c r="I11" s="342"/>
      <c r="J11" s="343"/>
      <c r="K11" s="421"/>
    </row>
    <row r="12" spans="1:11" s="162" customFormat="1" ht="34">
      <c r="A12" s="420">
        <v>3</v>
      </c>
      <c r="B12" s="338" t="s">
        <v>1726</v>
      </c>
      <c r="C12" s="339" t="s">
        <v>33</v>
      </c>
      <c r="D12" s="344" t="s">
        <v>34</v>
      </c>
      <c r="E12" s="345"/>
      <c r="F12" s="340" t="s">
        <v>11</v>
      </c>
      <c r="G12" s="346"/>
      <c r="H12" s="346"/>
      <c r="I12" s="347" t="s">
        <v>1727</v>
      </c>
      <c r="J12" s="348"/>
      <c r="K12" s="422"/>
    </row>
    <row r="13" spans="1:11" ht="34">
      <c r="A13" s="420">
        <v>4</v>
      </c>
      <c r="B13" s="338" t="s">
        <v>1726</v>
      </c>
      <c r="C13" s="339" t="s">
        <v>26</v>
      </c>
      <c r="D13" s="344" t="s">
        <v>1728</v>
      </c>
      <c r="E13" s="337"/>
      <c r="F13" s="340" t="s">
        <v>11</v>
      </c>
      <c r="G13" s="341"/>
      <c r="H13" s="341"/>
      <c r="I13" s="350"/>
      <c r="J13" s="351" t="s">
        <v>2583</v>
      </c>
      <c r="K13" s="421"/>
    </row>
    <row r="14" spans="1:11" s="75" customFormat="1" ht="68">
      <c r="A14" s="420">
        <v>5</v>
      </c>
      <c r="B14" s="338" t="s">
        <v>1726</v>
      </c>
      <c r="C14" s="268" t="s">
        <v>183</v>
      </c>
      <c r="D14" s="268" t="s">
        <v>2860</v>
      </c>
      <c r="E14" s="650" t="s">
        <v>2869</v>
      </c>
      <c r="F14" s="32" t="s">
        <v>9</v>
      </c>
      <c r="G14" s="341"/>
      <c r="H14" s="651"/>
      <c r="I14" s="651"/>
      <c r="J14" s="652" t="s">
        <v>2861</v>
      </c>
      <c r="K14" s="653"/>
    </row>
    <row r="15" spans="1:11" s="75" customFormat="1" ht="17">
      <c r="A15" s="420">
        <v>6</v>
      </c>
      <c r="B15" s="338" t="s">
        <v>1726</v>
      </c>
      <c r="C15" s="268" t="s">
        <v>183</v>
      </c>
      <c r="D15" s="649" t="s">
        <v>2863</v>
      </c>
      <c r="E15" s="650" t="s">
        <v>2869</v>
      </c>
      <c r="F15" s="32" t="s">
        <v>9</v>
      </c>
      <c r="G15" s="341"/>
      <c r="H15" s="651"/>
      <c r="I15" s="651"/>
      <c r="J15" s="749" t="s">
        <v>2884</v>
      </c>
      <c r="K15" s="653"/>
    </row>
    <row r="16" spans="1:11" s="75" customFormat="1" ht="17">
      <c r="A16" s="420">
        <v>7</v>
      </c>
      <c r="B16" s="338" t="s">
        <v>1726</v>
      </c>
      <c r="C16" s="268" t="s">
        <v>183</v>
      </c>
      <c r="D16" s="649" t="s">
        <v>2889</v>
      </c>
      <c r="E16" s="650" t="s">
        <v>2869</v>
      </c>
      <c r="F16" s="32" t="s">
        <v>9</v>
      </c>
      <c r="G16" s="341"/>
      <c r="H16" s="651"/>
      <c r="I16" s="651"/>
      <c r="J16" s="750"/>
      <c r="K16" s="653"/>
    </row>
    <row r="17" spans="1:12" s="75" customFormat="1" ht="17">
      <c r="A17" s="420">
        <v>8</v>
      </c>
      <c r="B17" s="338" t="s">
        <v>1726</v>
      </c>
      <c r="C17" s="268" t="s">
        <v>183</v>
      </c>
      <c r="D17" s="649" t="s">
        <v>2888</v>
      </c>
      <c r="E17" s="650" t="s">
        <v>2869</v>
      </c>
      <c r="F17" s="32" t="s">
        <v>9</v>
      </c>
      <c r="G17" s="341"/>
      <c r="H17" s="651"/>
      <c r="I17" s="651"/>
      <c r="J17" s="750"/>
      <c r="K17" s="653"/>
    </row>
    <row r="18" spans="1:12" s="75" customFormat="1" ht="17">
      <c r="A18" s="420">
        <v>9</v>
      </c>
      <c r="B18" s="338" t="s">
        <v>1726</v>
      </c>
      <c r="C18" s="268" t="s">
        <v>183</v>
      </c>
      <c r="D18" s="649" t="s">
        <v>2877</v>
      </c>
      <c r="E18" s="650" t="s">
        <v>2869</v>
      </c>
      <c r="F18" s="32" t="s">
        <v>9</v>
      </c>
      <c r="G18" s="341"/>
      <c r="H18" s="651"/>
      <c r="I18" s="651"/>
      <c r="J18" s="751"/>
      <c r="K18" s="653"/>
    </row>
    <row r="19" spans="1:12" s="75" customFormat="1" ht="17">
      <c r="A19" s="420">
        <v>10</v>
      </c>
      <c r="B19" s="338" t="s">
        <v>1726</v>
      </c>
      <c r="C19" s="268" t="s">
        <v>183</v>
      </c>
      <c r="D19" s="649" t="s">
        <v>2866</v>
      </c>
      <c r="E19" s="650" t="s">
        <v>2869</v>
      </c>
      <c r="F19" s="32" t="s">
        <v>9</v>
      </c>
      <c r="G19" s="341"/>
      <c r="H19" s="651"/>
      <c r="I19" s="651"/>
      <c r="J19" s="749" t="s">
        <v>2885</v>
      </c>
      <c r="K19" s="653"/>
    </row>
    <row r="20" spans="1:12" s="75" customFormat="1" ht="17">
      <c r="A20" s="420">
        <v>11</v>
      </c>
      <c r="B20" s="338" t="s">
        <v>1726</v>
      </c>
      <c r="C20" s="268" t="s">
        <v>183</v>
      </c>
      <c r="D20" s="649" t="s">
        <v>2890</v>
      </c>
      <c r="E20" s="650" t="s">
        <v>2869</v>
      </c>
      <c r="F20" s="32" t="s">
        <v>9</v>
      </c>
      <c r="G20" s="341"/>
      <c r="H20" s="651"/>
      <c r="I20" s="651"/>
      <c r="J20" s="750"/>
      <c r="K20" s="653"/>
    </row>
    <row r="21" spans="1:12" s="75" customFormat="1" ht="17">
      <c r="A21" s="420">
        <v>12</v>
      </c>
      <c r="B21" s="338" t="s">
        <v>1726</v>
      </c>
      <c r="C21" s="268" t="s">
        <v>183</v>
      </c>
      <c r="D21" s="649" t="s">
        <v>2878</v>
      </c>
      <c r="E21" s="650" t="s">
        <v>2869</v>
      </c>
      <c r="F21" s="32" t="s">
        <v>9</v>
      </c>
      <c r="G21" s="341"/>
      <c r="H21" s="651"/>
      <c r="I21" s="651"/>
      <c r="J21" s="750"/>
      <c r="K21" s="653"/>
    </row>
    <row r="22" spans="1:12" s="75" customFormat="1" ht="17">
      <c r="A22" s="420">
        <v>13</v>
      </c>
      <c r="B22" s="338" t="s">
        <v>1726</v>
      </c>
      <c r="C22" s="268" t="s">
        <v>183</v>
      </c>
      <c r="D22" s="649" t="s">
        <v>2879</v>
      </c>
      <c r="E22" s="650" t="s">
        <v>2869</v>
      </c>
      <c r="F22" s="32" t="s">
        <v>9</v>
      </c>
      <c r="G22" s="341"/>
      <c r="H22" s="651"/>
      <c r="I22" s="651"/>
      <c r="J22" s="751"/>
      <c r="K22" s="653"/>
    </row>
    <row r="23" spans="1:12" s="75" customFormat="1" ht="17">
      <c r="A23" s="420">
        <v>14</v>
      </c>
      <c r="B23" s="338" t="s">
        <v>1726</v>
      </c>
      <c r="C23" s="268" t="s">
        <v>183</v>
      </c>
      <c r="D23" s="649" t="s">
        <v>2867</v>
      </c>
      <c r="E23" s="650" t="s">
        <v>2869</v>
      </c>
      <c r="F23" s="32" t="s">
        <v>9</v>
      </c>
      <c r="G23" s="341"/>
      <c r="H23" s="651"/>
      <c r="I23" s="651"/>
      <c r="J23" s="749" t="s">
        <v>2886</v>
      </c>
      <c r="K23" s="653"/>
    </row>
    <row r="24" spans="1:12" s="75" customFormat="1" ht="17">
      <c r="A24" s="420">
        <v>15</v>
      </c>
      <c r="B24" s="338" t="s">
        <v>1726</v>
      </c>
      <c r="C24" s="268" t="s">
        <v>183</v>
      </c>
      <c r="D24" s="649" t="s">
        <v>2891</v>
      </c>
      <c r="E24" s="650" t="s">
        <v>2869</v>
      </c>
      <c r="F24" s="32" t="s">
        <v>9</v>
      </c>
      <c r="G24" s="341"/>
      <c r="H24" s="651"/>
      <c r="I24" s="651"/>
      <c r="J24" s="750"/>
      <c r="K24" s="653"/>
    </row>
    <row r="25" spans="1:12" s="75" customFormat="1" ht="17">
      <c r="A25" s="420">
        <v>16</v>
      </c>
      <c r="B25" s="338" t="s">
        <v>1726</v>
      </c>
      <c r="C25" s="268" t="s">
        <v>183</v>
      </c>
      <c r="D25" s="649" t="s">
        <v>2880</v>
      </c>
      <c r="E25" s="650" t="s">
        <v>2869</v>
      </c>
      <c r="F25" s="32" t="s">
        <v>9</v>
      </c>
      <c r="G25" s="341"/>
      <c r="H25" s="651"/>
      <c r="I25" s="651"/>
      <c r="J25" s="750"/>
      <c r="K25" s="653"/>
    </row>
    <row r="26" spans="1:12" s="75" customFormat="1" ht="17">
      <c r="A26" s="420">
        <v>17</v>
      </c>
      <c r="B26" s="338" t="s">
        <v>1726</v>
      </c>
      <c r="C26" s="268" t="s">
        <v>183</v>
      </c>
      <c r="D26" s="649" t="s">
        <v>2881</v>
      </c>
      <c r="E26" s="650" t="s">
        <v>2869</v>
      </c>
      <c r="F26" s="32" t="s">
        <v>9</v>
      </c>
      <c r="G26" s="341"/>
      <c r="H26" s="651"/>
      <c r="I26" s="651"/>
      <c r="J26" s="751"/>
      <c r="K26" s="653"/>
    </row>
    <row r="27" spans="1:12" s="75" customFormat="1" ht="17">
      <c r="A27" s="420">
        <v>18</v>
      </c>
      <c r="B27" s="338" t="s">
        <v>1726</v>
      </c>
      <c r="C27" s="268" t="s">
        <v>183</v>
      </c>
      <c r="D27" s="649" t="s">
        <v>2868</v>
      </c>
      <c r="E27" s="650" t="s">
        <v>2869</v>
      </c>
      <c r="F27" s="32" t="s">
        <v>9</v>
      </c>
      <c r="G27" s="341"/>
      <c r="H27" s="651"/>
      <c r="I27" s="651"/>
      <c r="J27" s="749" t="s">
        <v>2887</v>
      </c>
      <c r="K27" s="653"/>
    </row>
    <row r="28" spans="1:12" s="75" customFormat="1" ht="17">
      <c r="A28" s="420">
        <v>19</v>
      </c>
      <c r="B28" s="338" t="s">
        <v>1726</v>
      </c>
      <c r="C28" s="268" t="s">
        <v>183</v>
      </c>
      <c r="D28" s="649" t="s">
        <v>2892</v>
      </c>
      <c r="E28" s="650" t="s">
        <v>2869</v>
      </c>
      <c r="F28" s="32" t="s">
        <v>9</v>
      </c>
      <c r="G28" s="341"/>
      <c r="H28" s="651"/>
      <c r="I28" s="651"/>
      <c r="J28" s="750"/>
      <c r="K28" s="653"/>
    </row>
    <row r="29" spans="1:12" s="75" customFormat="1" ht="17">
      <c r="A29" s="420">
        <v>20</v>
      </c>
      <c r="B29" s="338" t="s">
        <v>1726</v>
      </c>
      <c r="C29" s="268" t="s">
        <v>183</v>
      </c>
      <c r="D29" s="649" t="s">
        <v>2882</v>
      </c>
      <c r="E29" s="650" t="s">
        <v>2869</v>
      </c>
      <c r="F29" s="32" t="s">
        <v>9</v>
      </c>
      <c r="G29" s="341"/>
      <c r="H29" s="651"/>
      <c r="I29" s="651"/>
      <c r="J29" s="750"/>
      <c r="K29" s="653"/>
    </row>
    <row r="30" spans="1:12" s="75" customFormat="1" ht="17">
      <c r="A30" s="420">
        <v>21</v>
      </c>
      <c r="B30" s="338" t="s">
        <v>1726</v>
      </c>
      <c r="C30" s="268" t="s">
        <v>183</v>
      </c>
      <c r="D30" s="649" t="s">
        <v>2883</v>
      </c>
      <c r="E30" s="650" t="s">
        <v>2869</v>
      </c>
      <c r="F30" s="32" t="s">
        <v>9</v>
      </c>
      <c r="G30" s="341"/>
      <c r="H30" s="651"/>
      <c r="I30" s="651"/>
      <c r="J30" s="751"/>
      <c r="K30" s="653"/>
    </row>
    <row r="31" spans="1:12" ht="17">
      <c r="A31" s="420">
        <v>22</v>
      </c>
      <c r="B31" s="338" t="s">
        <v>1726</v>
      </c>
      <c r="C31" s="339" t="s">
        <v>26</v>
      </c>
      <c r="D31" s="344" t="s">
        <v>1450</v>
      </c>
      <c r="E31" s="337"/>
      <c r="F31" s="340" t="s">
        <v>11</v>
      </c>
      <c r="G31" s="341"/>
      <c r="H31" s="341" t="s">
        <v>1729</v>
      </c>
      <c r="I31" s="342"/>
      <c r="J31" s="351" t="s">
        <v>1826</v>
      </c>
      <c r="K31" s="421"/>
    </row>
    <row r="32" spans="1:12" ht="17">
      <c r="A32" s="420">
        <v>23</v>
      </c>
      <c r="B32" s="338" t="s">
        <v>1726</v>
      </c>
      <c r="C32" s="339" t="s">
        <v>26</v>
      </c>
      <c r="D32" s="344" t="s">
        <v>1730</v>
      </c>
      <c r="E32" s="337"/>
      <c r="F32" s="340" t="s">
        <v>11</v>
      </c>
      <c r="G32" s="341"/>
      <c r="H32" s="337"/>
      <c r="I32" s="341"/>
      <c r="J32" s="351"/>
      <c r="K32" s="421"/>
      <c r="L32" s="163"/>
    </row>
    <row r="33" spans="1:12" ht="17">
      <c r="A33" s="420">
        <v>24</v>
      </c>
      <c r="B33" s="338" t="s">
        <v>1726</v>
      </c>
      <c r="C33" s="339" t="s">
        <v>220</v>
      </c>
      <c r="D33" s="344" t="s">
        <v>221</v>
      </c>
      <c r="E33" s="337" t="s">
        <v>1731</v>
      </c>
      <c r="F33" s="340" t="s">
        <v>11</v>
      </c>
      <c r="G33" s="341"/>
      <c r="H33" s="341"/>
      <c r="I33" s="342"/>
      <c r="J33" s="351" t="s">
        <v>1732</v>
      </c>
      <c r="K33" s="421"/>
      <c r="L33" s="163"/>
    </row>
    <row r="34" spans="1:12" ht="17">
      <c r="A34" s="420">
        <v>25</v>
      </c>
      <c r="B34" s="338" t="s">
        <v>1726</v>
      </c>
      <c r="C34" s="339" t="s">
        <v>220</v>
      </c>
      <c r="D34" s="344" t="s">
        <v>224</v>
      </c>
      <c r="E34" s="337" t="s">
        <v>225</v>
      </c>
      <c r="F34" s="340" t="s">
        <v>11</v>
      </c>
      <c r="G34" s="341"/>
      <c r="H34" s="341"/>
      <c r="I34" s="342"/>
      <c r="J34" s="351" t="s">
        <v>1733</v>
      </c>
      <c r="K34" s="421"/>
      <c r="L34" s="163"/>
    </row>
    <row r="35" spans="1:12" ht="34">
      <c r="A35" s="420">
        <v>26</v>
      </c>
      <c r="B35" s="338" t="s">
        <v>1726</v>
      </c>
      <c r="C35" s="339" t="s">
        <v>220</v>
      </c>
      <c r="D35" s="352" t="s">
        <v>1617</v>
      </c>
      <c r="E35" s="337"/>
      <c r="F35" s="340" t="s">
        <v>11</v>
      </c>
      <c r="G35" s="341"/>
      <c r="H35" s="341"/>
      <c r="I35" s="342"/>
      <c r="J35" s="351" t="s">
        <v>2571</v>
      </c>
      <c r="K35" s="421"/>
      <c r="L35" s="163"/>
    </row>
    <row r="36" spans="1:12" ht="34">
      <c r="A36" s="420">
        <v>27</v>
      </c>
      <c r="B36" s="338" t="s">
        <v>1726</v>
      </c>
      <c r="C36" s="339" t="s">
        <v>220</v>
      </c>
      <c r="D36" s="344" t="s">
        <v>228</v>
      </c>
      <c r="E36" s="353" t="s">
        <v>1734</v>
      </c>
      <c r="F36" s="340" t="s">
        <v>11</v>
      </c>
      <c r="G36" s="341"/>
      <c r="H36" s="341"/>
      <c r="I36" s="342"/>
      <c r="J36" s="351" t="s">
        <v>1735</v>
      </c>
      <c r="K36" s="421"/>
      <c r="L36" s="163"/>
    </row>
    <row r="37" spans="1:12" ht="17">
      <c r="A37" s="420">
        <v>28</v>
      </c>
      <c r="B37" s="338" t="s">
        <v>1726</v>
      </c>
      <c r="C37" s="339" t="s">
        <v>220</v>
      </c>
      <c r="D37" s="344" t="s">
        <v>230</v>
      </c>
      <c r="E37" s="337" t="s">
        <v>1736</v>
      </c>
      <c r="F37" s="340" t="s">
        <v>11</v>
      </c>
      <c r="G37" s="341"/>
      <c r="H37" s="341"/>
      <c r="I37" s="342"/>
      <c r="J37" s="351"/>
      <c r="K37" s="421"/>
      <c r="L37" s="163"/>
    </row>
    <row r="38" spans="1:12" ht="17">
      <c r="A38" s="420">
        <v>29</v>
      </c>
      <c r="B38" s="338" t="s">
        <v>1726</v>
      </c>
      <c r="C38" s="339" t="s">
        <v>220</v>
      </c>
      <c r="D38" s="344" t="s">
        <v>231</v>
      </c>
      <c r="E38" s="337" t="s">
        <v>1736</v>
      </c>
      <c r="F38" s="340" t="s">
        <v>11</v>
      </c>
      <c r="G38" s="341"/>
      <c r="H38" s="341"/>
      <c r="I38" s="342"/>
      <c r="J38" s="351"/>
      <c r="K38" s="421"/>
      <c r="L38" s="163"/>
    </row>
    <row r="39" spans="1:12" ht="17">
      <c r="A39" s="420">
        <v>30</v>
      </c>
      <c r="B39" s="338" t="s">
        <v>1726</v>
      </c>
      <c r="C39" s="339" t="s">
        <v>220</v>
      </c>
      <c r="D39" s="344" t="s">
        <v>232</v>
      </c>
      <c r="E39" s="337" t="s">
        <v>1736</v>
      </c>
      <c r="F39" s="340" t="s">
        <v>11</v>
      </c>
      <c r="G39" s="341"/>
      <c r="H39" s="341"/>
      <c r="I39" s="342"/>
      <c r="J39" s="351"/>
      <c r="K39" s="421"/>
      <c r="L39" s="163"/>
    </row>
    <row r="40" spans="1:12" ht="17">
      <c r="A40" s="420">
        <v>31</v>
      </c>
      <c r="B40" s="338" t="s">
        <v>1726</v>
      </c>
      <c r="C40" s="339" t="s">
        <v>220</v>
      </c>
      <c r="D40" s="344" t="s">
        <v>233</v>
      </c>
      <c r="E40" s="337" t="s">
        <v>1736</v>
      </c>
      <c r="F40" s="340" t="s">
        <v>11</v>
      </c>
      <c r="G40" s="341"/>
      <c r="H40" s="341"/>
      <c r="I40" s="342"/>
      <c r="J40" s="351"/>
      <c r="K40" s="421"/>
      <c r="L40" s="163"/>
    </row>
    <row r="41" spans="1:12" ht="17">
      <c r="A41" s="420">
        <v>32</v>
      </c>
      <c r="B41" s="338" t="s">
        <v>1726</v>
      </c>
      <c r="C41" s="339" t="s">
        <v>220</v>
      </c>
      <c r="D41" s="344" t="s">
        <v>234</v>
      </c>
      <c r="E41" s="337" t="s">
        <v>1736</v>
      </c>
      <c r="F41" s="340" t="s">
        <v>11</v>
      </c>
      <c r="G41" s="341"/>
      <c r="H41" s="341"/>
      <c r="I41" s="342"/>
      <c r="J41" s="351"/>
      <c r="K41" s="421"/>
      <c r="L41" s="163"/>
    </row>
    <row r="42" spans="1:12" ht="17">
      <c r="A42" s="420">
        <v>33</v>
      </c>
      <c r="B42" s="338" t="s">
        <v>1726</v>
      </c>
      <c r="C42" s="339" t="s">
        <v>220</v>
      </c>
      <c r="D42" s="354" t="s">
        <v>2662</v>
      </c>
      <c r="E42" s="355"/>
      <c r="F42" s="340" t="s">
        <v>11</v>
      </c>
      <c r="G42" s="341"/>
      <c r="H42" s="341"/>
      <c r="I42" s="342"/>
      <c r="J42" s="351"/>
      <c r="K42" s="423" t="s">
        <v>2651</v>
      </c>
      <c r="L42" s="163"/>
    </row>
    <row r="43" spans="1:12" s="162" customFormat="1" ht="34">
      <c r="A43" s="420">
        <v>34</v>
      </c>
      <c r="B43" s="338" t="s">
        <v>1726</v>
      </c>
      <c r="C43" s="339" t="s">
        <v>67</v>
      </c>
      <c r="D43" s="339" t="s">
        <v>68</v>
      </c>
      <c r="E43" s="345" t="s">
        <v>69</v>
      </c>
      <c r="F43" s="356" t="s">
        <v>1719</v>
      </c>
      <c r="G43" s="346"/>
      <c r="H43" s="346"/>
      <c r="I43" s="357"/>
      <c r="J43" s="358" t="s">
        <v>1827</v>
      </c>
      <c r="K43" s="763"/>
    </row>
    <row r="44" spans="1:12" s="162" customFormat="1" ht="17">
      <c r="A44" s="420">
        <v>35</v>
      </c>
      <c r="B44" s="338" t="s">
        <v>1726</v>
      </c>
      <c r="C44" s="339" t="s">
        <v>67</v>
      </c>
      <c r="D44" s="339" t="s">
        <v>1088</v>
      </c>
      <c r="E44" s="345" t="s">
        <v>876</v>
      </c>
      <c r="F44" s="356" t="s">
        <v>1719</v>
      </c>
      <c r="G44" s="346"/>
      <c r="H44" s="346"/>
      <c r="I44" s="357"/>
      <c r="J44" s="359" t="s">
        <v>2058</v>
      </c>
      <c r="K44" s="763"/>
    </row>
    <row r="45" spans="1:12" s="162" customFormat="1" ht="17">
      <c r="A45" s="420">
        <v>36</v>
      </c>
      <c r="B45" s="338" t="s">
        <v>1726</v>
      </c>
      <c r="C45" s="339" t="s">
        <v>67</v>
      </c>
      <c r="D45" s="339" t="s">
        <v>1089</v>
      </c>
      <c r="E45" s="345" t="s">
        <v>879</v>
      </c>
      <c r="F45" s="356" t="s">
        <v>1719</v>
      </c>
      <c r="G45" s="346"/>
      <c r="H45" s="346"/>
      <c r="I45" s="357"/>
      <c r="J45" s="358" t="s">
        <v>2057</v>
      </c>
      <c r="K45" s="763"/>
    </row>
    <row r="46" spans="1:12" s="162" customFormat="1" ht="85">
      <c r="A46" s="420">
        <v>37</v>
      </c>
      <c r="B46" s="338" t="s">
        <v>1726</v>
      </c>
      <c r="C46" s="339" t="s">
        <v>67</v>
      </c>
      <c r="D46" s="339" t="s">
        <v>1090</v>
      </c>
      <c r="E46" s="345" t="s">
        <v>71</v>
      </c>
      <c r="F46" s="340" t="s">
        <v>11</v>
      </c>
      <c r="G46" s="346"/>
      <c r="H46" s="346"/>
      <c r="I46" s="357"/>
      <c r="J46" s="360" t="s">
        <v>2735</v>
      </c>
      <c r="K46" s="424"/>
    </row>
    <row r="47" spans="1:12" s="162" customFormat="1" ht="17">
      <c r="A47" s="420">
        <v>38</v>
      </c>
      <c r="B47" s="338" t="s">
        <v>1726</v>
      </c>
      <c r="C47" s="339" t="s">
        <v>67</v>
      </c>
      <c r="D47" s="339" t="s">
        <v>1091</v>
      </c>
      <c r="E47" s="345" t="s">
        <v>73</v>
      </c>
      <c r="F47" s="340" t="s">
        <v>11</v>
      </c>
      <c r="G47" s="346"/>
      <c r="H47" s="346"/>
      <c r="I47" s="357"/>
      <c r="J47" s="361" t="s">
        <v>1929</v>
      </c>
      <c r="K47" s="424"/>
    </row>
    <row r="48" spans="1:12" s="162" customFormat="1" ht="51">
      <c r="A48" s="420">
        <v>39</v>
      </c>
      <c r="B48" s="338" t="s">
        <v>1726</v>
      </c>
      <c r="C48" s="339" t="s">
        <v>67</v>
      </c>
      <c r="D48" s="339" t="s">
        <v>1092</v>
      </c>
      <c r="E48" s="345" t="s">
        <v>74</v>
      </c>
      <c r="F48" s="340" t="s">
        <v>11</v>
      </c>
      <c r="G48" s="346"/>
      <c r="H48" s="346"/>
      <c r="I48" s="357"/>
      <c r="J48" s="362" t="s">
        <v>1960</v>
      </c>
      <c r="K48" s="424"/>
    </row>
    <row r="49" spans="1:11" s="162" customFormat="1" ht="17">
      <c r="A49" s="420">
        <v>40</v>
      </c>
      <c r="B49" s="338" t="s">
        <v>1726</v>
      </c>
      <c r="C49" s="339" t="s">
        <v>67</v>
      </c>
      <c r="D49" s="339" t="s">
        <v>1093</v>
      </c>
      <c r="E49" s="345" t="s">
        <v>76</v>
      </c>
      <c r="F49" s="340" t="s">
        <v>11</v>
      </c>
      <c r="G49" s="346"/>
      <c r="H49" s="346"/>
      <c r="I49" s="357"/>
      <c r="J49" s="361" t="s">
        <v>1930</v>
      </c>
      <c r="K49" s="424"/>
    </row>
    <row r="50" spans="1:11" s="162" customFormat="1" ht="17">
      <c r="A50" s="420">
        <v>41</v>
      </c>
      <c r="B50" s="338" t="s">
        <v>1726</v>
      </c>
      <c r="C50" s="339" t="s">
        <v>67</v>
      </c>
      <c r="D50" s="339" t="s">
        <v>1094</v>
      </c>
      <c r="E50" s="345"/>
      <c r="F50" s="356" t="s">
        <v>1719</v>
      </c>
      <c r="G50" s="346"/>
      <c r="H50" s="346"/>
      <c r="I50" s="357"/>
      <c r="J50" s="361" t="s">
        <v>1931</v>
      </c>
      <c r="K50" s="424"/>
    </row>
    <row r="51" spans="1:11" s="162" customFormat="1" ht="17">
      <c r="A51" s="420">
        <v>42</v>
      </c>
      <c r="B51" s="338" t="s">
        <v>1726</v>
      </c>
      <c r="C51" s="339" t="s">
        <v>67</v>
      </c>
      <c r="D51" s="339" t="s">
        <v>1095</v>
      </c>
      <c r="E51" s="345"/>
      <c r="F51" s="356" t="s">
        <v>1719</v>
      </c>
      <c r="G51" s="346"/>
      <c r="H51" s="346"/>
      <c r="I51" s="357"/>
      <c r="J51" s="361" t="s">
        <v>1932</v>
      </c>
      <c r="K51" s="424"/>
    </row>
    <row r="52" spans="1:11" s="162" customFormat="1" ht="17">
      <c r="A52" s="420">
        <v>43</v>
      </c>
      <c r="B52" s="338" t="s">
        <v>1726</v>
      </c>
      <c r="C52" s="339" t="s">
        <v>67</v>
      </c>
      <c r="D52" s="339" t="s">
        <v>1096</v>
      </c>
      <c r="E52" s="345" t="s">
        <v>80</v>
      </c>
      <c r="F52" s="340" t="s">
        <v>11</v>
      </c>
      <c r="G52" s="346"/>
      <c r="H52" s="346"/>
      <c r="I52" s="357"/>
      <c r="J52" s="361" t="s">
        <v>1933</v>
      </c>
      <c r="K52" s="424"/>
    </row>
    <row r="53" spans="1:11" s="162" customFormat="1" ht="51">
      <c r="A53" s="420">
        <v>44</v>
      </c>
      <c r="B53" s="338" t="s">
        <v>1726</v>
      </c>
      <c r="C53" s="339" t="s">
        <v>67</v>
      </c>
      <c r="D53" s="339" t="s">
        <v>1097</v>
      </c>
      <c r="E53" s="345" t="s">
        <v>82</v>
      </c>
      <c r="F53" s="340" t="s">
        <v>11</v>
      </c>
      <c r="G53" s="346"/>
      <c r="H53" s="346"/>
      <c r="I53" s="357"/>
      <c r="J53" s="362" t="s">
        <v>1934</v>
      </c>
      <c r="K53" s="424"/>
    </row>
    <row r="54" spans="1:11" s="162" customFormat="1" ht="51">
      <c r="A54" s="420">
        <v>45</v>
      </c>
      <c r="B54" s="338" t="s">
        <v>1726</v>
      </c>
      <c r="C54" s="339" t="s">
        <v>67</v>
      </c>
      <c r="D54" s="339" t="s">
        <v>83</v>
      </c>
      <c r="E54" s="345" t="s">
        <v>84</v>
      </c>
      <c r="F54" s="340" t="s">
        <v>11</v>
      </c>
      <c r="G54" s="346"/>
      <c r="H54" s="346"/>
      <c r="I54" s="357"/>
      <c r="J54" s="362" t="s">
        <v>1935</v>
      </c>
      <c r="K54" s="424"/>
    </row>
    <row r="55" spans="1:11" s="162" customFormat="1" ht="34">
      <c r="A55" s="420">
        <v>46</v>
      </c>
      <c r="B55" s="338" t="s">
        <v>1726</v>
      </c>
      <c r="C55" s="339" t="s">
        <v>67</v>
      </c>
      <c r="D55" s="339" t="s">
        <v>85</v>
      </c>
      <c r="E55" s="345" t="s">
        <v>86</v>
      </c>
      <c r="F55" s="340" t="s">
        <v>11</v>
      </c>
      <c r="G55" s="346"/>
      <c r="H55" s="346"/>
      <c r="I55" s="357"/>
      <c r="J55" s="362" t="s">
        <v>1936</v>
      </c>
      <c r="K55" s="424"/>
    </row>
    <row r="56" spans="1:11" s="162" customFormat="1" ht="34">
      <c r="A56" s="420">
        <v>47</v>
      </c>
      <c r="B56" s="338" t="s">
        <v>1726</v>
      </c>
      <c r="C56" s="339" t="s">
        <v>67</v>
      </c>
      <c r="D56" s="339" t="s">
        <v>1098</v>
      </c>
      <c r="E56" s="345" t="s">
        <v>88</v>
      </c>
      <c r="F56" s="340" t="s">
        <v>11</v>
      </c>
      <c r="G56" s="346"/>
      <c r="H56" s="346"/>
      <c r="I56" s="357"/>
      <c r="J56" s="362" t="s">
        <v>1936</v>
      </c>
      <c r="K56" s="424"/>
    </row>
    <row r="57" spans="1:11" s="162" customFormat="1" ht="51">
      <c r="A57" s="420">
        <v>48</v>
      </c>
      <c r="B57" s="338" t="s">
        <v>1726</v>
      </c>
      <c r="C57" s="339" t="s">
        <v>67</v>
      </c>
      <c r="D57" s="339" t="s">
        <v>1099</v>
      </c>
      <c r="E57" s="345" t="s">
        <v>90</v>
      </c>
      <c r="F57" s="340" t="s">
        <v>11</v>
      </c>
      <c r="G57" s="346"/>
      <c r="H57" s="346"/>
      <c r="I57" s="357"/>
      <c r="J57" s="362" t="s">
        <v>1937</v>
      </c>
      <c r="K57" s="424"/>
    </row>
    <row r="58" spans="1:11" s="162" customFormat="1" ht="34">
      <c r="A58" s="420">
        <v>49</v>
      </c>
      <c r="B58" s="338" t="s">
        <v>1726</v>
      </c>
      <c r="C58" s="339" t="s">
        <v>67</v>
      </c>
      <c r="D58" s="339" t="s">
        <v>1100</v>
      </c>
      <c r="E58" s="345" t="s">
        <v>92</v>
      </c>
      <c r="F58" s="340" t="s">
        <v>11</v>
      </c>
      <c r="G58" s="346"/>
      <c r="H58" s="346"/>
      <c r="I58" s="357"/>
      <c r="J58" s="362" t="s">
        <v>1956</v>
      </c>
      <c r="K58" s="424"/>
    </row>
    <row r="59" spans="1:11" s="162" customFormat="1" ht="34">
      <c r="A59" s="420">
        <v>50</v>
      </c>
      <c r="B59" s="338" t="s">
        <v>1726</v>
      </c>
      <c r="C59" s="339" t="s">
        <v>67</v>
      </c>
      <c r="D59" s="339" t="s">
        <v>93</v>
      </c>
      <c r="E59" s="345" t="s">
        <v>94</v>
      </c>
      <c r="F59" s="340" t="s">
        <v>11</v>
      </c>
      <c r="G59" s="346"/>
      <c r="H59" s="346"/>
      <c r="I59" s="357"/>
      <c r="J59" s="362" t="s">
        <v>1938</v>
      </c>
      <c r="K59" s="424"/>
    </row>
    <row r="60" spans="1:11" s="162" customFormat="1" ht="17">
      <c r="A60" s="420">
        <v>51</v>
      </c>
      <c r="B60" s="338" t="s">
        <v>1726</v>
      </c>
      <c r="C60" s="339" t="s">
        <v>67</v>
      </c>
      <c r="D60" s="339" t="s">
        <v>95</v>
      </c>
      <c r="E60" s="345" t="s">
        <v>94</v>
      </c>
      <c r="F60" s="340" t="s">
        <v>11</v>
      </c>
      <c r="G60" s="346"/>
      <c r="H60" s="346"/>
      <c r="I60" s="357"/>
      <c r="J60" s="361" t="s">
        <v>1939</v>
      </c>
      <c r="K60" s="424"/>
    </row>
    <row r="61" spans="1:11" s="162" customFormat="1" ht="17">
      <c r="A61" s="420">
        <v>52</v>
      </c>
      <c r="B61" s="338" t="s">
        <v>1726</v>
      </c>
      <c r="C61" s="339" t="s">
        <v>67</v>
      </c>
      <c r="D61" s="339" t="s">
        <v>1101</v>
      </c>
      <c r="E61" s="345" t="s">
        <v>92</v>
      </c>
      <c r="F61" s="340" t="s">
        <v>11</v>
      </c>
      <c r="G61" s="346"/>
      <c r="H61" s="346"/>
      <c r="I61" s="357"/>
      <c r="J61" s="361" t="s">
        <v>1940</v>
      </c>
      <c r="K61" s="424"/>
    </row>
    <row r="62" spans="1:11" s="162" customFormat="1" ht="17">
      <c r="A62" s="420">
        <v>53</v>
      </c>
      <c r="B62" s="338" t="s">
        <v>1726</v>
      </c>
      <c r="C62" s="339" t="s">
        <v>67</v>
      </c>
      <c r="D62" s="339" t="s">
        <v>97</v>
      </c>
      <c r="E62" s="345" t="s">
        <v>92</v>
      </c>
      <c r="F62" s="340" t="s">
        <v>11</v>
      </c>
      <c r="G62" s="346"/>
      <c r="H62" s="346"/>
      <c r="I62" s="357"/>
      <c r="J62" s="361" t="s">
        <v>1940</v>
      </c>
      <c r="K62" s="424"/>
    </row>
    <row r="63" spans="1:11" s="162" customFormat="1" ht="17">
      <c r="A63" s="420">
        <v>54</v>
      </c>
      <c r="B63" s="338" t="s">
        <v>1726</v>
      </c>
      <c r="C63" s="339" t="s">
        <v>67</v>
      </c>
      <c r="D63" s="339" t="s">
        <v>1102</v>
      </c>
      <c r="E63" s="345" t="s">
        <v>92</v>
      </c>
      <c r="F63" s="340" t="s">
        <v>11</v>
      </c>
      <c r="G63" s="346"/>
      <c r="H63" s="346"/>
      <c r="I63" s="357"/>
      <c r="J63" s="361" t="s">
        <v>1939</v>
      </c>
      <c r="K63" s="424"/>
    </row>
    <row r="64" spans="1:11" s="162" customFormat="1" ht="34">
      <c r="A64" s="420">
        <v>55</v>
      </c>
      <c r="B64" s="338" t="s">
        <v>1726</v>
      </c>
      <c r="C64" s="339" t="s">
        <v>67</v>
      </c>
      <c r="D64" s="339" t="s">
        <v>1103</v>
      </c>
      <c r="E64" s="345" t="s">
        <v>92</v>
      </c>
      <c r="F64" s="340" t="s">
        <v>11</v>
      </c>
      <c r="G64" s="346"/>
      <c r="H64" s="346"/>
      <c r="I64" s="357"/>
      <c r="J64" s="362" t="s">
        <v>1941</v>
      </c>
      <c r="K64" s="424"/>
    </row>
    <row r="65" spans="1:12" s="162" customFormat="1" ht="17">
      <c r="A65" s="420">
        <v>56</v>
      </c>
      <c r="B65" s="338" t="s">
        <v>1726</v>
      </c>
      <c r="C65" s="339" t="s">
        <v>67</v>
      </c>
      <c r="D65" s="339" t="s">
        <v>1104</v>
      </c>
      <c r="E65" s="345" t="s">
        <v>101</v>
      </c>
      <c r="F65" s="340" t="s">
        <v>11</v>
      </c>
      <c r="G65" s="346"/>
      <c r="H65" s="346"/>
      <c r="I65" s="357"/>
      <c r="J65" s="361" t="s">
        <v>1957</v>
      </c>
      <c r="K65" s="424"/>
    </row>
    <row r="66" spans="1:12" s="162" customFormat="1" ht="17">
      <c r="A66" s="420">
        <v>57</v>
      </c>
      <c r="B66" s="338" t="s">
        <v>1726</v>
      </c>
      <c r="C66" s="339" t="s">
        <v>67</v>
      </c>
      <c r="D66" s="339" t="s">
        <v>102</v>
      </c>
      <c r="E66" s="345" t="s">
        <v>103</v>
      </c>
      <c r="F66" s="340" t="s">
        <v>11</v>
      </c>
      <c r="G66" s="346"/>
      <c r="H66" s="346"/>
      <c r="I66" s="357"/>
      <c r="J66" s="361" t="s">
        <v>1957</v>
      </c>
      <c r="K66" s="424"/>
    </row>
    <row r="67" spans="1:12" s="162" customFormat="1" ht="17">
      <c r="A67" s="420">
        <v>58</v>
      </c>
      <c r="B67" s="338" t="s">
        <v>1726</v>
      </c>
      <c r="C67" s="339" t="s">
        <v>67</v>
      </c>
      <c r="D67" s="339" t="s">
        <v>104</v>
      </c>
      <c r="E67" s="345" t="s">
        <v>105</v>
      </c>
      <c r="F67" s="356" t="s">
        <v>1719</v>
      </c>
      <c r="G67" s="346"/>
      <c r="H67" s="346"/>
      <c r="I67" s="357"/>
      <c r="J67" s="764" t="s">
        <v>2257</v>
      </c>
      <c r="K67" s="765" t="s">
        <v>2258</v>
      </c>
    </row>
    <row r="68" spans="1:12" s="162" customFormat="1" ht="17">
      <c r="A68" s="420">
        <v>59</v>
      </c>
      <c r="B68" s="338" t="s">
        <v>1726</v>
      </c>
      <c r="C68" s="339" t="s">
        <v>67</v>
      </c>
      <c r="D68" s="339" t="s">
        <v>1105</v>
      </c>
      <c r="E68" s="345" t="s">
        <v>66</v>
      </c>
      <c r="F68" s="356" t="s">
        <v>1719</v>
      </c>
      <c r="G68" s="346"/>
      <c r="H68" s="346"/>
      <c r="I68" s="357"/>
      <c r="J68" s="764"/>
      <c r="K68" s="765"/>
    </row>
    <row r="69" spans="1:12" s="162" customFormat="1" ht="17">
      <c r="A69" s="420">
        <v>60</v>
      </c>
      <c r="B69" s="338" t="s">
        <v>1726</v>
      </c>
      <c r="C69" s="339" t="s">
        <v>67</v>
      </c>
      <c r="D69" s="339" t="s">
        <v>108</v>
      </c>
      <c r="E69" s="345" t="s">
        <v>109</v>
      </c>
      <c r="F69" s="356" t="s">
        <v>1719</v>
      </c>
      <c r="G69" s="346"/>
      <c r="H69" s="346"/>
      <c r="I69" s="357"/>
      <c r="J69" s="764"/>
      <c r="K69" s="765"/>
    </row>
    <row r="70" spans="1:12" s="162" customFormat="1" ht="17">
      <c r="A70" s="420">
        <v>61</v>
      </c>
      <c r="B70" s="338" t="s">
        <v>1726</v>
      </c>
      <c r="C70" s="339" t="s">
        <v>67</v>
      </c>
      <c r="D70" s="339" t="s">
        <v>1106</v>
      </c>
      <c r="E70" s="345" t="s">
        <v>94</v>
      </c>
      <c r="F70" s="356" t="s">
        <v>1719</v>
      </c>
      <c r="G70" s="346"/>
      <c r="H70" s="346"/>
      <c r="I70" s="357"/>
      <c r="J70" s="764"/>
      <c r="K70" s="765"/>
    </row>
    <row r="71" spans="1:12" s="162" customFormat="1" ht="17">
      <c r="A71" s="420">
        <v>62</v>
      </c>
      <c r="B71" s="338" t="s">
        <v>1726</v>
      </c>
      <c r="C71" s="339" t="s">
        <v>67</v>
      </c>
      <c r="D71" s="339" t="s">
        <v>1107</v>
      </c>
      <c r="E71" s="345" t="s">
        <v>66</v>
      </c>
      <c r="F71" s="356" t="s">
        <v>1719</v>
      </c>
      <c r="G71" s="346"/>
      <c r="H71" s="346"/>
      <c r="I71" s="357"/>
      <c r="J71" s="764"/>
      <c r="K71" s="765"/>
    </row>
    <row r="72" spans="1:12" s="162" customFormat="1" ht="17">
      <c r="A72" s="420">
        <v>63</v>
      </c>
      <c r="B72" s="338" t="s">
        <v>1726</v>
      </c>
      <c r="C72" s="339" t="s">
        <v>67</v>
      </c>
      <c r="D72" s="339" t="s">
        <v>1108</v>
      </c>
      <c r="E72" s="345" t="s">
        <v>76</v>
      </c>
      <c r="F72" s="356" t="s">
        <v>1719</v>
      </c>
      <c r="G72" s="346"/>
      <c r="H72" s="346"/>
      <c r="I72" s="357"/>
      <c r="J72" s="764"/>
      <c r="K72" s="765"/>
    </row>
    <row r="73" spans="1:12" s="162" customFormat="1" ht="17">
      <c r="A73" s="420">
        <v>64</v>
      </c>
      <c r="B73" s="338" t="s">
        <v>1726</v>
      </c>
      <c r="C73" s="339" t="s">
        <v>67</v>
      </c>
      <c r="D73" s="339" t="s">
        <v>113</v>
      </c>
      <c r="E73" s="345" t="s">
        <v>94</v>
      </c>
      <c r="F73" s="356" t="s">
        <v>1719</v>
      </c>
      <c r="G73" s="346"/>
      <c r="H73" s="346"/>
      <c r="I73" s="357"/>
      <c r="J73" s="764"/>
      <c r="K73" s="765"/>
    </row>
    <row r="74" spans="1:12" s="162" customFormat="1" ht="17">
      <c r="A74" s="420">
        <v>65</v>
      </c>
      <c r="B74" s="338" t="s">
        <v>1726</v>
      </c>
      <c r="C74" s="339" t="s">
        <v>67</v>
      </c>
      <c r="D74" s="339" t="s">
        <v>114</v>
      </c>
      <c r="E74" s="345" t="s">
        <v>115</v>
      </c>
      <c r="F74" s="356" t="s">
        <v>1719</v>
      </c>
      <c r="G74" s="346"/>
      <c r="H74" s="346"/>
      <c r="I74" s="357"/>
      <c r="J74" s="764"/>
      <c r="K74" s="765"/>
    </row>
    <row r="75" spans="1:12" s="162" customFormat="1" ht="51">
      <c r="A75" s="420">
        <v>66</v>
      </c>
      <c r="B75" s="338" t="s">
        <v>1726</v>
      </c>
      <c r="C75" s="339" t="s">
        <v>67</v>
      </c>
      <c r="D75" s="339" t="s">
        <v>1109</v>
      </c>
      <c r="E75" s="345"/>
      <c r="F75" s="356" t="s">
        <v>1719</v>
      </c>
      <c r="G75" s="346"/>
      <c r="H75" s="346"/>
      <c r="I75" s="357"/>
      <c r="J75" s="363" t="s">
        <v>1110</v>
      </c>
      <c r="K75" s="765"/>
    </row>
    <row r="76" spans="1:12" s="162" customFormat="1" ht="17">
      <c r="A76" s="420">
        <v>67</v>
      </c>
      <c r="B76" s="338" t="s">
        <v>1726</v>
      </c>
      <c r="C76" s="339" t="s">
        <v>298</v>
      </c>
      <c r="D76" s="339" t="s">
        <v>1328</v>
      </c>
      <c r="E76" s="345"/>
      <c r="F76" s="340" t="s">
        <v>11</v>
      </c>
      <c r="G76" s="346"/>
      <c r="H76" s="346"/>
      <c r="I76" s="357"/>
      <c r="J76" s="360" t="s">
        <v>1971</v>
      </c>
      <c r="K76" s="424"/>
    </row>
    <row r="77" spans="1:12" s="162" customFormat="1" ht="51">
      <c r="A77" s="420">
        <v>68</v>
      </c>
      <c r="B77" s="338" t="s">
        <v>1726</v>
      </c>
      <c r="C77" s="339" t="s">
        <v>298</v>
      </c>
      <c r="D77" s="339" t="s">
        <v>293</v>
      </c>
      <c r="E77" s="345"/>
      <c r="F77" s="340" t="s">
        <v>11</v>
      </c>
      <c r="G77" s="346"/>
      <c r="H77" s="346"/>
      <c r="I77" s="357"/>
      <c r="J77" s="360" t="s">
        <v>1436</v>
      </c>
      <c r="K77" s="424"/>
    </row>
    <row r="78" spans="1:12" s="162" customFormat="1" ht="17">
      <c r="A78" s="420">
        <v>69</v>
      </c>
      <c r="B78" s="338" t="s">
        <v>1726</v>
      </c>
      <c r="C78" s="339" t="s">
        <v>298</v>
      </c>
      <c r="D78" s="339" t="s">
        <v>1036</v>
      </c>
      <c r="E78" s="345"/>
      <c r="F78" s="340" t="s">
        <v>11</v>
      </c>
      <c r="G78" s="346"/>
      <c r="H78" s="346"/>
      <c r="I78" s="357"/>
      <c r="J78" s="360"/>
      <c r="K78" s="424"/>
    </row>
    <row r="79" spans="1:12" s="162" customFormat="1" ht="17">
      <c r="A79" s="420">
        <v>70</v>
      </c>
      <c r="B79" s="338" t="s">
        <v>1726</v>
      </c>
      <c r="C79" s="339" t="s">
        <v>298</v>
      </c>
      <c r="D79" s="339" t="s">
        <v>1037</v>
      </c>
      <c r="E79" s="345"/>
      <c r="F79" s="340" t="s">
        <v>11</v>
      </c>
      <c r="G79" s="346"/>
      <c r="H79" s="346"/>
      <c r="I79" s="357"/>
      <c r="J79" s="360" t="s">
        <v>1972</v>
      </c>
      <c r="K79" s="424"/>
    </row>
    <row r="80" spans="1:12" s="162" customFormat="1" ht="17">
      <c r="A80" s="420">
        <v>71</v>
      </c>
      <c r="B80" s="338" t="s">
        <v>1726</v>
      </c>
      <c r="C80" s="339" t="s">
        <v>298</v>
      </c>
      <c r="D80" s="339" t="s">
        <v>1352</v>
      </c>
      <c r="E80" s="364" t="s">
        <v>1737</v>
      </c>
      <c r="F80" s="340" t="s">
        <v>11</v>
      </c>
      <c r="G80" s="365"/>
      <c r="H80" s="365"/>
      <c r="I80" s="366"/>
      <c r="J80" s="770" t="s">
        <v>2259</v>
      </c>
      <c r="K80" s="762"/>
      <c r="L80" s="164"/>
    </row>
    <row r="81" spans="1:12" s="162" customFormat="1" ht="17">
      <c r="A81" s="420">
        <v>72</v>
      </c>
      <c r="B81" s="338" t="s">
        <v>1726</v>
      </c>
      <c r="C81" s="339" t="s">
        <v>298</v>
      </c>
      <c r="D81" s="339" t="s">
        <v>1353</v>
      </c>
      <c r="E81" s="364" t="s">
        <v>1738</v>
      </c>
      <c r="F81" s="340" t="s">
        <v>11</v>
      </c>
      <c r="G81" s="365"/>
      <c r="H81" s="365"/>
      <c r="I81" s="366"/>
      <c r="J81" s="770"/>
      <c r="K81" s="762"/>
      <c r="L81" s="164"/>
    </row>
    <row r="82" spans="1:12" s="162" customFormat="1" ht="17">
      <c r="A82" s="420">
        <v>73</v>
      </c>
      <c r="B82" s="338" t="s">
        <v>1726</v>
      </c>
      <c r="C82" s="339" t="s">
        <v>298</v>
      </c>
      <c r="D82" s="339" t="s">
        <v>1354</v>
      </c>
      <c r="E82" s="364" t="s">
        <v>1739</v>
      </c>
      <c r="F82" s="340" t="s">
        <v>11</v>
      </c>
      <c r="G82" s="365"/>
      <c r="H82" s="365"/>
      <c r="I82" s="366"/>
      <c r="J82" s="770"/>
      <c r="K82" s="762"/>
      <c r="L82" s="164"/>
    </row>
    <row r="83" spans="1:12" s="162" customFormat="1" ht="17">
      <c r="A83" s="420">
        <v>74</v>
      </c>
      <c r="B83" s="338" t="s">
        <v>1726</v>
      </c>
      <c r="C83" s="339" t="s">
        <v>298</v>
      </c>
      <c r="D83" s="339" t="s">
        <v>1355</v>
      </c>
      <c r="E83" s="364" t="s">
        <v>1737</v>
      </c>
      <c r="F83" s="340" t="s">
        <v>11</v>
      </c>
      <c r="G83" s="365"/>
      <c r="H83" s="365"/>
      <c r="I83" s="366"/>
      <c r="J83" s="770"/>
      <c r="K83" s="762"/>
      <c r="L83" s="164"/>
    </row>
    <row r="84" spans="1:12" s="162" customFormat="1" ht="17">
      <c r="A84" s="420">
        <v>75</v>
      </c>
      <c r="B84" s="338" t="s">
        <v>1726</v>
      </c>
      <c r="C84" s="339" t="s">
        <v>298</v>
      </c>
      <c r="D84" s="339" t="s">
        <v>1356</v>
      </c>
      <c r="E84" s="364" t="s">
        <v>981</v>
      </c>
      <c r="F84" s="340" t="s">
        <v>11</v>
      </c>
      <c r="G84" s="365"/>
      <c r="H84" s="365"/>
      <c r="I84" s="366"/>
      <c r="J84" s="770"/>
      <c r="K84" s="762"/>
      <c r="L84" s="164"/>
    </row>
    <row r="85" spans="1:12" s="162" customFormat="1" ht="17">
      <c r="A85" s="420">
        <v>76</v>
      </c>
      <c r="B85" s="338" t="s">
        <v>1726</v>
      </c>
      <c r="C85" s="339" t="s">
        <v>298</v>
      </c>
      <c r="D85" s="339" t="s">
        <v>1357</v>
      </c>
      <c r="E85" s="364" t="s">
        <v>1040</v>
      </c>
      <c r="F85" s="340" t="s">
        <v>11</v>
      </c>
      <c r="G85" s="365"/>
      <c r="H85" s="365"/>
      <c r="I85" s="366"/>
      <c r="J85" s="770"/>
      <c r="K85" s="762"/>
      <c r="L85" s="164"/>
    </row>
    <row r="86" spans="1:12" s="162" customFormat="1" ht="17">
      <c r="A86" s="420">
        <v>77</v>
      </c>
      <c r="B86" s="338" t="s">
        <v>1726</v>
      </c>
      <c r="C86" s="339" t="s">
        <v>298</v>
      </c>
      <c r="D86" s="339" t="s">
        <v>1358</v>
      </c>
      <c r="E86" s="364" t="s">
        <v>1740</v>
      </c>
      <c r="F86" s="340" t="s">
        <v>11</v>
      </c>
      <c r="G86" s="365"/>
      <c r="H86" s="365"/>
      <c r="I86" s="366"/>
      <c r="J86" s="770"/>
      <c r="K86" s="762"/>
      <c r="L86" s="164"/>
    </row>
    <row r="87" spans="1:12" s="162" customFormat="1" ht="17">
      <c r="A87" s="420">
        <v>78</v>
      </c>
      <c r="B87" s="338" t="s">
        <v>1726</v>
      </c>
      <c r="C87" s="339" t="s">
        <v>298</v>
      </c>
      <c r="D87" s="339" t="s">
        <v>1359</v>
      </c>
      <c r="E87" s="364" t="s">
        <v>982</v>
      </c>
      <c r="F87" s="340" t="s">
        <v>11</v>
      </c>
      <c r="G87" s="365"/>
      <c r="H87" s="365"/>
      <c r="I87" s="366"/>
      <c r="J87" s="770"/>
      <c r="K87" s="762"/>
      <c r="L87" s="164"/>
    </row>
    <row r="88" spans="1:12" s="162" customFormat="1" ht="17">
      <c r="A88" s="420">
        <v>79</v>
      </c>
      <c r="B88" s="338" t="s">
        <v>1726</v>
      </c>
      <c r="C88" s="339" t="s">
        <v>298</v>
      </c>
      <c r="D88" s="339" t="s">
        <v>1360</v>
      </c>
      <c r="E88" s="364" t="s">
        <v>983</v>
      </c>
      <c r="F88" s="340" t="s">
        <v>11</v>
      </c>
      <c r="G88" s="365"/>
      <c r="H88" s="365"/>
      <c r="I88" s="366"/>
      <c r="J88" s="770"/>
      <c r="K88" s="762"/>
      <c r="L88" s="164"/>
    </row>
    <row r="89" spans="1:12" s="162" customFormat="1" ht="17">
      <c r="A89" s="420">
        <v>80</v>
      </c>
      <c r="B89" s="338" t="s">
        <v>1726</v>
      </c>
      <c r="C89" s="339" t="s">
        <v>298</v>
      </c>
      <c r="D89" s="339" t="s">
        <v>1361</v>
      </c>
      <c r="E89" s="364" t="s">
        <v>980</v>
      </c>
      <c r="F89" s="340" t="s">
        <v>11</v>
      </c>
      <c r="G89" s="365"/>
      <c r="H89" s="365"/>
      <c r="I89" s="366"/>
      <c r="J89" s="770"/>
      <c r="K89" s="762"/>
      <c r="L89" s="165"/>
    </row>
    <row r="90" spans="1:12" s="162" customFormat="1" ht="17">
      <c r="A90" s="420">
        <v>81</v>
      </c>
      <c r="B90" s="338" t="s">
        <v>1726</v>
      </c>
      <c r="C90" s="339" t="s">
        <v>298</v>
      </c>
      <c r="D90" s="339" t="s">
        <v>1362</v>
      </c>
      <c r="E90" s="364" t="s">
        <v>1042</v>
      </c>
      <c r="F90" s="340" t="s">
        <v>11</v>
      </c>
      <c r="G90" s="365"/>
      <c r="H90" s="365"/>
      <c r="I90" s="366"/>
      <c r="J90" s="770"/>
      <c r="K90" s="762"/>
      <c r="L90" s="165"/>
    </row>
    <row r="91" spans="1:12" s="162" customFormat="1" ht="17">
      <c r="A91" s="420">
        <v>82</v>
      </c>
      <c r="B91" s="338" t="s">
        <v>1726</v>
      </c>
      <c r="C91" s="339" t="s">
        <v>298</v>
      </c>
      <c r="D91" s="339" t="s">
        <v>1363</v>
      </c>
      <c r="E91" s="364" t="s">
        <v>1043</v>
      </c>
      <c r="F91" s="340" t="s">
        <v>11</v>
      </c>
      <c r="G91" s="365"/>
      <c r="H91" s="365"/>
      <c r="I91" s="366"/>
      <c r="J91" s="770"/>
      <c r="K91" s="762"/>
      <c r="L91" s="165"/>
    </row>
    <row r="92" spans="1:12" s="162" customFormat="1" ht="17">
      <c r="A92" s="420">
        <v>83</v>
      </c>
      <c r="B92" s="338" t="s">
        <v>1726</v>
      </c>
      <c r="C92" s="339" t="s">
        <v>298</v>
      </c>
      <c r="D92" s="339" t="s">
        <v>1364</v>
      </c>
      <c r="E92" s="364" t="s">
        <v>1043</v>
      </c>
      <c r="F92" s="340" t="s">
        <v>11</v>
      </c>
      <c r="G92" s="365"/>
      <c r="H92" s="365"/>
      <c r="I92" s="366"/>
      <c r="J92" s="770"/>
      <c r="K92" s="762"/>
      <c r="L92" s="165"/>
    </row>
    <row r="93" spans="1:12" s="162" customFormat="1" ht="17">
      <c r="A93" s="420">
        <v>84</v>
      </c>
      <c r="B93" s="338" t="s">
        <v>1726</v>
      </c>
      <c r="C93" s="339" t="s">
        <v>298</v>
      </c>
      <c r="D93" s="339" t="s">
        <v>1365</v>
      </c>
      <c r="E93" s="364" t="s">
        <v>979</v>
      </c>
      <c r="F93" s="340" t="s">
        <v>11</v>
      </c>
      <c r="G93" s="365"/>
      <c r="H93" s="365"/>
      <c r="I93" s="366"/>
      <c r="J93" s="770"/>
      <c r="K93" s="762"/>
      <c r="L93" s="165"/>
    </row>
    <row r="94" spans="1:12" s="162" customFormat="1" ht="17">
      <c r="A94" s="420">
        <v>85</v>
      </c>
      <c r="B94" s="338" t="s">
        <v>1726</v>
      </c>
      <c r="C94" s="339" t="s">
        <v>298</v>
      </c>
      <c r="D94" s="339" t="s">
        <v>1366</v>
      </c>
      <c r="E94" s="364" t="s">
        <v>981</v>
      </c>
      <c r="F94" s="340" t="s">
        <v>11</v>
      </c>
      <c r="G94" s="365"/>
      <c r="H94" s="365"/>
      <c r="I94" s="366"/>
      <c r="J94" s="770"/>
      <c r="K94" s="762"/>
      <c r="L94" s="165"/>
    </row>
    <row r="95" spans="1:12" s="162" customFormat="1" ht="17">
      <c r="A95" s="420">
        <v>86</v>
      </c>
      <c r="B95" s="338" t="s">
        <v>1726</v>
      </c>
      <c r="C95" s="339" t="s">
        <v>298</v>
      </c>
      <c r="D95" s="339" t="s">
        <v>1367</v>
      </c>
      <c r="E95" s="364" t="s">
        <v>1042</v>
      </c>
      <c r="F95" s="340" t="s">
        <v>11</v>
      </c>
      <c r="G95" s="365"/>
      <c r="H95" s="365"/>
      <c r="I95" s="366"/>
      <c r="J95" s="770"/>
      <c r="K95" s="762"/>
      <c r="L95" s="165"/>
    </row>
    <row r="96" spans="1:12" s="162" customFormat="1" ht="17">
      <c r="A96" s="420">
        <v>87</v>
      </c>
      <c r="B96" s="338" t="s">
        <v>1726</v>
      </c>
      <c r="C96" s="339" t="s">
        <v>298</v>
      </c>
      <c r="D96" s="339" t="s">
        <v>1368</v>
      </c>
      <c r="E96" s="364" t="s">
        <v>1043</v>
      </c>
      <c r="F96" s="340" t="s">
        <v>11</v>
      </c>
      <c r="G96" s="365"/>
      <c r="H96" s="365"/>
      <c r="I96" s="366"/>
      <c r="J96" s="770"/>
      <c r="K96" s="762"/>
      <c r="L96" s="166"/>
    </row>
    <row r="97" spans="1:11" s="162" customFormat="1" ht="34">
      <c r="A97" s="420">
        <v>88</v>
      </c>
      <c r="B97" s="338" t="s">
        <v>1726</v>
      </c>
      <c r="C97" s="339" t="s">
        <v>298</v>
      </c>
      <c r="D97" s="339" t="s">
        <v>1044</v>
      </c>
      <c r="E97" s="345"/>
      <c r="F97" s="340" t="s">
        <v>11</v>
      </c>
      <c r="G97" s="346"/>
      <c r="H97" s="346"/>
      <c r="I97" s="357"/>
      <c r="J97" s="358" t="s">
        <v>1973</v>
      </c>
      <c r="K97" s="425"/>
    </row>
    <row r="98" spans="1:11" s="162" customFormat="1" ht="17">
      <c r="A98" s="420">
        <v>89</v>
      </c>
      <c r="B98" s="338" t="s">
        <v>1726</v>
      </c>
      <c r="C98" s="339" t="s">
        <v>1119</v>
      </c>
      <c r="D98" s="339" t="s">
        <v>1120</v>
      </c>
      <c r="E98" s="345" t="s">
        <v>1121</v>
      </c>
      <c r="F98" s="340" t="s">
        <v>11</v>
      </c>
      <c r="G98" s="346"/>
      <c r="H98" s="357"/>
      <c r="I98" s="357"/>
      <c r="J98" s="358" t="s">
        <v>1741</v>
      </c>
      <c r="K98" s="426"/>
    </row>
    <row r="99" spans="1:11" s="162" customFormat="1" ht="17">
      <c r="A99" s="420">
        <v>90</v>
      </c>
      <c r="B99" s="338" t="s">
        <v>1726</v>
      </c>
      <c r="C99" s="339" t="s">
        <v>1119</v>
      </c>
      <c r="D99" s="339" t="s">
        <v>1122</v>
      </c>
      <c r="E99" s="345" t="s">
        <v>1123</v>
      </c>
      <c r="F99" s="340" t="s">
        <v>11</v>
      </c>
      <c r="G99" s="346"/>
      <c r="H99" s="357"/>
      <c r="I99" s="357"/>
      <c r="J99" s="358" t="s">
        <v>1742</v>
      </c>
      <c r="K99" s="426"/>
    </row>
    <row r="100" spans="1:11" s="162" customFormat="1" ht="17">
      <c r="A100" s="420">
        <v>91</v>
      </c>
      <c r="B100" s="338" t="s">
        <v>1726</v>
      </c>
      <c r="C100" s="339" t="s">
        <v>1119</v>
      </c>
      <c r="D100" s="339" t="s">
        <v>1124</v>
      </c>
      <c r="E100" s="345"/>
      <c r="F100" s="340" t="s">
        <v>11</v>
      </c>
      <c r="G100" s="346"/>
      <c r="H100" s="357"/>
      <c r="I100" s="357"/>
      <c r="J100" s="358" t="s">
        <v>1743</v>
      </c>
      <c r="K100" s="426"/>
    </row>
    <row r="101" spans="1:11" s="162" customFormat="1" ht="17">
      <c r="A101" s="420">
        <v>92</v>
      </c>
      <c r="B101" s="338" t="s">
        <v>1726</v>
      </c>
      <c r="C101" s="339" t="s">
        <v>1119</v>
      </c>
      <c r="D101" s="339" t="s">
        <v>1125</v>
      </c>
      <c r="E101" s="345" t="s">
        <v>1061</v>
      </c>
      <c r="F101" s="340" t="s">
        <v>11</v>
      </c>
      <c r="G101" s="346"/>
      <c r="H101" s="357"/>
      <c r="I101" s="357"/>
      <c r="J101" s="358" t="s">
        <v>1744</v>
      </c>
      <c r="K101" s="426"/>
    </row>
    <row r="102" spans="1:11" s="162" customFormat="1" ht="17">
      <c r="A102" s="420">
        <v>93</v>
      </c>
      <c r="B102" s="338" t="s">
        <v>1726</v>
      </c>
      <c r="C102" s="339" t="s">
        <v>1119</v>
      </c>
      <c r="D102" s="339" t="s">
        <v>1126</v>
      </c>
      <c r="E102" s="345"/>
      <c r="F102" s="340" t="s">
        <v>11</v>
      </c>
      <c r="G102" s="346"/>
      <c r="H102" s="357"/>
      <c r="I102" s="357"/>
      <c r="J102" s="358" t="s">
        <v>1745</v>
      </c>
      <c r="K102" s="426"/>
    </row>
    <row r="103" spans="1:11" s="162" customFormat="1" ht="34">
      <c r="A103" s="420">
        <v>94</v>
      </c>
      <c r="B103" s="338" t="s">
        <v>1726</v>
      </c>
      <c r="C103" s="339" t="s">
        <v>1119</v>
      </c>
      <c r="D103" s="339" t="s">
        <v>1127</v>
      </c>
      <c r="E103" s="345"/>
      <c r="F103" s="340" t="s">
        <v>11</v>
      </c>
      <c r="G103" s="346"/>
      <c r="H103" s="357"/>
      <c r="I103" s="357"/>
      <c r="J103" s="358" t="s">
        <v>1746</v>
      </c>
      <c r="K103" s="426"/>
    </row>
    <row r="104" spans="1:11" s="162" customFormat="1" ht="34">
      <c r="A104" s="420">
        <v>95</v>
      </c>
      <c r="B104" s="338" t="s">
        <v>1726</v>
      </c>
      <c r="C104" s="339" t="s">
        <v>1119</v>
      </c>
      <c r="D104" s="339" t="s">
        <v>1128</v>
      </c>
      <c r="E104" s="345"/>
      <c r="F104" s="340" t="s">
        <v>11</v>
      </c>
      <c r="G104" s="346"/>
      <c r="H104" s="357"/>
      <c r="I104" s="357"/>
      <c r="J104" s="358" t="s">
        <v>1747</v>
      </c>
      <c r="K104" s="426"/>
    </row>
    <row r="105" spans="1:11" s="162" customFormat="1" ht="17">
      <c r="A105" s="420">
        <v>96</v>
      </c>
      <c r="B105" s="338" t="s">
        <v>1726</v>
      </c>
      <c r="C105" s="339" t="s">
        <v>1119</v>
      </c>
      <c r="D105" s="339" t="s">
        <v>1129</v>
      </c>
      <c r="E105" s="367" t="s">
        <v>1748</v>
      </c>
      <c r="F105" s="340" t="s">
        <v>11</v>
      </c>
      <c r="G105" s="346"/>
      <c r="H105" s="357"/>
      <c r="I105" s="357"/>
      <c r="J105" s="766" t="s">
        <v>1749</v>
      </c>
      <c r="K105" s="426"/>
    </row>
    <row r="106" spans="1:11" s="162" customFormat="1" ht="17">
      <c r="A106" s="420">
        <v>97</v>
      </c>
      <c r="B106" s="338" t="s">
        <v>1726</v>
      </c>
      <c r="C106" s="339" t="s">
        <v>1119</v>
      </c>
      <c r="D106" s="339" t="s">
        <v>1676</v>
      </c>
      <c r="E106" s="345" t="s">
        <v>1750</v>
      </c>
      <c r="F106" s="340" t="s">
        <v>11</v>
      </c>
      <c r="G106" s="346"/>
      <c r="H106" s="357"/>
      <c r="I106" s="357"/>
      <c r="J106" s="766"/>
      <c r="K106" s="426"/>
    </row>
    <row r="107" spans="1:11" s="162" customFormat="1" ht="17">
      <c r="A107" s="420">
        <v>98</v>
      </c>
      <c r="B107" s="338" t="s">
        <v>1726</v>
      </c>
      <c r="C107" s="339" t="s">
        <v>1119</v>
      </c>
      <c r="D107" s="339" t="s">
        <v>1751</v>
      </c>
      <c r="E107" s="345" t="s">
        <v>1132</v>
      </c>
      <c r="F107" s="340" t="s">
        <v>11</v>
      </c>
      <c r="G107" s="346"/>
      <c r="H107" s="357"/>
      <c r="I107" s="357"/>
      <c r="J107" s="766"/>
      <c r="K107" s="426"/>
    </row>
    <row r="108" spans="1:11" s="162" customFormat="1" ht="17">
      <c r="A108" s="420">
        <v>99</v>
      </c>
      <c r="B108" s="338" t="s">
        <v>1726</v>
      </c>
      <c r="C108" s="339" t="s">
        <v>1119</v>
      </c>
      <c r="D108" s="339" t="s">
        <v>1677</v>
      </c>
      <c r="E108" s="345" t="s">
        <v>1133</v>
      </c>
      <c r="F108" s="340" t="s">
        <v>11</v>
      </c>
      <c r="G108" s="346"/>
      <c r="H108" s="357"/>
      <c r="I108" s="357"/>
      <c r="J108" s="766"/>
      <c r="K108" s="426"/>
    </row>
    <row r="109" spans="1:11" s="162" customFormat="1" ht="17">
      <c r="A109" s="420">
        <v>100</v>
      </c>
      <c r="B109" s="338" t="s">
        <v>1726</v>
      </c>
      <c r="C109" s="339" t="s">
        <v>1119</v>
      </c>
      <c r="D109" s="339" t="s">
        <v>1678</v>
      </c>
      <c r="E109" s="345" t="s">
        <v>1134</v>
      </c>
      <c r="F109" s="340" t="s">
        <v>11</v>
      </c>
      <c r="G109" s="346"/>
      <c r="H109" s="357"/>
      <c r="I109" s="357"/>
      <c r="J109" s="766"/>
      <c r="K109" s="426"/>
    </row>
    <row r="110" spans="1:11" s="162" customFormat="1" ht="34">
      <c r="A110" s="420">
        <v>101</v>
      </c>
      <c r="B110" s="338"/>
      <c r="C110" s="339" t="s">
        <v>806</v>
      </c>
      <c r="D110" s="344" t="s">
        <v>807</v>
      </c>
      <c r="E110" s="345"/>
      <c r="F110" s="340" t="s">
        <v>11</v>
      </c>
      <c r="G110" s="346"/>
      <c r="H110" s="357"/>
      <c r="I110" s="357"/>
      <c r="J110" s="348" t="s">
        <v>1442</v>
      </c>
      <c r="K110" s="426"/>
    </row>
    <row r="111" spans="1:11" s="113" customFormat="1" ht="17">
      <c r="A111" s="420">
        <v>102</v>
      </c>
      <c r="B111" s="338" t="s">
        <v>1726</v>
      </c>
      <c r="C111" s="339" t="s">
        <v>809</v>
      </c>
      <c r="D111" s="344" t="s">
        <v>807</v>
      </c>
      <c r="E111" s="368"/>
      <c r="F111" s="340" t="s">
        <v>11</v>
      </c>
      <c r="G111" s="369"/>
      <c r="H111" s="368"/>
      <c r="I111" s="370"/>
      <c r="J111" s="371" t="s">
        <v>1752</v>
      </c>
      <c r="K111" s="427"/>
    </row>
    <row r="112" spans="1:11" s="113" customFormat="1" ht="68">
      <c r="A112" s="420">
        <v>103</v>
      </c>
      <c r="B112" s="338" t="s">
        <v>1726</v>
      </c>
      <c r="C112" s="339" t="s">
        <v>806</v>
      </c>
      <c r="D112" s="344" t="s">
        <v>811</v>
      </c>
      <c r="E112" s="368" t="s">
        <v>812</v>
      </c>
      <c r="F112" s="340" t="s">
        <v>11</v>
      </c>
      <c r="G112" s="370"/>
      <c r="H112" s="368"/>
      <c r="I112" s="370"/>
      <c r="J112" s="372" t="s">
        <v>1753</v>
      </c>
      <c r="K112" s="427"/>
    </row>
    <row r="113" spans="1:11" s="113" customFormat="1" ht="17">
      <c r="A113" s="420">
        <v>104</v>
      </c>
      <c r="B113" s="338" t="s">
        <v>1726</v>
      </c>
      <c r="C113" s="339" t="s">
        <v>806</v>
      </c>
      <c r="D113" s="344" t="s">
        <v>814</v>
      </c>
      <c r="E113" s="368" t="s">
        <v>812</v>
      </c>
      <c r="F113" s="340" t="s">
        <v>11</v>
      </c>
      <c r="G113" s="370"/>
      <c r="H113" s="368"/>
      <c r="I113" s="370"/>
      <c r="J113" s="372"/>
      <c r="K113" s="427"/>
    </row>
    <row r="114" spans="1:11" s="113" customFormat="1" ht="17">
      <c r="A114" s="420">
        <v>105</v>
      </c>
      <c r="B114" s="338" t="s">
        <v>1726</v>
      </c>
      <c r="C114" s="339" t="s">
        <v>806</v>
      </c>
      <c r="D114" s="344" t="s">
        <v>816</v>
      </c>
      <c r="E114" s="368" t="s">
        <v>443</v>
      </c>
      <c r="F114" s="340" t="s">
        <v>11</v>
      </c>
      <c r="G114" s="370"/>
      <c r="H114" s="368"/>
      <c r="I114" s="370"/>
      <c r="J114" s="372"/>
      <c r="K114" s="427"/>
    </row>
    <row r="115" spans="1:11" s="113" customFormat="1" ht="17">
      <c r="A115" s="420">
        <v>106</v>
      </c>
      <c r="B115" s="338" t="s">
        <v>1726</v>
      </c>
      <c r="C115" s="339" t="s">
        <v>806</v>
      </c>
      <c r="D115" s="344" t="s">
        <v>818</v>
      </c>
      <c r="E115" s="368" t="s">
        <v>819</v>
      </c>
      <c r="F115" s="340" t="s">
        <v>11</v>
      </c>
      <c r="G115" s="370"/>
      <c r="H115" s="368"/>
      <c r="I115" s="370"/>
      <c r="J115" s="372"/>
      <c r="K115" s="427"/>
    </row>
    <row r="116" spans="1:11" s="113" customFormat="1" ht="17">
      <c r="A116" s="420">
        <v>107</v>
      </c>
      <c r="B116" s="338" t="s">
        <v>1726</v>
      </c>
      <c r="C116" s="339" t="s">
        <v>806</v>
      </c>
      <c r="D116" s="344" t="s">
        <v>821</v>
      </c>
      <c r="E116" s="368" t="s">
        <v>819</v>
      </c>
      <c r="F116" s="340" t="s">
        <v>11</v>
      </c>
      <c r="G116" s="370"/>
      <c r="H116" s="368"/>
      <c r="I116" s="370"/>
      <c r="J116" s="372"/>
      <c r="K116" s="427"/>
    </row>
    <row r="117" spans="1:11" s="113" customFormat="1" ht="17">
      <c r="A117" s="420">
        <v>108</v>
      </c>
      <c r="B117" s="338" t="s">
        <v>1726</v>
      </c>
      <c r="C117" s="339" t="s">
        <v>806</v>
      </c>
      <c r="D117" s="344" t="s">
        <v>823</v>
      </c>
      <c r="E117" s="368" t="s">
        <v>819</v>
      </c>
      <c r="F117" s="340" t="s">
        <v>11</v>
      </c>
      <c r="G117" s="370"/>
      <c r="H117" s="368"/>
      <c r="I117" s="370"/>
      <c r="J117" s="372"/>
      <c r="K117" s="427"/>
    </row>
    <row r="118" spans="1:11" s="113" customFormat="1" ht="17">
      <c r="A118" s="420">
        <v>109</v>
      </c>
      <c r="B118" s="338" t="s">
        <v>1726</v>
      </c>
      <c r="C118" s="339" t="s">
        <v>809</v>
      </c>
      <c r="D118" s="344" t="s">
        <v>825</v>
      </c>
      <c r="E118" s="368" t="s">
        <v>826</v>
      </c>
      <c r="F118" s="340" t="s">
        <v>11</v>
      </c>
      <c r="G118" s="370"/>
      <c r="H118" s="368"/>
      <c r="I118" s="370"/>
      <c r="J118" s="372"/>
      <c r="K118" s="427"/>
    </row>
    <row r="119" spans="1:11" s="113" customFormat="1" ht="17">
      <c r="A119" s="420">
        <v>110</v>
      </c>
      <c r="B119" s="338" t="s">
        <v>1726</v>
      </c>
      <c r="C119" s="339" t="s">
        <v>809</v>
      </c>
      <c r="D119" s="344" t="s">
        <v>828</v>
      </c>
      <c r="E119" s="368" t="s">
        <v>829</v>
      </c>
      <c r="F119" s="340" t="s">
        <v>11</v>
      </c>
      <c r="G119" s="370"/>
      <c r="H119" s="368"/>
      <c r="I119" s="370"/>
      <c r="J119" s="372"/>
      <c r="K119" s="427"/>
    </row>
    <row r="120" spans="1:11" s="113" customFormat="1" ht="17">
      <c r="A120" s="420">
        <v>111</v>
      </c>
      <c r="B120" s="338" t="s">
        <v>1726</v>
      </c>
      <c r="C120" s="339" t="s">
        <v>809</v>
      </c>
      <c r="D120" s="344" t="s">
        <v>831</v>
      </c>
      <c r="E120" s="368" t="s">
        <v>829</v>
      </c>
      <c r="F120" s="340" t="s">
        <v>11</v>
      </c>
      <c r="G120" s="370"/>
      <c r="H120" s="368"/>
      <c r="I120" s="370"/>
      <c r="J120" s="372"/>
      <c r="K120" s="427"/>
    </row>
    <row r="121" spans="1:11" s="113" customFormat="1" ht="17">
      <c r="A121" s="420">
        <v>112</v>
      </c>
      <c r="B121" s="338" t="s">
        <v>1726</v>
      </c>
      <c r="C121" s="339" t="s">
        <v>809</v>
      </c>
      <c r="D121" s="344" t="s">
        <v>833</v>
      </c>
      <c r="E121" s="368" t="s">
        <v>829</v>
      </c>
      <c r="F121" s="340" t="s">
        <v>11</v>
      </c>
      <c r="G121" s="370"/>
      <c r="H121" s="368"/>
      <c r="I121" s="370"/>
      <c r="J121" s="372"/>
      <c r="K121" s="427"/>
    </row>
    <row r="122" spans="1:11" s="113" customFormat="1" ht="17">
      <c r="A122" s="420">
        <v>113</v>
      </c>
      <c r="B122" s="338" t="s">
        <v>1726</v>
      </c>
      <c r="C122" s="339" t="s">
        <v>809</v>
      </c>
      <c r="D122" s="344" t="s">
        <v>818</v>
      </c>
      <c r="E122" s="368" t="s">
        <v>835</v>
      </c>
      <c r="F122" s="340" t="s">
        <v>11</v>
      </c>
      <c r="G122" s="370"/>
      <c r="H122" s="368"/>
      <c r="I122" s="370"/>
      <c r="J122" s="372"/>
      <c r="K122" s="427"/>
    </row>
    <row r="123" spans="1:11" s="113" customFormat="1" ht="17">
      <c r="A123" s="420">
        <v>114</v>
      </c>
      <c r="B123" s="338" t="s">
        <v>1726</v>
      </c>
      <c r="C123" s="339" t="s">
        <v>809</v>
      </c>
      <c r="D123" s="344" t="s">
        <v>821</v>
      </c>
      <c r="E123" s="368" t="s">
        <v>835</v>
      </c>
      <c r="F123" s="340" t="s">
        <v>11</v>
      </c>
      <c r="G123" s="370"/>
      <c r="H123" s="368"/>
      <c r="I123" s="370"/>
      <c r="J123" s="372"/>
      <c r="K123" s="427"/>
    </row>
    <row r="124" spans="1:11" s="113" customFormat="1" ht="17">
      <c r="A124" s="420">
        <v>115</v>
      </c>
      <c r="B124" s="338" t="s">
        <v>1726</v>
      </c>
      <c r="C124" s="339" t="s">
        <v>809</v>
      </c>
      <c r="D124" s="344" t="s">
        <v>823</v>
      </c>
      <c r="E124" s="368" t="s">
        <v>835</v>
      </c>
      <c r="F124" s="340" t="s">
        <v>11</v>
      </c>
      <c r="G124" s="370"/>
      <c r="H124" s="368"/>
      <c r="I124" s="370"/>
      <c r="J124" s="372"/>
      <c r="K124" s="427"/>
    </row>
    <row r="125" spans="1:11" s="113" customFormat="1" ht="51">
      <c r="A125" s="420">
        <v>116</v>
      </c>
      <c r="B125" s="338" t="s">
        <v>1726</v>
      </c>
      <c r="C125" s="339" t="s">
        <v>806</v>
      </c>
      <c r="D125" s="344" t="s">
        <v>839</v>
      </c>
      <c r="E125" s="368"/>
      <c r="F125" s="340" t="s">
        <v>11</v>
      </c>
      <c r="G125" s="369"/>
      <c r="H125" s="368"/>
      <c r="I125" s="370"/>
      <c r="J125" s="371" t="s">
        <v>1754</v>
      </c>
      <c r="K125" s="427"/>
    </row>
    <row r="126" spans="1:11" s="113" customFormat="1" ht="51">
      <c r="A126" s="420">
        <v>117</v>
      </c>
      <c r="B126" s="338" t="s">
        <v>1726</v>
      </c>
      <c r="C126" s="339" t="s">
        <v>809</v>
      </c>
      <c r="D126" s="344" t="s">
        <v>839</v>
      </c>
      <c r="E126" s="368"/>
      <c r="F126" s="340" t="s">
        <v>11</v>
      </c>
      <c r="G126" s="369"/>
      <c r="H126" s="368"/>
      <c r="I126" s="370"/>
      <c r="J126" s="371" t="s">
        <v>1755</v>
      </c>
      <c r="K126" s="427"/>
    </row>
    <row r="127" spans="1:11" s="162" customFormat="1" ht="17">
      <c r="A127" s="420">
        <v>118</v>
      </c>
      <c r="B127" s="338" t="s">
        <v>1726</v>
      </c>
      <c r="C127" s="339" t="s">
        <v>842</v>
      </c>
      <c r="D127" s="344" t="s">
        <v>843</v>
      </c>
      <c r="E127" s="345"/>
      <c r="F127" s="340" t="s">
        <v>11</v>
      </c>
      <c r="G127" s="357"/>
      <c r="H127" s="357"/>
      <c r="I127" s="347"/>
      <c r="J127" s="358" t="s">
        <v>1756</v>
      </c>
      <c r="K127" s="426"/>
    </row>
    <row r="128" spans="1:11" s="162" customFormat="1" ht="17">
      <c r="A128" s="420">
        <v>119</v>
      </c>
      <c r="B128" s="338" t="s">
        <v>1726</v>
      </c>
      <c r="C128" s="339" t="s">
        <v>842</v>
      </c>
      <c r="D128" s="344" t="s">
        <v>845</v>
      </c>
      <c r="E128" s="345"/>
      <c r="F128" s="340" t="s">
        <v>11</v>
      </c>
      <c r="G128" s="357"/>
      <c r="H128" s="357"/>
      <c r="I128" s="347"/>
      <c r="J128" s="358" t="s">
        <v>1757</v>
      </c>
      <c r="K128" s="426"/>
    </row>
    <row r="129" spans="1:12" s="162" customFormat="1" ht="68">
      <c r="A129" s="420">
        <v>120</v>
      </c>
      <c r="B129" s="338" t="s">
        <v>1726</v>
      </c>
      <c r="C129" s="339" t="s">
        <v>842</v>
      </c>
      <c r="D129" s="344" t="s">
        <v>839</v>
      </c>
      <c r="E129" s="345"/>
      <c r="F129" s="340" t="s">
        <v>11</v>
      </c>
      <c r="G129" s="357"/>
      <c r="H129" s="357"/>
      <c r="I129" s="347"/>
      <c r="J129" s="358" t="s">
        <v>1758</v>
      </c>
      <c r="K129" s="426"/>
    </row>
    <row r="130" spans="1:12" s="162" customFormat="1" ht="34">
      <c r="A130" s="420">
        <v>121</v>
      </c>
      <c r="B130" s="338" t="s">
        <v>1726</v>
      </c>
      <c r="C130" s="339" t="s">
        <v>1759</v>
      </c>
      <c r="D130" s="352" t="s">
        <v>848</v>
      </c>
      <c r="E130" s="345" t="s">
        <v>1760</v>
      </c>
      <c r="F130" s="340" t="s">
        <v>11</v>
      </c>
      <c r="G130" s="357"/>
      <c r="H130" s="357"/>
      <c r="I130" s="347"/>
      <c r="J130" s="358" t="s">
        <v>1761</v>
      </c>
      <c r="K130" s="426"/>
    </row>
    <row r="131" spans="1:12" s="162" customFormat="1" ht="17">
      <c r="A131" s="420">
        <v>122</v>
      </c>
      <c r="B131" s="338" t="s">
        <v>1762</v>
      </c>
      <c r="C131" s="339" t="s">
        <v>1868</v>
      </c>
      <c r="D131" s="352" t="s">
        <v>1869</v>
      </c>
      <c r="E131" s="373" t="s">
        <v>2659</v>
      </c>
      <c r="F131" s="340" t="s">
        <v>11</v>
      </c>
      <c r="G131" s="347"/>
      <c r="H131" s="357"/>
      <c r="I131" s="347"/>
      <c r="J131" s="374" t="s">
        <v>1763</v>
      </c>
      <c r="K131" s="426"/>
    </row>
    <row r="132" spans="1:12" s="162" customFormat="1" ht="85">
      <c r="A132" s="420">
        <v>123</v>
      </c>
      <c r="B132" s="338" t="s">
        <v>1762</v>
      </c>
      <c r="C132" s="339" t="s">
        <v>842</v>
      </c>
      <c r="D132" s="352" t="s">
        <v>854</v>
      </c>
      <c r="E132" s="355" t="s">
        <v>94</v>
      </c>
      <c r="F132" s="375" t="s">
        <v>11</v>
      </c>
      <c r="G132" s="357"/>
      <c r="H132" s="357"/>
      <c r="I132" s="347"/>
      <c r="J132" s="376" t="s">
        <v>1764</v>
      </c>
      <c r="K132" s="426"/>
    </row>
    <row r="133" spans="1:12" s="162" customFormat="1" ht="68">
      <c r="A133" s="420">
        <v>124</v>
      </c>
      <c r="B133" s="338" t="s">
        <v>1762</v>
      </c>
      <c r="C133" s="339" t="s">
        <v>842</v>
      </c>
      <c r="D133" s="344" t="s">
        <v>856</v>
      </c>
      <c r="E133" s="355" t="s">
        <v>857</v>
      </c>
      <c r="F133" s="375" t="s">
        <v>11</v>
      </c>
      <c r="G133" s="357"/>
      <c r="H133" s="357"/>
      <c r="I133" s="347"/>
      <c r="J133" s="358" t="s">
        <v>1765</v>
      </c>
      <c r="K133" s="426"/>
    </row>
    <row r="134" spans="1:12" s="113" customFormat="1" ht="17">
      <c r="A134" s="420">
        <v>125</v>
      </c>
      <c r="B134" s="338" t="s">
        <v>1762</v>
      </c>
      <c r="C134" s="339" t="s">
        <v>842</v>
      </c>
      <c r="D134" s="344" t="s">
        <v>859</v>
      </c>
      <c r="E134" s="355" t="s">
        <v>860</v>
      </c>
      <c r="F134" s="375" t="s">
        <v>11</v>
      </c>
      <c r="G134" s="370"/>
      <c r="H134" s="368"/>
      <c r="I134" s="370"/>
      <c r="J134" s="767"/>
      <c r="K134" s="427"/>
    </row>
    <row r="135" spans="1:12" s="113" customFormat="1" ht="17">
      <c r="A135" s="420">
        <v>126</v>
      </c>
      <c r="B135" s="338" t="s">
        <v>1762</v>
      </c>
      <c r="C135" s="339" t="s">
        <v>842</v>
      </c>
      <c r="D135" s="344" t="s">
        <v>862</v>
      </c>
      <c r="E135" s="355" t="s">
        <v>860</v>
      </c>
      <c r="F135" s="375" t="s">
        <v>11</v>
      </c>
      <c r="G135" s="370"/>
      <c r="H135" s="368"/>
      <c r="I135" s="370"/>
      <c r="J135" s="767"/>
      <c r="K135" s="427"/>
    </row>
    <row r="136" spans="1:12" s="113" customFormat="1" ht="17">
      <c r="A136" s="420">
        <v>127</v>
      </c>
      <c r="B136" s="338" t="s">
        <v>1762</v>
      </c>
      <c r="C136" s="339" t="s">
        <v>842</v>
      </c>
      <c r="D136" s="344" t="s">
        <v>864</v>
      </c>
      <c r="E136" s="355" t="s">
        <v>860</v>
      </c>
      <c r="F136" s="375" t="s">
        <v>11</v>
      </c>
      <c r="G136" s="370"/>
      <c r="H136" s="368"/>
      <c r="I136" s="370"/>
      <c r="J136" s="767"/>
      <c r="K136" s="427"/>
    </row>
    <row r="137" spans="1:12" s="113" customFormat="1" ht="17">
      <c r="A137" s="420">
        <v>128</v>
      </c>
      <c r="B137" s="338" t="s">
        <v>1762</v>
      </c>
      <c r="C137" s="339" t="s">
        <v>842</v>
      </c>
      <c r="D137" s="344" t="s">
        <v>866</v>
      </c>
      <c r="E137" s="373" t="s">
        <v>1872</v>
      </c>
      <c r="F137" s="375" t="s">
        <v>11</v>
      </c>
      <c r="G137" s="370"/>
      <c r="H137" s="368"/>
      <c r="I137" s="370"/>
      <c r="J137" s="767"/>
      <c r="K137" s="427"/>
    </row>
    <row r="138" spans="1:12" s="113" customFormat="1" ht="17">
      <c r="A138" s="420">
        <v>129</v>
      </c>
      <c r="B138" s="338" t="s">
        <v>1762</v>
      </c>
      <c r="C138" s="339" t="s">
        <v>842</v>
      </c>
      <c r="D138" s="344" t="s">
        <v>868</v>
      </c>
      <c r="E138" s="373" t="s">
        <v>1866</v>
      </c>
      <c r="F138" s="375" t="s">
        <v>11</v>
      </c>
      <c r="G138" s="370"/>
      <c r="H138" s="368"/>
      <c r="I138" s="370"/>
      <c r="J138" s="767"/>
      <c r="K138" s="427"/>
    </row>
    <row r="139" spans="1:12" s="113" customFormat="1" ht="17">
      <c r="A139" s="420">
        <v>130</v>
      </c>
      <c r="B139" s="338" t="s">
        <v>1762</v>
      </c>
      <c r="C139" s="339" t="s">
        <v>842</v>
      </c>
      <c r="D139" s="344" t="s">
        <v>870</v>
      </c>
      <c r="E139" s="373" t="s">
        <v>1866</v>
      </c>
      <c r="F139" s="375" t="s">
        <v>11</v>
      </c>
      <c r="G139" s="370"/>
      <c r="H139" s="368"/>
      <c r="I139" s="370"/>
      <c r="J139" s="767"/>
      <c r="K139" s="427"/>
    </row>
    <row r="140" spans="1:12" s="113" customFormat="1" ht="17">
      <c r="A140" s="420">
        <v>131</v>
      </c>
      <c r="B140" s="338" t="s">
        <v>1762</v>
      </c>
      <c r="C140" s="339" t="s">
        <v>842</v>
      </c>
      <c r="D140" s="344" t="s">
        <v>872</v>
      </c>
      <c r="E140" s="368" t="s">
        <v>873</v>
      </c>
      <c r="F140" s="340" t="s">
        <v>11</v>
      </c>
      <c r="G140" s="370"/>
      <c r="H140" s="368"/>
      <c r="I140" s="370"/>
      <c r="J140" s="767"/>
      <c r="K140" s="427"/>
    </row>
    <row r="141" spans="1:12" ht="51">
      <c r="A141" s="420">
        <v>132</v>
      </c>
      <c r="B141" s="338" t="s">
        <v>1762</v>
      </c>
      <c r="C141" s="339" t="s">
        <v>1766</v>
      </c>
      <c r="D141" s="339" t="s">
        <v>56</v>
      </c>
      <c r="E141" s="337"/>
      <c r="F141" s="307" t="s">
        <v>11</v>
      </c>
      <c r="G141" s="341"/>
      <c r="H141" s="341"/>
      <c r="I141" s="342"/>
      <c r="J141" s="362" t="s">
        <v>1767</v>
      </c>
      <c r="K141" s="421"/>
    </row>
    <row r="142" spans="1:12" ht="34">
      <c r="A142" s="420">
        <v>133</v>
      </c>
      <c r="B142" s="338" t="s">
        <v>1762</v>
      </c>
      <c r="C142" s="339" t="s">
        <v>55</v>
      </c>
      <c r="D142" s="339" t="s">
        <v>57</v>
      </c>
      <c r="E142" s="337"/>
      <c r="F142" s="340" t="s">
        <v>11</v>
      </c>
      <c r="G142" s="341"/>
      <c r="H142" s="341"/>
      <c r="I142" s="342"/>
      <c r="J142" s="351" t="s">
        <v>1768</v>
      </c>
      <c r="K142" s="421"/>
      <c r="L142" s="167"/>
    </row>
    <row r="143" spans="1:12" ht="51">
      <c r="A143" s="420">
        <v>134</v>
      </c>
      <c r="B143" s="338" t="s">
        <v>1762</v>
      </c>
      <c r="C143" s="339" t="s">
        <v>55</v>
      </c>
      <c r="D143" s="378" t="s">
        <v>64</v>
      </c>
      <c r="E143" s="337"/>
      <c r="F143" s="377" t="s">
        <v>1723</v>
      </c>
      <c r="G143" s="341"/>
      <c r="H143" s="341"/>
      <c r="I143" s="342"/>
      <c r="J143" s="379" t="s">
        <v>1769</v>
      </c>
      <c r="K143" s="428"/>
      <c r="L143" s="167"/>
    </row>
    <row r="144" spans="1:12" ht="51">
      <c r="A144" s="420">
        <v>135</v>
      </c>
      <c r="B144" s="338" t="s">
        <v>1762</v>
      </c>
      <c r="C144" s="339" t="s">
        <v>55</v>
      </c>
      <c r="D144" s="339" t="s">
        <v>1117</v>
      </c>
      <c r="E144" s="337"/>
      <c r="F144" s="340" t="s">
        <v>11</v>
      </c>
      <c r="G144" s="341"/>
      <c r="H144" s="341"/>
      <c r="I144" s="342"/>
      <c r="J144" s="351" t="s">
        <v>59</v>
      </c>
      <c r="K144" s="421"/>
      <c r="L144" s="163"/>
    </row>
    <row r="145" spans="1:12" ht="17">
      <c r="A145" s="420">
        <v>136</v>
      </c>
      <c r="B145" s="338" t="s">
        <v>1762</v>
      </c>
      <c r="C145" s="339" t="s">
        <v>55</v>
      </c>
      <c r="D145" s="339" t="s">
        <v>60</v>
      </c>
      <c r="E145" s="337"/>
      <c r="F145" s="340" t="s">
        <v>11</v>
      </c>
      <c r="G145" s="341"/>
      <c r="H145" s="341"/>
      <c r="I145" s="342"/>
      <c r="J145" s="351" t="s">
        <v>61</v>
      </c>
      <c r="K145" s="421"/>
      <c r="L145" s="167"/>
    </row>
    <row r="146" spans="1:12" ht="51">
      <c r="A146" s="420">
        <v>137</v>
      </c>
      <c r="B146" s="338" t="s">
        <v>1762</v>
      </c>
      <c r="C146" s="339" t="s">
        <v>55</v>
      </c>
      <c r="D146" s="339" t="s">
        <v>62</v>
      </c>
      <c r="E146" s="337"/>
      <c r="F146" s="340" t="s">
        <v>11</v>
      </c>
      <c r="G146" s="341"/>
      <c r="H146" s="341"/>
      <c r="I146" s="342"/>
      <c r="J146" s="351" t="s">
        <v>1770</v>
      </c>
      <c r="K146" s="421"/>
      <c r="L146" s="163"/>
    </row>
    <row r="147" spans="1:12" s="113" customFormat="1" ht="85">
      <c r="A147" s="420">
        <v>138</v>
      </c>
      <c r="B147" s="338" t="s">
        <v>1726</v>
      </c>
      <c r="C147" s="380" t="s">
        <v>181</v>
      </c>
      <c r="D147" s="339" t="s">
        <v>1474</v>
      </c>
      <c r="E147" s="368" t="s">
        <v>1981</v>
      </c>
      <c r="F147" s="340" t="s">
        <v>11</v>
      </c>
      <c r="G147" s="368"/>
      <c r="H147" s="368"/>
      <c r="I147" s="381"/>
      <c r="J147" s="382" t="s">
        <v>2673</v>
      </c>
      <c r="K147" s="429"/>
      <c r="L147" s="112"/>
    </row>
    <row r="148" spans="1:12" s="113" customFormat="1" ht="17">
      <c r="A148" s="420">
        <v>139</v>
      </c>
      <c r="B148" s="338" t="s">
        <v>1726</v>
      </c>
      <c r="C148" s="380" t="s">
        <v>181</v>
      </c>
      <c r="D148" s="380" t="s">
        <v>1475</v>
      </c>
      <c r="E148" s="368" t="s">
        <v>1982</v>
      </c>
      <c r="F148" s="340" t="s">
        <v>11</v>
      </c>
      <c r="G148" s="368"/>
      <c r="H148" s="368"/>
      <c r="I148" s="381"/>
      <c r="J148" s="382" t="s">
        <v>1988</v>
      </c>
      <c r="K148" s="429"/>
      <c r="L148" s="112"/>
    </row>
    <row r="149" spans="1:12" s="113" customFormat="1" ht="17">
      <c r="A149" s="420">
        <v>140</v>
      </c>
      <c r="B149" s="338" t="s">
        <v>1726</v>
      </c>
      <c r="C149" s="380" t="s">
        <v>181</v>
      </c>
      <c r="D149" s="380" t="s">
        <v>1476</v>
      </c>
      <c r="E149" s="368" t="s">
        <v>1985</v>
      </c>
      <c r="F149" s="340" t="s">
        <v>11</v>
      </c>
      <c r="G149" s="368"/>
      <c r="H149" s="368"/>
      <c r="I149" s="381"/>
      <c r="J149" s="382" t="s">
        <v>2002</v>
      </c>
      <c r="K149" s="429"/>
      <c r="L149" s="112"/>
    </row>
    <row r="150" spans="1:12" s="113" customFormat="1" ht="17">
      <c r="A150" s="420">
        <v>141</v>
      </c>
      <c r="B150" s="338" t="s">
        <v>1726</v>
      </c>
      <c r="C150" s="380" t="s">
        <v>181</v>
      </c>
      <c r="D150" s="380" t="s">
        <v>1983</v>
      </c>
      <c r="E150" s="368" t="s">
        <v>1985</v>
      </c>
      <c r="F150" s="340" t="s">
        <v>11</v>
      </c>
      <c r="G150" s="368"/>
      <c r="H150" s="368"/>
      <c r="I150" s="381"/>
      <c r="J150" s="382" t="s">
        <v>2260</v>
      </c>
      <c r="K150" s="429"/>
      <c r="L150" s="112"/>
    </row>
    <row r="151" spans="1:12" s="113" customFormat="1" ht="17">
      <c r="A151" s="420">
        <v>142</v>
      </c>
      <c r="B151" s="338" t="s">
        <v>1726</v>
      </c>
      <c r="C151" s="380" t="s">
        <v>181</v>
      </c>
      <c r="D151" s="380" t="s">
        <v>1984</v>
      </c>
      <c r="E151" s="368" t="s">
        <v>1985</v>
      </c>
      <c r="F151" s="340" t="s">
        <v>11</v>
      </c>
      <c r="G151" s="368"/>
      <c r="H151" s="368"/>
      <c r="I151" s="381"/>
      <c r="J151" s="382" t="s">
        <v>2261</v>
      </c>
      <c r="K151" s="429"/>
      <c r="L151" s="112"/>
    </row>
    <row r="152" spans="1:12" ht="17">
      <c r="A152" s="420">
        <v>143</v>
      </c>
      <c r="B152" s="338" t="s">
        <v>1726</v>
      </c>
      <c r="C152" s="339" t="s">
        <v>181</v>
      </c>
      <c r="D152" s="339" t="s">
        <v>1393</v>
      </c>
      <c r="E152" s="368" t="s">
        <v>1985</v>
      </c>
      <c r="F152" s="340" t="s">
        <v>11</v>
      </c>
      <c r="G152" s="341"/>
      <c r="H152" s="341"/>
      <c r="I152" s="342"/>
      <c r="J152" s="383" t="s">
        <v>2201</v>
      </c>
      <c r="K152" s="421"/>
    </row>
    <row r="153" spans="1:12" s="113" customFormat="1" ht="51">
      <c r="A153" s="420">
        <v>144</v>
      </c>
      <c r="B153" s="338" t="s">
        <v>1726</v>
      </c>
      <c r="C153" s="380" t="s">
        <v>181</v>
      </c>
      <c r="D153" s="380" t="s">
        <v>2017</v>
      </c>
      <c r="E153" s="368" t="s">
        <v>182</v>
      </c>
      <c r="F153" s="340" t="s">
        <v>11</v>
      </c>
      <c r="G153" s="368"/>
      <c r="H153" s="368"/>
      <c r="I153" s="384" t="s">
        <v>2009</v>
      </c>
      <c r="J153" s="771" t="s">
        <v>2262</v>
      </c>
      <c r="K153" s="429"/>
      <c r="L153" s="112"/>
    </row>
    <row r="154" spans="1:12" s="113" customFormat="1" ht="17">
      <c r="A154" s="420">
        <v>145</v>
      </c>
      <c r="B154" s="338" t="s">
        <v>1726</v>
      </c>
      <c r="C154" s="380" t="s">
        <v>181</v>
      </c>
      <c r="D154" s="380" t="s">
        <v>2018</v>
      </c>
      <c r="E154" s="368" t="s">
        <v>182</v>
      </c>
      <c r="F154" s="340" t="s">
        <v>11</v>
      </c>
      <c r="G154" s="368"/>
      <c r="H154" s="368"/>
      <c r="I154" s="385"/>
      <c r="J154" s="771"/>
      <c r="K154" s="429"/>
      <c r="L154" s="112"/>
    </row>
    <row r="155" spans="1:12" s="113" customFormat="1" ht="17">
      <c r="A155" s="420">
        <v>146</v>
      </c>
      <c r="B155" s="338" t="s">
        <v>1726</v>
      </c>
      <c r="C155" s="380" t="s">
        <v>181</v>
      </c>
      <c r="D155" s="380" t="s">
        <v>2019</v>
      </c>
      <c r="E155" s="368" t="s">
        <v>182</v>
      </c>
      <c r="F155" s="340" t="s">
        <v>11</v>
      </c>
      <c r="G155" s="368"/>
      <c r="H155" s="368"/>
      <c r="I155" s="385"/>
      <c r="J155" s="771"/>
      <c r="K155" s="429"/>
      <c r="L155" s="112"/>
    </row>
    <row r="156" spans="1:12" s="113" customFormat="1" ht="17">
      <c r="A156" s="420">
        <v>147</v>
      </c>
      <c r="B156" s="338" t="s">
        <v>1726</v>
      </c>
      <c r="C156" s="380" t="s">
        <v>181</v>
      </c>
      <c r="D156" s="380" t="s">
        <v>2016</v>
      </c>
      <c r="E156" s="368" t="s">
        <v>182</v>
      </c>
      <c r="F156" s="340" t="s">
        <v>11</v>
      </c>
      <c r="G156" s="368"/>
      <c r="H156" s="368"/>
      <c r="I156" s="385"/>
      <c r="J156" s="771"/>
      <c r="K156" s="429"/>
      <c r="L156" s="112"/>
    </row>
    <row r="157" spans="1:12" s="113" customFormat="1" ht="17">
      <c r="A157" s="420">
        <v>148</v>
      </c>
      <c r="B157" s="338" t="s">
        <v>1726</v>
      </c>
      <c r="C157" s="380" t="s">
        <v>181</v>
      </c>
      <c r="D157" s="380" t="s">
        <v>2020</v>
      </c>
      <c r="E157" s="368" t="s">
        <v>182</v>
      </c>
      <c r="F157" s="340" t="s">
        <v>11</v>
      </c>
      <c r="G157" s="368"/>
      <c r="H157" s="368"/>
      <c r="I157" s="385"/>
      <c r="J157" s="771"/>
      <c r="K157" s="429"/>
      <c r="L157" s="112"/>
    </row>
    <row r="158" spans="1:12" s="113" customFormat="1" ht="17">
      <c r="A158" s="420">
        <v>149</v>
      </c>
      <c r="B158" s="338" t="s">
        <v>1726</v>
      </c>
      <c r="C158" s="380" t="s">
        <v>181</v>
      </c>
      <c r="D158" s="380" t="s">
        <v>2021</v>
      </c>
      <c r="E158" s="368" t="s">
        <v>1985</v>
      </c>
      <c r="F158" s="340" t="s">
        <v>11</v>
      </c>
      <c r="G158" s="368"/>
      <c r="H158" s="368"/>
      <c r="I158" s="385"/>
      <c r="J158" s="771"/>
      <c r="K158" s="429"/>
      <c r="L158" s="112"/>
    </row>
    <row r="159" spans="1:12" s="113" customFormat="1" ht="34">
      <c r="A159" s="420">
        <v>150</v>
      </c>
      <c r="B159" s="338" t="s">
        <v>1726</v>
      </c>
      <c r="C159" s="380" t="s">
        <v>181</v>
      </c>
      <c r="D159" s="380" t="s">
        <v>1478</v>
      </c>
      <c r="E159" s="368" t="s">
        <v>1981</v>
      </c>
      <c r="F159" s="340" t="s">
        <v>11</v>
      </c>
      <c r="G159" s="368"/>
      <c r="H159" s="368"/>
      <c r="I159" s="385"/>
      <c r="J159" s="386" t="s">
        <v>2263</v>
      </c>
      <c r="K159" s="429"/>
      <c r="L159" s="112"/>
    </row>
    <row r="160" spans="1:12" s="113" customFormat="1" ht="17">
      <c r="A160" s="420">
        <v>151</v>
      </c>
      <c r="B160" s="338" t="s">
        <v>1726</v>
      </c>
      <c r="C160" s="380" t="s">
        <v>181</v>
      </c>
      <c r="D160" s="380" t="s">
        <v>1480</v>
      </c>
      <c r="E160" s="368" t="s">
        <v>1982</v>
      </c>
      <c r="F160" s="340" t="s">
        <v>11</v>
      </c>
      <c r="G160" s="368"/>
      <c r="H160" s="368"/>
      <c r="I160" s="385"/>
      <c r="J160" s="382" t="s">
        <v>2264</v>
      </c>
      <c r="K160" s="429"/>
      <c r="L160" s="112"/>
    </row>
    <row r="161" spans="1:12" s="113" customFormat="1" ht="17">
      <c r="A161" s="420">
        <v>152</v>
      </c>
      <c r="B161" s="338" t="s">
        <v>1726</v>
      </c>
      <c r="C161" s="380" t="s">
        <v>181</v>
      </c>
      <c r="D161" s="380" t="s">
        <v>1481</v>
      </c>
      <c r="E161" s="368" t="s">
        <v>1985</v>
      </c>
      <c r="F161" s="340" t="s">
        <v>11</v>
      </c>
      <c r="G161" s="368"/>
      <c r="H161" s="368"/>
      <c r="I161" s="385"/>
      <c r="J161" s="382" t="s">
        <v>2265</v>
      </c>
      <c r="K161" s="429"/>
      <c r="L161" s="112"/>
    </row>
    <row r="162" spans="1:12" s="113" customFormat="1" ht="17">
      <c r="A162" s="420">
        <v>153</v>
      </c>
      <c r="B162" s="338" t="s">
        <v>1726</v>
      </c>
      <c r="C162" s="380" t="s">
        <v>181</v>
      </c>
      <c r="D162" s="380" t="s">
        <v>1986</v>
      </c>
      <c r="E162" s="368" t="s">
        <v>1985</v>
      </c>
      <c r="F162" s="340" t="s">
        <v>11</v>
      </c>
      <c r="G162" s="368"/>
      <c r="H162" s="368"/>
      <c r="I162" s="385"/>
      <c r="J162" s="382" t="s">
        <v>2266</v>
      </c>
      <c r="K162" s="429"/>
      <c r="L162" s="112"/>
    </row>
    <row r="163" spans="1:12" s="113" customFormat="1" ht="17">
      <c r="A163" s="420">
        <v>154</v>
      </c>
      <c r="B163" s="338" t="s">
        <v>1726</v>
      </c>
      <c r="C163" s="380" t="s">
        <v>181</v>
      </c>
      <c r="D163" s="380" t="s">
        <v>1987</v>
      </c>
      <c r="E163" s="368" t="s">
        <v>1985</v>
      </c>
      <c r="F163" s="340" t="s">
        <v>11</v>
      </c>
      <c r="G163" s="368"/>
      <c r="H163" s="368"/>
      <c r="I163" s="385"/>
      <c r="J163" s="382" t="s">
        <v>2267</v>
      </c>
      <c r="K163" s="429"/>
      <c r="L163" s="112"/>
    </row>
    <row r="164" spans="1:12" ht="17">
      <c r="A164" s="420">
        <v>155</v>
      </c>
      <c r="B164" s="338" t="s">
        <v>1726</v>
      </c>
      <c r="C164" s="380" t="s">
        <v>181</v>
      </c>
      <c r="D164" s="339" t="s">
        <v>1394</v>
      </c>
      <c r="E164" s="368" t="s">
        <v>1985</v>
      </c>
      <c r="F164" s="340" t="s">
        <v>11</v>
      </c>
      <c r="G164" s="341"/>
      <c r="H164" s="341"/>
      <c r="I164" s="342"/>
      <c r="J164" s="383" t="s">
        <v>2203</v>
      </c>
      <c r="K164" s="421"/>
    </row>
    <row r="165" spans="1:12" s="113" customFormat="1" ht="51">
      <c r="A165" s="420">
        <v>156</v>
      </c>
      <c r="B165" s="338" t="s">
        <v>1726</v>
      </c>
      <c r="C165" s="380" t="s">
        <v>181</v>
      </c>
      <c r="D165" s="380" t="s">
        <v>2022</v>
      </c>
      <c r="E165" s="368" t="s">
        <v>182</v>
      </c>
      <c r="F165" s="340" t="s">
        <v>11</v>
      </c>
      <c r="G165" s="368"/>
      <c r="H165" s="368"/>
      <c r="I165" s="384" t="s">
        <v>2031</v>
      </c>
      <c r="J165" s="771" t="s">
        <v>2008</v>
      </c>
      <c r="K165" s="429"/>
      <c r="L165" s="112"/>
    </row>
    <row r="166" spans="1:12" s="113" customFormat="1" ht="17">
      <c r="A166" s="420">
        <v>157</v>
      </c>
      <c r="B166" s="338" t="s">
        <v>1726</v>
      </c>
      <c r="C166" s="380" t="s">
        <v>181</v>
      </c>
      <c r="D166" s="380" t="s">
        <v>2023</v>
      </c>
      <c r="E166" s="368" t="s">
        <v>182</v>
      </c>
      <c r="F166" s="340" t="s">
        <v>11</v>
      </c>
      <c r="G166" s="368"/>
      <c r="H166" s="368"/>
      <c r="I166" s="385"/>
      <c r="J166" s="771"/>
      <c r="K166" s="429"/>
      <c r="L166" s="112"/>
    </row>
    <row r="167" spans="1:12" s="113" customFormat="1" ht="17">
      <c r="A167" s="420">
        <v>158</v>
      </c>
      <c r="B167" s="338" t="s">
        <v>1726</v>
      </c>
      <c r="C167" s="380" t="s">
        <v>181</v>
      </c>
      <c r="D167" s="380" t="s">
        <v>2024</v>
      </c>
      <c r="E167" s="368" t="s">
        <v>182</v>
      </c>
      <c r="F167" s="340" t="s">
        <v>11</v>
      </c>
      <c r="G167" s="368"/>
      <c r="H167" s="368"/>
      <c r="I167" s="385"/>
      <c r="J167" s="771"/>
      <c r="K167" s="429"/>
      <c r="L167" s="112"/>
    </row>
    <row r="168" spans="1:12" s="113" customFormat="1" ht="17">
      <c r="A168" s="420">
        <v>159</v>
      </c>
      <c r="B168" s="338" t="s">
        <v>1726</v>
      </c>
      <c r="C168" s="380" t="s">
        <v>181</v>
      </c>
      <c r="D168" s="380" t="s">
        <v>2025</v>
      </c>
      <c r="E168" s="368" t="s">
        <v>182</v>
      </c>
      <c r="F168" s="340" t="s">
        <v>11</v>
      </c>
      <c r="G168" s="368"/>
      <c r="H168" s="368"/>
      <c r="I168" s="384"/>
      <c r="J168" s="771"/>
      <c r="K168" s="429"/>
      <c r="L168" s="112"/>
    </row>
    <row r="169" spans="1:12" s="113" customFormat="1" ht="17">
      <c r="A169" s="420">
        <v>160</v>
      </c>
      <c r="B169" s="338" t="s">
        <v>1726</v>
      </c>
      <c r="C169" s="380" t="s">
        <v>181</v>
      </c>
      <c r="D169" s="380" t="s">
        <v>2026</v>
      </c>
      <c r="E169" s="368" t="s">
        <v>182</v>
      </c>
      <c r="F169" s="340" t="s">
        <v>11</v>
      </c>
      <c r="G169" s="368"/>
      <c r="H169" s="368"/>
      <c r="I169" s="384"/>
      <c r="J169" s="771"/>
      <c r="K169" s="429"/>
      <c r="L169" s="112"/>
    </row>
    <row r="170" spans="1:12" s="113" customFormat="1" ht="17">
      <c r="A170" s="420">
        <v>161</v>
      </c>
      <c r="B170" s="338" t="s">
        <v>1726</v>
      </c>
      <c r="C170" s="380" t="s">
        <v>181</v>
      </c>
      <c r="D170" s="380" t="s">
        <v>2027</v>
      </c>
      <c r="E170" s="368" t="s">
        <v>1985</v>
      </c>
      <c r="F170" s="340" t="s">
        <v>11</v>
      </c>
      <c r="G170" s="368"/>
      <c r="H170" s="368"/>
      <c r="I170" s="384"/>
      <c r="J170" s="771"/>
      <c r="K170" s="429"/>
      <c r="L170" s="112"/>
    </row>
    <row r="171" spans="1:12" s="113" customFormat="1" ht="34">
      <c r="A171" s="420">
        <v>162</v>
      </c>
      <c r="B171" s="338" t="s">
        <v>1726</v>
      </c>
      <c r="C171" s="380" t="s">
        <v>181</v>
      </c>
      <c r="D171" s="380" t="s">
        <v>2038</v>
      </c>
      <c r="E171" s="368" t="s">
        <v>2608</v>
      </c>
      <c r="F171" s="340" t="s">
        <v>11</v>
      </c>
      <c r="G171" s="368"/>
      <c r="H171" s="368"/>
      <c r="I171" s="384" t="s">
        <v>1482</v>
      </c>
      <c r="J171" s="772" t="s">
        <v>2736</v>
      </c>
      <c r="K171" s="429"/>
      <c r="L171" s="112"/>
    </row>
    <row r="172" spans="1:12" s="113" customFormat="1" ht="17">
      <c r="A172" s="420">
        <v>163</v>
      </c>
      <c r="B172" s="338" t="s">
        <v>1726</v>
      </c>
      <c r="C172" s="380" t="s">
        <v>181</v>
      </c>
      <c r="D172" s="380" t="s">
        <v>2039</v>
      </c>
      <c r="E172" s="368" t="s">
        <v>2608</v>
      </c>
      <c r="F172" s="340" t="s">
        <v>11</v>
      </c>
      <c r="G172" s="368"/>
      <c r="H172" s="368"/>
      <c r="I172" s="385"/>
      <c r="J172" s="772"/>
      <c r="K172" s="429"/>
      <c r="L172" s="112"/>
    </row>
    <row r="173" spans="1:12" s="113" customFormat="1" ht="17">
      <c r="A173" s="420">
        <v>164</v>
      </c>
      <c r="B173" s="338" t="s">
        <v>1726</v>
      </c>
      <c r="C173" s="380" t="s">
        <v>181</v>
      </c>
      <c r="D173" s="380" t="s">
        <v>2040</v>
      </c>
      <c r="E173" s="368" t="s">
        <v>2608</v>
      </c>
      <c r="F173" s="340" t="s">
        <v>11</v>
      </c>
      <c r="G173" s="368"/>
      <c r="H173" s="368"/>
      <c r="I173" s="385"/>
      <c r="J173" s="772"/>
      <c r="K173" s="429"/>
      <c r="L173" s="112"/>
    </row>
    <row r="174" spans="1:12" s="113" customFormat="1" ht="17">
      <c r="A174" s="420">
        <v>165</v>
      </c>
      <c r="B174" s="338" t="s">
        <v>1726</v>
      </c>
      <c r="C174" s="380" t="s">
        <v>181</v>
      </c>
      <c r="D174" s="380" t="s">
        <v>2041</v>
      </c>
      <c r="E174" s="368" t="s">
        <v>2608</v>
      </c>
      <c r="F174" s="340" t="s">
        <v>11</v>
      </c>
      <c r="G174" s="368"/>
      <c r="H174" s="368"/>
      <c r="I174" s="384"/>
      <c r="J174" s="772"/>
      <c r="K174" s="429"/>
      <c r="L174" s="112"/>
    </row>
    <row r="175" spans="1:12" s="113" customFormat="1" ht="17">
      <c r="A175" s="420">
        <v>166</v>
      </c>
      <c r="B175" s="338" t="s">
        <v>1726</v>
      </c>
      <c r="C175" s="380" t="s">
        <v>181</v>
      </c>
      <c r="D175" s="380" t="s">
        <v>2042</v>
      </c>
      <c r="E175" s="368" t="s">
        <v>2608</v>
      </c>
      <c r="F175" s="340" t="s">
        <v>11</v>
      </c>
      <c r="G175" s="368"/>
      <c r="H175" s="368"/>
      <c r="I175" s="384"/>
      <c r="J175" s="772"/>
      <c r="K175" s="429"/>
      <c r="L175" s="112"/>
    </row>
    <row r="176" spans="1:12" s="113" customFormat="1" ht="17">
      <c r="A176" s="420">
        <v>167</v>
      </c>
      <c r="B176" s="338" t="s">
        <v>1726</v>
      </c>
      <c r="C176" s="380" t="s">
        <v>181</v>
      </c>
      <c r="D176" s="380" t="s">
        <v>2043</v>
      </c>
      <c r="E176" s="368" t="s">
        <v>2608</v>
      </c>
      <c r="F176" s="340" t="s">
        <v>11</v>
      </c>
      <c r="G176" s="368"/>
      <c r="H176" s="368"/>
      <c r="I176" s="384"/>
      <c r="J176" s="772" t="s">
        <v>2711</v>
      </c>
      <c r="K176" s="430"/>
      <c r="L176" s="112"/>
    </row>
    <row r="177" spans="1:12" s="113" customFormat="1" ht="17">
      <c r="A177" s="420">
        <v>168</v>
      </c>
      <c r="B177" s="338" t="s">
        <v>1726</v>
      </c>
      <c r="C177" s="380" t="s">
        <v>181</v>
      </c>
      <c r="D177" s="380" t="s">
        <v>2044</v>
      </c>
      <c r="E177" s="368" t="s">
        <v>2608</v>
      </c>
      <c r="F177" s="340" t="s">
        <v>11</v>
      </c>
      <c r="G177" s="368"/>
      <c r="H177" s="368"/>
      <c r="I177" s="384"/>
      <c r="J177" s="772"/>
      <c r="K177" s="430"/>
      <c r="L177" s="112"/>
    </row>
    <row r="178" spans="1:12" s="113" customFormat="1" ht="17">
      <c r="A178" s="420">
        <v>169</v>
      </c>
      <c r="B178" s="338" t="s">
        <v>1726</v>
      </c>
      <c r="C178" s="380" t="s">
        <v>181</v>
      </c>
      <c r="D178" s="380" t="s">
        <v>2045</v>
      </c>
      <c r="E178" s="368" t="s">
        <v>2608</v>
      </c>
      <c r="F178" s="340" t="s">
        <v>11</v>
      </c>
      <c r="G178" s="368"/>
      <c r="H178" s="368"/>
      <c r="I178" s="384"/>
      <c r="J178" s="772"/>
      <c r="K178" s="430"/>
      <c r="L178" s="112"/>
    </row>
    <row r="179" spans="1:12" s="113" customFormat="1" ht="17">
      <c r="A179" s="420">
        <v>170</v>
      </c>
      <c r="B179" s="338" t="s">
        <v>1726</v>
      </c>
      <c r="C179" s="380" t="s">
        <v>181</v>
      </c>
      <c r="D179" s="380" t="s">
        <v>2046</v>
      </c>
      <c r="E179" s="368" t="s">
        <v>2608</v>
      </c>
      <c r="F179" s="340" t="s">
        <v>11</v>
      </c>
      <c r="G179" s="368"/>
      <c r="H179" s="368"/>
      <c r="I179" s="384"/>
      <c r="J179" s="772"/>
      <c r="K179" s="430"/>
      <c r="L179" s="112"/>
    </row>
    <row r="180" spans="1:12" s="113" customFormat="1" ht="17">
      <c r="A180" s="420">
        <v>171</v>
      </c>
      <c r="B180" s="338" t="s">
        <v>1726</v>
      </c>
      <c r="C180" s="380" t="s">
        <v>181</v>
      </c>
      <c r="D180" s="380" t="s">
        <v>2714</v>
      </c>
      <c r="E180" s="368" t="s">
        <v>2608</v>
      </c>
      <c r="F180" s="340" t="s">
        <v>11</v>
      </c>
      <c r="G180" s="368"/>
      <c r="H180" s="368"/>
      <c r="I180" s="384"/>
      <c r="J180" s="772"/>
      <c r="K180" s="430"/>
      <c r="L180" s="112"/>
    </row>
    <row r="181" spans="1:12" s="113" customFormat="1" ht="17">
      <c r="A181" s="420">
        <v>172</v>
      </c>
      <c r="B181" s="338" t="s">
        <v>1726</v>
      </c>
      <c r="C181" s="380" t="s">
        <v>181</v>
      </c>
      <c r="D181" s="380" t="s">
        <v>2048</v>
      </c>
      <c r="E181" s="368" t="s">
        <v>2608</v>
      </c>
      <c r="F181" s="340" t="s">
        <v>11</v>
      </c>
      <c r="G181" s="368"/>
      <c r="H181" s="368"/>
      <c r="I181" s="387"/>
      <c r="J181" s="772" t="s">
        <v>2712</v>
      </c>
      <c r="K181" s="430"/>
      <c r="L181" s="112"/>
    </row>
    <row r="182" spans="1:12" s="113" customFormat="1" ht="17">
      <c r="A182" s="420">
        <v>173</v>
      </c>
      <c r="B182" s="338" t="s">
        <v>1726</v>
      </c>
      <c r="C182" s="380" t="s">
        <v>181</v>
      </c>
      <c r="D182" s="380" t="s">
        <v>2049</v>
      </c>
      <c r="E182" s="368" t="s">
        <v>2608</v>
      </c>
      <c r="F182" s="340" t="s">
        <v>11</v>
      </c>
      <c r="G182" s="368"/>
      <c r="H182" s="368"/>
      <c r="I182" s="387"/>
      <c r="J182" s="772"/>
      <c r="K182" s="430"/>
      <c r="L182" s="112"/>
    </row>
    <row r="183" spans="1:12" s="113" customFormat="1" ht="17">
      <c r="A183" s="420">
        <v>174</v>
      </c>
      <c r="B183" s="338" t="s">
        <v>1726</v>
      </c>
      <c r="C183" s="380" t="s">
        <v>181</v>
      </c>
      <c r="D183" s="380" t="s">
        <v>1467</v>
      </c>
      <c r="E183" s="368" t="s">
        <v>2608</v>
      </c>
      <c r="F183" s="340" t="s">
        <v>11</v>
      </c>
      <c r="G183" s="368"/>
      <c r="H183" s="368"/>
      <c r="I183" s="387"/>
      <c r="J183" s="772"/>
      <c r="K183" s="430"/>
      <c r="L183" s="112"/>
    </row>
    <row r="184" spans="1:12" s="113" customFormat="1" ht="17">
      <c r="A184" s="420">
        <v>175</v>
      </c>
      <c r="B184" s="338" t="s">
        <v>1726</v>
      </c>
      <c r="C184" s="380" t="s">
        <v>181</v>
      </c>
      <c r="D184" s="380" t="s">
        <v>2050</v>
      </c>
      <c r="E184" s="368" t="s">
        <v>2608</v>
      </c>
      <c r="F184" s="340" t="s">
        <v>11</v>
      </c>
      <c r="G184" s="368"/>
      <c r="H184" s="368"/>
      <c r="I184" s="387"/>
      <c r="J184" s="772"/>
      <c r="K184" s="430"/>
      <c r="L184" s="112"/>
    </row>
    <row r="185" spans="1:12" s="113" customFormat="1" ht="17">
      <c r="A185" s="420">
        <v>176</v>
      </c>
      <c r="B185" s="338" t="s">
        <v>1726</v>
      </c>
      <c r="C185" s="380" t="s">
        <v>181</v>
      </c>
      <c r="D185" s="380" t="s">
        <v>2051</v>
      </c>
      <c r="E185" s="368" t="s">
        <v>2608</v>
      </c>
      <c r="F185" s="340" t="s">
        <v>11</v>
      </c>
      <c r="G185" s="368"/>
      <c r="H185" s="368"/>
      <c r="I185" s="387"/>
      <c r="J185" s="772"/>
      <c r="K185" s="430"/>
      <c r="L185" s="112"/>
    </row>
    <row r="186" spans="1:12" s="113" customFormat="1" ht="17">
      <c r="A186" s="420">
        <v>177</v>
      </c>
      <c r="B186" s="338" t="s">
        <v>1726</v>
      </c>
      <c r="C186" s="380" t="s">
        <v>181</v>
      </c>
      <c r="D186" s="380" t="s">
        <v>2052</v>
      </c>
      <c r="E186" s="368" t="s">
        <v>2608</v>
      </c>
      <c r="F186" s="340" t="s">
        <v>11</v>
      </c>
      <c r="G186" s="368"/>
      <c r="H186" s="368"/>
      <c r="I186" s="387"/>
      <c r="J186" s="772" t="s">
        <v>2737</v>
      </c>
      <c r="K186" s="430"/>
      <c r="L186" s="112"/>
    </row>
    <row r="187" spans="1:12" s="113" customFormat="1" ht="17">
      <c r="A187" s="420">
        <v>178</v>
      </c>
      <c r="B187" s="338" t="s">
        <v>1726</v>
      </c>
      <c r="C187" s="380" t="s">
        <v>181</v>
      </c>
      <c r="D187" s="380" t="s">
        <v>2053</v>
      </c>
      <c r="E187" s="368" t="s">
        <v>2608</v>
      </c>
      <c r="F187" s="340" t="s">
        <v>11</v>
      </c>
      <c r="G187" s="368"/>
      <c r="H187" s="368"/>
      <c r="I187" s="387"/>
      <c r="J187" s="772"/>
      <c r="K187" s="430"/>
      <c r="L187" s="112"/>
    </row>
    <row r="188" spans="1:12" s="113" customFormat="1" ht="17">
      <c r="A188" s="420">
        <v>179</v>
      </c>
      <c r="B188" s="338" t="s">
        <v>1726</v>
      </c>
      <c r="C188" s="380" t="s">
        <v>181</v>
      </c>
      <c r="D188" s="380" t="s">
        <v>1472</v>
      </c>
      <c r="E188" s="368" t="s">
        <v>2608</v>
      </c>
      <c r="F188" s="340" t="s">
        <v>11</v>
      </c>
      <c r="G188" s="368"/>
      <c r="H188" s="368"/>
      <c r="I188" s="387"/>
      <c r="J188" s="772"/>
      <c r="K188" s="430"/>
      <c r="L188" s="112"/>
    </row>
    <row r="189" spans="1:12" s="113" customFormat="1" ht="17">
      <c r="A189" s="420">
        <v>180</v>
      </c>
      <c r="B189" s="338" t="s">
        <v>1726</v>
      </c>
      <c r="C189" s="380" t="s">
        <v>181</v>
      </c>
      <c r="D189" s="380" t="s">
        <v>2054</v>
      </c>
      <c r="E189" s="368" t="s">
        <v>2608</v>
      </c>
      <c r="F189" s="340" t="s">
        <v>11</v>
      </c>
      <c r="G189" s="368"/>
      <c r="H189" s="368"/>
      <c r="I189" s="387"/>
      <c r="J189" s="772"/>
      <c r="K189" s="430"/>
      <c r="L189" s="112"/>
    </row>
    <row r="190" spans="1:12" s="113" customFormat="1" ht="17">
      <c r="A190" s="420">
        <v>181</v>
      </c>
      <c r="B190" s="338" t="s">
        <v>1726</v>
      </c>
      <c r="C190" s="380" t="s">
        <v>181</v>
      </c>
      <c r="D190" s="380" t="s">
        <v>2055</v>
      </c>
      <c r="E190" s="368" t="s">
        <v>2608</v>
      </c>
      <c r="F190" s="340" t="s">
        <v>11</v>
      </c>
      <c r="G190" s="368"/>
      <c r="H190" s="368"/>
      <c r="I190" s="387" t="s">
        <v>2609</v>
      </c>
      <c r="J190" s="772"/>
      <c r="K190" s="430"/>
      <c r="L190" s="112"/>
    </row>
    <row r="191" spans="1:12" ht="17">
      <c r="A191" s="420">
        <v>182</v>
      </c>
      <c r="B191" s="338" t="s">
        <v>1726</v>
      </c>
      <c r="C191" s="339" t="s">
        <v>927</v>
      </c>
      <c r="D191" s="352" t="s">
        <v>1301</v>
      </c>
      <c r="E191" s="337"/>
      <c r="F191" s="375" t="s">
        <v>11</v>
      </c>
      <c r="G191" s="341"/>
      <c r="H191" s="341"/>
      <c r="I191" s="388" t="s">
        <v>1977</v>
      </c>
      <c r="J191" s="351" t="s">
        <v>1771</v>
      </c>
      <c r="K191" s="421"/>
      <c r="L191" s="168"/>
    </row>
    <row r="192" spans="1:12" ht="34">
      <c r="A192" s="420">
        <v>183</v>
      </c>
      <c r="B192" s="338" t="s">
        <v>1726</v>
      </c>
      <c r="C192" s="339" t="s">
        <v>927</v>
      </c>
      <c r="D192" s="352" t="s">
        <v>1302</v>
      </c>
      <c r="E192" s="337"/>
      <c r="F192" s="375" t="s">
        <v>11</v>
      </c>
      <c r="G192" s="341"/>
      <c r="H192" s="341"/>
      <c r="I192" s="389" t="s">
        <v>1978</v>
      </c>
      <c r="J192" s="351" t="s">
        <v>1771</v>
      </c>
      <c r="K192" s="421"/>
      <c r="L192" s="168"/>
    </row>
    <row r="193" spans="1:13" ht="17">
      <c r="A193" s="420">
        <v>184</v>
      </c>
      <c r="B193" s="338" t="s">
        <v>1726</v>
      </c>
      <c r="C193" s="339" t="s">
        <v>927</v>
      </c>
      <c r="D193" s="352" t="s">
        <v>1303</v>
      </c>
      <c r="E193" s="337"/>
      <c r="F193" s="375" t="s">
        <v>11</v>
      </c>
      <c r="G193" s="341"/>
      <c r="H193" s="341"/>
      <c r="I193" s="388" t="s">
        <v>1979</v>
      </c>
      <c r="J193" s="351" t="s">
        <v>1772</v>
      </c>
      <c r="K193" s="421"/>
      <c r="L193" s="168"/>
    </row>
    <row r="194" spans="1:13" ht="34">
      <c r="A194" s="420">
        <v>185</v>
      </c>
      <c r="B194" s="338" t="s">
        <v>1726</v>
      </c>
      <c r="C194" s="339" t="s">
        <v>927</v>
      </c>
      <c r="D194" s="352" t="s">
        <v>1304</v>
      </c>
      <c r="E194" s="337"/>
      <c r="F194" s="375" t="s">
        <v>11</v>
      </c>
      <c r="G194" s="341"/>
      <c r="H194" s="341"/>
      <c r="I194" s="389" t="s">
        <v>1980</v>
      </c>
      <c r="J194" s="379" t="s">
        <v>1772</v>
      </c>
      <c r="K194" s="421"/>
      <c r="L194" s="168"/>
    </row>
    <row r="195" spans="1:13" ht="34">
      <c r="A195" s="420">
        <v>186</v>
      </c>
      <c r="B195" s="338" t="s">
        <v>1726</v>
      </c>
      <c r="C195" s="339" t="s">
        <v>1587</v>
      </c>
      <c r="D195" s="390" t="s">
        <v>1135</v>
      </c>
      <c r="E195" s="391"/>
      <c r="F195" s="375" t="s">
        <v>11</v>
      </c>
      <c r="G195" s="341"/>
      <c r="H195" s="341"/>
      <c r="I195" s="350"/>
      <c r="J195" s="392" t="s">
        <v>1621</v>
      </c>
      <c r="K195" s="431" t="s">
        <v>1860</v>
      </c>
      <c r="L195" s="169"/>
    </row>
    <row r="196" spans="1:13" ht="102">
      <c r="A196" s="420">
        <v>187</v>
      </c>
      <c r="B196" s="338" t="s">
        <v>1726</v>
      </c>
      <c r="C196" s="339" t="s">
        <v>1587</v>
      </c>
      <c r="D196" s="390" t="s">
        <v>1625</v>
      </c>
      <c r="E196" s="391"/>
      <c r="F196" s="375" t="s">
        <v>11</v>
      </c>
      <c r="G196" s="341"/>
      <c r="H196" s="341"/>
      <c r="I196" s="350"/>
      <c r="J196" s="393" t="s">
        <v>1576</v>
      </c>
      <c r="K196" s="432" t="s">
        <v>1861</v>
      </c>
      <c r="L196" s="169"/>
    </row>
    <row r="197" spans="1:13" ht="17">
      <c r="A197" s="420">
        <v>188</v>
      </c>
      <c r="B197" s="338" t="s">
        <v>1726</v>
      </c>
      <c r="C197" s="339" t="s">
        <v>1587</v>
      </c>
      <c r="D197" s="390" t="s">
        <v>1136</v>
      </c>
      <c r="E197" s="391"/>
      <c r="F197" s="375" t="s">
        <v>11</v>
      </c>
      <c r="G197" s="341"/>
      <c r="H197" s="341"/>
      <c r="I197" s="350"/>
      <c r="J197" s="392" t="s">
        <v>1577</v>
      </c>
      <c r="K197" s="431" t="s">
        <v>1681</v>
      </c>
      <c r="L197" s="169"/>
    </row>
    <row r="198" spans="1:13" ht="68">
      <c r="A198" s="420">
        <v>189</v>
      </c>
      <c r="B198" s="338" t="s">
        <v>1726</v>
      </c>
      <c r="C198" s="339" t="s">
        <v>1587</v>
      </c>
      <c r="D198" s="390" t="s">
        <v>1137</v>
      </c>
      <c r="E198" s="391"/>
      <c r="F198" s="375" t="s">
        <v>11</v>
      </c>
      <c r="G198" s="341"/>
      <c r="H198" s="341"/>
      <c r="I198" s="350"/>
      <c r="J198" s="393" t="s">
        <v>1623</v>
      </c>
      <c r="K198" s="432" t="s">
        <v>1862</v>
      </c>
      <c r="L198" s="170"/>
    </row>
    <row r="199" spans="1:13" ht="255">
      <c r="A199" s="420">
        <v>190</v>
      </c>
      <c r="B199" s="338" t="s">
        <v>1726</v>
      </c>
      <c r="C199" s="339" t="s">
        <v>1587</v>
      </c>
      <c r="D199" s="390" t="s">
        <v>2560</v>
      </c>
      <c r="E199" s="391"/>
      <c r="F199" s="159" t="s">
        <v>10</v>
      </c>
      <c r="G199" s="341"/>
      <c r="H199" s="341"/>
      <c r="I199" s="350"/>
      <c r="J199" s="393" t="s">
        <v>2911</v>
      </c>
      <c r="K199" s="433" t="s">
        <v>2558</v>
      </c>
      <c r="L199" s="169"/>
    </row>
    <row r="200" spans="1:13" ht="102">
      <c r="A200" s="420">
        <v>191</v>
      </c>
      <c r="B200" s="338" t="s">
        <v>1726</v>
      </c>
      <c r="C200" s="339" t="s">
        <v>1587</v>
      </c>
      <c r="D200" s="390" t="s">
        <v>1626</v>
      </c>
      <c r="E200" s="391"/>
      <c r="F200" s="375" t="s">
        <v>11</v>
      </c>
      <c r="G200" s="341"/>
      <c r="H200" s="341"/>
      <c r="I200" s="350"/>
      <c r="J200" s="393" t="s">
        <v>1627</v>
      </c>
      <c r="K200" s="432" t="s">
        <v>1863</v>
      </c>
      <c r="L200" s="169"/>
    </row>
    <row r="201" spans="1:13" ht="17">
      <c r="A201" s="420">
        <v>192</v>
      </c>
      <c r="B201" s="338" t="s">
        <v>1726</v>
      </c>
      <c r="C201" s="339" t="s">
        <v>1587</v>
      </c>
      <c r="D201" s="390" t="s">
        <v>1138</v>
      </c>
      <c r="E201" s="391"/>
      <c r="F201" s="375" t="s">
        <v>11</v>
      </c>
      <c r="G201" s="341"/>
      <c r="H201" s="341"/>
      <c r="I201" s="350"/>
      <c r="J201" s="392" t="s">
        <v>1581</v>
      </c>
      <c r="K201" s="431" t="s">
        <v>1864</v>
      </c>
      <c r="L201" s="169"/>
    </row>
    <row r="202" spans="1:13" ht="17">
      <c r="A202" s="420">
        <v>193</v>
      </c>
      <c r="B202" s="338" t="s">
        <v>1726</v>
      </c>
      <c r="C202" s="339" t="s">
        <v>1587</v>
      </c>
      <c r="D202" s="390" t="s">
        <v>1579</v>
      </c>
      <c r="E202" s="391"/>
      <c r="F202" s="375" t="s">
        <v>11</v>
      </c>
      <c r="G202" s="341"/>
      <c r="H202" s="341"/>
      <c r="I202" s="350"/>
      <c r="J202" s="392" t="s">
        <v>1578</v>
      </c>
      <c r="K202" s="431" t="s">
        <v>1682</v>
      </c>
      <c r="L202" s="169"/>
    </row>
    <row r="203" spans="1:13" ht="34">
      <c r="A203" s="420">
        <v>194</v>
      </c>
      <c r="B203" s="338" t="s">
        <v>1726</v>
      </c>
      <c r="C203" s="339" t="s">
        <v>1587</v>
      </c>
      <c r="D203" s="390" t="s">
        <v>1139</v>
      </c>
      <c r="E203" s="391"/>
      <c r="F203" s="375" t="s">
        <v>11</v>
      </c>
      <c r="G203" s="341"/>
      <c r="H203" s="341"/>
      <c r="I203" s="350"/>
      <c r="J203" s="392" t="s">
        <v>1580</v>
      </c>
      <c r="K203" s="431" t="s">
        <v>1865</v>
      </c>
      <c r="L203" s="169"/>
    </row>
    <row r="204" spans="1:13" ht="17">
      <c r="A204" s="420">
        <v>195</v>
      </c>
      <c r="B204" s="338" t="s">
        <v>1726</v>
      </c>
      <c r="C204" s="339" t="s">
        <v>1587</v>
      </c>
      <c r="D204" s="390" t="s">
        <v>1140</v>
      </c>
      <c r="E204" s="391"/>
      <c r="F204" s="375" t="s">
        <v>11</v>
      </c>
      <c r="G204" s="341"/>
      <c r="H204" s="341"/>
      <c r="I204" s="350"/>
      <c r="J204" s="392" t="s">
        <v>1622</v>
      </c>
      <c r="K204" s="431" t="s">
        <v>1683</v>
      </c>
      <c r="L204" s="169"/>
    </row>
    <row r="205" spans="1:13" ht="119">
      <c r="A205" s="420">
        <v>196</v>
      </c>
      <c r="B205" s="338" t="s">
        <v>1726</v>
      </c>
      <c r="C205" s="395" t="s">
        <v>1773</v>
      </c>
      <c r="D205" s="395" t="s">
        <v>1774</v>
      </c>
      <c r="E205" s="337"/>
      <c r="F205" s="356" t="s">
        <v>1719</v>
      </c>
      <c r="G205" s="341"/>
      <c r="H205" s="341"/>
      <c r="I205" s="350"/>
      <c r="J205" s="379" t="s">
        <v>1775</v>
      </c>
      <c r="K205" s="421"/>
      <c r="L205" s="171"/>
    </row>
    <row r="206" spans="1:13" ht="409.6">
      <c r="A206" s="420">
        <v>197</v>
      </c>
      <c r="B206" s="338" t="s">
        <v>1726</v>
      </c>
      <c r="C206" s="339" t="s">
        <v>183</v>
      </c>
      <c r="D206" s="344" t="s">
        <v>906</v>
      </c>
      <c r="E206" s="337"/>
      <c r="F206" s="340" t="s">
        <v>11</v>
      </c>
      <c r="G206" s="341"/>
      <c r="H206" s="341"/>
      <c r="I206" s="350"/>
      <c r="J206" s="351" t="s">
        <v>1776</v>
      </c>
      <c r="K206" s="421"/>
      <c r="L206" s="172"/>
      <c r="M206" s="171"/>
    </row>
    <row r="207" spans="1:13" s="162" customFormat="1" ht="204">
      <c r="A207" s="420">
        <v>198</v>
      </c>
      <c r="B207" s="338" t="s">
        <v>1726</v>
      </c>
      <c r="C207" s="339" t="s">
        <v>363</v>
      </c>
      <c r="D207" s="344" t="s">
        <v>364</v>
      </c>
      <c r="E207" s="396" t="s">
        <v>365</v>
      </c>
      <c r="F207" s="397" t="s">
        <v>11</v>
      </c>
      <c r="G207" s="398"/>
      <c r="H207" s="399"/>
      <c r="I207" s="400" t="s">
        <v>366</v>
      </c>
      <c r="J207" s="401" t="s">
        <v>1777</v>
      </c>
      <c r="K207" s="768"/>
      <c r="L207" s="173"/>
    </row>
    <row r="208" spans="1:13" s="162" customFormat="1" ht="153">
      <c r="A208" s="420">
        <v>199</v>
      </c>
      <c r="B208" s="338" t="s">
        <v>1726</v>
      </c>
      <c r="C208" s="339" t="s">
        <v>363</v>
      </c>
      <c r="D208" s="344" t="s">
        <v>367</v>
      </c>
      <c r="E208" s="396" t="s">
        <v>365</v>
      </c>
      <c r="F208" s="397" t="s">
        <v>11</v>
      </c>
      <c r="G208" s="398"/>
      <c r="H208" s="399"/>
      <c r="I208" s="400" t="s">
        <v>368</v>
      </c>
      <c r="J208" s="401" t="s">
        <v>1778</v>
      </c>
      <c r="K208" s="769"/>
      <c r="L208" s="173"/>
    </row>
    <row r="209" spans="1:12" s="162" customFormat="1" ht="153">
      <c r="A209" s="420">
        <v>200</v>
      </c>
      <c r="B209" s="338" t="s">
        <v>1726</v>
      </c>
      <c r="C209" s="339" t="s">
        <v>363</v>
      </c>
      <c r="D209" s="344" t="s">
        <v>369</v>
      </c>
      <c r="E209" s="396" t="s">
        <v>365</v>
      </c>
      <c r="F209" s="397" t="s">
        <v>11</v>
      </c>
      <c r="G209" s="398"/>
      <c r="H209" s="399"/>
      <c r="I209" s="400" t="s">
        <v>370</v>
      </c>
      <c r="J209" s="401" t="s">
        <v>1779</v>
      </c>
      <c r="K209" s="769"/>
      <c r="L209" s="173"/>
    </row>
    <row r="210" spans="1:12" s="162" customFormat="1" ht="204">
      <c r="A210" s="420">
        <v>201</v>
      </c>
      <c r="B210" s="338" t="s">
        <v>1726</v>
      </c>
      <c r="C210" s="339" t="s">
        <v>363</v>
      </c>
      <c r="D210" s="344" t="s">
        <v>371</v>
      </c>
      <c r="E210" s="402"/>
      <c r="F210" s="397" t="s">
        <v>11</v>
      </c>
      <c r="G210" s="398"/>
      <c r="H210" s="399"/>
      <c r="I210" s="400" t="s">
        <v>1780</v>
      </c>
      <c r="J210" s="403"/>
      <c r="K210" s="769"/>
      <c r="L210" s="173"/>
    </row>
    <row r="211" spans="1:12" s="162" customFormat="1" ht="187">
      <c r="A211" s="420">
        <v>202</v>
      </c>
      <c r="B211" s="338" t="s">
        <v>1726</v>
      </c>
      <c r="C211" s="339" t="s">
        <v>363</v>
      </c>
      <c r="D211" s="344" t="s">
        <v>372</v>
      </c>
      <c r="E211" s="402"/>
      <c r="F211" s="397" t="s">
        <v>11</v>
      </c>
      <c r="G211" s="398"/>
      <c r="H211" s="399"/>
      <c r="I211" s="404"/>
      <c r="J211" s="401" t="s">
        <v>1781</v>
      </c>
      <c r="K211" s="769"/>
      <c r="L211" s="173"/>
    </row>
    <row r="212" spans="1:12" s="162" customFormat="1" ht="221">
      <c r="A212" s="420">
        <v>203</v>
      </c>
      <c r="B212" s="338" t="s">
        <v>1726</v>
      </c>
      <c r="C212" s="339" t="s">
        <v>363</v>
      </c>
      <c r="D212" s="344" t="s">
        <v>373</v>
      </c>
      <c r="E212" s="402"/>
      <c r="F212" s="397" t="s">
        <v>11</v>
      </c>
      <c r="G212" s="398"/>
      <c r="H212" s="399"/>
      <c r="I212" s="400" t="s">
        <v>374</v>
      </c>
      <c r="J212" s="401" t="s">
        <v>1782</v>
      </c>
      <c r="K212" s="769"/>
      <c r="L212" s="173"/>
    </row>
    <row r="213" spans="1:12" s="162" customFormat="1" ht="51">
      <c r="A213" s="420">
        <v>204</v>
      </c>
      <c r="B213" s="338" t="s">
        <v>1726</v>
      </c>
      <c r="C213" s="339" t="s">
        <v>363</v>
      </c>
      <c r="D213" s="344" t="s">
        <v>375</v>
      </c>
      <c r="E213" s="396" t="s">
        <v>376</v>
      </c>
      <c r="F213" s="397" t="s">
        <v>11</v>
      </c>
      <c r="G213" s="398"/>
      <c r="H213" s="399"/>
      <c r="I213" s="400" t="s">
        <v>377</v>
      </c>
      <c r="J213" s="401"/>
      <c r="K213" s="769"/>
      <c r="L213" s="173"/>
    </row>
    <row r="214" spans="1:12" s="162" customFormat="1" ht="85">
      <c r="A214" s="420">
        <v>205</v>
      </c>
      <c r="B214" s="338" t="s">
        <v>1726</v>
      </c>
      <c r="C214" s="339" t="s">
        <v>363</v>
      </c>
      <c r="D214" s="344" t="s">
        <v>378</v>
      </c>
      <c r="E214" s="396" t="s">
        <v>379</v>
      </c>
      <c r="F214" s="397" t="s">
        <v>11</v>
      </c>
      <c r="G214" s="398"/>
      <c r="H214" s="399"/>
      <c r="I214" s="400" t="s">
        <v>380</v>
      </c>
      <c r="J214" s="401"/>
      <c r="K214" s="769"/>
      <c r="L214" s="173"/>
    </row>
    <row r="215" spans="1:12" s="162" customFormat="1" ht="51">
      <c r="A215" s="420">
        <v>206</v>
      </c>
      <c r="B215" s="338" t="s">
        <v>1726</v>
      </c>
      <c r="C215" s="339" t="s">
        <v>363</v>
      </c>
      <c r="D215" s="344" t="s">
        <v>381</v>
      </c>
      <c r="E215" s="396" t="s">
        <v>382</v>
      </c>
      <c r="F215" s="397" t="s">
        <v>11</v>
      </c>
      <c r="G215" s="398"/>
      <c r="H215" s="399"/>
      <c r="I215" s="400" t="s">
        <v>377</v>
      </c>
      <c r="J215" s="401"/>
      <c r="K215" s="769"/>
      <c r="L215" s="173"/>
    </row>
    <row r="216" spans="1:12" s="162" customFormat="1" ht="68">
      <c r="A216" s="420">
        <v>207</v>
      </c>
      <c r="B216" s="338" t="s">
        <v>1726</v>
      </c>
      <c r="C216" s="339" t="s">
        <v>363</v>
      </c>
      <c r="D216" s="344" t="s">
        <v>383</v>
      </c>
      <c r="E216" s="396" t="s">
        <v>376</v>
      </c>
      <c r="F216" s="397" t="s">
        <v>11</v>
      </c>
      <c r="G216" s="398"/>
      <c r="H216" s="399"/>
      <c r="I216" s="400" t="s">
        <v>384</v>
      </c>
      <c r="J216" s="401"/>
      <c r="K216" s="769"/>
      <c r="L216" s="173"/>
    </row>
    <row r="217" spans="1:12" s="162" customFormat="1" ht="85">
      <c r="A217" s="420">
        <v>208</v>
      </c>
      <c r="B217" s="338" t="s">
        <v>1726</v>
      </c>
      <c r="C217" s="339" t="s">
        <v>363</v>
      </c>
      <c r="D217" s="344" t="s">
        <v>385</v>
      </c>
      <c r="E217" s="396" t="s">
        <v>386</v>
      </c>
      <c r="F217" s="397" t="s">
        <v>11</v>
      </c>
      <c r="G217" s="398"/>
      <c r="H217" s="399"/>
      <c r="I217" s="400" t="s">
        <v>387</v>
      </c>
      <c r="J217" s="401"/>
      <c r="K217" s="769"/>
      <c r="L217" s="173"/>
    </row>
    <row r="218" spans="1:12" s="162" customFormat="1" ht="51">
      <c r="A218" s="420">
        <v>209</v>
      </c>
      <c r="B218" s="338" t="s">
        <v>1726</v>
      </c>
      <c r="C218" s="339" t="s">
        <v>363</v>
      </c>
      <c r="D218" s="344" t="s">
        <v>388</v>
      </c>
      <c r="E218" s="396" t="s">
        <v>389</v>
      </c>
      <c r="F218" s="397" t="s">
        <v>11</v>
      </c>
      <c r="G218" s="398"/>
      <c r="H218" s="399"/>
      <c r="I218" s="400" t="s">
        <v>377</v>
      </c>
      <c r="J218" s="401"/>
      <c r="K218" s="769"/>
      <c r="L218" s="173"/>
    </row>
    <row r="219" spans="1:12" s="162" customFormat="1" ht="17">
      <c r="A219" s="420">
        <v>210</v>
      </c>
      <c r="B219" s="338" t="s">
        <v>1726</v>
      </c>
      <c r="C219" s="339" t="s">
        <v>363</v>
      </c>
      <c r="D219" s="344" t="s">
        <v>390</v>
      </c>
      <c r="E219" s="396" t="s">
        <v>391</v>
      </c>
      <c r="F219" s="397" t="s">
        <v>11</v>
      </c>
      <c r="G219" s="398"/>
      <c r="H219" s="399"/>
      <c r="I219" s="405" t="s">
        <v>1783</v>
      </c>
      <c r="J219" s="401"/>
      <c r="K219" s="769"/>
      <c r="L219" s="173"/>
    </row>
    <row r="220" spans="1:12" s="162" customFormat="1" ht="17">
      <c r="A220" s="420">
        <v>211</v>
      </c>
      <c r="B220" s="338" t="s">
        <v>1726</v>
      </c>
      <c r="C220" s="339" t="s">
        <v>363</v>
      </c>
      <c r="D220" s="344" t="s">
        <v>392</v>
      </c>
      <c r="E220" s="396" t="s">
        <v>393</v>
      </c>
      <c r="F220" s="397" t="s">
        <v>11</v>
      </c>
      <c r="G220" s="398"/>
      <c r="H220" s="399"/>
      <c r="I220" s="400" t="s">
        <v>394</v>
      </c>
      <c r="J220" s="401"/>
      <c r="K220" s="769"/>
      <c r="L220" s="173"/>
    </row>
    <row r="221" spans="1:12" s="162" customFormat="1" ht="68">
      <c r="A221" s="420">
        <v>212</v>
      </c>
      <c r="B221" s="338" t="s">
        <v>1726</v>
      </c>
      <c r="C221" s="339" t="s">
        <v>363</v>
      </c>
      <c r="D221" s="344" t="s">
        <v>395</v>
      </c>
      <c r="E221" s="402"/>
      <c r="F221" s="397" t="s">
        <v>11</v>
      </c>
      <c r="G221" s="398"/>
      <c r="H221" s="399"/>
      <c r="I221" s="404"/>
      <c r="J221" s="401" t="s">
        <v>1784</v>
      </c>
      <c r="K221" s="769"/>
      <c r="L221" s="173"/>
    </row>
    <row r="222" spans="1:12" s="162" customFormat="1" ht="136">
      <c r="A222" s="420">
        <v>213</v>
      </c>
      <c r="B222" s="338" t="s">
        <v>1726</v>
      </c>
      <c r="C222" s="339" t="s">
        <v>363</v>
      </c>
      <c r="D222" s="352" t="s">
        <v>396</v>
      </c>
      <c r="E222" s="402"/>
      <c r="F222" s="397" t="s">
        <v>11</v>
      </c>
      <c r="G222" s="398"/>
      <c r="H222" s="399"/>
      <c r="I222" s="406"/>
      <c r="J222" s="401" t="s">
        <v>1785</v>
      </c>
      <c r="K222" s="769"/>
      <c r="L222" s="173"/>
    </row>
    <row r="223" spans="1:12" s="162" customFormat="1" ht="153">
      <c r="A223" s="420">
        <v>214</v>
      </c>
      <c r="B223" s="338" t="s">
        <v>1726</v>
      </c>
      <c r="C223" s="339" t="s">
        <v>363</v>
      </c>
      <c r="D223" s="352" t="s">
        <v>1786</v>
      </c>
      <c r="E223" s="402"/>
      <c r="F223" s="397" t="s">
        <v>11</v>
      </c>
      <c r="G223" s="398"/>
      <c r="H223" s="399"/>
      <c r="I223" s="400" t="s">
        <v>397</v>
      </c>
      <c r="J223" s="401" t="s">
        <v>1787</v>
      </c>
      <c r="K223" s="769"/>
      <c r="L223" s="173"/>
    </row>
    <row r="224" spans="1:12" s="162" customFormat="1" ht="221">
      <c r="A224" s="420">
        <v>215</v>
      </c>
      <c r="B224" s="338" t="s">
        <v>1726</v>
      </c>
      <c r="C224" s="339" t="s">
        <v>363</v>
      </c>
      <c r="D224" s="352" t="s">
        <v>1788</v>
      </c>
      <c r="E224" s="402"/>
      <c r="F224" s="356" t="s">
        <v>1719</v>
      </c>
      <c r="G224" s="398"/>
      <c r="H224" s="399"/>
      <c r="I224" s="400" t="s">
        <v>398</v>
      </c>
      <c r="J224" s="401" t="s">
        <v>1789</v>
      </c>
      <c r="K224" s="769"/>
      <c r="L224" s="174"/>
    </row>
    <row r="225" spans="1:40" s="162" customFormat="1" ht="68">
      <c r="A225" s="420">
        <v>216</v>
      </c>
      <c r="B225" s="338" t="s">
        <v>1726</v>
      </c>
      <c r="C225" s="339" t="s">
        <v>363</v>
      </c>
      <c r="D225" s="352" t="s">
        <v>1790</v>
      </c>
      <c r="E225" s="402"/>
      <c r="F225" s="397" t="s">
        <v>11</v>
      </c>
      <c r="G225" s="398"/>
      <c r="H225" s="399"/>
      <c r="I225" s="400" t="s">
        <v>399</v>
      </c>
      <c r="J225" s="401" t="s">
        <v>1791</v>
      </c>
      <c r="K225" s="769"/>
      <c r="L225" s="173"/>
    </row>
    <row r="226" spans="1:40" s="162" customFormat="1" ht="255">
      <c r="A226" s="420">
        <v>217</v>
      </c>
      <c r="B226" s="338" t="s">
        <v>1726</v>
      </c>
      <c r="C226" s="339" t="s">
        <v>363</v>
      </c>
      <c r="D226" s="352" t="s">
        <v>401</v>
      </c>
      <c r="E226" s="402"/>
      <c r="F226" s="397" t="s">
        <v>11</v>
      </c>
      <c r="G226" s="398"/>
      <c r="H226" s="399"/>
      <c r="I226" s="400" t="s">
        <v>402</v>
      </c>
      <c r="J226" s="401"/>
      <c r="K226" s="769"/>
      <c r="L226" s="173"/>
    </row>
    <row r="227" spans="1:40" s="162" customFormat="1" ht="221">
      <c r="A227" s="420">
        <v>218</v>
      </c>
      <c r="B227" s="338" t="s">
        <v>1726</v>
      </c>
      <c r="C227" s="339" t="s">
        <v>363</v>
      </c>
      <c r="D227" s="352" t="s">
        <v>403</v>
      </c>
      <c r="E227" s="402"/>
      <c r="F227" s="397" t="s">
        <v>11</v>
      </c>
      <c r="G227" s="398"/>
      <c r="H227" s="399"/>
      <c r="I227" s="406"/>
      <c r="J227" s="401" t="s">
        <v>1792</v>
      </c>
      <c r="K227" s="769"/>
      <c r="L227" s="174"/>
    </row>
    <row r="228" spans="1:40" s="162" customFormat="1" ht="51">
      <c r="A228" s="420">
        <v>219</v>
      </c>
      <c r="B228" s="338" t="s">
        <v>1726</v>
      </c>
      <c r="C228" s="339" t="s">
        <v>363</v>
      </c>
      <c r="D228" s="352" t="s">
        <v>404</v>
      </c>
      <c r="E228" s="396" t="s">
        <v>405</v>
      </c>
      <c r="F228" s="397" t="s">
        <v>11</v>
      </c>
      <c r="G228" s="398"/>
      <c r="H228" s="399"/>
      <c r="I228" s="400" t="s">
        <v>406</v>
      </c>
      <c r="J228" s="401" t="s">
        <v>1793</v>
      </c>
      <c r="K228" s="769"/>
      <c r="L228" s="173"/>
    </row>
    <row r="229" spans="1:40" s="162" customFormat="1" ht="34">
      <c r="A229" s="420">
        <v>220</v>
      </c>
      <c r="B229" s="338" t="s">
        <v>1726</v>
      </c>
      <c r="C229" s="339" t="s">
        <v>363</v>
      </c>
      <c r="D229" s="352" t="s">
        <v>407</v>
      </c>
      <c r="E229" s="402"/>
      <c r="F229" s="397" t="s">
        <v>11</v>
      </c>
      <c r="G229" s="398"/>
      <c r="H229" s="399"/>
      <c r="I229" s="404"/>
      <c r="J229" s="401" t="s">
        <v>400</v>
      </c>
      <c r="K229" s="769"/>
      <c r="L229" s="173"/>
    </row>
    <row r="230" spans="1:40" s="162" customFormat="1" ht="51">
      <c r="A230" s="420">
        <v>221</v>
      </c>
      <c r="B230" s="338" t="s">
        <v>1726</v>
      </c>
      <c r="C230" s="339" t="s">
        <v>363</v>
      </c>
      <c r="D230" s="352" t="s">
        <v>408</v>
      </c>
      <c r="E230" s="396" t="s">
        <v>409</v>
      </c>
      <c r="F230" s="397" t="s">
        <v>11</v>
      </c>
      <c r="G230" s="398"/>
      <c r="H230" s="399"/>
      <c r="I230" s="400" t="s">
        <v>410</v>
      </c>
      <c r="J230" s="401" t="s">
        <v>1794</v>
      </c>
      <c r="K230" s="769"/>
      <c r="L230" s="173"/>
    </row>
    <row r="231" spans="1:40" s="162" customFormat="1" ht="85">
      <c r="A231" s="420">
        <v>222</v>
      </c>
      <c r="B231" s="338" t="s">
        <v>1726</v>
      </c>
      <c r="C231" s="339" t="s">
        <v>363</v>
      </c>
      <c r="D231" s="352" t="s">
        <v>411</v>
      </c>
      <c r="E231" s="396" t="s">
        <v>412</v>
      </c>
      <c r="F231" s="397" t="s">
        <v>11</v>
      </c>
      <c r="G231" s="398"/>
      <c r="H231" s="399"/>
      <c r="I231" s="400" t="s">
        <v>413</v>
      </c>
      <c r="J231" s="401" t="s">
        <v>2734</v>
      </c>
      <c r="K231" s="769"/>
      <c r="L231" s="173"/>
    </row>
    <row r="232" spans="1:40" s="162" customFormat="1" ht="51">
      <c r="A232" s="420">
        <v>223</v>
      </c>
      <c r="B232" s="338" t="s">
        <v>1726</v>
      </c>
      <c r="C232" s="339" t="s">
        <v>363</v>
      </c>
      <c r="D232" s="352" t="s">
        <v>414</v>
      </c>
      <c r="E232" s="396" t="s">
        <v>409</v>
      </c>
      <c r="F232" s="397" t="s">
        <v>11</v>
      </c>
      <c r="G232" s="398"/>
      <c r="H232" s="399"/>
      <c r="I232" s="400" t="s">
        <v>410</v>
      </c>
      <c r="J232" s="401" t="s">
        <v>2733</v>
      </c>
      <c r="K232" s="769"/>
      <c r="L232" s="173"/>
    </row>
    <row r="233" spans="1:40" s="162" customFormat="1" ht="51">
      <c r="A233" s="420">
        <v>224</v>
      </c>
      <c r="B233" s="338" t="s">
        <v>1726</v>
      </c>
      <c r="C233" s="339" t="s">
        <v>363</v>
      </c>
      <c r="D233" s="352" t="s">
        <v>415</v>
      </c>
      <c r="E233" s="407"/>
      <c r="F233" s="397" t="s">
        <v>11</v>
      </c>
      <c r="G233" s="408"/>
      <c r="H233" s="399"/>
      <c r="I233" s="406"/>
      <c r="J233" s="409" t="s">
        <v>1795</v>
      </c>
      <c r="K233" s="769"/>
      <c r="L233" s="173"/>
    </row>
    <row r="234" spans="1:40" s="162" customFormat="1" ht="51">
      <c r="A234" s="420">
        <v>225</v>
      </c>
      <c r="B234" s="338" t="s">
        <v>1726</v>
      </c>
      <c r="C234" s="339" t="s">
        <v>363</v>
      </c>
      <c r="D234" s="352" t="s">
        <v>416</v>
      </c>
      <c r="E234" s="402"/>
      <c r="F234" s="397" t="s">
        <v>11</v>
      </c>
      <c r="G234" s="398"/>
      <c r="H234" s="399"/>
      <c r="I234" s="406"/>
      <c r="J234" s="401" t="s">
        <v>1796</v>
      </c>
      <c r="K234" s="769"/>
      <c r="L234" s="173"/>
    </row>
    <row r="235" spans="1:40" s="162" customFormat="1" ht="170">
      <c r="A235" s="420">
        <v>226</v>
      </c>
      <c r="B235" s="338" t="s">
        <v>1726</v>
      </c>
      <c r="C235" s="339" t="s">
        <v>363</v>
      </c>
      <c r="D235" s="352" t="s">
        <v>417</v>
      </c>
      <c r="E235" s="402"/>
      <c r="F235" s="397" t="s">
        <v>11</v>
      </c>
      <c r="G235" s="398"/>
      <c r="H235" s="399"/>
      <c r="I235" s="406"/>
      <c r="J235" s="401" t="s">
        <v>1797</v>
      </c>
      <c r="K235" s="769"/>
      <c r="L235" s="173"/>
    </row>
    <row r="236" spans="1:40" s="162" customFormat="1" ht="170">
      <c r="A236" s="420">
        <v>227</v>
      </c>
      <c r="B236" s="338" t="s">
        <v>1726</v>
      </c>
      <c r="C236" s="339" t="s">
        <v>363</v>
      </c>
      <c r="D236" s="352" t="s">
        <v>418</v>
      </c>
      <c r="E236" s="402"/>
      <c r="F236" s="397" t="s">
        <v>11</v>
      </c>
      <c r="G236" s="398"/>
      <c r="H236" s="399"/>
      <c r="I236" s="400" t="s">
        <v>397</v>
      </c>
      <c r="J236" s="401" t="s">
        <v>1798</v>
      </c>
      <c r="K236" s="769"/>
      <c r="L236" s="173"/>
    </row>
    <row r="237" spans="1:40" s="162" customFormat="1" ht="221">
      <c r="A237" s="420">
        <v>228</v>
      </c>
      <c r="B237" s="338" t="s">
        <v>1726</v>
      </c>
      <c r="C237" s="339" t="s">
        <v>363</v>
      </c>
      <c r="D237" s="352" t="s">
        <v>419</v>
      </c>
      <c r="E237" s="402"/>
      <c r="F237" s="356" t="s">
        <v>1719</v>
      </c>
      <c r="G237" s="398"/>
      <c r="H237" s="399"/>
      <c r="I237" s="400" t="s">
        <v>398</v>
      </c>
      <c r="J237" s="401" t="s">
        <v>1799</v>
      </c>
      <c r="K237" s="769"/>
      <c r="L237" s="173"/>
    </row>
    <row r="238" spans="1:40" s="162" customFormat="1" ht="153">
      <c r="A238" s="420">
        <v>229</v>
      </c>
      <c r="B238" s="338" t="s">
        <v>1726</v>
      </c>
      <c r="C238" s="339" t="s">
        <v>363</v>
      </c>
      <c r="D238" s="344" t="s">
        <v>420</v>
      </c>
      <c r="E238" s="402"/>
      <c r="F238" s="397" t="s">
        <v>11</v>
      </c>
      <c r="G238" s="398"/>
      <c r="H238" s="399"/>
      <c r="I238" s="400" t="s">
        <v>421</v>
      </c>
      <c r="J238" s="401" t="s">
        <v>1800</v>
      </c>
      <c r="K238" s="769"/>
      <c r="L238" s="173"/>
    </row>
    <row r="239" spans="1:40" s="162" customFormat="1" ht="17">
      <c r="A239" s="420">
        <v>230</v>
      </c>
      <c r="B239" s="338" t="s">
        <v>1726</v>
      </c>
      <c r="C239" s="339" t="s">
        <v>363</v>
      </c>
      <c r="D239" s="344" t="s">
        <v>422</v>
      </c>
      <c r="E239" s="402"/>
      <c r="F239" s="397" t="s">
        <v>11</v>
      </c>
      <c r="G239" s="398"/>
      <c r="H239" s="399"/>
      <c r="I239" s="400" t="s">
        <v>423</v>
      </c>
      <c r="J239" s="401"/>
      <c r="K239" s="769"/>
      <c r="L239" s="174"/>
    </row>
    <row r="240" spans="1:40" s="176" customFormat="1" ht="17">
      <c r="A240" s="420">
        <v>231</v>
      </c>
      <c r="B240" s="338" t="s">
        <v>1726</v>
      </c>
      <c r="C240" s="339" t="s">
        <v>450</v>
      </c>
      <c r="D240" s="344" t="s">
        <v>934</v>
      </c>
      <c r="E240" s="410"/>
      <c r="F240" s="397" t="s">
        <v>11</v>
      </c>
      <c r="G240" s="388"/>
      <c r="H240" s="388"/>
      <c r="I240" s="388"/>
      <c r="J240" s="775" t="s">
        <v>2910</v>
      </c>
      <c r="K240" s="434"/>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row>
    <row r="241" spans="1:40" s="176" customFormat="1" ht="17">
      <c r="A241" s="420">
        <v>232</v>
      </c>
      <c r="B241" s="338" t="s">
        <v>1726</v>
      </c>
      <c r="C241" s="339" t="s">
        <v>450</v>
      </c>
      <c r="D241" s="344" t="s">
        <v>1305</v>
      </c>
      <c r="E241" s="410" t="s">
        <v>452</v>
      </c>
      <c r="F241" s="397" t="s">
        <v>11</v>
      </c>
      <c r="G241" s="388"/>
      <c r="H241" s="388"/>
      <c r="I241" s="388"/>
      <c r="J241" s="775"/>
      <c r="K241" s="434"/>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row>
    <row r="242" spans="1:40" s="176" customFormat="1" ht="17">
      <c r="A242" s="420">
        <v>233</v>
      </c>
      <c r="B242" s="338" t="s">
        <v>1726</v>
      </c>
      <c r="C242" s="339" t="s">
        <v>450</v>
      </c>
      <c r="D242" s="344" t="s">
        <v>1306</v>
      </c>
      <c r="E242" s="410" t="s">
        <v>452</v>
      </c>
      <c r="F242" s="397" t="s">
        <v>11</v>
      </c>
      <c r="G242" s="388"/>
      <c r="H242" s="388"/>
      <c r="I242" s="388"/>
      <c r="J242" s="775"/>
      <c r="K242" s="434"/>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row>
    <row r="243" spans="1:40" s="176" customFormat="1" ht="17">
      <c r="A243" s="420">
        <v>234</v>
      </c>
      <c r="B243" s="338" t="s">
        <v>1726</v>
      </c>
      <c r="C243" s="339" t="s">
        <v>450</v>
      </c>
      <c r="D243" s="344" t="s">
        <v>454</v>
      </c>
      <c r="E243" s="410" t="s">
        <v>452</v>
      </c>
      <c r="F243" s="397" t="s">
        <v>11</v>
      </c>
      <c r="G243" s="388"/>
      <c r="H243" s="388"/>
      <c r="I243" s="388"/>
      <c r="J243" s="775"/>
      <c r="K243" s="434"/>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row>
    <row r="244" spans="1:40" s="176" customFormat="1" ht="17">
      <c r="A244" s="420">
        <v>235</v>
      </c>
      <c r="B244" s="338" t="s">
        <v>1726</v>
      </c>
      <c r="C244" s="339" t="s">
        <v>450</v>
      </c>
      <c r="D244" s="344" t="s">
        <v>455</v>
      </c>
      <c r="E244" s="410" t="s">
        <v>1801</v>
      </c>
      <c r="F244" s="397" t="s">
        <v>11</v>
      </c>
      <c r="G244" s="388"/>
      <c r="H244" s="388"/>
      <c r="I244" s="388"/>
      <c r="J244" s="775"/>
      <c r="K244" s="434"/>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row>
    <row r="245" spans="1:40" s="176" customFormat="1" ht="17">
      <c r="A245" s="420">
        <v>236</v>
      </c>
      <c r="B245" s="338" t="s">
        <v>1726</v>
      </c>
      <c r="C245" s="339" t="s">
        <v>450</v>
      </c>
      <c r="D245" s="344" t="s">
        <v>1307</v>
      </c>
      <c r="E245" s="410" t="s">
        <v>1802</v>
      </c>
      <c r="F245" s="397" t="s">
        <v>11</v>
      </c>
      <c r="G245" s="388"/>
      <c r="H245" s="388"/>
      <c r="I245" s="388"/>
      <c r="J245" s="775"/>
      <c r="K245" s="434"/>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row>
    <row r="246" spans="1:40" s="176" customFormat="1" ht="17">
      <c r="A246" s="420">
        <v>237</v>
      </c>
      <c r="B246" s="338" t="s">
        <v>1726</v>
      </c>
      <c r="C246" s="339" t="s">
        <v>450</v>
      </c>
      <c r="D246" s="344" t="s">
        <v>1308</v>
      </c>
      <c r="E246" s="410" t="s">
        <v>1802</v>
      </c>
      <c r="F246" s="397" t="s">
        <v>11</v>
      </c>
      <c r="G246" s="388"/>
      <c r="H246" s="388"/>
      <c r="I246" s="388"/>
      <c r="J246" s="775"/>
      <c r="K246" s="434"/>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row>
    <row r="247" spans="1:40" s="176" customFormat="1" ht="17">
      <c r="A247" s="420">
        <v>238</v>
      </c>
      <c r="B247" s="338" t="s">
        <v>1726</v>
      </c>
      <c r="C247" s="339" t="s">
        <v>450</v>
      </c>
      <c r="D247" s="344" t="s">
        <v>458</v>
      </c>
      <c r="E247" s="410" t="s">
        <v>1802</v>
      </c>
      <c r="F247" s="397" t="s">
        <v>11</v>
      </c>
      <c r="G247" s="388"/>
      <c r="H247" s="388"/>
      <c r="I247" s="388"/>
      <c r="J247" s="775"/>
      <c r="K247" s="434"/>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row>
    <row r="248" spans="1:40" s="176" customFormat="1" ht="17">
      <c r="A248" s="420">
        <v>239</v>
      </c>
      <c r="B248" s="338" t="s">
        <v>1726</v>
      </c>
      <c r="C248" s="339" t="s">
        <v>450</v>
      </c>
      <c r="D248" s="344" t="s">
        <v>459</v>
      </c>
      <c r="E248" s="410" t="s">
        <v>1802</v>
      </c>
      <c r="F248" s="397" t="s">
        <v>11</v>
      </c>
      <c r="G248" s="388"/>
      <c r="H248" s="388"/>
      <c r="I248" s="388"/>
      <c r="J248" s="775"/>
      <c r="K248" s="434"/>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row>
    <row r="249" spans="1:40" s="162" customFormat="1" ht="85">
      <c r="A249" s="420">
        <v>240</v>
      </c>
      <c r="B249" s="338" t="s">
        <v>1726</v>
      </c>
      <c r="C249" s="339" t="s">
        <v>426</v>
      </c>
      <c r="D249" s="344" t="s">
        <v>946</v>
      </c>
      <c r="E249" s="345" t="s">
        <v>428</v>
      </c>
      <c r="F249" s="340" t="s">
        <v>11</v>
      </c>
      <c r="G249" s="349"/>
      <c r="H249" s="346"/>
      <c r="I249" s="411" t="s">
        <v>1803</v>
      </c>
      <c r="J249" s="348" t="s">
        <v>1906</v>
      </c>
      <c r="K249" s="435"/>
    </row>
    <row r="250" spans="1:40" s="162" customFormat="1" ht="85">
      <c r="A250" s="420">
        <v>241</v>
      </c>
      <c r="B250" s="338" t="s">
        <v>1726</v>
      </c>
      <c r="C250" s="339" t="s">
        <v>426</v>
      </c>
      <c r="D250" s="344" t="s">
        <v>1317</v>
      </c>
      <c r="E250" s="345" t="s">
        <v>431</v>
      </c>
      <c r="F250" s="340" t="s">
        <v>11</v>
      </c>
      <c r="G250" s="349"/>
      <c r="H250" s="346"/>
      <c r="I250" s="411" t="s">
        <v>1804</v>
      </c>
      <c r="J250" s="412"/>
      <c r="K250" s="435"/>
    </row>
    <row r="251" spans="1:40" s="162" customFormat="1" ht="85">
      <c r="A251" s="420">
        <v>242</v>
      </c>
      <c r="B251" s="338" t="s">
        <v>1726</v>
      </c>
      <c r="C251" s="339" t="s">
        <v>426</v>
      </c>
      <c r="D251" s="344" t="s">
        <v>1318</v>
      </c>
      <c r="E251" s="345" t="s">
        <v>431</v>
      </c>
      <c r="F251" s="340" t="s">
        <v>11</v>
      </c>
      <c r="G251" s="349"/>
      <c r="H251" s="346"/>
      <c r="I251" s="411" t="s">
        <v>1805</v>
      </c>
      <c r="J251" s="348"/>
      <c r="K251" s="435"/>
    </row>
    <row r="252" spans="1:40" s="162" customFormat="1" ht="17">
      <c r="A252" s="420">
        <v>243</v>
      </c>
      <c r="B252" s="338" t="s">
        <v>1726</v>
      </c>
      <c r="C252" s="339" t="s">
        <v>426</v>
      </c>
      <c r="D252" s="344" t="s">
        <v>961</v>
      </c>
      <c r="E252" s="345"/>
      <c r="F252" s="340" t="s">
        <v>11</v>
      </c>
      <c r="G252" s="349"/>
      <c r="H252" s="346"/>
      <c r="I252" s="347"/>
      <c r="J252" s="348"/>
      <c r="K252" s="435"/>
    </row>
    <row r="253" spans="1:40" s="162" customFormat="1" ht="17">
      <c r="A253" s="420">
        <v>244</v>
      </c>
      <c r="B253" s="338" t="s">
        <v>1726</v>
      </c>
      <c r="C253" s="339" t="s">
        <v>426</v>
      </c>
      <c r="D253" s="344" t="s">
        <v>963</v>
      </c>
      <c r="E253" s="345"/>
      <c r="F253" s="340" t="s">
        <v>11</v>
      </c>
      <c r="G253" s="349"/>
      <c r="H253" s="346"/>
      <c r="I253" s="347"/>
      <c r="J253" s="348"/>
      <c r="K253" s="435"/>
    </row>
    <row r="254" spans="1:40" s="162" customFormat="1" ht="17">
      <c r="A254" s="420">
        <v>245</v>
      </c>
      <c r="B254" s="338" t="s">
        <v>1726</v>
      </c>
      <c r="C254" s="339" t="s">
        <v>426</v>
      </c>
      <c r="D254" s="344" t="s">
        <v>965</v>
      </c>
      <c r="E254" s="345"/>
      <c r="F254" s="340" t="s">
        <v>11</v>
      </c>
      <c r="G254" s="349"/>
      <c r="H254" s="346"/>
      <c r="I254" s="347"/>
      <c r="J254" s="348"/>
      <c r="K254" s="435"/>
    </row>
    <row r="255" spans="1:40" ht="17">
      <c r="A255" s="420">
        <v>246</v>
      </c>
      <c r="B255" s="338" t="s">
        <v>1726</v>
      </c>
      <c r="C255" s="339" t="s">
        <v>220</v>
      </c>
      <c r="D255" s="339" t="s">
        <v>1143</v>
      </c>
      <c r="E255" s="368" t="s">
        <v>803</v>
      </c>
      <c r="F255" s="340" t="s">
        <v>11</v>
      </c>
      <c r="G255" s="341"/>
      <c r="H255" s="341"/>
      <c r="I255" s="350"/>
      <c r="J255" s="351" t="s">
        <v>1806</v>
      </c>
      <c r="K255" s="421"/>
      <c r="L255" s="168"/>
    </row>
    <row r="256" spans="1:40" ht="17">
      <c r="A256" s="420">
        <v>247</v>
      </c>
      <c r="B256" s="338" t="s">
        <v>1726</v>
      </c>
      <c r="C256" s="339" t="s">
        <v>1807</v>
      </c>
      <c r="D256" s="339" t="s">
        <v>1808</v>
      </c>
      <c r="E256" s="396" t="s">
        <v>1174</v>
      </c>
      <c r="F256" s="340" t="s">
        <v>11</v>
      </c>
      <c r="G256" s="341"/>
      <c r="H256" s="341"/>
      <c r="I256" s="350"/>
      <c r="J256" s="776" t="s">
        <v>1809</v>
      </c>
      <c r="K256" s="421"/>
      <c r="L256" s="168"/>
    </row>
    <row r="257" spans="1:12" ht="17">
      <c r="A257" s="420">
        <v>248</v>
      </c>
      <c r="B257" s="338" t="s">
        <v>1726</v>
      </c>
      <c r="C257" s="339" t="s">
        <v>1171</v>
      </c>
      <c r="D257" s="339" t="s">
        <v>1810</v>
      </c>
      <c r="E257" s="396" t="s">
        <v>1172</v>
      </c>
      <c r="F257" s="340" t="s">
        <v>11</v>
      </c>
      <c r="G257" s="341"/>
      <c r="H257" s="341"/>
      <c r="I257" s="350"/>
      <c r="J257" s="776"/>
      <c r="K257" s="421"/>
      <c r="L257" s="168"/>
    </row>
    <row r="258" spans="1:12" ht="17">
      <c r="A258" s="420">
        <v>249</v>
      </c>
      <c r="B258" s="338" t="s">
        <v>1726</v>
      </c>
      <c r="C258" s="339" t="s">
        <v>1171</v>
      </c>
      <c r="D258" s="339" t="s">
        <v>1811</v>
      </c>
      <c r="E258" s="396" t="s">
        <v>1172</v>
      </c>
      <c r="F258" s="340" t="s">
        <v>11</v>
      </c>
      <c r="G258" s="341"/>
      <c r="H258" s="341"/>
      <c r="I258" s="350"/>
      <c r="J258" s="776"/>
      <c r="K258" s="421"/>
      <c r="L258" s="168"/>
    </row>
    <row r="259" spans="1:12" ht="17">
      <c r="A259" s="420">
        <v>250</v>
      </c>
      <c r="B259" s="338" t="s">
        <v>1726</v>
      </c>
      <c r="C259" s="339" t="s">
        <v>1171</v>
      </c>
      <c r="D259" s="339" t="s">
        <v>1629</v>
      </c>
      <c r="E259" s="396" t="s">
        <v>1172</v>
      </c>
      <c r="F259" s="340" t="s">
        <v>11</v>
      </c>
      <c r="G259" s="341"/>
      <c r="H259" s="341"/>
      <c r="I259" s="350"/>
      <c r="J259" s="776"/>
      <c r="K259" s="421"/>
      <c r="L259" s="168"/>
    </row>
    <row r="260" spans="1:12" ht="17">
      <c r="A260" s="420">
        <v>251</v>
      </c>
      <c r="B260" s="338" t="s">
        <v>1726</v>
      </c>
      <c r="C260" s="339" t="s">
        <v>1171</v>
      </c>
      <c r="D260" s="339" t="s">
        <v>1812</v>
      </c>
      <c r="E260" s="396" t="s">
        <v>1172</v>
      </c>
      <c r="F260" s="340" t="s">
        <v>11</v>
      </c>
      <c r="G260" s="341"/>
      <c r="H260" s="341"/>
      <c r="I260" s="350"/>
      <c r="J260" s="776"/>
      <c r="K260" s="421"/>
      <c r="L260" s="168"/>
    </row>
    <row r="261" spans="1:12" ht="17">
      <c r="A261" s="420">
        <v>252</v>
      </c>
      <c r="B261" s="338" t="s">
        <v>1726</v>
      </c>
      <c r="C261" s="339" t="s">
        <v>1171</v>
      </c>
      <c r="D261" s="339" t="s">
        <v>1813</v>
      </c>
      <c r="E261" s="396" t="s">
        <v>1172</v>
      </c>
      <c r="F261" s="340" t="s">
        <v>11</v>
      </c>
      <c r="G261" s="341"/>
      <c r="H261" s="341"/>
      <c r="I261" s="350"/>
      <c r="J261" s="776"/>
      <c r="K261" s="421"/>
      <c r="L261" s="168"/>
    </row>
    <row r="262" spans="1:12" ht="17">
      <c r="A262" s="420">
        <v>253</v>
      </c>
      <c r="B262" s="338" t="s">
        <v>1726</v>
      </c>
      <c r="C262" s="339" t="s">
        <v>1171</v>
      </c>
      <c r="D262" s="339" t="s">
        <v>1814</v>
      </c>
      <c r="E262" s="396" t="s">
        <v>1172</v>
      </c>
      <c r="F262" s="340" t="s">
        <v>11</v>
      </c>
      <c r="G262" s="341"/>
      <c r="H262" s="341"/>
      <c r="I262" s="350"/>
      <c r="J262" s="776"/>
      <c r="K262" s="421"/>
      <c r="L262" s="168"/>
    </row>
    <row r="263" spans="1:12" ht="17">
      <c r="A263" s="420">
        <v>254</v>
      </c>
      <c r="B263" s="338" t="s">
        <v>1726</v>
      </c>
      <c r="C263" s="339" t="s">
        <v>1171</v>
      </c>
      <c r="D263" s="339" t="s">
        <v>1815</v>
      </c>
      <c r="E263" s="396" t="s">
        <v>1172</v>
      </c>
      <c r="F263" s="340" t="s">
        <v>11</v>
      </c>
      <c r="G263" s="341"/>
      <c r="H263" s="341"/>
      <c r="I263" s="350"/>
      <c r="J263" s="776"/>
      <c r="K263" s="421"/>
      <c r="L263" s="168"/>
    </row>
    <row r="264" spans="1:12" ht="17">
      <c r="A264" s="420">
        <v>255</v>
      </c>
      <c r="B264" s="338" t="s">
        <v>1726</v>
      </c>
      <c r="C264" s="339" t="s">
        <v>1171</v>
      </c>
      <c r="D264" s="339" t="s">
        <v>1816</v>
      </c>
      <c r="E264" s="396" t="s">
        <v>1172</v>
      </c>
      <c r="F264" s="340" t="s">
        <v>11</v>
      </c>
      <c r="G264" s="341"/>
      <c r="H264" s="341"/>
      <c r="I264" s="350"/>
      <c r="J264" s="776"/>
      <c r="K264" s="421"/>
      <c r="L264" s="168"/>
    </row>
    <row r="265" spans="1:12" ht="17">
      <c r="A265" s="420">
        <v>256</v>
      </c>
      <c r="B265" s="338" t="s">
        <v>1726</v>
      </c>
      <c r="C265" s="339" t="s">
        <v>1171</v>
      </c>
      <c r="D265" s="339" t="s">
        <v>1817</v>
      </c>
      <c r="E265" s="396" t="s">
        <v>1174</v>
      </c>
      <c r="F265" s="340" t="s">
        <v>11</v>
      </c>
      <c r="G265" s="341"/>
      <c r="H265" s="341"/>
      <c r="I265" s="350"/>
      <c r="J265" s="776"/>
      <c r="K265" s="421"/>
      <c r="L265" s="168"/>
    </row>
    <row r="266" spans="1:12" ht="17">
      <c r="A266" s="420">
        <v>257</v>
      </c>
      <c r="B266" s="338" t="s">
        <v>1726</v>
      </c>
      <c r="C266" s="339" t="s">
        <v>1171</v>
      </c>
      <c r="D266" s="339" t="s">
        <v>1818</v>
      </c>
      <c r="E266" s="396" t="s">
        <v>1172</v>
      </c>
      <c r="F266" s="340" t="s">
        <v>11</v>
      </c>
      <c r="G266" s="341"/>
      <c r="H266" s="341"/>
      <c r="I266" s="350"/>
      <c r="J266" s="776"/>
      <c r="K266" s="421"/>
      <c r="L266" s="168"/>
    </row>
    <row r="267" spans="1:12" ht="17">
      <c r="A267" s="420">
        <v>258</v>
      </c>
      <c r="B267" s="338" t="s">
        <v>1726</v>
      </c>
      <c r="C267" s="339" t="s">
        <v>1171</v>
      </c>
      <c r="D267" s="339" t="s">
        <v>1819</v>
      </c>
      <c r="E267" s="396" t="s">
        <v>1172</v>
      </c>
      <c r="F267" s="340" t="s">
        <v>11</v>
      </c>
      <c r="G267" s="341"/>
      <c r="H267" s="341"/>
      <c r="I267" s="350"/>
      <c r="J267" s="776"/>
      <c r="K267" s="421"/>
      <c r="L267" s="168"/>
    </row>
    <row r="268" spans="1:12" ht="17">
      <c r="A268" s="420">
        <v>259</v>
      </c>
      <c r="B268" s="338" t="s">
        <v>1726</v>
      </c>
      <c r="C268" s="339" t="s">
        <v>1171</v>
      </c>
      <c r="D268" s="339" t="s">
        <v>1820</v>
      </c>
      <c r="E268" s="396" t="s">
        <v>1172</v>
      </c>
      <c r="F268" s="340" t="s">
        <v>11</v>
      </c>
      <c r="G268" s="341"/>
      <c r="H268" s="341"/>
      <c r="I268" s="350"/>
      <c r="J268" s="776"/>
      <c r="K268" s="436"/>
      <c r="L268" s="168"/>
    </row>
    <row r="269" spans="1:12" s="169" customFormat="1" ht="17">
      <c r="A269" s="420">
        <v>260</v>
      </c>
      <c r="B269" s="338" t="s">
        <v>1726</v>
      </c>
      <c r="C269" s="339" t="s">
        <v>1171</v>
      </c>
      <c r="D269" s="339" t="s">
        <v>1821</v>
      </c>
      <c r="E269" s="396" t="s">
        <v>1172</v>
      </c>
      <c r="F269" s="340" t="s">
        <v>11</v>
      </c>
      <c r="G269" s="413"/>
      <c r="H269" s="414"/>
      <c r="I269" s="350"/>
      <c r="J269" s="776"/>
      <c r="K269" s="437"/>
    </row>
    <row r="270" spans="1:12" s="169" customFormat="1" ht="17">
      <c r="A270" s="420">
        <v>261</v>
      </c>
      <c r="B270" s="338" t="s">
        <v>1726</v>
      </c>
      <c r="C270" s="339" t="s">
        <v>1171</v>
      </c>
      <c r="D270" s="339" t="s">
        <v>1822</v>
      </c>
      <c r="E270" s="396" t="s">
        <v>1172</v>
      </c>
      <c r="F270" s="340" t="s">
        <v>11</v>
      </c>
      <c r="G270" s="413"/>
      <c r="H270" s="414"/>
      <c r="I270" s="350"/>
      <c r="J270" s="776"/>
      <c r="K270" s="438"/>
    </row>
    <row r="271" spans="1:12" s="169" customFormat="1" ht="17">
      <c r="A271" s="420">
        <v>262</v>
      </c>
      <c r="B271" s="338" t="s">
        <v>1726</v>
      </c>
      <c r="C271" s="339" t="s">
        <v>1171</v>
      </c>
      <c r="D271" s="339" t="s">
        <v>1849</v>
      </c>
      <c r="E271" s="355" t="s">
        <v>1172</v>
      </c>
      <c r="F271" s="340" t="s">
        <v>11</v>
      </c>
      <c r="G271" s="413"/>
      <c r="H271" s="414"/>
      <c r="I271" s="415"/>
      <c r="J271" s="773" t="s">
        <v>2299</v>
      </c>
      <c r="K271" s="774" t="s">
        <v>1853</v>
      </c>
    </row>
    <row r="272" spans="1:12" s="169" customFormat="1" ht="17">
      <c r="A272" s="420">
        <v>263</v>
      </c>
      <c r="B272" s="338" t="s">
        <v>1726</v>
      </c>
      <c r="C272" s="339" t="s">
        <v>1171</v>
      </c>
      <c r="D272" s="339" t="s">
        <v>1850</v>
      </c>
      <c r="E272" s="355" t="s">
        <v>1174</v>
      </c>
      <c r="F272" s="340" t="s">
        <v>11</v>
      </c>
      <c r="G272" s="413"/>
      <c r="H272" s="414"/>
      <c r="I272" s="415"/>
      <c r="J272" s="773"/>
      <c r="K272" s="774"/>
    </row>
    <row r="273" spans="1:12" s="169" customFormat="1" ht="17">
      <c r="A273" s="420">
        <v>264</v>
      </c>
      <c r="B273" s="338" t="s">
        <v>1726</v>
      </c>
      <c r="C273" s="339" t="s">
        <v>1171</v>
      </c>
      <c r="D273" s="339" t="s">
        <v>1858</v>
      </c>
      <c r="E273" s="355" t="s">
        <v>1172</v>
      </c>
      <c r="F273" s="340" t="s">
        <v>11</v>
      </c>
      <c r="G273" s="413"/>
      <c r="H273" s="414"/>
      <c r="I273" s="415"/>
      <c r="J273" s="773"/>
      <c r="K273" s="774" t="s">
        <v>1854</v>
      </c>
    </row>
    <row r="274" spans="1:12" s="169" customFormat="1" ht="17">
      <c r="A274" s="420">
        <v>265</v>
      </c>
      <c r="B274" s="338" t="s">
        <v>1726</v>
      </c>
      <c r="C274" s="339" t="s">
        <v>1171</v>
      </c>
      <c r="D274" s="339" t="s">
        <v>1852</v>
      </c>
      <c r="E274" s="355" t="s">
        <v>1174</v>
      </c>
      <c r="F274" s="340" t="s">
        <v>11</v>
      </c>
      <c r="G274" s="413"/>
      <c r="H274" s="414"/>
      <c r="I274" s="415"/>
      <c r="J274" s="773"/>
      <c r="K274" s="774"/>
    </row>
    <row r="275" spans="1:12" ht="17">
      <c r="A275" s="420">
        <v>266</v>
      </c>
      <c r="B275" s="338" t="s">
        <v>1726</v>
      </c>
      <c r="C275" s="339" t="s">
        <v>220</v>
      </c>
      <c r="D275" s="339" t="s">
        <v>1176</v>
      </c>
      <c r="E275" s="337" t="s">
        <v>1823</v>
      </c>
      <c r="F275" s="340" t="s">
        <v>11</v>
      </c>
      <c r="G275" s="341"/>
      <c r="H275" s="341"/>
      <c r="I275" s="350"/>
      <c r="J275" s="351" t="s">
        <v>1824</v>
      </c>
      <c r="K275" s="421"/>
      <c r="L275" s="163"/>
    </row>
    <row r="276" spans="1:12" ht="17">
      <c r="A276" s="420">
        <v>267</v>
      </c>
      <c r="B276" s="338" t="s">
        <v>1726</v>
      </c>
      <c r="C276" s="339" t="s">
        <v>220</v>
      </c>
      <c r="D276" s="339" t="s">
        <v>1177</v>
      </c>
      <c r="E276" s="337" t="s">
        <v>1825</v>
      </c>
      <c r="F276" s="340" t="s">
        <v>11</v>
      </c>
      <c r="G276" s="341"/>
      <c r="H276" s="341"/>
      <c r="I276" s="350"/>
      <c r="J276" s="351" t="s">
        <v>2584</v>
      </c>
      <c r="K276" s="421"/>
      <c r="L276" s="177"/>
    </row>
    <row r="277" spans="1:12" ht="18" thickBot="1">
      <c r="A277" s="420">
        <v>268</v>
      </c>
      <c r="B277" s="439" t="s">
        <v>1726</v>
      </c>
      <c r="C277" s="440" t="s">
        <v>201</v>
      </c>
      <c r="D277" s="441" t="s">
        <v>202</v>
      </c>
      <c r="E277" s="442"/>
      <c r="F277" s="443" t="s">
        <v>11</v>
      </c>
      <c r="G277" s="444"/>
      <c r="H277" s="444"/>
      <c r="I277" s="445"/>
      <c r="J277" s="446"/>
      <c r="K277" s="447"/>
    </row>
    <row r="278" spans="1:12">
      <c r="B278" s="178"/>
      <c r="C278" s="188"/>
      <c r="D278" s="179"/>
      <c r="I278" s="180"/>
      <c r="J278" s="180"/>
    </row>
    <row r="279" spans="1:12">
      <c r="I279" s="180"/>
      <c r="J279" s="180"/>
    </row>
    <row r="280" spans="1:12">
      <c r="I280" s="180"/>
      <c r="J280" s="180"/>
    </row>
    <row r="281" spans="1:12">
      <c r="I281" s="180"/>
      <c r="J281" s="180"/>
    </row>
    <row r="282" spans="1:12">
      <c r="I282" s="180"/>
      <c r="J282" s="180"/>
    </row>
    <row r="283" spans="1:12">
      <c r="I283" s="180"/>
      <c r="J283" s="180"/>
    </row>
    <row r="284" spans="1:12">
      <c r="I284" s="180"/>
      <c r="J284" s="180"/>
    </row>
    <row r="285" spans="1:12">
      <c r="I285" s="180"/>
      <c r="J285" s="180"/>
    </row>
    <row r="286" spans="1:12">
      <c r="I286" s="180"/>
      <c r="J286" s="180"/>
    </row>
    <row r="287" spans="1:12">
      <c r="I287" s="180"/>
      <c r="J287" s="180"/>
    </row>
    <row r="288" spans="1:12">
      <c r="I288" s="180"/>
      <c r="J288" s="180"/>
    </row>
    <row r="289" spans="9:10">
      <c r="I289" s="180"/>
      <c r="J289" s="180"/>
    </row>
    <row r="290" spans="9:10">
      <c r="I290" s="180"/>
      <c r="J290" s="180"/>
    </row>
    <row r="291" spans="9:10">
      <c r="I291" s="180"/>
      <c r="J291" s="180"/>
    </row>
    <row r="292" spans="9:10">
      <c r="I292" s="180"/>
      <c r="J292" s="180"/>
    </row>
    <row r="293" spans="9:10">
      <c r="I293" s="180"/>
      <c r="J293" s="180"/>
    </row>
    <row r="294" spans="9:10">
      <c r="I294" s="180"/>
      <c r="J294" s="180"/>
    </row>
    <row r="295" spans="9:10">
      <c r="I295" s="180"/>
      <c r="J295" s="180"/>
    </row>
    <row r="296" spans="9:10">
      <c r="I296" s="180"/>
      <c r="J296" s="180"/>
    </row>
    <row r="297" spans="9:10">
      <c r="I297" s="180"/>
      <c r="J297" s="180"/>
    </row>
    <row r="298" spans="9:10">
      <c r="I298" s="180"/>
      <c r="J298" s="180"/>
    </row>
    <row r="299" spans="9:10">
      <c r="I299" s="180"/>
      <c r="J299" s="180"/>
    </row>
    <row r="300" spans="9:10" ht="87.75" customHeight="1">
      <c r="I300" s="180"/>
      <c r="J300" s="180"/>
    </row>
    <row r="301" spans="9:10">
      <c r="I301" s="180"/>
      <c r="J301" s="180"/>
    </row>
    <row r="302" spans="9:10">
      <c r="I302" s="180"/>
      <c r="J302" s="180"/>
    </row>
    <row r="303" spans="9:10">
      <c r="I303" s="180"/>
      <c r="J303" s="180"/>
    </row>
    <row r="304" spans="9:10">
      <c r="I304" s="180"/>
      <c r="J304" s="180"/>
    </row>
    <row r="305" spans="9:10">
      <c r="I305" s="180"/>
      <c r="J305" s="180"/>
    </row>
    <row r="306" spans="9:10">
      <c r="I306" s="180"/>
      <c r="J306" s="180"/>
    </row>
    <row r="307" spans="9:10">
      <c r="I307" s="180"/>
      <c r="J307" s="180"/>
    </row>
    <row r="308" spans="9:10">
      <c r="I308" s="180"/>
      <c r="J308" s="180"/>
    </row>
    <row r="309" spans="9:10">
      <c r="I309" s="180"/>
      <c r="J309" s="180"/>
    </row>
    <row r="310" spans="9:10">
      <c r="I310" s="180"/>
      <c r="J310" s="180"/>
    </row>
    <row r="311" spans="9:10">
      <c r="I311" s="180"/>
      <c r="J311" s="180"/>
    </row>
  </sheetData>
  <mergeCells count="24">
    <mergeCell ref="J271:J274"/>
    <mergeCell ref="K271:K272"/>
    <mergeCell ref="K273:K274"/>
    <mergeCell ref="J240:J248"/>
    <mergeCell ref="J256:J270"/>
    <mergeCell ref="J105:J109"/>
    <mergeCell ref="J134:J140"/>
    <mergeCell ref="K207:K239"/>
    <mergeCell ref="J80:J96"/>
    <mergeCell ref="J165:J170"/>
    <mergeCell ref="J153:J158"/>
    <mergeCell ref="J171:J175"/>
    <mergeCell ref="J176:J180"/>
    <mergeCell ref="J181:J185"/>
    <mergeCell ref="J186:J190"/>
    <mergeCell ref="J19:J22"/>
    <mergeCell ref="J23:J26"/>
    <mergeCell ref="J27:J30"/>
    <mergeCell ref="E1:E8"/>
    <mergeCell ref="K80:K96"/>
    <mergeCell ref="K43:K45"/>
    <mergeCell ref="J67:J74"/>
    <mergeCell ref="K67:K75"/>
    <mergeCell ref="J15:J18"/>
  </mergeCells>
  <phoneticPr fontId="27" type="noConversion"/>
  <hyperlinks>
    <hyperlink ref="D76" r:id="rId1" xr:uid="{00000000-0004-0000-0900-000000000000}"/>
    <hyperlink ref="D77" r:id="rId2" xr:uid="{00000000-0004-0000-0900-000001000000}"/>
    <hyperlink ref="D79" r:id="rId3" xr:uid="{00000000-0004-0000-0900-000002000000}"/>
    <hyperlink ref="D80" r:id="rId4" xr:uid="{00000000-0004-0000-0900-000003000000}"/>
    <hyperlink ref="D81" r:id="rId5" xr:uid="{00000000-0004-0000-0900-000004000000}"/>
    <hyperlink ref="D82" r:id="rId6" xr:uid="{00000000-0004-0000-0900-000005000000}"/>
    <hyperlink ref="D83" r:id="rId7" xr:uid="{00000000-0004-0000-0900-000006000000}"/>
    <hyperlink ref="D84" r:id="rId8" xr:uid="{00000000-0004-0000-0900-000007000000}"/>
    <hyperlink ref="D85" r:id="rId9" xr:uid="{00000000-0004-0000-0900-000008000000}"/>
    <hyperlink ref="D86" r:id="rId10" xr:uid="{00000000-0004-0000-0900-000009000000}"/>
    <hyperlink ref="D87" r:id="rId11" xr:uid="{00000000-0004-0000-0900-00000A000000}"/>
    <hyperlink ref="D88" r:id="rId12" xr:uid="{00000000-0004-0000-0900-00000B000000}"/>
    <hyperlink ref="D89" r:id="rId13" xr:uid="{00000000-0004-0000-0900-00000C000000}"/>
    <hyperlink ref="D90" r:id="rId14" xr:uid="{00000000-0004-0000-0900-00000D000000}"/>
    <hyperlink ref="D91" r:id="rId15" xr:uid="{00000000-0004-0000-0900-00000E000000}"/>
    <hyperlink ref="D92" r:id="rId16" xr:uid="{00000000-0004-0000-0900-00000F000000}"/>
    <hyperlink ref="D93" r:id="rId17" xr:uid="{00000000-0004-0000-0900-000010000000}"/>
    <hyperlink ref="D94" r:id="rId18" xr:uid="{00000000-0004-0000-0900-000011000000}"/>
    <hyperlink ref="D95" r:id="rId19" xr:uid="{00000000-0004-0000-0900-000012000000}"/>
    <hyperlink ref="D96" r:id="rId20" xr:uid="{00000000-0004-0000-0900-000013000000}"/>
    <hyperlink ref="D191" r:id="rId21" xr:uid="{00000000-0004-0000-0900-000014000000}"/>
    <hyperlink ref="D192" r:id="rId22" xr:uid="{00000000-0004-0000-0900-000015000000}"/>
    <hyperlink ref="D193" r:id="rId23" xr:uid="{00000000-0004-0000-0900-000016000000}"/>
    <hyperlink ref="D194" r:id="rId24" xr:uid="{00000000-0004-0000-0900-000017000000}"/>
    <hyperlink ref="D257" r:id="rId25" xr:uid="{00000000-0004-0000-0900-000018000000}"/>
    <hyperlink ref="D266" r:id="rId26" xr:uid="{00000000-0004-0000-0900-000019000000}"/>
    <hyperlink ref="D258:D264" r:id="rId27" display="Temperature_TDEV1@Sera" xr:uid="{00000000-0004-0000-0900-00001A000000}"/>
    <hyperlink ref="D267:D270" r:id="rId28" display="Temperature_TDEV1@SIMETRA" xr:uid="{00000000-0004-0000-0900-00001B000000}"/>
    <hyperlink ref="D256" r:id="rId29" xr:uid="{00000000-0004-0000-0900-00001C000000}"/>
    <hyperlink ref="D265" r:id="rId30" xr:uid="{00000000-0004-0000-0900-00001D000000}"/>
    <hyperlink ref="D250" r:id="rId31" xr:uid="{00000000-0004-0000-0900-00001E000000}"/>
    <hyperlink ref="D251" r:id="rId32" xr:uid="{00000000-0004-0000-0900-00001F000000}"/>
    <hyperlink ref="D241" r:id="rId33" xr:uid="{00000000-0004-0000-0900-000020000000}"/>
    <hyperlink ref="D242" r:id="rId34" xr:uid="{00000000-0004-0000-0900-000021000000}"/>
    <hyperlink ref="D243" r:id="rId35" xr:uid="{00000000-0004-0000-0900-000022000000}"/>
    <hyperlink ref="D244" r:id="rId36" xr:uid="{00000000-0004-0000-0900-000023000000}"/>
    <hyperlink ref="D245" r:id="rId37" xr:uid="{00000000-0004-0000-0900-000024000000}"/>
    <hyperlink ref="D246" r:id="rId38" xr:uid="{00000000-0004-0000-0900-000025000000}"/>
    <hyperlink ref="D247" r:id="rId39" xr:uid="{00000000-0004-0000-0900-000026000000}"/>
    <hyperlink ref="D248" r:id="rId40" xr:uid="{00000000-0004-0000-0900-000027000000}"/>
    <hyperlink ref="D271" r:id="rId41" xr:uid="{00000000-0004-0000-0900-000028000000}"/>
    <hyperlink ref="D272" r:id="rId42" xr:uid="{00000000-0004-0000-0900-000029000000}"/>
    <hyperlink ref="D273" r:id="rId43" xr:uid="{00000000-0004-0000-0900-00002A000000}"/>
    <hyperlink ref="D274" r:id="rId44" xr:uid="{00000000-0004-0000-0900-00002B000000}"/>
    <hyperlink ref="D149" r:id="rId45" xr:uid="{00000000-0004-0000-0900-00002C000000}"/>
    <hyperlink ref="D159" r:id="rId46" xr:uid="{00000000-0004-0000-0900-00002D000000}"/>
    <hyperlink ref="D160" r:id="rId47" xr:uid="{00000000-0004-0000-0900-00002E000000}"/>
    <hyperlink ref="D161" r:id="rId48" xr:uid="{00000000-0004-0000-0900-00002F000000}"/>
    <hyperlink ref="D148" r:id="rId49" xr:uid="{00000000-0004-0000-0900-000030000000}"/>
    <hyperlink ref="D147" r:id="rId50" xr:uid="{00000000-0004-0000-0900-000031000000}"/>
    <hyperlink ref="D150" r:id="rId51" xr:uid="{00000000-0004-0000-0900-000032000000}"/>
    <hyperlink ref="D151" r:id="rId52" xr:uid="{00000000-0004-0000-0900-000033000000}"/>
    <hyperlink ref="D162" r:id="rId53" xr:uid="{00000000-0004-0000-0900-000034000000}"/>
    <hyperlink ref="D163" r:id="rId54" xr:uid="{00000000-0004-0000-0900-000035000000}"/>
    <hyperlink ref="D152" r:id="rId55" xr:uid="{00000000-0004-0000-0900-000036000000}"/>
    <hyperlink ref="D164" r:id="rId56" xr:uid="{00000000-0004-0000-0900-000037000000}"/>
    <hyperlink ref="D158" r:id="rId57" xr:uid="{00000000-0004-0000-0900-000038000000}"/>
    <hyperlink ref="D170" r:id="rId58" xr:uid="{00000000-0004-0000-0900-000039000000}"/>
    <hyperlink ref="D171" r:id="rId59" xr:uid="{00000000-0004-0000-0900-00003A000000}"/>
    <hyperlink ref="D172" r:id="rId60" xr:uid="{00000000-0004-0000-0900-00003B000000}"/>
    <hyperlink ref="D173" r:id="rId61" display="BL_Leakage_Bright_Ch_1@ALS_FH_Right" xr:uid="{00000000-0004-0000-0900-00003C000000}"/>
    <hyperlink ref="D175" r:id="rId62" display="BL_Leakage_Bright_Ch_1@ALS_FH_Right" xr:uid="{00000000-0004-0000-0900-00003D000000}"/>
    <hyperlink ref="D174" r:id="rId63" display="BL_Leakage_Bright_Ch_2@ALS_FH_Right" xr:uid="{00000000-0004-0000-0900-00003E000000}"/>
    <hyperlink ref="D176" r:id="rId64" xr:uid="{00000000-0004-0000-0900-00003F000000}"/>
    <hyperlink ref="D177" r:id="rId65" xr:uid="{00000000-0004-0000-0900-000040000000}"/>
    <hyperlink ref="D178" r:id="rId66" display="BL_Leakage_Bright_Ch_1@ALS_FH_Left" xr:uid="{00000000-0004-0000-0900-000041000000}"/>
    <hyperlink ref="D180" r:id="rId67" xr:uid="{00000000-0004-0000-0900-000042000000}"/>
    <hyperlink ref="D179" r:id="rId68" display="BL_Leakage_Bright_Ch_2@ALS_FH_Left" xr:uid="{00000000-0004-0000-0900-000043000000}"/>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workbookViewId="0">
      <selection activeCell="L25" sqref="L25"/>
    </sheetView>
  </sheetViews>
  <sheetFormatPr baseColWidth="10" defaultColWidth="9" defaultRowHeight="15.75" customHeight="1"/>
  <cols>
    <col min="1" max="1" width="5.33203125" style="74" customWidth="1"/>
    <col min="2" max="2" width="6.6640625" style="81" customWidth="1"/>
    <col min="3" max="3" width="12.5" style="74" customWidth="1"/>
    <col min="4" max="4" width="53.33203125" style="74" customWidth="1"/>
    <col min="5" max="6" width="18.83203125" style="81" customWidth="1"/>
    <col min="7" max="7" width="13.6640625" style="81" bestFit="1" customWidth="1"/>
    <col min="8" max="8" width="16" style="81" customWidth="1"/>
    <col min="9" max="9" width="19.5" style="74" customWidth="1"/>
    <col min="10" max="10" width="11.6640625" style="74" customWidth="1"/>
    <col min="11" max="11" width="12.33203125" style="74" customWidth="1"/>
    <col min="12" max="12" width="48" style="74" customWidth="1"/>
    <col min="13" max="13" width="40" style="74" bestFit="1" customWidth="1"/>
    <col min="14" max="256" width="9" style="74" customWidth="1"/>
    <col min="257" max="16384" width="9" style="75"/>
  </cols>
  <sheetData>
    <row r="1" spans="1:13" ht="15.5" customHeight="1">
      <c r="A1" s="42"/>
      <c r="B1" s="44"/>
      <c r="C1" s="656" t="s">
        <v>1296</v>
      </c>
      <c r="D1" s="657"/>
      <c r="E1" s="92"/>
      <c r="F1" s="92"/>
      <c r="G1" s="86"/>
      <c r="H1" s="95" t="s">
        <v>5</v>
      </c>
      <c r="I1" s="82"/>
      <c r="J1" s="82"/>
      <c r="K1" s="83"/>
      <c r="L1" s="79"/>
      <c r="M1" s="42"/>
    </row>
    <row r="2" spans="1:13" ht="17" customHeight="1">
      <c r="A2" s="42"/>
      <c r="B2" s="44"/>
      <c r="C2" s="657"/>
      <c r="D2" s="657"/>
      <c r="E2" s="92"/>
      <c r="F2" s="18"/>
      <c r="G2" s="25" t="s">
        <v>6</v>
      </c>
      <c r="H2" s="22">
        <f>COUNTIF(G12:G135,"Not POR")</f>
        <v>34</v>
      </c>
      <c r="I2" s="84"/>
      <c r="J2" s="85"/>
      <c r="K2" s="83"/>
      <c r="L2" s="79"/>
      <c r="M2" s="42"/>
    </row>
    <row r="3" spans="1:13" ht="17" customHeight="1">
      <c r="A3" s="42"/>
      <c r="B3" s="44"/>
      <c r="C3" s="657"/>
      <c r="D3" s="657"/>
      <c r="E3" s="92"/>
      <c r="F3" s="18"/>
      <c r="G3" s="33" t="s">
        <v>7</v>
      </c>
      <c r="H3" s="22">
        <f>COUNTIF(G12:G135,"Pending update")</f>
        <v>0</v>
      </c>
      <c r="I3" s="84"/>
      <c r="J3" s="85"/>
      <c r="K3" s="83"/>
      <c r="L3" s="79"/>
      <c r="M3" s="42"/>
    </row>
    <row r="4" spans="1:13" ht="17" customHeight="1">
      <c r="A4" s="42"/>
      <c r="B4" s="44"/>
      <c r="C4" s="657"/>
      <c r="D4" s="657"/>
      <c r="E4" s="92"/>
      <c r="F4" s="18"/>
      <c r="G4" s="31" t="s">
        <v>8</v>
      </c>
      <c r="H4" s="22">
        <f>COUNTIF(G13:G135,"CHN validation")</f>
        <v>0</v>
      </c>
      <c r="I4" s="84"/>
      <c r="J4" s="85"/>
      <c r="K4" s="83"/>
      <c r="L4" s="79"/>
      <c r="M4" s="42"/>
    </row>
    <row r="5" spans="1:13" ht="17" customHeight="1">
      <c r="A5" s="42"/>
      <c r="B5" s="44"/>
      <c r="C5" s="657"/>
      <c r="D5" s="657"/>
      <c r="E5" s="92"/>
      <c r="F5" s="18"/>
      <c r="G5" s="32" t="s">
        <v>9</v>
      </c>
      <c r="H5" s="22">
        <f>COUNTIF(G12:G135,"New Item")</f>
        <v>0</v>
      </c>
      <c r="I5" s="84"/>
      <c r="J5" s="85"/>
      <c r="K5" s="83"/>
      <c r="L5" s="79"/>
      <c r="M5" s="42"/>
    </row>
    <row r="6" spans="1:13" ht="17" customHeight="1">
      <c r="A6" s="42"/>
      <c r="B6" s="44"/>
      <c r="C6" s="657"/>
      <c r="D6" s="657"/>
      <c r="E6" s="92"/>
      <c r="F6" s="18"/>
      <c r="G6" s="87" t="s">
        <v>10</v>
      </c>
      <c r="H6" s="22">
        <f>COUNTIF(G15:G135,"Modified")</f>
        <v>2</v>
      </c>
      <c r="I6" s="84"/>
      <c r="J6" s="85"/>
      <c r="K6" s="83"/>
      <c r="L6" s="79"/>
      <c r="M6" s="42"/>
    </row>
    <row r="7" spans="1:13" ht="17" customHeight="1">
      <c r="A7" s="42"/>
      <c r="B7" s="44"/>
      <c r="C7" s="657"/>
      <c r="D7" s="657"/>
      <c r="E7" s="92"/>
      <c r="F7" s="18"/>
      <c r="G7" s="36" t="s">
        <v>11</v>
      </c>
      <c r="H7" s="22">
        <f>COUNTIF(G12:G135,"Ready")</f>
        <v>87</v>
      </c>
      <c r="I7" s="84"/>
      <c r="J7" s="85"/>
      <c r="K7" s="83"/>
      <c r="L7" s="79"/>
      <c r="M7" s="42"/>
    </row>
    <row r="8" spans="1:13" ht="17.5" customHeight="1" thickBot="1">
      <c r="A8" s="89"/>
      <c r="B8" s="97"/>
      <c r="C8" s="658"/>
      <c r="D8" s="658"/>
      <c r="E8" s="584"/>
      <c r="F8" s="585"/>
      <c r="G8" s="296" t="s">
        <v>12</v>
      </c>
      <c r="H8" s="297">
        <f>COUNTIF(G12:G135,"Not ready")</f>
        <v>1</v>
      </c>
      <c r="I8" s="586"/>
      <c r="J8" s="85"/>
      <c r="K8" s="107"/>
      <c r="L8" s="108"/>
      <c r="M8" s="89"/>
    </row>
    <row r="9" spans="1:13" ht="34">
      <c r="A9" s="509" t="s">
        <v>13</v>
      </c>
      <c r="B9" s="510" t="s">
        <v>14</v>
      </c>
      <c r="C9" s="510" t="s">
        <v>15</v>
      </c>
      <c r="D9" s="510" t="s">
        <v>16</v>
      </c>
      <c r="E9" s="510" t="s">
        <v>17</v>
      </c>
      <c r="F9" s="510" t="s">
        <v>18</v>
      </c>
      <c r="G9" s="510" t="s">
        <v>19</v>
      </c>
      <c r="H9" s="510" t="s">
        <v>1297</v>
      </c>
      <c r="I9" s="510" t="s">
        <v>20</v>
      </c>
      <c r="J9" s="510" t="s">
        <v>21</v>
      </c>
      <c r="K9" s="510" t="s">
        <v>22</v>
      </c>
      <c r="L9" s="510" t="s">
        <v>23</v>
      </c>
      <c r="M9" s="511" t="s">
        <v>24</v>
      </c>
    </row>
    <row r="10" spans="1:13" ht="16.5" customHeight="1">
      <c r="A10" s="512">
        <v>1</v>
      </c>
      <c r="B10" s="326" t="s">
        <v>25</v>
      </c>
      <c r="C10" s="327" t="s">
        <v>28</v>
      </c>
      <c r="D10" s="513" t="s">
        <v>29</v>
      </c>
      <c r="E10" s="514"/>
      <c r="F10" s="514"/>
      <c r="G10" s="515" t="s">
        <v>11</v>
      </c>
      <c r="H10" s="514"/>
      <c r="I10" s="329"/>
      <c r="J10" s="587"/>
      <c r="K10" s="523" t="s">
        <v>30</v>
      </c>
      <c r="L10" s="587"/>
      <c r="M10" s="588"/>
    </row>
    <row r="11" spans="1:13" ht="16.5" customHeight="1">
      <c r="A11" s="512">
        <v>2</v>
      </c>
      <c r="B11" s="326" t="s">
        <v>25</v>
      </c>
      <c r="C11" s="327" t="s">
        <v>28</v>
      </c>
      <c r="D11" s="513" t="s">
        <v>31</v>
      </c>
      <c r="E11" s="514"/>
      <c r="F11" s="514"/>
      <c r="G11" s="515" t="s">
        <v>11</v>
      </c>
      <c r="H11" s="514"/>
      <c r="I11" s="329"/>
      <c r="J11" s="587"/>
      <c r="K11" s="523" t="s">
        <v>32</v>
      </c>
      <c r="L11" s="587"/>
      <c r="M11" s="588"/>
    </row>
    <row r="12" spans="1:13" ht="16.5" customHeight="1">
      <c r="A12" s="512">
        <v>3</v>
      </c>
      <c r="B12" s="326" t="s">
        <v>25</v>
      </c>
      <c r="C12" s="327" t="s">
        <v>26</v>
      </c>
      <c r="D12" s="327" t="s">
        <v>27</v>
      </c>
      <c r="E12" s="514"/>
      <c r="F12" s="514"/>
      <c r="G12" s="515" t="s">
        <v>11</v>
      </c>
      <c r="H12" s="514"/>
      <c r="I12" s="328"/>
      <c r="J12" s="328"/>
      <c r="K12" s="328"/>
      <c r="L12" s="328"/>
      <c r="M12" s="589"/>
    </row>
    <row r="13" spans="1:13" ht="16.5" customHeight="1">
      <c r="A13" s="512">
        <v>4</v>
      </c>
      <c r="B13" s="326" t="s">
        <v>25</v>
      </c>
      <c r="C13" s="327" t="s">
        <v>33</v>
      </c>
      <c r="D13" s="327" t="s">
        <v>34</v>
      </c>
      <c r="E13" s="514"/>
      <c r="F13" s="514"/>
      <c r="G13" s="515" t="s">
        <v>11</v>
      </c>
      <c r="H13" s="514"/>
      <c r="I13" s="329"/>
      <c r="J13" s="523" t="s">
        <v>35</v>
      </c>
      <c r="K13" s="516"/>
      <c r="L13" s="587"/>
      <c r="M13" s="588"/>
    </row>
    <row r="14" spans="1:13" ht="16.5" customHeight="1">
      <c r="A14" s="512">
        <v>5</v>
      </c>
      <c r="B14" s="326" t="s">
        <v>25</v>
      </c>
      <c r="C14" s="327" t="s">
        <v>28</v>
      </c>
      <c r="D14" s="513" t="s">
        <v>36</v>
      </c>
      <c r="E14" s="514"/>
      <c r="F14" s="514"/>
      <c r="G14" s="213" t="s">
        <v>11</v>
      </c>
      <c r="H14" s="514"/>
      <c r="I14" s="329"/>
      <c r="J14" s="516"/>
      <c r="K14" s="516"/>
      <c r="L14" s="211"/>
      <c r="M14" s="588"/>
    </row>
    <row r="15" spans="1:13" ht="16.5" customHeight="1">
      <c r="A15" s="512">
        <v>6</v>
      </c>
      <c r="B15" s="326" t="s">
        <v>25</v>
      </c>
      <c r="C15" s="327" t="s">
        <v>26</v>
      </c>
      <c r="D15" s="327" t="s">
        <v>37</v>
      </c>
      <c r="E15" s="514"/>
      <c r="F15" s="261"/>
      <c r="G15" s="213" t="s">
        <v>11</v>
      </c>
      <c r="H15" s="212"/>
      <c r="I15" s="529" t="s">
        <v>38</v>
      </c>
      <c r="J15" s="587"/>
      <c r="K15" s="516"/>
      <c r="L15" s="590" t="s">
        <v>1708</v>
      </c>
      <c r="M15" s="588"/>
    </row>
    <row r="16" spans="1:13" ht="16.5" customHeight="1">
      <c r="A16" s="512">
        <v>7</v>
      </c>
      <c r="B16" s="326" t="s">
        <v>25</v>
      </c>
      <c r="C16" s="327" t="s">
        <v>26</v>
      </c>
      <c r="D16" s="327" t="s">
        <v>39</v>
      </c>
      <c r="E16" s="514"/>
      <c r="F16" s="514"/>
      <c r="G16" s="262" t="s">
        <v>11</v>
      </c>
      <c r="H16" s="514"/>
      <c r="I16" s="518"/>
      <c r="J16" s="587"/>
      <c r="K16" s="587"/>
      <c r="L16" s="587"/>
      <c r="M16" s="588"/>
    </row>
    <row r="17" spans="1:13" ht="16.5" customHeight="1">
      <c r="A17" s="512">
        <v>8</v>
      </c>
      <c r="B17" s="326" t="s">
        <v>25</v>
      </c>
      <c r="C17" s="327" t="s">
        <v>26</v>
      </c>
      <c r="D17" s="571" t="s">
        <v>40</v>
      </c>
      <c r="E17" s="514"/>
      <c r="F17" s="514"/>
      <c r="G17" s="515" t="s">
        <v>11</v>
      </c>
      <c r="H17" s="514"/>
      <c r="I17" s="529" t="s">
        <v>41</v>
      </c>
      <c r="J17" s="587"/>
      <c r="K17" s="587"/>
      <c r="L17" s="587"/>
      <c r="M17" s="588"/>
    </row>
    <row r="18" spans="1:13" ht="16.5" customHeight="1">
      <c r="A18" s="512">
        <v>9</v>
      </c>
      <c r="B18" s="326" t="s">
        <v>25</v>
      </c>
      <c r="C18" s="327" t="s">
        <v>26</v>
      </c>
      <c r="D18" s="571" t="s">
        <v>42</v>
      </c>
      <c r="E18" s="514"/>
      <c r="F18" s="514"/>
      <c r="G18" s="515" t="s">
        <v>11</v>
      </c>
      <c r="H18" s="514"/>
      <c r="I18" s="529" t="s">
        <v>43</v>
      </c>
      <c r="J18" s="587"/>
      <c r="K18" s="587"/>
      <c r="L18" s="587"/>
      <c r="M18" s="588"/>
    </row>
    <row r="19" spans="1:13" ht="16.5" customHeight="1">
      <c r="A19" s="512">
        <v>10</v>
      </c>
      <c r="B19" s="326" t="s">
        <v>25</v>
      </c>
      <c r="C19" s="327" t="s">
        <v>26</v>
      </c>
      <c r="D19" s="513" t="s">
        <v>44</v>
      </c>
      <c r="E19" s="514"/>
      <c r="F19" s="514"/>
      <c r="G19" s="515" t="s">
        <v>11</v>
      </c>
      <c r="H19" s="514"/>
      <c r="I19" s="529" t="s">
        <v>45</v>
      </c>
      <c r="J19" s="587"/>
      <c r="K19" s="587"/>
      <c r="L19" s="587"/>
      <c r="M19" s="588"/>
    </row>
    <row r="20" spans="1:13" ht="16.5" customHeight="1">
      <c r="A20" s="512">
        <v>11</v>
      </c>
      <c r="B20" s="326" t="s">
        <v>25</v>
      </c>
      <c r="C20" s="327" t="s">
        <v>26</v>
      </c>
      <c r="D20" s="513" t="s">
        <v>46</v>
      </c>
      <c r="E20" s="514"/>
      <c r="F20" s="514"/>
      <c r="G20" s="515" t="s">
        <v>11</v>
      </c>
      <c r="H20" s="514"/>
      <c r="I20" s="529" t="s">
        <v>47</v>
      </c>
      <c r="J20" s="587"/>
      <c r="K20" s="587"/>
      <c r="L20" s="587"/>
      <c r="M20" s="588"/>
    </row>
    <row r="21" spans="1:13" ht="16.5" customHeight="1">
      <c r="A21" s="512">
        <v>12</v>
      </c>
      <c r="B21" s="326" t="s">
        <v>25</v>
      </c>
      <c r="C21" s="327" t="s">
        <v>26</v>
      </c>
      <c r="D21" s="513" t="s">
        <v>48</v>
      </c>
      <c r="E21" s="514"/>
      <c r="F21" s="514"/>
      <c r="G21" s="515" t="s">
        <v>11</v>
      </c>
      <c r="H21" s="514"/>
      <c r="I21" s="529" t="s">
        <v>49</v>
      </c>
      <c r="J21" s="587"/>
      <c r="K21" s="587"/>
      <c r="L21" s="587"/>
      <c r="M21" s="588"/>
    </row>
    <row r="22" spans="1:13" ht="16.5" customHeight="1">
      <c r="A22" s="512">
        <v>13</v>
      </c>
      <c r="B22" s="326" t="s">
        <v>25</v>
      </c>
      <c r="C22" s="327" t="s">
        <v>26</v>
      </c>
      <c r="D22" s="513" t="s">
        <v>50</v>
      </c>
      <c r="E22" s="514"/>
      <c r="F22" s="514"/>
      <c r="G22" s="515" t="s">
        <v>11</v>
      </c>
      <c r="H22" s="514"/>
      <c r="I22" s="529" t="s">
        <v>51</v>
      </c>
      <c r="J22" s="587"/>
      <c r="K22" s="587"/>
      <c r="L22" s="587"/>
      <c r="M22" s="588"/>
    </row>
    <row r="23" spans="1:13" ht="16.5" customHeight="1">
      <c r="A23" s="512">
        <v>14</v>
      </c>
      <c r="B23" s="326" t="s">
        <v>25</v>
      </c>
      <c r="C23" s="327" t="s">
        <v>26</v>
      </c>
      <c r="D23" s="513" t="s">
        <v>52</v>
      </c>
      <c r="E23" s="514"/>
      <c r="F23" s="514"/>
      <c r="G23" s="515" t="s">
        <v>11</v>
      </c>
      <c r="H23" s="514"/>
      <c r="I23" s="529" t="s">
        <v>53</v>
      </c>
      <c r="J23" s="587"/>
      <c r="K23" s="587"/>
      <c r="L23" s="587"/>
      <c r="M23" s="588"/>
    </row>
    <row r="24" spans="1:13" ht="16.5" customHeight="1">
      <c r="A24" s="512">
        <v>15</v>
      </c>
      <c r="B24" s="326" t="s">
        <v>25</v>
      </c>
      <c r="C24" s="327" t="s">
        <v>26</v>
      </c>
      <c r="D24" s="513" t="s">
        <v>2252</v>
      </c>
      <c r="E24" s="514"/>
      <c r="F24" s="514"/>
      <c r="G24" s="515" t="s">
        <v>11</v>
      </c>
      <c r="H24" s="514"/>
      <c r="I24" s="329"/>
      <c r="J24" s="516"/>
      <c r="K24" s="516"/>
      <c r="L24" s="523"/>
      <c r="M24" s="589"/>
    </row>
    <row r="25" spans="1:13" ht="16.5" customHeight="1">
      <c r="A25" s="512">
        <v>16</v>
      </c>
      <c r="B25" s="326" t="s">
        <v>25</v>
      </c>
      <c r="C25" s="327" t="s">
        <v>54</v>
      </c>
      <c r="D25" s="513" t="s">
        <v>2897</v>
      </c>
      <c r="E25" s="514"/>
      <c r="F25" s="514"/>
      <c r="G25" s="87" t="s">
        <v>10</v>
      </c>
      <c r="H25" s="514"/>
      <c r="I25" s="329"/>
      <c r="J25" s="587"/>
      <c r="K25" s="587"/>
      <c r="L25" s="523" t="s">
        <v>2893</v>
      </c>
      <c r="M25" s="589" t="s">
        <v>2559</v>
      </c>
    </row>
    <row r="26" spans="1:13" ht="16.5" customHeight="1">
      <c r="A26" s="512">
        <v>17</v>
      </c>
      <c r="B26" s="326" t="s">
        <v>25</v>
      </c>
      <c r="C26" s="571" t="s">
        <v>55</v>
      </c>
      <c r="D26" s="513" t="s">
        <v>2701</v>
      </c>
      <c r="E26" s="514"/>
      <c r="F26" s="514"/>
      <c r="G26" s="515" t="s">
        <v>11</v>
      </c>
      <c r="H26" s="514"/>
      <c r="I26" s="329"/>
      <c r="J26" s="587"/>
      <c r="K26" s="587"/>
      <c r="L26" s="519" t="s">
        <v>2761</v>
      </c>
      <c r="M26" s="589"/>
    </row>
    <row r="27" spans="1:13" ht="16.5" customHeight="1">
      <c r="A27" s="512">
        <v>18</v>
      </c>
      <c r="B27" s="326" t="s">
        <v>25</v>
      </c>
      <c r="C27" s="571" t="s">
        <v>55</v>
      </c>
      <c r="D27" s="513" t="s">
        <v>2603</v>
      </c>
      <c r="E27" s="514"/>
      <c r="F27" s="514"/>
      <c r="G27" s="515" t="s">
        <v>11</v>
      </c>
      <c r="H27" s="514"/>
      <c r="I27" s="329"/>
      <c r="J27" s="587"/>
      <c r="K27" s="587"/>
      <c r="L27" s="519" t="s">
        <v>2760</v>
      </c>
      <c r="M27" s="589"/>
    </row>
    <row r="28" spans="1:13" ht="16.5" customHeight="1">
      <c r="A28" s="512">
        <v>19</v>
      </c>
      <c r="B28" s="326" t="s">
        <v>25</v>
      </c>
      <c r="C28" s="571" t="s">
        <v>55</v>
      </c>
      <c r="D28" s="513" t="s">
        <v>58</v>
      </c>
      <c r="E28" s="514"/>
      <c r="F28" s="514"/>
      <c r="G28" s="515" t="s">
        <v>11</v>
      </c>
      <c r="H28" s="514"/>
      <c r="I28" s="329"/>
      <c r="J28" s="587"/>
      <c r="K28" s="587"/>
      <c r="L28" s="523" t="s">
        <v>59</v>
      </c>
      <c r="M28" s="589"/>
    </row>
    <row r="29" spans="1:13" ht="16.5" customHeight="1">
      <c r="A29" s="512">
        <v>20</v>
      </c>
      <c r="B29" s="326" t="s">
        <v>25</v>
      </c>
      <c r="C29" s="571" t="s">
        <v>55</v>
      </c>
      <c r="D29" s="513" t="s">
        <v>60</v>
      </c>
      <c r="E29" s="514"/>
      <c r="F29" s="514"/>
      <c r="G29" s="515" t="s">
        <v>11</v>
      </c>
      <c r="H29" s="514"/>
      <c r="I29" s="329"/>
      <c r="J29" s="587"/>
      <c r="K29" s="587"/>
      <c r="L29" s="523" t="s">
        <v>61</v>
      </c>
      <c r="M29" s="520"/>
    </row>
    <row r="30" spans="1:13" ht="16.5" customHeight="1">
      <c r="A30" s="512">
        <v>21</v>
      </c>
      <c r="B30" s="326" t="s">
        <v>25</v>
      </c>
      <c r="C30" s="571" t="s">
        <v>55</v>
      </c>
      <c r="D30" s="513" t="s">
        <v>62</v>
      </c>
      <c r="E30" s="514"/>
      <c r="F30" s="514"/>
      <c r="G30" s="515" t="s">
        <v>11</v>
      </c>
      <c r="H30" s="514"/>
      <c r="I30" s="329"/>
      <c r="J30" s="587"/>
      <c r="K30" s="587"/>
      <c r="L30" s="523" t="s">
        <v>63</v>
      </c>
      <c r="M30" s="520"/>
    </row>
    <row r="31" spans="1:13" ht="16.5" customHeight="1">
      <c r="A31" s="512">
        <v>22</v>
      </c>
      <c r="B31" s="326" t="s">
        <v>25</v>
      </c>
      <c r="C31" s="571" t="s">
        <v>55</v>
      </c>
      <c r="D31" s="513" t="s">
        <v>64</v>
      </c>
      <c r="E31" s="514"/>
      <c r="F31" s="514"/>
      <c r="G31" s="591" t="s">
        <v>12</v>
      </c>
      <c r="H31" s="514"/>
      <c r="I31" s="329"/>
      <c r="J31" s="587"/>
      <c r="K31" s="587"/>
      <c r="L31" s="523" t="s">
        <v>65</v>
      </c>
      <c r="M31" s="520"/>
    </row>
    <row r="32" spans="1:13" ht="16.5" customHeight="1">
      <c r="A32" s="512">
        <v>23</v>
      </c>
      <c r="B32" s="326" t="s">
        <v>25</v>
      </c>
      <c r="C32" s="571" t="s">
        <v>67</v>
      </c>
      <c r="D32" s="513" t="s">
        <v>68</v>
      </c>
      <c r="E32" s="326" t="s">
        <v>69</v>
      </c>
      <c r="F32" s="326" t="s">
        <v>69</v>
      </c>
      <c r="G32" s="531" t="s">
        <v>6</v>
      </c>
      <c r="H32" s="514"/>
      <c r="I32" s="329"/>
      <c r="J32" s="587"/>
      <c r="K32" s="516"/>
      <c r="L32" s="523" t="s">
        <v>1827</v>
      </c>
      <c r="M32" s="589"/>
    </row>
    <row r="33" spans="1:13" ht="16.5" customHeight="1">
      <c r="A33" s="512">
        <v>24</v>
      </c>
      <c r="B33" s="326" t="s">
        <v>25</v>
      </c>
      <c r="C33" s="571" t="s">
        <v>67</v>
      </c>
      <c r="D33" s="513" t="s">
        <v>70</v>
      </c>
      <c r="E33" s="326" t="s">
        <v>71</v>
      </c>
      <c r="F33" s="326" t="s">
        <v>71</v>
      </c>
      <c r="G33" s="531" t="s">
        <v>6</v>
      </c>
      <c r="H33" s="514"/>
      <c r="I33" s="329"/>
      <c r="J33" s="587"/>
      <c r="K33" s="587"/>
      <c r="L33" s="624" t="s">
        <v>2703</v>
      </c>
      <c r="M33" s="520"/>
    </row>
    <row r="34" spans="1:13" ht="16.5" customHeight="1">
      <c r="A34" s="512">
        <v>25</v>
      </c>
      <c r="B34" s="326" t="s">
        <v>25</v>
      </c>
      <c r="C34" s="571" t="s">
        <v>67</v>
      </c>
      <c r="D34" s="513" t="s">
        <v>72</v>
      </c>
      <c r="E34" s="326" t="s">
        <v>73</v>
      </c>
      <c r="F34" s="326" t="s">
        <v>73</v>
      </c>
      <c r="G34" s="531" t="s">
        <v>6</v>
      </c>
      <c r="H34" s="514"/>
      <c r="I34" s="329"/>
      <c r="J34" s="587"/>
      <c r="K34" s="587"/>
      <c r="L34" s="590" t="s">
        <v>2774</v>
      </c>
      <c r="M34" s="520"/>
    </row>
    <row r="35" spans="1:13" ht="16.5" customHeight="1">
      <c r="A35" s="512">
        <v>26</v>
      </c>
      <c r="B35" s="326" t="s">
        <v>25</v>
      </c>
      <c r="C35" s="571" t="s">
        <v>67</v>
      </c>
      <c r="D35" s="513" t="s">
        <v>2695</v>
      </c>
      <c r="E35" s="326" t="s">
        <v>74</v>
      </c>
      <c r="F35" s="326" t="s">
        <v>74</v>
      </c>
      <c r="G35" s="515" t="s">
        <v>11</v>
      </c>
      <c r="H35" s="514"/>
      <c r="I35" s="329"/>
      <c r="J35" s="587"/>
      <c r="K35" s="587"/>
      <c r="L35" s="523" t="s">
        <v>2896</v>
      </c>
      <c r="M35" s="520"/>
    </row>
    <row r="36" spans="1:13" ht="16.5" customHeight="1">
      <c r="A36" s="512">
        <v>27</v>
      </c>
      <c r="B36" s="326" t="s">
        <v>25</v>
      </c>
      <c r="C36" s="571" t="s">
        <v>67</v>
      </c>
      <c r="D36" s="513" t="s">
        <v>75</v>
      </c>
      <c r="E36" s="326" t="s">
        <v>76</v>
      </c>
      <c r="F36" s="326" t="s">
        <v>76</v>
      </c>
      <c r="G36" s="515" t="s">
        <v>11</v>
      </c>
      <c r="H36" s="514"/>
      <c r="I36" s="329"/>
      <c r="J36" s="587"/>
      <c r="K36" s="587"/>
      <c r="L36" s="590" t="s">
        <v>1930</v>
      </c>
      <c r="M36" s="520"/>
    </row>
    <row r="37" spans="1:13" ht="16.5" customHeight="1">
      <c r="A37" s="512">
        <v>28</v>
      </c>
      <c r="B37" s="326" t="s">
        <v>25</v>
      </c>
      <c r="C37" s="571" t="s">
        <v>67</v>
      </c>
      <c r="D37" s="513" t="s">
        <v>77</v>
      </c>
      <c r="E37" s="514"/>
      <c r="F37" s="514"/>
      <c r="G37" s="531" t="s">
        <v>6</v>
      </c>
      <c r="H37" s="514"/>
      <c r="I37" s="329"/>
      <c r="J37" s="587"/>
      <c r="K37" s="587"/>
      <c r="L37" s="590" t="s">
        <v>1931</v>
      </c>
      <c r="M37" s="520"/>
    </row>
    <row r="38" spans="1:13" ht="16.5" customHeight="1">
      <c r="A38" s="512">
        <v>29</v>
      </c>
      <c r="B38" s="326" t="s">
        <v>25</v>
      </c>
      <c r="C38" s="571" t="s">
        <v>67</v>
      </c>
      <c r="D38" s="513" t="s">
        <v>78</v>
      </c>
      <c r="E38" s="514"/>
      <c r="F38" s="514"/>
      <c r="G38" s="531" t="s">
        <v>6</v>
      </c>
      <c r="H38" s="514"/>
      <c r="I38" s="329"/>
      <c r="J38" s="587"/>
      <c r="K38" s="587"/>
      <c r="L38" s="590" t="s">
        <v>1932</v>
      </c>
      <c r="M38" s="520"/>
    </row>
    <row r="39" spans="1:13" ht="16.5" customHeight="1">
      <c r="A39" s="512">
        <v>30</v>
      </c>
      <c r="B39" s="326" t="s">
        <v>25</v>
      </c>
      <c r="C39" s="571" t="s">
        <v>67</v>
      </c>
      <c r="D39" s="513" t="s">
        <v>79</v>
      </c>
      <c r="E39" s="326" t="s">
        <v>80</v>
      </c>
      <c r="F39" s="326" t="s">
        <v>80</v>
      </c>
      <c r="G39" s="515" t="s">
        <v>11</v>
      </c>
      <c r="H39" s="514"/>
      <c r="I39" s="329"/>
      <c r="J39" s="587"/>
      <c r="K39" s="587"/>
      <c r="L39" s="590" t="s">
        <v>1933</v>
      </c>
      <c r="M39" s="520"/>
    </row>
    <row r="40" spans="1:13" ht="16.5" customHeight="1">
      <c r="A40" s="512">
        <v>31</v>
      </c>
      <c r="B40" s="326" t="s">
        <v>25</v>
      </c>
      <c r="C40" s="571" t="s">
        <v>67</v>
      </c>
      <c r="D40" s="513" t="s">
        <v>81</v>
      </c>
      <c r="E40" s="326" t="s">
        <v>82</v>
      </c>
      <c r="F40" s="326" t="s">
        <v>82</v>
      </c>
      <c r="G40" s="515" t="s">
        <v>11</v>
      </c>
      <c r="H40" s="514"/>
      <c r="I40" s="329"/>
      <c r="J40" s="587"/>
      <c r="K40" s="587"/>
      <c r="L40" s="523" t="s">
        <v>1934</v>
      </c>
      <c r="M40" s="520"/>
    </row>
    <row r="41" spans="1:13" ht="16.5" customHeight="1">
      <c r="A41" s="512">
        <v>32</v>
      </c>
      <c r="B41" s="326" t="s">
        <v>25</v>
      </c>
      <c r="C41" s="571" t="s">
        <v>67</v>
      </c>
      <c r="D41" s="513" t="s">
        <v>83</v>
      </c>
      <c r="E41" s="326" t="s">
        <v>84</v>
      </c>
      <c r="F41" s="326" t="s">
        <v>84</v>
      </c>
      <c r="G41" s="515" t="s">
        <v>11</v>
      </c>
      <c r="H41" s="514"/>
      <c r="I41" s="329"/>
      <c r="J41" s="587"/>
      <c r="K41" s="587"/>
      <c r="L41" s="523" t="s">
        <v>1935</v>
      </c>
      <c r="M41" s="520"/>
    </row>
    <row r="42" spans="1:13" ht="16.5" customHeight="1">
      <c r="A42" s="512">
        <v>33</v>
      </c>
      <c r="B42" s="326" t="s">
        <v>25</v>
      </c>
      <c r="C42" s="571" t="s">
        <v>67</v>
      </c>
      <c r="D42" s="513" t="s">
        <v>85</v>
      </c>
      <c r="E42" s="326" t="s">
        <v>86</v>
      </c>
      <c r="F42" s="326" t="s">
        <v>86</v>
      </c>
      <c r="G42" s="515" t="s">
        <v>11</v>
      </c>
      <c r="H42" s="514"/>
      <c r="I42" s="329"/>
      <c r="J42" s="587"/>
      <c r="K42" s="587"/>
      <c r="L42" s="523" t="s">
        <v>1936</v>
      </c>
      <c r="M42" s="520"/>
    </row>
    <row r="43" spans="1:13" ht="16.5" customHeight="1">
      <c r="A43" s="512">
        <v>34</v>
      </c>
      <c r="B43" s="326" t="s">
        <v>25</v>
      </c>
      <c r="C43" s="571" t="s">
        <v>67</v>
      </c>
      <c r="D43" s="513" t="s">
        <v>87</v>
      </c>
      <c r="E43" s="326" t="s">
        <v>88</v>
      </c>
      <c r="F43" s="326" t="s">
        <v>88</v>
      </c>
      <c r="G43" s="515" t="s">
        <v>11</v>
      </c>
      <c r="H43" s="514"/>
      <c r="I43" s="329"/>
      <c r="J43" s="587"/>
      <c r="K43" s="587"/>
      <c r="L43" s="590" t="s">
        <v>1955</v>
      </c>
      <c r="M43" s="520"/>
    </row>
    <row r="44" spans="1:13" ht="16.5" customHeight="1">
      <c r="A44" s="512">
        <v>35</v>
      </c>
      <c r="B44" s="326" t="s">
        <v>25</v>
      </c>
      <c r="C44" s="571" t="s">
        <v>67</v>
      </c>
      <c r="D44" s="513" t="s">
        <v>89</v>
      </c>
      <c r="E44" s="326" t="s">
        <v>90</v>
      </c>
      <c r="F44" s="326" t="s">
        <v>90</v>
      </c>
      <c r="G44" s="515" t="s">
        <v>11</v>
      </c>
      <c r="H44" s="514"/>
      <c r="I44" s="329"/>
      <c r="J44" s="587"/>
      <c r="K44" s="587"/>
      <c r="L44" s="523" t="s">
        <v>1937</v>
      </c>
      <c r="M44" s="520"/>
    </row>
    <row r="45" spans="1:13" ht="16.5" customHeight="1">
      <c r="A45" s="512">
        <v>36</v>
      </c>
      <c r="B45" s="326" t="s">
        <v>25</v>
      </c>
      <c r="C45" s="571" t="s">
        <v>67</v>
      </c>
      <c r="D45" s="513" t="s">
        <v>91</v>
      </c>
      <c r="E45" s="326" t="s">
        <v>92</v>
      </c>
      <c r="F45" s="326" t="s">
        <v>92</v>
      </c>
      <c r="G45" s="515" t="s">
        <v>11</v>
      </c>
      <c r="H45" s="514"/>
      <c r="I45" s="329"/>
      <c r="J45" s="587"/>
      <c r="K45" s="587"/>
      <c r="L45" s="523" t="s">
        <v>1956</v>
      </c>
      <c r="M45" s="520"/>
    </row>
    <row r="46" spans="1:13" ht="16.5" customHeight="1">
      <c r="A46" s="512">
        <v>37</v>
      </c>
      <c r="B46" s="326" t="s">
        <v>25</v>
      </c>
      <c r="C46" s="571" t="s">
        <v>67</v>
      </c>
      <c r="D46" s="513" t="s">
        <v>93</v>
      </c>
      <c r="E46" s="326" t="s">
        <v>94</v>
      </c>
      <c r="F46" s="326" t="s">
        <v>94</v>
      </c>
      <c r="G46" s="515" t="s">
        <v>11</v>
      </c>
      <c r="H46" s="514"/>
      <c r="I46" s="329"/>
      <c r="J46" s="587"/>
      <c r="K46" s="587"/>
      <c r="L46" s="523" t="s">
        <v>1938</v>
      </c>
      <c r="M46" s="520"/>
    </row>
    <row r="47" spans="1:13" ht="16.5" customHeight="1">
      <c r="A47" s="512">
        <v>38</v>
      </c>
      <c r="B47" s="326" t="s">
        <v>25</v>
      </c>
      <c r="C47" s="571" t="s">
        <v>67</v>
      </c>
      <c r="D47" s="513" t="s">
        <v>95</v>
      </c>
      <c r="E47" s="326" t="s">
        <v>94</v>
      </c>
      <c r="F47" s="326" t="s">
        <v>94</v>
      </c>
      <c r="G47" s="515" t="s">
        <v>11</v>
      </c>
      <c r="H47" s="514"/>
      <c r="I47" s="329"/>
      <c r="J47" s="587"/>
      <c r="K47" s="587"/>
      <c r="L47" s="590" t="s">
        <v>1939</v>
      </c>
      <c r="M47" s="520"/>
    </row>
    <row r="48" spans="1:13" ht="16.5" customHeight="1">
      <c r="A48" s="512">
        <v>39</v>
      </c>
      <c r="B48" s="326" t="s">
        <v>25</v>
      </c>
      <c r="C48" s="571" t="s">
        <v>67</v>
      </c>
      <c r="D48" s="513" t="s">
        <v>96</v>
      </c>
      <c r="E48" s="326" t="s">
        <v>92</v>
      </c>
      <c r="F48" s="326" t="s">
        <v>92</v>
      </c>
      <c r="G48" s="515" t="s">
        <v>11</v>
      </c>
      <c r="H48" s="514"/>
      <c r="I48" s="329"/>
      <c r="J48" s="587"/>
      <c r="K48" s="587"/>
      <c r="L48" s="590" t="s">
        <v>1940</v>
      </c>
      <c r="M48" s="520"/>
    </row>
    <row r="49" spans="1:13" ht="16.5" customHeight="1">
      <c r="A49" s="512">
        <v>40</v>
      </c>
      <c r="B49" s="326" t="s">
        <v>25</v>
      </c>
      <c r="C49" s="571" t="s">
        <v>67</v>
      </c>
      <c r="D49" s="513" t="s">
        <v>97</v>
      </c>
      <c r="E49" s="326" t="s">
        <v>92</v>
      </c>
      <c r="F49" s="326" t="s">
        <v>92</v>
      </c>
      <c r="G49" s="515" t="s">
        <v>11</v>
      </c>
      <c r="H49" s="514"/>
      <c r="I49" s="329"/>
      <c r="J49" s="587"/>
      <c r="K49" s="587"/>
      <c r="L49" s="590" t="s">
        <v>1940</v>
      </c>
      <c r="M49" s="520"/>
    </row>
    <row r="50" spans="1:13" ht="16.5" customHeight="1">
      <c r="A50" s="512">
        <v>41</v>
      </c>
      <c r="B50" s="326" t="s">
        <v>25</v>
      </c>
      <c r="C50" s="571" t="s">
        <v>67</v>
      </c>
      <c r="D50" s="513" t="s">
        <v>98</v>
      </c>
      <c r="E50" s="326" t="s">
        <v>92</v>
      </c>
      <c r="F50" s="326" t="s">
        <v>92</v>
      </c>
      <c r="G50" s="515" t="s">
        <v>11</v>
      </c>
      <c r="H50" s="514"/>
      <c r="I50" s="329"/>
      <c r="J50" s="587"/>
      <c r="K50" s="587"/>
      <c r="L50" s="590" t="s">
        <v>1939</v>
      </c>
      <c r="M50" s="520"/>
    </row>
    <row r="51" spans="1:13" ht="16.5" customHeight="1">
      <c r="A51" s="512">
        <v>42</v>
      </c>
      <c r="B51" s="326" t="s">
        <v>25</v>
      </c>
      <c r="C51" s="571" t="s">
        <v>67</v>
      </c>
      <c r="D51" s="513" t="s">
        <v>99</v>
      </c>
      <c r="E51" s="326" t="s">
        <v>92</v>
      </c>
      <c r="F51" s="326" t="s">
        <v>92</v>
      </c>
      <c r="G51" s="515" t="s">
        <v>11</v>
      </c>
      <c r="H51" s="514"/>
      <c r="I51" s="329"/>
      <c r="J51" s="587"/>
      <c r="K51" s="587"/>
      <c r="L51" s="523" t="s">
        <v>1941</v>
      </c>
      <c r="M51" s="520"/>
    </row>
    <row r="52" spans="1:13" ht="16.5" customHeight="1">
      <c r="A52" s="512">
        <v>43</v>
      </c>
      <c r="B52" s="326" t="s">
        <v>25</v>
      </c>
      <c r="C52" s="571" t="s">
        <v>67</v>
      </c>
      <c r="D52" s="513" t="s">
        <v>100</v>
      </c>
      <c r="E52" s="326" t="s">
        <v>101</v>
      </c>
      <c r="F52" s="326" t="s">
        <v>101</v>
      </c>
      <c r="G52" s="515" t="s">
        <v>11</v>
      </c>
      <c r="H52" s="514"/>
      <c r="I52" s="329"/>
      <c r="J52" s="587"/>
      <c r="K52" s="587"/>
      <c r="L52" s="590" t="s">
        <v>1957</v>
      </c>
      <c r="M52" s="520"/>
    </row>
    <row r="53" spans="1:13" ht="16.5" customHeight="1">
      <c r="A53" s="512">
        <v>44</v>
      </c>
      <c r="B53" s="326" t="s">
        <v>25</v>
      </c>
      <c r="C53" s="571" t="s">
        <v>67</v>
      </c>
      <c r="D53" s="513" t="s">
        <v>102</v>
      </c>
      <c r="E53" s="326" t="s">
        <v>103</v>
      </c>
      <c r="F53" s="326" t="s">
        <v>103</v>
      </c>
      <c r="G53" s="515" t="s">
        <v>11</v>
      </c>
      <c r="H53" s="514"/>
      <c r="I53" s="329"/>
      <c r="J53" s="587"/>
      <c r="K53" s="587"/>
      <c r="L53" s="590" t="s">
        <v>1957</v>
      </c>
      <c r="M53" s="520"/>
    </row>
    <row r="54" spans="1:13" ht="16.5" customHeight="1">
      <c r="A54" s="512">
        <v>45</v>
      </c>
      <c r="B54" s="326" t="s">
        <v>25</v>
      </c>
      <c r="C54" s="571" t="s">
        <v>67</v>
      </c>
      <c r="D54" s="513" t="s">
        <v>104</v>
      </c>
      <c r="E54" s="326" t="s">
        <v>105</v>
      </c>
      <c r="F54" s="326" t="s">
        <v>105</v>
      </c>
      <c r="G54" s="531" t="s">
        <v>6</v>
      </c>
      <c r="H54" s="514"/>
      <c r="I54" s="329"/>
      <c r="J54" s="587"/>
      <c r="K54" s="587"/>
      <c r="L54" s="590" t="s">
        <v>106</v>
      </c>
      <c r="M54" s="520"/>
    </row>
    <row r="55" spans="1:13" ht="16.5" customHeight="1">
      <c r="A55" s="512">
        <v>46</v>
      </c>
      <c r="B55" s="326" t="s">
        <v>25</v>
      </c>
      <c r="C55" s="571" t="s">
        <v>67</v>
      </c>
      <c r="D55" s="513" t="s">
        <v>107</v>
      </c>
      <c r="E55" s="326" t="s">
        <v>66</v>
      </c>
      <c r="F55" s="326" t="s">
        <v>66</v>
      </c>
      <c r="G55" s="531" t="s">
        <v>6</v>
      </c>
      <c r="H55" s="514"/>
      <c r="I55" s="329"/>
      <c r="J55" s="587"/>
      <c r="K55" s="587"/>
      <c r="L55" s="590" t="s">
        <v>106</v>
      </c>
      <c r="M55" s="520"/>
    </row>
    <row r="56" spans="1:13" ht="16.5" customHeight="1">
      <c r="A56" s="512">
        <v>47</v>
      </c>
      <c r="B56" s="326" t="s">
        <v>25</v>
      </c>
      <c r="C56" s="571" t="s">
        <v>67</v>
      </c>
      <c r="D56" s="513" t="s">
        <v>108</v>
      </c>
      <c r="E56" s="326" t="s">
        <v>109</v>
      </c>
      <c r="F56" s="326" t="s">
        <v>109</v>
      </c>
      <c r="G56" s="531" t="s">
        <v>6</v>
      </c>
      <c r="H56" s="514"/>
      <c r="I56" s="329"/>
      <c r="J56" s="587"/>
      <c r="K56" s="587"/>
      <c r="L56" s="590" t="s">
        <v>106</v>
      </c>
      <c r="M56" s="520"/>
    </row>
    <row r="57" spans="1:13" ht="16.5" customHeight="1">
      <c r="A57" s="512">
        <v>48</v>
      </c>
      <c r="B57" s="326" t="s">
        <v>25</v>
      </c>
      <c r="C57" s="571" t="s">
        <v>67</v>
      </c>
      <c r="D57" s="513" t="s">
        <v>110</v>
      </c>
      <c r="E57" s="326" t="s">
        <v>94</v>
      </c>
      <c r="F57" s="326" t="s">
        <v>94</v>
      </c>
      <c r="G57" s="531" t="s">
        <v>6</v>
      </c>
      <c r="H57" s="514"/>
      <c r="I57" s="329"/>
      <c r="J57" s="587"/>
      <c r="K57" s="587"/>
      <c r="L57" s="590" t="s">
        <v>106</v>
      </c>
      <c r="M57" s="520"/>
    </row>
    <row r="58" spans="1:13" ht="16.5" customHeight="1">
      <c r="A58" s="512">
        <v>49</v>
      </c>
      <c r="B58" s="326" t="s">
        <v>25</v>
      </c>
      <c r="C58" s="571" t="s">
        <v>67</v>
      </c>
      <c r="D58" s="513" t="s">
        <v>111</v>
      </c>
      <c r="E58" s="326" t="s">
        <v>66</v>
      </c>
      <c r="F58" s="326" t="s">
        <v>66</v>
      </c>
      <c r="G58" s="531" t="s">
        <v>6</v>
      </c>
      <c r="H58" s="514"/>
      <c r="I58" s="329"/>
      <c r="J58" s="587"/>
      <c r="K58" s="587"/>
      <c r="L58" s="590" t="s">
        <v>106</v>
      </c>
      <c r="M58" s="520"/>
    </row>
    <row r="59" spans="1:13" ht="16.5" customHeight="1">
      <c r="A59" s="512">
        <v>50</v>
      </c>
      <c r="B59" s="326" t="s">
        <v>25</v>
      </c>
      <c r="C59" s="571" t="s">
        <v>67</v>
      </c>
      <c r="D59" s="513" t="s">
        <v>112</v>
      </c>
      <c r="E59" s="326" t="s">
        <v>76</v>
      </c>
      <c r="F59" s="326" t="s">
        <v>76</v>
      </c>
      <c r="G59" s="531" t="s">
        <v>6</v>
      </c>
      <c r="H59" s="514"/>
      <c r="I59" s="329"/>
      <c r="J59" s="587"/>
      <c r="K59" s="587"/>
      <c r="L59" s="590" t="s">
        <v>106</v>
      </c>
      <c r="M59" s="520"/>
    </row>
    <row r="60" spans="1:13" ht="16.5" customHeight="1">
      <c r="A60" s="512">
        <v>51</v>
      </c>
      <c r="B60" s="326" t="s">
        <v>25</v>
      </c>
      <c r="C60" s="571" t="s">
        <v>67</v>
      </c>
      <c r="D60" s="513" t="s">
        <v>113</v>
      </c>
      <c r="E60" s="326" t="s">
        <v>94</v>
      </c>
      <c r="F60" s="326" t="s">
        <v>94</v>
      </c>
      <c r="G60" s="531" t="s">
        <v>6</v>
      </c>
      <c r="H60" s="514"/>
      <c r="I60" s="329"/>
      <c r="J60" s="587"/>
      <c r="K60" s="587"/>
      <c r="L60" s="590" t="s">
        <v>106</v>
      </c>
      <c r="M60" s="520"/>
    </row>
    <row r="61" spans="1:13" ht="16.5" customHeight="1">
      <c r="A61" s="512">
        <v>52</v>
      </c>
      <c r="B61" s="326" t="s">
        <v>25</v>
      </c>
      <c r="C61" s="571" t="s">
        <v>67</v>
      </c>
      <c r="D61" s="513" t="s">
        <v>114</v>
      </c>
      <c r="E61" s="326" t="s">
        <v>115</v>
      </c>
      <c r="F61" s="326" t="s">
        <v>115</v>
      </c>
      <c r="G61" s="531" t="s">
        <v>6</v>
      </c>
      <c r="H61" s="514"/>
      <c r="I61" s="329"/>
      <c r="J61" s="587"/>
      <c r="K61" s="587"/>
      <c r="L61" s="523" t="s">
        <v>106</v>
      </c>
      <c r="M61" s="520"/>
    </row>
    <row r="62" spans="1:13" ht="16.5" customHeight="1">
      <c r="A62" s="512">
        <v>53</v>
      </c>
      <c r="B62" s="326" t="s">
        <v>25</v>
      </c>
      <c r="C62" s="571" t="s">
        <v>67</v>
      </c>
      <c r="D62" s="513" t="s">
        <v>116</v>
      </c>
      <c r="E62" s="514"/>
      <c r="F62" s="514"/>
      <c r="G62" s="531" t="s">
        <v>6</v>
      </c>
      <c r="H62" s="514"/>
      <c r="I62" s="329"/>
      <c r="J62" s="587"/>
      <c r="K62" s="587"/>
      <c r="L62" s="523" t="s">
        <v>117</v>
      </c>
      <c r="M62" s="520"/>
    </row>
    <row r="63" spans="1:13" ht="16.5" customHeight="1">
      <c r="A63" s="512">
        <v>54</v>
      </c>
      <c r="B63" s="326" t="s">
        <v>25</v>
      </c>
      <c r="C63" s="327" t="s">
        <v>118</v>
      </c>
      <c r="D63" s="513" t="s">
        <v>1298</v>
      </c>
      <c r="E63" s="514"/>
      <c r="F63" s="514"/>
      <c r="G63" s="515" t="s">
        <v>11</v>
      </c>
      <c r="H63" s="514"/>
      <c r="I63" s="329"/>
      <c r="J63" s="523" t="s">
        <v>119</v>
      </c>
      <c r="K63" s="587"/>
      <c r="L63" s="523" t="s">
        <v>120</v>
      </c>
      <c r="M63" s="520"/>
    </row>
    <row r="64" spans="1:13" ht="16.5" customHeight="1">
      <c r="A64" s="512">
        <v>55</v>
      </c>
      <c r="B64" s="326" t="s">
        <v>25</v>
      </c>
      <c r="C64" s="327" t="s">
        <v>118</v>
      </c>
      <c r="D64" s="513" t="s">
        <v>1299</v>
      </c>
      <c r="E64" s="514"/>
      <c r="F64" s="514"/>
      <c r="G64" s="515" t="s">
        <v>11</v>
      </c>
      <c r="H64" s="514"/>
      <c r="I64" s="329"/>
      <c r="J64" s="523" t="s">
        <v>121</v>
      </c>
      <c r="K64" s="587"/>
      <c r="L64" s="523" t="s">
        <v>120</v>
      </c>
      <c r="M64" s="520"/>
    </row>
    <row r="65" spans="1:13" ht="16.5" customHeight="1">
      <c r="A65" s="512">
        <v>56</v>
      </c>
      <c r="B65" s="326" t="s">
        <v>25</v>
      </c>
      <c r="C65" s="327" t="s">
        <v>122</v>
      </c>
      <c r="D65" s="513" t="s">
        <v>123</v>
      </c>
      <c r="E65" s="326" t="s">
        <v>124</v>
      </c>
      <c r="F65" s="326" t="s">
        <v>125</v>
      </c>
      <c r="G65" s="515" t="s">
        <v>11</v>
      </c>
      <c r="H65" s="514"/>
      <c r="I65" s="329"/>
      <c r="J65" s="523" t="s">
        <v>126</v>
      </c>
      <c r="K65" s="587"/>
      <c r="L65" s="587"/>
      <c r="M65" s="520"/>
    </row>
    <row r="66" spans="1:13" ht="16.5" customHeight="1">
      <c r="A66" s="512">
        <v>57</v>
      </c>
      <c r="B66" s="326" t="s">
        <v>25</v>
      </c>
      <c r="C66" s="327" t="s">
        <v>122</v>
      </c>
      <c r="D66" s="513" t="s">
        <v>127</v>
      </c>
      <c r="E66" s="326" t="s">
        <v>125</v>
      </c>
      <c r="F66" s="326" t="s">
        <v>124</v>
      </c>
      <c r="G66" s="515" t="s">
        <v>11</v>
      </c>
      <c r="H66" s="514"/>
      <c r="I66" s="329"/>
      <c r="J66" s="523" t="s">
        <v>128</v>
      </c>
      <c r="K66" s="587"/>
      <c r="L66" s="587"/>
      <c r="M66" s="520"/>
    </row>
    <row r="67" spans="1:13" ht="16.5" customHeight="1">
      <c r="A67" s="512">
        <v>58</v>
      </c>
      <c r="B67" s="326" t="s">
        <v>25</v>
      </c>
      <c r="C67" s="327" t="s">
        <v>122</v>
      </c>
      <c r="D67" s="513" t="s">
        <v>129</v>
      </c>
      <c r="E67" s="326" t="s">
        <v>125</v>
      </c>
      <c r="F67" s="326" t="s">
        <v>125</v>
      </c>
      <c r="G67" s="515" t="s">
        <v>11</v>
      </c>
      <c r="H67" s="514"/>
      <c r="I67" s="329"/>
      <c r="J67" s="523" t="s">
        <v>130</v>
      </c>
      <c r="K67" s="587"/>
      <c r="L67" s="587"/>
      <c r="M67" s="520"/>
    </row>
    <row r="68" spans="1:13" ht="16.5" customHeight="1">
      <c r="A68" s="512">
        <v>59</v>
      </c>
      <c r="B68" s="326" t="s">
        <v>25</v>
      </c>
      <c r="C68" s="327" t="s">
        <v>122</v>
      </c>
      <c r="D68" s="513" t="s">
        <v>131</v>
      </c>
      <c r="E68" s="326" t="s">
        <v>124</v>
      </c>
      <c r="F68" s="326" t="s">
        <v>124</v>
      </c>
      <c r="G68" s="515" t="s">
        <v>11</v>
      </c>
      <c r="H68" s="514"/>
      <c r="I68" s="329"/>
      <c r="J68" s="523" t="s">
        <v>132</v>
      </c>
      <c r="K68" s="587"/>
      <c r="L68" s="587"/>
      <c r="M68" s="520"/>
    </row>
    <row r="69" spans="1:13" ht="16.5" customHeight="1">
      <c r="A69" s="512">
        <v>60</v>
      </c>
      <c r="B69" s="326" t="s">
        <v>25</v>
      </c>
      <c r="C69" s="571" t="s">
        <v>67</v>
      </c>
      <c r="D69" s="513" t="s">
        <v>133</v>
      </c>
      <c r="E69" s="326" t="s">
        <v>134</v>
      </c>
      <c r="F69" s="326" t="s">
        <v>134</v>
      </c>
      <c r="G69" s="531" t="s">
        <v>6</v>
      </c>
      <c r="H69" s="514"/>
      <c r="I69" s="326" t="s">
        <v>135</v>
      </c>
      <c r="J69" s="587"/>
      <c r="K69" s="516"/>
      <c r="L69" s="523" t="s">
        <v>136</v>
      </c>
      <c r="M69" s="520"/>
    </row>
    <row r="70" spans="1:13" ht="16.5" customHeight="1">
      <c r="A70" s="512">
        <v>61</v>
      </c>
      <c r="B70" s="326" t="s">
        <v>25</v>
      </c>
      <c r="C70" s="571" t="s">
        <v>67</v>
      </c>
      <c r="D70" s="513" t="s">
        <v>137</v>
      </c>
      <c r="E70" s="326" t="s">
        <v>138</v>
      </c>
      <c r="F70" s="326" t="s">
        <v>138</v>
      </c>
      <c r="G70" s="531" t="s">
        <v>6</v>
      </c>
      <c r="H70" s="514"/>
      <c r="I70" s="326" t="s">
        <v>139</v>
      </c>
      <c r="J70" s="587"/>
      <c r="K70" s="587"/>
      <c r="L70" s="590" t="s">
        <v>140</v>
      </c>
      <c r="M70" s="520"/>
    </row>
    <row r="71" spans="1:13" ht="16.5" customHeight="1">
      <c r="A71" s="512">
        <v>62</v>
      </c>
      <c r="B71" s="326" t="s">
        <v>25</v>
      </c>
      <c r="C71" s="571" t="s">
        <v>67</v>
      </c>
      <c r="D71" s="513" t="s">
        <v>141</v>
      </c>
      <c r="E71" s="514"/>
      <c r="F71" s="514"/>
      <c r="G71" s="531" t="s">
        <v>6</v>
      </c>
      <c r="H71" s="514"/>
      <c r="I71" s="326" t="s">
        <v>142</v>
      </c>
      <c r="J71" s="587"/>
      <c r="K71" s="587"/>
      <c r="L71" s="590" t="s">
        <v>143</v>
      </c>
      <c r="M71" s="520"/>
    </row>
    <row r="72" spans="1:13" ht="16.5" customHeight="1">
      <c r="A72" s="512">
        <v>63</v>
      </c>
      <c r="B72" s="326" t="s">
        <v>25</v>
      </c>
      <c r="C72" s="571" t="s">
        <v>67</v>
      </c>
      <c r="D72" s="513" t="s">
        <v>144</v>
      </c>
      <c r="E72" s="326" t="s">
        <v>145</v>
      </c>
      <c r="F72" s="326" t="s">
        <v>145</v>
      </c>
      <c r="G72" s="531" t="s">
        <v>6</v>
      </c>
      <c r="H72" s="514"/>
      <c r="I72" s="592"/>
      <c r="J72" s="590" t="s">
        <v>146</v>
      </c>
      <c r="K72" s="587"/>
      <c r="L72" s="662" t="s">
        <v>1954</v>
      </c>
      <c r="M72" s="520"/>
    </row>
    <row r="73" spans="1:13" ht="16.5" customHeight="1">
      <c r="A73" s="512">
        <v>64</v>
      </c>
      <c r="B73" s="326" t="s">
        <v>25</v>
      </c>
      <c r="C73" s="571" t="s">
        <v>67</v>
      </c>
      <c r="D73" s="513" t="s">
        <v>147</v>
      </c>
      <c r="E73" s="326" t="s">
        <v>148</v>
      </c>
      <c r="F73" s="326" t="s">
        <v>148</v>
      </c>
      <c r="G73" s="531" t="s">
        <v>6</v>
      </c>
      <c r="H73" s="514"/>
      <c r="I73" s="592"/>
      <c r="J73" s="587"/>
      <c r="K73" s="587"/>
      <c r="L73" s="663"/>
      <c r="M73" s="520"/>
    </row>
    <row r="74" spans="1:13" ht="16.5" customHeight="1">
      <c r="A74" s="512">
        <v>65</v>
      </c>
      <c r="B74" s="326" t="s">
        <v>25</v>
      </c>
      <c r="C74" s="571" t="s">
        <v>67</v>
      </c>
      <c r="D74" s="513" t="s">
        <v>149</v>
      </c>
      <c r="E74" s="326" t="s">
        <v>150</v>
      </c>
      <c r="F74" s="326" t="s">
        <v>150</v>
      </c>
      <c r="G74" s="531" t="s">
        <v>6</v>
      </c>
      <c r="H74" s="514"/>
      <c r="I74" s="592"/>
      <c r="J74" s="587"/>
      <c r="K74" s="587"/>
      <c r="L74" s="663"/>
      <c r="M74" s="520"/>
    </row>
    <row r="75" spans="1:13" ht="16.5" customHeight="1">
      <c r="A75" s="512">
        <v>66</v>
      </c>
      <c r="B75" s="326" t="s">
        <v>25</v>
      </c>
      <c r="C75" s="571" t="s">
        <v>67</v>
      </c>
      <c r="D75" s="513" t="s">
        <v>151</v>
      </c>
      <c r="E75" s="326" t="s">
        <v>152</v>
      </c>
      <c r="F75" s="326" t="s">
        <v>152</v>
      </c>
      <c r="G75" s="531" t="s">
        <v>6</v>
      </c>
      <c r="H75" s="514"/>
      <c r="I75" s="592"/>
      <c r="J75" s="587"/>
      <c r="K75" s="587"/>
      <c r="L75" s="663"/>
      <c r="M75" s="520"/>
    </row>
    <row r="76" spans="1:13" ht="16.5" customHeight="1">
      <c r="A76" s="512">
        <v>67</v>
      </c>
      <c r="B76" s="326" t="s">
        <v>25</v>
      </c>
      <c r="C76" s="571" t="s">
        <v>67</v>
      </c>
      <c r="D76" s="513" t="s">
        <v>153</v>
      </c>
      <c r="E76" s="326" t="s">
        <v>154</v>
      </c>
      <c r="F76" s="326" t="s">
        <v>154</v>
      </c>
      <c r="G76" s="531" t="s">
        <v>6</v>
      </c>
      <c r="H76" s="514"/>
      <c r="I76" s="592"/>
      <c r="J76" s="587"/>
      <c r="K76" s="587"/>
      <c r="L76" s="663"/>
      <c r="M76" s="520"/>
    </row>
    <row r="77" spans="1:13" ht="16.5" customHeight="1">
      <c r="A77" s="512">
        <v>68</v>
      </c>
      <c r="B77" s="326" t="s">
        <v>25</v>
      </c>
      <c r="C77" s="571" t="s">
        <v>67</v>
      </c>
      <c r="D77" s="513" t="s">
        <v>155</v>
      </c>
      <c r="E77" s="326" t="s">
        <v>156</v>
      </c>
      <c r="F77" s="326" t="s">
        <v>156</v>
      </c>
      <c r="G77" s="531" t="s">
        <v>6</v>
      </c>
      <c r="H77" s="514"/>
      <c r="I77" s="592"/>
      <c r="J77" s="587"/>
      <c r="K77" s="587"/>
      <c r="L77" s="663"/>
      <c r="M77" s="520"/>
    </row>
    <row r="78" spans="1:13" ht="16.5" customHeight="1">
      <c r="A78" s="512">
        <v>69</v>
      </c>
      <c r="B78" s="326" t="s">
        <v>25</v>
      </c>
      <c r="C78" s="571" t="s">
        <v>67</v>
      </c>
      <c r="D78" s="513" t="s">
        <v>157</v>
      </c>
      <c r="E78" s="326" t="s">
        <v>158</v>
      </c>
      <c r="F78" s="326" t="s">
        <v>158</v>
      </c>
      <c r="G78" s="531" t="s">
        <v>6</v>
      </c>
      <c r="H78" s="514"/>
      <c r="I78" s="592"/>
      <c r="J78" s="587"/>
      <c r="K78" s="587"/>
      <c r="L78" s="663"/>
      <c r="M78" s="520"/>
    </row>
    <row r="79" spans="1:13" ht="16.5" customHeight="1">
      <c r="A79" s="512">
        <v>70</v>
      </c>
      <c r="B79" s="326" t="s">
        <v>25</v>
      </c>
      <c r="C79" s="571" t="s">
        <v>67</v>
      </c>
      <c r="D79" s="513" t="s">
        <v>159</v>
      </c>
      <c r="E79" s="326" t="s">
        <v>160</v>
      </c>
      <c r="F79" s="326" t="s">
        <v>160</v>
      </c>
      <c r="G79" s="531" t="s">
        <v>6</v>
      </c>
      <c r="H79" s="514"/>
      <c r="I79" s="592"/>
      <c r="J79" s="587"/>
      <c r="K79" s="587"/>
      <c r="L79" s="663"/>
      <c r="M79" s="520"/>
    </row>
    <row r="80" spans="1:13" ht="16.5" customHeight="1">
      <c r="A80" s="512">
        <v>71</v>
      </c>
      <c r="B80" s="326" t="s">
        <v>25</v>
      </c>
      <c r="C80" s="571" t="s">
        <v>67</v>
      </c>
      <c r="D80" s="513" t="s">
        <v>161</v>
      </c>
      <c r="E80" s="326" t="s">
        <v>162</v>
      </c>
      <c r="F80" s="326" t="s">
        <v>162</v>
      </c>
      <c r="G80" s="531" t="s">
        <v>6</v>
      </c>
      <c r="H80" s="514"/>
      <c r="I80" s="592"/>
      <c r="J80" s="590" t="s">
        <v>163</v>
      </c>
      <c r="K80" s="587"/>
      <c r="L80" s="664"/>
      <c r="M80" s="520"/>
    </row>
    <row r="81" spans="1:14" ht="16.5" customHeight="1">
      <c r="A81" s="512">
        <v>72</v>
      </c>
      <c r="B81" s="326" t="s">
        <v>25</v>
      </c>
      <c r="C81" s="571" t="s">
        <v>67</v>
      </c>
      <c r="D81" s="513" t="s">
        <v>164</v>
      </c>
      <c r="E81" s="326" t="s">
        <v>165</v>
      </c>
      <c r="F81" s="326" t="s">
        <v>165</v>
      </c>
      <c r="G81" s="531" t="s">
        <v>6</v>
      </c>
      <c r="H81" s="514"/>
      <c r="I81" s="592"/>
      <c r="J81" s="590" t="s">
        <v>166</v>
      </c>
      <c r="K81" s="587"/>
      <c r="L81" s="659" t="s">
        <v>167</v>
      </c>
      <c r="M81" s="520"/>
    </row>
    <row r="82" spans="1:14" ht="16.5" customHeight="1">
      <c r="A82" s="512">
        <v>73</v>
      </c>
      <c r="B82" s="326" t="s">
        <v>25</v>
      </c>
      <c r="C82" s="571" t="s">
        <v>67</v>
      </c>
      <c r="D82" s="513" t="s">
        <v>168</v>
      </c>
      <c r="E82" s="326" t="s">
        <v>148</v>
      </c>
      <c r="F82" s="326" t="s">
        <v>148</v>
      </c>
      <c r="G82" s="531" t="s">
        <v>6</v>
      </c>
      <c r="H82" s="514"/>
      <c r="I82" s="592"/>
      <c r="J82" s="587"/>
      <c r="K82" s="587"/>
      <c r="L82" s="660"/>
      <c r="M82" s="520"/>
    </row>
    <row r="83" spans="1:14" ht="16.5" customHeight="1">
      <c r="A83" s="512">
        <v>74</v>
      </c>
      <c r="B83" s="326" t="s">
        <v>25</v>
      </c>
      <c r="C83" s="571" t="s">
        <v>67</v>
      </c>
      <c r="D83" s="513" t="s">
        <v>169</v>
      </c>
      <c r="E83" s="326" t="s">
        <v>170</v>
      </c>
      <c r="F83" s="326" t="s">
        <v>170</v>
      </c>
      <c r="G83" s="531" t="s">
        <v>6</v>
      </c>
      <c r="H83" s="514"/>
      <c r="I83" s="592"/>
      <c r="J83" s="587"/>
      <c r="K83" s="587"/>
      <c r="L83" s="660"/>
      <c r="M83" s="520"/>
    </row>
    <row r="84" spans="1:14" ht="16.5" customHeight="1">
      <c r="A84" s="512">
        <v>75</v>
      </c>
      <c r="B84" s="326" t="s">
        <v>25</v>
      </c>
      <c r="C84" s="571" t="s">
        <v>67</v>
      </c>
      <c r="D84" s="513" t="s">
        <v>171</v>
      </c>
      <c r="E84" s="326" t="s">
        <v>172</v>
      </c>
      <c r="F84" s="326" t="s">
        <v>172</v>
      </c>
      <c r="G84" s="531" t="s">
        <v>6</v>
      </c>
      <c r="H84" s="514"/>
      <c r="I84" s="592"/>
      <c r="J84" s="587"/>
      <c r="K84" s="587"/>
      <c r="L84" s="660"/>
      <c r="M84" s="520"/>
    </row>
    <row r="85" spans="1:14" ht="16.5" customHeight="1">
      <c r="A85" s="512">
        <v>76</v>
      </c>
      <c r="B85" s="326" t="s">
        <v>25</v>
      </c>
      <c r="C85" s="571" t="s">
        <v>67</v>
      </c>
      <c r="D85" s="513" t="s">
        <v>173</v>
      </c>
      <c r="E85" s="326" t="s">
        <v>174</v>
      </c>
      <c r="F85" s="326" t="s">
        <v>174</v>
      </c>
      <c r="G85" s="531" t="s">
        <v>6</v>
      </c>
      <c r="H85" s="514"/>
      <c r="I85" s="592"/>
      <c r="J85" s="587"/>
      <c r="K85" s="587"/>
      <c r="L85" s="660"/>
      <c r="M85" s="520"/>
    </row>
    <row r="86" spans="1:14" ht="16.5" customHeight="1">
      <c r="A86" s="512">
        <v>77</v>
      </c>
      <c r="B86" s="326" t="s">
        <v>25</v>
      </c>
      <c r="C86" s="571" t="s">
        <v>67</v>
      </c>
      <c r="D86" s="513" t="s">
        <v>175</v>
      </c>
      <c r="E86" s="326" t="s">
        <v>176</v>
      </c>
      <c r="F86" s="326" t="s">
        <v>176</v>
      </c>
      <c r="G86" s="531" t="s">
        <v>6</v>
      </c>
      <c r="H86" s="514"/>
      <c r="I86" s="592"/>
      <c r="J86" s="587"/>
      <c r="K86" s="587"/>
      <c r="L86" s="660"/>
      <c r="M86" s="520"/>
    </row>
    <row r="87" spans="1:14" ht="16.5" customHeight="1">
      <c r="A87" s="512">
        <v>78</v>
      </c>
      <c r="B87" s="326" t="s">
        <v>25</v>
      </c>
      <c r="C87" s="571" t="s">
        <v>67</v>
      </c>
      <c r="D87" s="513" t="s">
        <v>177</v>
      </c>
      <c r="E87" s="326" t="s">
        <v>158</v>
      </c>
      <c r="F87" s="326" t="s">
        <v>158</v>
      </c>
      <c r="G87" s="531" t="s">
        <v>6</v>
      </c>
      <c r="H87" s="514"/>
      <c r="I87" s="592"/>
      <c r="J87" s="587"/>
      <c r="K87" s="587"/>
      <c r="L87" s="660"/>
      <c r="M87" s="520"/>
    </row>
    <row r="88" spans="1:14" ht="16.5" customHeight="1">
      <c r="A88" s="512">
        <v>79</v>
      </c>
      <c r="B88" s="326" t="s">
        <v>25</v>
      </c>
      <c r="C88" s="571" t="s">
        <v>67</v>
      </c>
      <c r="D88" s="513" t="s">
        <v>178</v>
      </c>
      <c r="E88" s="326" t="s">
        <v>179</v>
      </c>
      <c r="F88" s="326" t="s">
        <v>179</v>
      </c>
      <c r="G88" s="531" t="s">
        <v>6</v>
      </c>
      <c r="H88" s="514"/>
      <c r="I88" s="592"/>
      <c r="J88" s="590" t="s">
        <v>180</v>
      </c>
      <c r="K88" s="587"/>
      <c r="L88" s="661"/>
      <c r="M88" s="520"/>
    </row>
    <row r="89" spans="1:14" s="113" customFormat="1" ht="16.5" customHeight="1">
      <c r="A89" s="512">
        <v>80</v>
      </c>
      <c r="B89" s="326" t="s">
        <v>25</v>
      </c>
      <c r="C89" s="288" t="s">
        <v>181</v>
      </c>
      <c r="D89" s="288" t="s">
        <v>1474</v>
      </c>
      <c r="E89" s="191" t="s">
        <v>1981</v>
      </c>
      <c r="F89" s="191" t="s">
        <v>1981</v>
      </c>
      <c r="G89" s="515" t="s">
        <v>11</v>
      </c>
      <c r="H89" s="191"/>
      <c r="I89" s="191"/>
      <c r="J89" s="193"/>
      <c r="K89" s="193"/>
      <c r="L89" s="593" t="s">
        <v>2157</v>
      </c>
      <c r="M89" s="190"/>
      <c r="N89" s="112"/>
    </row>
    <row r="90" spans="1:14" s="113" customFormat="1" ht="16.5" customHeight="1">
      <c r="A90" s="512">
        <v>81</v>
      </c>
      <c r="B90" s="326" t="s">
        <v>25</v>
      </c>
      <c r="C90" s="288" t="s">
        <v>181</v>
      </c>
      <c r="D90" s="288" t="s">
        <v>1475</v>
      </c>
      <c r="E90" s="191" t="s">
        <v>1982</v>
      </c>
      <c r="F90" s="191" t="s">
        <v>1982</v>
      </c>
      <c r="G90" s="515" t="s">
        <v>11</v>
      </c>
      <c r="H90" s="191"/>
      <c r="I90" s="191"/>
      <c r="J90" s="193"/>
      <c r="K90" s="193"/>
      <c r="L90" s="593" t="s">
        <v>1988</v>
      </c>
      <c r="M90" s="190"/>
      <c r="N90" s="112"/>
    </row>
    <row r="91" spans="1:14" s="113" customFormat="1" ht="16.5" customHeight="1">
      <c r="A91" s="512">
        <v>82</v>
      </c>
      <c r="B91" s="326" t="s">
        <v>25</v>
      </c>
      <c r="C91" s="288" t="s">
        <v>181</v>
      </c>
      <c r="D91" s="288" t="s">
        <v>1476</v>
      </c>
      <c r="E91" s="191" t="s">
        <v>1985</v>
      </c>
      <c r="F91" s="191" t="s">
        <v>1985</v>
      </c>
      <c r="G91" s="515" t="s">
        <v>11</v>
      </c>
      <c r="H91" s="191"/>
      <c r="I91" s="191"/>
      <c r="J91" s="193"/>
      <c r="K91" s="594"/>
      <c r="L91" s="595" t="s">
        <v>2002</v>
      </c>
      <c r="M91" s="190"/>
      <c r="N91" s="112"/>
    </row>
    <row r="92" spans="1:14" s="113" customFormat="1" ht="16.5" customHeight="1">
      <c r="A92" s="512">
        <v>83</v>
      </c>
      <c r="B92" s="326" t="s">
        <v>25</v>
      </c>
      <c r="C92" s="288" t="s">
        <v>181</v>
      </c>
      <c r="D92" s="288" t="s">
        <v>1983</v>
      </c>
      <c r="E92" s="191" t="s">
        <v>1985</v>
      </c>
      <c r="F92" s="191" t="s">
        <v>1985</v>
      </c>
      <c r="G92" s="515" t="s">
        <v>11</v>
      </c>
      <c r="H92" s="191"/>
      <c r="I92" s="191"/>
      <c r="J92" s="193"/>
      <c r="K92" s="193"/>
      <c r="L92" s="593" t="s">
        <v>2015</v>
      </c>
      <c r="M92" s="190"/>
      <c r="N92" s="112"/>
    </row>
    <row r="93" spans="1:14" s="113" customFormat="1" ht="16.5" customHeight="1">
      <c r="A93" s="512">
        <v>84</v>
      </c>
      <c r="B93" s="326" t="s">
        <v>25</v>
      </c>
      <c r="C93" s="288" t="s">
        <v>181</v>
      </c>
      <c r="D93" s="288" t="s">
        <v>1984</v>
      </c>
      <c r="E93" s="191" t="s">
        <v>1985</v>
      </c>
      <c r="F93" s="191" t="s">
        <v>1985</v>
      </c>
      <c r="G93" s="515" t="s">
        <v>11</v>
      </c>
      <c r="H93" s="191"/>
      <c r="I93" s="191"/>
      <c r="J93" s="193"/>
      <c r="K93" s="193"/>
      <c r="L93" s="593" t="s">
        <v>2003</v>
      </c>
      <c r="M93" s="190"/>
      <c r="N93" s="112"/>
    </row>
    <row r="94" spans="1:14" s="150" customFormat="1" ht="16.5" customHeight="1">
      <c r="A94" s="512">
        <v>85</v>
      </c>
      <c r="B94" s="326" t="s">
        <v>25</v>
      </c>
      <c r="C94" s="596" t="s">
        <v>181</v>
      </c>
      <c r="D94" s="596" t="s">
        <v>1393</v>
      </c>
      <c r="E94" s="191" t="s">
        <v>1985</v>
      </c>
      <c r="F94" s="191" t="s">
        <v>1985</v>
      </c>
      <c r="G94" s="515" t="s">
        <v>11</v>
      </c>
      <c r="H94" s="331"/>
      <c r="I94" s="331"/>
      <c r="J94" s="332"/>
      <c r="K94" s="332"/>
      <c r="L94" s="597" t="s">
        <v>2201</v>
      </c>
      <c r="M94" s="598"/>
    </row>
    <row r="95" spans="1:14" s="113" customFormat="1" ht="16.5" customHeight="1">
      <c r="A95" s="512">
        <v>86</v>
      </c>
      <c r="B95" s="326" t="s">
        <v>25</v>
      </c>
      <c r="C95" s="288" t="s">
        <v>181</v>
      </c>
      <c r="D95" s="288" t="s">
        <v>2017</v>
      </c>
      <c r="E95" s="191" t="s">
        <v>182</v>
      </c>
      <c r="F95" s="191" t="s">
        <v>182</v>
      </c>
      <c r="G95" s="515" t="s">
        <v>11</v>
      </c>
      <c r="H95" s="191"/>
      <c r="I95" s="191"/>
      <c r="J95" s="194" t="s">
        <v>2012</v>
      </c>
      <c r="K95" s="194"/>
      <c r="L95" s="665" t="s">
        <v>2200</v>
      </c>
      <c r="M95" s="190"/>
      <c r="N95" s="112"/>
    </row>
    <row r="96" spans="1:14" s="113" customFormat="1" ht="16.5" customHeight="1">
      <c r="A96" s="512">
        <v>87</v>
      </c>
      <c r="B96" s="326" t="s">
        <v>25</v>
      </c>
      <c r="C96" s="288" t="s">
        <v>181</v>
      </c>
      <c r="D96" s="288" t="s">
        <v>2018</v>
      </c>
      <c r="E96" s="191" t="s">
        <v>182</v>
      </c>
      <c r="F96" s="191" t="s">
        <v>182</v>
      </c>
      <c r="G96" s="515" t="s">
        <v>11</v>
      </c>
      <c r="H96" s="191"/>
      <c r="I96" s="191"/>
      <c r="J96" s="192"/>
      <c r="K96" s="192"/>
      <c r="L96" s="666"/>
      <c r="M96" s="190"/>
      <c r="N96" s="112"/>
    </row>
    <row r="97" spans="1:14" s="113" customFormat="1" ht="16.5" customHeight="1">
      <c r="A97" s="512">
        <v>88</v>
      </c>
      <c r="B97" s="326" t="s">
        <v>25</v>
      </c>
      <c r="C97" s="288" t="s">
        <v>181</v>
      </c>
      <c r="D97" s="288" t="s">
        <v>2019</v>
      </c>
      <c r="E97" s="191" t="s">
        <v>182</v>
      </c>
      <c r="F97" s="191" t="s">
        <v>182</v>
      </c>
      <c r="G97" s="515" t="s">
        <v>11</v>
      </c>
      <c r="H97" s="191"/>
      <c r="I97" s="191"/>
      <c r="J97" s="192"/>
      <c r="K97" s="192"/>
      <c r="L97" s="666"/>
      <c r="M97" s="190"/>
      <c r="N97" s="112"/>
    </row>
    <row r="98" spans="1:14" s="113" customFormat="1" ht="16.5" customHeight="1">
      <c r="A98" s="512">
        <v>89</v>
      </c>
      <c r="B98" s="326" t="s">
        <v>25</v>
      </c>
      <c r="C98" s="288" t="s">
        <v>181</v>
      </c>
      <c r="D98" s="288" t="s">
        <v>2016</v>
      </c>
      <c r="E98" s="191" t="s">
        <v>182</v>
      </c>
      <c r="F98" s="191" t="s">
        <v>182</v>
      </c>
      <c r="G98" s="515" t="s">
        <v>11</v>
      </c>
      <c r="H98" s="191"/>
      <c r="I98" s="191"/>
      <c r="J98" s="192"/>
      <c r="K98" s="192"/>
      <c r="L98" s="666"/>
      <c r="M98" s="190"/>
      <c r="N98" s="112"/>
    </row>
    <row r="99" spans="1:14" s="113" customFormat="1" ht="16.5" customHeight="1">
      <c r="A99" s="512">
        <v>90</v>
      </c>
      <c r="B99" s="326" t="s">
        <v>25</v>
      </c>
      <c r="C99" s="288" t="s">
        <v>181</v>
      </c>
      <c r="D99" s="288" t="s">
        <v>2020</v>
      </c>
      <c r="E99" s="191" t="s">
        <v>182</v>
      </c>
      <c r="F99" s="191" t="s">
        <v>182</v>
      </c>
      <c r="G99" s="515" t="s">
        <v>11</v>
      </c>
      <c r="H99" s="191"/>
      <c r="I99" s="191"/>
      <c r="J99" s="192"/>
      <c r="K99" s="192"/>
      <c r="L99" s="666"/>
      <c r="M99" s="190"/>
      <c r="N99" s="112"/>
    </row>
    <row r="100" spans="1:14" s="113" customFormat="1" ht="16.5" customHeight="1">
      <c r="A100" s="512">
        <v>91</v>
      </c>
      <c r="B100" s="326" t="s">
        <v>25</v>
      </c>
      <c r="C100" s="288" t="s">
        <v>181</v>
      </c>
      <c r="D100" s="288" t="s">
        <v>2021</v>
      </c>
      <c r="E100" s="191" t="s">
        <v>1985</v>
      </c>
      <c r="F100" s="191" t="s">
        <v>1985</v>
      </c>
      <c r="G100" s="515" t="s">
        <v>11</v>
      </c>
      <c r="H100" s="191"/>
      <c r="I100" s="191"/>
      <c r="J100" s="192"/>
      <c r="K100" s="192"/>
      <c r="L100" s="667"/>
      <c r="M100" s="190"/>
      <c r="N100" s="112"/>
    </row>
    <row r="101" spans="1:14" s="113" customFormat="1" ht="16.5" customHeight="1">
      <c r="A101" s="512">
        <v>92</v>
      </c>
      <c r="B101" s="326" t="s">
        <v>25</v>
      </c>
      <c r="C101" s="288" t="s">
        <v>181</v>
      </c>
      <c r="D101" s="288" t="s">
        <v>1478</v>
      </c>
      <c r="E101" s="191" t="s">
        <v>1981</v>
      </c>
      <c r="F101" s="191" t="s">
        <v>1981</v>
      </c>
      <c r="G101" s="515" t="s">
        <v>11</v>
      </c>
      <c r="H101" s="191"/>
      <c r="I101" s="191"/>
      <c r="J101" s="192"/>
      <c r="K101" s="192"/>
      <c r="L101" s="599" t="s">
        <v>2202</v>
      </c>
      <c r="M101" s="190"/>
      <c r="N101" s="112"/>
    </row>
    <row r="102" spans="1:14" s="113" customFormat="1" ht="16.5" customHeight="1">
      <c r="A102" s="512">
        <v>93</v>
      </c>
      <c r="B102" s="326" t="s">
        <v>25</v>
      </c>
      <c r="C102" s="288" t="s">
        <v>181</v>
      </c>
      <c r="D102" s="288" t="s">
        <v>1480</v>
      </c>
      <c r="E102" s="191" t="s">
        <v>1982</v>
      </c>
      <c r="F102" s="191" t="s">
        <v>1982</v>
      </c>
      <c r="G102" s="515" t="s">
        <v>11</v>
      </c>
      <c r="H102" s="191"/>
      <c r="I102" s="191"/>
      <c r="J102" s="192"/>
      <c r="K102" s="192"/>
      <c r="L102" s="593" t="s">
        <v>2004</v>
      </c>
      <c r="M102" s="190"/>
      <c r="N102" s="112"/>
    </row>
    <row r="103" spans="1:14" s="113" customFormat="1" ht="16.5" customHeight="1">
      <c r="A103" s="512">
        <v>94</v>
      </c>
      <c r="B103" s="326" t="s">
        <v>25</v>
      </c>
      <c r="C103" s="288" t="s">
        <v>181</v>
      </c>
      <c r="D103" s="288" t="s">
        <v>1481</v>
      </c>
      <c r="E103" s="191" t="s">
        <v>1985</v>
      </c>
      <c r="F103" s="191" t="s">
        <v>1985</v>
      </c>
      <c r="G103" s="515" t="s">
        <v>11</v>
      </c>
      <c r="H103" s="191"/>
      <c r="I103" s="191"/>
      <c r="J103" s="192"/>
      <c r="K103" s="600"/>
      <c r="L103" s="595" t="s">
        <v>2005</v>
      </c>
      <c r="M103" s="190"/>
      <c r="N103" s="112"/>
    </row>
    <row r="104" spans="1:14" s="113" customFormat="1" ht="16.5" customHeight="1">
      <c r="A104" s="512">
        <v>95</v>
      </c>
      <c r="B104" s="326" t="s">
        <v>25</v>
      </c>
      <c r="C104" s="288" t="s">
        <v>181</v>
      </c>
      <c r="D104" s="288" t="s">
        <v>1986</v>
      </c>
      <c r="E104" s="191" t="s">
        <v>1985</v>
      </c>
      <c r="F104" s="191" t="s">
        <v>1985</v>
      </c>
      <c r="G104" s="515" t="s">
        <v>11</v>
      </c>
      <c r="H104" s="191"/>
      <c r="I104" s="191"/>
      <c r="J104" s="192"/>
      <c r="K104" s="192"/>
      <c r="L104" s="593" t="s">
        <v>2006</v>
      </c>
      <c r="M104" s="190"/>
      <c r="N104" s="112"/>
    </row>
    <row r="105" spans="1:14" s="113" customFormat="1" ht="16.5" customHeight="1">
      <c r="A105" s="512">
        <v>96</v>
      </c>
      <c r="B105" s="326" t="s">
        <v>25</v>
      </c>
      <c r="C105" s="288" t="s">
        <v>181</v>
      </c>
      <c r="D105" s="288" t="s">
        <v>1987</v>
      </c>
      <c r="E105" s="191" t="s">
        <v>1985</v>
      </c>
      <c r="F105" s="191" t="s">
        <v>1985</v>
      </c>
      <c r="G105" s="515" t="s">
        <v>11</v>
      </c>
      <c r="H105" s="191"/>
      <c r="I105" s="191"/>
      <c r="J105" s="192"/>
      <c r="K105" s="192"/>
      <c r="L105" s="593" t="s">
        <v>2007</v>
      </c>
      <c r="M105" s="190"/>
      <c r="N105" s="112"/>
    </row>
    <row r="106" spans="1:14" s="150" customFormat="1" ht="16.5" customHeight="1">
      <c r="A106" s="512">
        <v>97</v>
      </c>
      <c r="B106" s="326" t="s">
        <v>25</v>
      </c>
      <c r="C106" s="288" t="s">
        <v>181</v>
      </c>
      <c r="D106" s="596" t="s">
        <v>1394</v>
      </c>
      <c r="E106" s="191" t="s">
        <v>1985</v>
      </c>
      <c r="F106" s="191" t="s">
        <v>1985</v>
      </c>
      <c r="G106" s="515" t="s">
        <v>11</v>
      </c>
      <c r="H106" s="331"/>
      <c r="I106" s="331"/>
      <c r="J106" s="332"/>
      <c r="K106" s="332"/>
      <c r="L106" s="597" t="s">
        <v>2203</v>
      </c>
      <c r="M106" s="598"/>
    </row>
    <row r="107" spans="1:14" s="113" customFormat="1" ht="16.5" customHeight="1">
      <c r="A107" s="512">
        <v>98</v>
      </c>
      <c r="B107" s="326" t="s">
        <v>25</v>
      </c>
      <c r="C107" s="288" t="s">
        <v>181</v>
      </c>
      <c r="D107" s="288" t="s">
        <v>2022</v>
      </c>
      <c r="E107" s="191" t="s">
        <v>182</v>
      </c>
      <c r="F107" s="191" t="s">
        <v>182</v>
      </c>
      <c r="G107" s="515" t="s">
        <v>11</v>
      </c>
      <c r="H107" s="191"/>
      <c r="I107" s="191"/>
      <c r="J107" s="194" t="s">
        <v>2013</v>
      </c>
      <c r="K107" s="192"/>
      <c r="L107" s="665" t="s">
        <v>2033</v>
      </c>
      <c r="M107" s="190"/>
      <c r="N107" s="112"/>
    </row>
    <row r="108" spans="1:14" s="113" customFormat="1" ht="16.5" customHeight="1">
      <c r="A108" s="512">
        <v>99</v>
      </c>
      <c r="B108" s="326" t="s">
        <v>25</v>
      </c>
      <c r="C108" s="288" t="s">
        <v>181</v>
      </c>
      <c r="D108" s="288" t="s">
        <v>2023</v>
      </c>
      <c r="E108" s="191" t="s">
        <v>182</v>
      </c>
      <c r="F108" s="191" t="s">
        <v>182</v>
      </c>
      <c r="G108" s="515" t="s">
        <v>11</v>
      </c>
      <c r="H108" s="191"/>
      <c r="I108" s="191"/>
      <c r="J108" s="192"/>
      <c r="K108" s="192"/>
      <c r="L108" s="666"/>
      <c r="M108" s="190"/>
      <c r="N108" s="112"/>
    </row>
    <row r="109" spans="1:14" s="113" customFormat="1" ht="16.5" customHeight="1">
      <c r="A109" s="512">
        <v>100</v>
      </c>
      <c r="B109" s="326" t="s">
        <v>25</v>
      </c>
      <c r="C109" s="288" t="s">
        <v>181</v>
      </c>
      <c r="D109" s="288" t="s">
        <v>2024</v>
      </c>
      <c r="E109" s="191" t="s">
        <v>182</v>
      </c>
      <c r="F109" s="191" t="s">
        <v>182</v>
      </c>
      <c r="G109" s="515" t="s">
        <v>11</v>
      </c>
      <c r="H109" s="191"/>
      <c r="I109" s="191"/>
      <c r="J109" s="192"/>
      <c r="K109" s="192"/>
      <c r="L109" s="666"/>
      <c r="M109" s="190"/>
      <c r="N109" s="112"/>
    </row>
    <row r="110" spans="1:14" s="113" customFormat="1" ht="16.5" customHeight="1">
      <c r="A110" s="512">
        <v>101</v>
      </c>
      <c r="B110" s="326" t="s">
        <v>25</v>
      </c>
      <c r="C110" s="288" t="s">
        <v>181</v>
      </c>
      <c r="D110" s="288" t="s">
        <v>2025</v>
      </c>
      <c r="E110" s="191" t="s">
        <v>182</v>
      </c>
      <c r="F110" s="191" t="s">
        <v>182</v>
      </c>
      <c r="G110" s="515" t="s">
        <v>11</v>
      </c>
      <c r="H110" s="191"/>
      <c r="I110" s="191"/>
      <c r="J110" s="194"/>
      <c r="K110" s="194"/>
      <c r="L110" s="666"/>
      <c r="M110" s="190"/>
      <c r="N110" s="112"/>
    </row>
    <row r="111" spans="1:14" s="113" customFormat="1" ht="16.5" customHeight="1">
      <c r="A111" s="512">
        <v>102</v>
      </c>
      <c r="B111" s="326" t="s">
        <v>25</v>
      </c>
      <c r="C111" s="288" t="s">
        <v>181</v>
      </c>
      <c r="D111" s="288" t="s">
        <v>2026</v>
      </c>
      <c r="E111" s="191" t="s">
        <v>182</v>
      </c>
      <c r="F111" s="191" t="s">
        <v>182</v>
      </c>
      <c r="G111" s="515" t="s">
        <v>11</v>
      </c>
      <c r="H111" s="191"/>
      <c r="I111" s="191"/>
      <c r="J111" s="194"/>
      <c r="K111" s="194"/>
      <c r="L111" s="666"/>
      <c r="M111" s="190"/>
      <c r="N111" s="112"/>
    </row>
    <row r="112" spans="1:14" s="113" customFormat="1" ht="16.5" customHeight="1">
      <c r="A112" s="512">
        <v>103</v>
      </c>
      <c r="B112" s="326" t="s">
        <v>25</v>
      </c>
      <c r="C112" s="288" t="s">
        <v>181</v>
      </c>
      <c r="D112" s="288" t="s">
        <v>2027</v>
      </c>
      <c r="E112" s="191" t="s">
        <v>1985</v>
      </c>
      <c r="F112" s="191" t="s">
        <v>1985</v>
      </c>
      <c r="G112" s="515" t="s">
        <v>11</v>
      </c>
      <c r="H112" s="191"/>
      <c r="I112" s="191"/>
      <c r="J112" s="194"/>
      <c r="K112" s="194"/>
      <c r="L112" s="667"/>
      <c r="M112" s="190"/>
      <c r="N112" s="112"/>
    </row>
    <row r="113" spans="1:258" ht="16.5" customHeight="1">
      <c r="A113" s="512">
        <v>104</v>
      </c>
      <c r="B113" s="326" t="s">
        <v>25</v>
      </c>
      <c r="C113" s="513" t="s">
        <v>183</v>
      </c>
      <c r="D113" s="513" t="s">
        <v>184</v>
      </c>
      <c r="E113" s="514"/>
      <c r="F113" s="514"/>
      <c r="G113" s="214" t="s">
        <v>11</v>
      </c>
      <c r="H113" s="601"/>
      <c r="I113" s="602"/>
      <c r="J113" s="603"/>
      <c r="K113" s="604"/>
      <c r="L113" s="605" t="s">
        <v>2204</v>
      </c>
      <c r="M113" s="606"/>
    </row>
    <row r="114" spans="1:258" ht="15.75" customHeight="1">
      <c r="A114" s="512">
        <v>105</v>
      </c>
      <c r="B114" s="311" t="s">
        <v>25</v>
      </c>
      <c r="C114" s="471" t="s">
        <v>54</v>
      </c>
      <c r="D114" s="471" t="s">
        <v>2898</v>
      </c>
      <c r="E114" s="471"/>
      <c r="F114" s="269"/>
      <c r="G114" s="87" t="s">
        <v>10</v>
      </c>
      <c r="H114" s="270"/>
      <c r="I114" s="282"/>
      <c r="J114" s="282" t="s">
        <v>1833</v>
      </c>
      <c r="K114" s="282"/>
      <c r="L114" s="654" t="s">
        <v>2903</v>
      </c>
      <c r="M114" s="655" t="s">
        <v>1704</v>
      </c>
      <c r="IW114" s="74"/>
      <c r="IX114" s="74"/>
    </row>
    <row r="115" spans="1:258" ht="15.75" customHeight="1">
      <c r="A115" s="512">
        <v>106</v>
      </c>
      <c r="B115" s="311" t="s">
        <v>25</v>
      </c>
      <c r="C115" s="471" t="s">
        <v>54</v>
      </c>
      <c r="D115" s="471" t="s">
        <v>186</v>
      </c>
      <c r="E115" s="471"/>
      <c r="F115" s="269"/>
      <c r="G115" s="214" t="s">
        <v>11</v>
      </c>
      <c r="H115" s="270"/>
      <c r="I115" s="282"/>
      <c r="J115" s="282"/>
      <c r="K115" s="282"/>
      <c r="L115" s="273" t="s">
        <v>2205</v>
      </c>
      <c r="M115" s="655"/>
      <c r="IW115" s="74"/>
      <c r="IX115" s="74"/>
    </row>
    <row r="116" spans="1:258" ht="15.75" customHeight="1">
      <c r="A116" s="512">
        <v>107</v>
      </c>
      <c r="B116" s="311" t="s">
        <v>25</v>
      </c>
      <c r="C116" s="471" t="s">
        <v>54</v>
      </c>
      <c r="D116" s="471" t="s">
        <v>187</v>
      </c>
      <c r="E116" s="471"/>
      <c r="F116" s="269"/>
      <c r="G116" s="214" t="s">
        <v>11</v>
      </c>
      <c r="H116" s="270"/>
      <c r="I116" s="282"/>
      <c r="J116" s="282"/>
      <c r="K116" s="282"/>
      <c r="L116" s="273" t="s">
        <v>1415</v>
      </c>
      <c r="M116" s="655"/>
      <c r="IW116" s="74"/>
      <c r="IX116" s="74"/>
    </row>
    <row r="117" spans="1:258" ht="15.75" customHeight="1">
      <c r="A117" s="512">
        <v>108</v>
      </c>
      <c r="B117" s="311" t="s">
        <v>25</v>
      </c>
      <c r="C117" s="471" t="s">
        <v>54</v>
      </c>
      <c r="D117" s="471" t="s">
        <v>188</v>
      </c>
      <c r="E117" s="471"/>
      <c r="F117" s="269"/>
      <c r="G117" s="214" t="s">
        <v>11</v>
      </c>
      <c r="H117" s="270"/>
      <c r="I117" s="282"/>
      <c r="J117" s="282"/>
      <c r="K117" s="282"/>
      <c r="L117" s="273" t="s">
        <v>189</v>
      </c>
      <c r="M117" s="655"/>
      <c r="IW117" s="74"/>
      <c r="IX117" s="74"/>
    </row>
    <row r="118" spans="1:258" ht="15.75" customHeight="1">
      <c r="A118" s="512">
        <v>109</v>
      </c>
      <c r="B118" s="311" t="s">
        <v>25</v>
      </c>
      <c r="C118" s="471" t="s">
        <v>54</v>
      </c>
      <c r="D118" s="471" t="s">
        <v>1179</v>
      </c>
      <c r="E118" s="471"/>
      <c r="F118" s="269"/>
      <c r="G118" s="214" t="s">
        <v>11</v>
      </c>
      <c r="H118" s="270"/>
      <c r="I118" s="282"/>
      <c r="J118" s="282"/>
      <c r="K118" s="282"/>
      <c r="L118" s="273" t="s">
        <v>1180</v>
      </c>
      <c r="M118" s="655"/>
      <c r="IW118" s="74"/>
      <c r="IX118" s="74"/>
    </row>
    <row r="119" spans="1:258" ht="15.75" customHeight="1">
      <c r="A119" s="512">
        <v>110</v>
      </c>
      <c r="B119" s="311" t="s">
        <v>25</v>
      </c>
      <c r="C119" s="471" t="s">
        <v>54</v>
      </c>
      <c r="D119" s="471" t="s">
        <v>1181</v>
      </c>
      <c r="E119" s="471"/>
      <c r="F119" s="269"/>
      <c r="G119" s="214" t="s">
        <v>11</v>
      </c>
      <c r="H119" s="270"/>
      <c r="I119" s="282"/>
      <c r="J119" s="282"/>
      <c r="K119" s="282"/>
      <c r="L119" s="273" t="s">
        <v>1182</v>
      </c>
      <c r="M119" s="655"/>
      <c r="IW119" s="74"/>
      <c r="IX119" s="74"/>
    </row>
    <row r="120" spans="1:258" ht="15.75" customHeight="1">
      <c r="A120" s="512">
        <v>111</v>
      </c>
      <c r="B120" s="311" t="s">
        <v>25</v>
      </c>
      <c r="C120" s="471" t="s">
        <v>54</v>
      </c>
      <c r="D120" s="471" t="s">
        <v>1183</v>
      </c>
      <c r="E120" s="471"/>
      <c r="F120" s="269"/>
      <c r="G120" s="214" t="s">
        <v>11</v>
      </c>
      <c r="H120" s="270"/>
      <c r="I120" s="282"/>
      <c r="J120" s="282"/>
      <c r="K120" s="282"/>
      <c r="L120" s="273" t="s">
        <v>1184</v>
      </c>
      <c r="M120" s="655"/>
      <c r="IW120" s="74"/>
      <c r="IX120" s="74"/>
    </row>
    <row r="121" spans="1:258" ht="15.75" customHeight="1">
      <c r="A121" s="512">
        <v>112</v>
      </c>
      <c r="B121" s="311" t="s">
        <v>25</v>
      </c>
      <c r="C121" s="471" t="s">
        <v>54</v>
      </c>
      <c r="D121" s="471" t="s">
        <v>1185</v>
      </c>
      <c r="E121" s="471"/>
      <c r="F121" s="269"/>
      <c r="G121" s="214" t="s">
        <v>11</v>
      </c>
      <c r="H121" s="270"/>
      <c r="I121" s="282"/>
      <c r="J121" s="282"/>
      <c r="K121" s="282"/>
      <c r="L121" s="273" t="s">
        <v>1186</v>
      </c>
      <c r="M121" s="655"/>
      <c r="IW121" s="74"/>
      <c r="IX121" s="74"/>
    </row>
    <row r="122" spans="1:258" ht="15.75" customHeight="1">
      <c r="A122" s="512">
        <v>113</v>
      </c>
      <c r="B122" s="311" t="s">
        <v>25</v>
      </c>
      <c r="C122" s="471" t="s">
        <v>54</v>
      </c>
      <c r="D122" s="471" t="s">
        <v>190</v>
      </c>
      <c r="E122" s="471"/>
      <c r="F122" s="269"/>
      <c r="G122" s="214" t="s">
        <v>11</v>
      </c>
      <c r="H122" s="270"/>
      <c r="I122" s="282"/>
      <c r="J122" s="282"/>
      <c r="K122" s="282"/>
      <c r="L122" s="273" t="s">
        <v>191</v>
      </c>
      <c r="M122" s="655"/>
      <c r="IW122" s="74"/>
      <c r="IX122" s="74"/>
    </row>
    <row r="123" spans="1:258" ht="15.75" customHeight="1">
      <c r="A123" s="512">
        <v>114</v>
      </c>
      <c r="B123" s="311" t="s">
        <v>25</v>
      </c>
      <c r="C123" s="471" t="s">
        <v>54</v>
      </c>
      <c r="D123" s="471" t="s">
        <v>192</v>
      </c>
      <c r="E123" s="471"/>
      <c r="F123" s="269"/>
      <c r="G123" s="214" t="s">
        <v>11</v>
      </c>
      <c r="H123" s="270"/>
      <c r="I123" s="282"/>
      <c r="J123" s="282"/>
      <c r="K123" s="282"/>
      <c r="L123" s="273" t="s">
        <v>193</v>
      </c>
      <c r="M123" s="655"/>
      <c r="IW123" s="74"/>
      <c r="IX123" s="74"/>
    </row>
    <row r="124" spans="1:258" ht="15.75" customHeight="1">
      <c r="A124" s="512">
        <v>115</v>
      </c>
      <c r="B124" s="311" t="s">
        <v>25</v>
      </c>
      <c r="C124" s="471" t="s">
        <v>54</v>
      </c>
      <c r="D124" s="471" t="s">
        <v>1187</v>
      </c>
      <c r="E124" s="471"/>
      <c r="F124" s="269"/>
      <c r="G124" s="214" t="s">
        <v>11</v>
      </c>
      <c r="H124" s="270"/>
      <c r="I124" s="282"/>
      <c r="J124" s="282"/>
      <c r="K124" s="282"/>
      <c r="L124" s="273" t="s">
        <v>1188</v>
      </c>
      <c r="M124" s="655"/>
      <c r="IW124" s="74"/>
      <c r="IX124" s="74"/>
    </row>
    <row r="125" spans="1:258" ht="15.75" customHeight="1">
      <c r="A125" s="512">
        <v>116</v>
      </c>
      <c r="B125" s="311" t="s">
        <v>25</v>
      </c>
      <c r="C125" s="471" t="s">
        <v>54</v>
      </c>
      <c r="D125" s="471" t="s">
        <v>1189</v>
      </c>
      <c r="E125" s="471"/>
      <c r="F125" s="269"/>
      <c r="G125" s="214" t="s">
        <v>11</v>
      </c>
      <c r="H125" s="270"/>
      <c r="I125" s="282"/>
      <c r="J125" s="282"/>
      <c r="K125" s="282"/>
      <c r="L125" s="273" t="s">
        <v>1190</v>
      </c>
      <c r="M125" s="655"/>
      <c r="IW125" s="74"/>
      <c r="IX125" s="74"/>
    </row>
    <row r="126" spans="1:258" ht="15.75" customHeight="1">
      <c r="A126" s="512">
        <v>117</v>
      </c>
      <c r="B126" s="311" t="s">
        <v>25</v>
      </c>
      <c r="C126" s="471" t="s">
        <v>54</v>
      </c>
      <c r="D126" s="471" t="s">
        <v>1191</v>
      </c>
      <c r="E126" s="471"/>
      <c r="F126" s="269"/>
      <c r="G126" s="214" t="s">
        <v>11</v>
      </c>
      <c r="H126" s="270"/>
      <c r="I126" s="282"/>
      <c r="J126" s="282"/>
      <c r="K126" s="282"/>
      <c r="L126" s="273" t="s">
        <v>1192</v>
      </c>
      <c r="M126" s="655"/>
      <c r="IW126" s="74"/>
      <c r="IX126" s="74"/>
    </row>
    <row r="127" spans="1:258" ht="15.75" customHeight="1">
      <c r="A127" s="512">
        <v>118</v>
      </c>
      <c r="B127" s="311" t="s">
        <v>25</v>
      </c>
      <c r="C127" s="471" t="s">
        <v>54</v>
      </c>
      <c r="D127" s="471" t="s">
        <v>1193</v>
      </c>
      <c r="E127" s="471"/>
      <c r="F127" s="269"/>
      <c r="G127" s="214" t="s">
        <v>11</v>
      </c>
      <c r="H127" s="270"/>
      <c r="I127" s="282"/>
      <c r="J127" s="282"/>
      <c r="K127" s="282"/>
      <c r="L127" s="273" t="s">
        <v>1194</v>
      </c>
      <c r="M127" s="655"/>
      <c r="IW127" s="74"/>
      <c r="IX127" s="74"/>
    </row>
    <row r="128" spans="1:258" ht="15.75" customHeight="1">
      <c r="A128" s="512">
        <v>119</v>
      </c>
      <c r="B128" s="311" t="s">
        <v>25</v>
      </c>
      <c r="C128" s="471" t="s">
        <v>54</v>
      </c>
      <c r="D128" s="471" t="s">
        <v>1195</v>
      </c>
      <c r="E128" s="471"/>
      <c r="F128" s="269"/>
      <c r="G128" s="214" t="s">
        <v>11</v>
      </c>
      <c r="H128" s="270"/>
      <c r="I128" s="282"/>
      <c r="J128" s="282"/>
      <c r="K128" s="282"/>
      <c r="L128" s="273" t="s">
        <v>1196</v>
      </c>
      <c r="M128" s="655"/>
      <c r="IW128" s="74"/>
      <c r="IX128" s="74"/>
    </row>
    <row r="129" spans="1:258" ht="15.75" customHeight="1">
      <c r="A129" s="512">
        <v>120</v>
      </c>
      <c r="B129" s="311" t="s">
        <v>25</v>
      </c>
      <c r="C129" s="471" t="s">
        <v>54</v>
      </c>
      <c r="D129" s="267" t="s">
        <v>1197</v>
      </c>
      <c r="E129" s="267"/>
      <c r="F129" s="269"/>
      <c r="G129" s="214" t="s">
        <v>11</v>
      </c>
      <c r="H129" s="270"/>
      <c r="I129" s="282"/>
      <c r="J129" s="282"/>
      <c r="K129" s="282"/>
      <c r="L129" s="273" t="s">
        <v>194</v>
      </c>
      <c r="M129" s="655"/>
      <c r="IW129" s="74"/>
      <c r="IX129" s="74"/>
    </row>
    <row r="130" spans="1:258" ht="15.75" customHeight="1">
      <c r="A130" s="512">
        <v>121</v>
      </c>
      <c r="B130" s="311" t="s">
        <v>25</v>
      </c>
      <c r="C130" s="471" t="s">
        <v>54</v>
      </c>
      <c r="D130" s="471" t="s">
        <v>195</v>
      </c>
      <c r="E130" s="471"/>
      <c r="F130" s="269"/>
      <c r="G130" s="214" t="s">
        <v>11</v>
      </c>
      <c r="H130" s="270"/>
      <c r="I130" s="282"/>
      <c r="J130" s="282"/>
      <c r="K130" s="282"/>
      <c r="L130" s="273" t="s">
        <v>196</v>
      </c>
      <c r="M130" s="655"/>
      <c r="IW130" s="74"/>
      <c r="IX130" s="74"/>
    </row>
    <row r="131" spans="1:258" ht="15.75" customHeight="1">
      <c r="A131" s="512">
        <v>122</v>
      </c>
      <c r="B131" s="311" t="s">
        <v>25</v>
      </c>
      <c r="C131" s="471" t="s">
        <v>54</v>
      </c>
      <c r="D131" s="471" t="s">
        <v>197</v>
      </c>
      <c r="E131" s="471"/>
      <c r="F131" s="269"/>
      <c r="G131" s="214" t="s">
        <v>11</v>
      </c>
      <c r="H131" s="270"/>
      <c r="I131" s="282"/>
      <c r="J131" s="282"/>
      <c r="K131" s="282"/>
      <c r="L131" s="273" t="s">
        <v>198</v>
      </c>
      <c r="M131" s="655"/>
      <c r="IW131" s="74"/>
      <c r="IX131" s="74"/>
    </row>
    <row r="132" spans="1:258" ht="15.75" customHeight="1">
      <c r="A132" s="512">
        <v>123</v>
      </c>
      <c r="B132" s="311" t="s">
        <v>25</v>
      </c>
      <c r="C132" s="471" t="s">
        <v>54</v>
      </c>
      <c r="D132" s="471" t="s">
        <v>1198</v>
      </c>
      <c r="E132" s="471"/>
      <c r="F132" s="269"/>
      <c r="G132" s="214" t="s">
        <v>11</v>
      </c>
      <c r="H132" s="270"/>
      <c r="I132" s="282"/>
      <c r="J132" s="282"/>
      <c r="K132" s="282"/>
      <c r="L132" s="273" t="s">
        <v>1199</v>
      </c>
      <c r="M132" s="655"/>
      <c r="IW132" s="74"/>
      <c r="IX132" s="74"/>
    </row>
    <row r="133" spans="1:258" ht="15.75" customHeight="1">
      <c r="A133" s="512">
        <v>124</v>
      </c>
      <c r="B133" s="311" t="s">
        <v>25</v>
      </c>
      <c r="C133" s="471" t="s">
        <v>54</v>
      </c>
      <c r="D133" s="471" t="s">
        <v>1200</v>
      </c>
      <c r="E133" s="471"/>
      <c r="F133" s="269"/>
      <c r="G133" s="214" t="s">
        <v>11</v>
      </c>
      <c r="H133" s="270"/>
      <c r="I133" s="282"/>
      <c r="J133" s="282"/>
      <c r="K133" s="282"/>
      <c r="L133" s="273" t="s">
        <v>1201</v>
      </c>
      <c r="M133" s="655"/>
      <c r="IW133" s="74"/>
      <c r="IX133" s="74"/>
    </row>
    <row r="134" spans="1:258" ht="16.5" customHeight="1">
      <c r="A134" s="512">
        <v>125</v>
      </c>
      <c r="B134" s="326" t="s">
        <v>25</v>
      </c>
      <c r="C134" s="571" t="s">
        <v>33</v>
      </c>
      <c r="D134" s="571" t="s">
        <v>199</v>
      </c>
      <c r="E134" s="514"/>
      <c r="F134" s="514"/>
      <c r="G134" s="214" t="s">
        <v>11</v>
      </c>
      <c r="H134" s="514"/>
      <c r="I134" s="329"/>
      <c r="J134" s="523" t="s">
        <v>1834</v>
      </c>
      <c r="K134" s="516"/>
      <c r="L134" s="523" t="s">
        <v>200</v>
      </c>
      <c r="M134" s="520"/>
    </row>
    <row r="135" spans="1:258" ht="16.5" customHeight="1" thickBot="1">
      <c r="A135" s="573">
        <v>126</v>
      </c>
      <c r="B135" s="574" t="s">
        <v>25</v>
      </c>
      <c r="C135" s="575" t="s">
        <v>201</v>
      </c>
      <c r="D135" s="575" t="s">
        <v>202</v>
      </c>
      <c r="E135" s="577"/>
      <c r="F135" s="577"/>
      <c r="G135" s="477" t="s">
        <v>11</v>
      </c>
      <c r="H135" s="577"/>
      <c r="I135" s="607"/>
      <c r="J135" s="608"/>
      <c r="K135" s="608"/>
      <c r="L135" s="582"/>
      <c r="M135" s="609"/>
    </row>
  </sheetData>
  <mergeCells count="6">
    <mergeCell ref="M114:M133"/>
    <mergeCell ref="C1:D8"/>
    <mergeCell ref="L81:L88"/>
    <mergeCell ref="L72:L80"/>
    <mergeCell ref="L107:L112"/>
    <mergeCell ref="L95:L100"/>
  </mergeCells>
  <phoneticPr fontId="21" type="noConversion"/>
  <hyperlinks>
    <hyperlink ref="D63" r:id="rId1" xr:uid="{00000000-0004-0000-0100-000000000000}"/>
    <hyperlink ref="D64" r:id="rId2" xr:uid="{00000000-0004-0000-0100-000001000000}"/>
    <hyperlink ref="D91" r:id="rId3" xr:uid="{00000000-0004-0000-0100-000002000000}"/>
    <hyperlink ref="D101" r:id="rId4" xr:uid="{00000000-0004-0000-0100-000003000000}"/>
    <hyperlink ref="D102" r:id="rId5" xr:uid="{00000000-0004-0000-0100-000004000000}"/>
    <hyperlink ref="D103" r:id="rId6" xr:uid="{00000000-0004-0000-0100-000005000000}"/>
    <hyperlink ref="D90" r:id="rId7" xr:uid="{00000000-0004-0000-0100-000006000000}"/>
    <hyperlink ref="D89" r:id="rId8" display="Device_ID@ALS1_FH_Right" xr:uid="{00000000-0004-0000-0100-000007000000}"/>
    <hyperlink ref="D92" r:id="rId9" xr:uid="{00000000-0004-0000-0100-000008000000}"/>
    <hyperlink ref="D93" r:id="rId10" xr:uid="{00000000-0004-0000-0100-000009000000}"/>
    <hyperlink ref="D104" r:id="rId11" xr:uid="{00000000-0004-0000-0100-00000A000000}"/>
    <hyperlink ref="D105" r:id="rId12" xr:uid="{00000000-0004-0000-0100-00000B000000}"/>
    <hyperlink ref="D94" r:id="rId13" xr:uid="{00000000-0004-0000-0100-00000C000000}"/>
    <hyperlink ref="D106" r:id="rId14" xr:uid="{00000000-0004-0000-0100-00000D000000}"/>
    <hyperlink ref="D100" r:id="rId15" xr:uid="{00000000-0004-0000-0100-00000E000000}"/>
    <hyperlink ref="D112" r:id="rId16" xr:uid="{00000000-0004-0000-0100-00000F000000}"/>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63"/>
  <sheetViews>
    <sheetView showGridLines="0" zoomScaleNormal="100" workbookViewId="0">
      <selection activeCell="H266" sqref="H266"/>
    </sheetView>
  </sheetViews>
  <sheetFormatPr baseColWidth="10" defaultColWidth="9" defaultRowHeight="15.75" customHeight="1"/>
  <cols>
    <col min="1" max="1" width="5.1640625" style="74" customWidth="1"/>
    <col min="2" max="2" width="5.6640625" style="81" customWidth="1"/>
    <col min="3" max="3" width="13.33203125" style="74" customWidth="1"/>
    <col min="4" max="4" width="45.5" style="74" customWidth="1"/>
    <col min="5" max="5" width="12.6640625" style="81" customWidth="1"/>
    <col min="6" max="6" width="13.6640625" style="74" bestFit="1" customWidth="1"/>
    <col min="7" max="7" width="8.83203125" style="81" customWidth="1"/>
    <col min="8" max="8" width="38.5" style="74" bestFit="1" customWidth="1"/>
    <col min="9" max="9" width="31.33203125" style="74" customWidth="1"/>
    <col min="10" max="10" width="51" style="74" customWidth="1"/>
    <col min="11" max="11" width="47.6640625" style="74" customWidth="1"/>
    <col min="12" max="254" width="8.83203125" style="74" customWidth="1"/>
    <col min="255" max="16384" width="9" style="75"/>
  </cols>
  <sheetData>
    <row r="1" spans="1:11" ht="16.5" customHeight="1">
      <c r="A1" s="42"/>
      <c r="B1" s="80"/>
      <c r="C1" s="690" t="s">
        <v>1206</v>
      </c>
      <c r="D1" s="691"/>
      <c r="E1" s="691"/>
      <c r="F1" s="30"/>
      <c r="G1" s="93" t="s">
        <v>5</v>
      </c>
      <c r="H1" s="42"/>
      <c r="I1" s="42"/>
      <c r="J1" s="73"/>
      <c r="K1" s="42"/>
    </row>
    <row r="2" spans="1:11" ht="17.25" customHeight="1">
      <c r="A2" s="42"/>
      <c r="B2" s="80"/>
      <c r="C2" s="692"/>
      <c r="D2" s="692"/>
      <c r="E2" s="693"/>
      <c r="F2" s="25" t="s">
        <v>6</v>
      </c>
      <c r="G2" s="22">
        <f>COUNTIF(F10:F363,"Not POR")</f>
        <v>1</v>
      </c>
      <c r="H2" s="76"/>
      <c r="I2" s="42"/>
      <c r="J2" s="77"/>
      <c r="K2" s="42"/>
    </row>
    <row r="3" spans="1:11" ht="21" customHeight="1">
      <c r="A3" s="42"/>
      <c r="B3" s="80"/>
      <c r="C3" s="692"/>
      <c r="D3" s="692"/>
      <c r="E3" s="693"/>
      <c r="F3" s="31" t="s">
        <v>8</v>
      </c>
      <c r="G3" s="22">
        <f>COUNTIF(F10:F363,"CHN validation")</f>
        <v>0</v>
      </c>
      <c r="H3" s="76"/>
      <c r="I3" s="42"/>
      <c r="J3" s="77"/>
      <c r="K3" s="42"/>
    </row>
    <row r="4" spans="1:11" ht="18.75" customHeight="1">
      <c r="A4" s="42"/>
      <c r="B4" s="80"/>
      <c r="C4" s="692"/>
      <c r="D4" s="692"/>
      <c r="E4" s="693"/>
      <c r="F4" s="32" t="s">
        <v>9</v>
      </c>
      <c r="G4" s="22">
        <f>COUNTIF(F12:F363,"New Item")</f>
        <v>0</v>
      </c>
      <c r="H4" s="76"/>
      <c r="I4" s="42"/>
      <c r="J4" s="77"/>
      <c r="K4" s="42"/>
    </row>
    <row r="5" spans="1:11" ht="19.5" customHeight="1">
      <c r="A5" s="42"/>
      <c r="B5" s="80"/>
      <c r="C5" s="692"/>
      <c r="D5" s="692"/>
      <c r="E5" s="693"/>
      <c r="F5" s="33" t="s">
        <v>7</v>
      </c>
      <c r="G5" s="22">
        <f>COUNTIF(F12:F363,"Pending update")</f>
        <v>0</v>
      </c>
      <c r="H5" s="34"/>
      <c r="I5" s="42"/>
      <c r="J5" s="76"/>
      <c r="K5" s="42"/>
    </row>
    <row r="6" spans="1:11" ht="18.75" customHeight="1">
      <c r="A6" s="42"/>
      <c r="B6" s="80"/>
      <c r="C6" s="692"/>
      <c r="D6" s="692"/>
      <c r="E6" s="693"/>
      <c r="F6" s="35" t="s">
        <v>10</v>
      </c>
      <c r="G6" s="22">
        <f>COUNTIF(F15:F363,"Modified")</f>
        <v>1</v>
      </c>
      <c r="H6" s="76"/>
      <c r="I6" s="42"/>
      <c r="J6" s="77"/>
      <c r="K6" s="42"/>
    </row>
    <row r="7" spans="1:11" ht="16.5" customHeight="1">
      <c r="A7" s="42"/>
      <c r="B7" s="80"/>
      <c r="C7" s="692"/>
      <c r="D7" s="692"/>
      <c r="E7" s="693"/>
      <c r="F7" s="36" t="s">
        <v>11</v>
      </c>
      <c r="G7" s="22">
        <f>COUNTIF(F10:F363,"Ready")</f>
        <v>352</v>
      </c>
      <c r="H7" s="76"/>
      <c r="I7" s="42"/>
      <c r="J7" s="77"/>
      <c r="K7" s="42"/>
    </row>
    <row r="8" spans="1:11" ht="18" customHeight="1" thickBot="1">
      <c r="A8" s="89"/>
      <c r="B8" s="507"/>
      <c r="C8" s="692"/>
      <c r="D8" s="692"/>
      <c r="E8" s="693"/>
      <c r="F8" s="296" t="s">
        <v>12</v>
      </c>
      <c r="G8" s="297">
        <f>COUNTIF(F10:F363,"Not ready")</f>
        <v>0</v>
      </c>
      <c r="H8" s="99"/>
      <c r="I8" s="89"/>
      <c r="J8" s="508"/>
      <c r="K8" s="89"/>
    </row>
    <row r="9" spans="1:11" ht="68">
      <c r="A9" s="509" t="s">
        <v>13</v>
      </c>
      <c r="B9" s="510" t="s">
        <v>14</v>
      </c>
      <c r="C9" s="510" t="s">
        <v>15</v>
      </c>
      <c r="D9" s="510" t="s">
        <v>16</v>
      </c>
      <c r="E9" s="510" t="s">
        <v>203</v>
      </c>
      <c r="F9" s="510" t="s">
        <v>19</v>
      </c>
      <c r="G9" s="510" t="s">
        <v>1411</v>
      </c>
      <c r="H9" s="510" t="s">
        <v>20</v>
      </c>
      <c r="I9" s="510" t="s">
        <v>21</v>
      </c>
      <c r="J9" s="510" t="s">
        <v>23</v>
      </c>
      <c r="K9" s="511" t="s">
        <v>204</v>
      </c>
    </row>
    <row r="10" spans="1:11" ht="16.5" customHeight="1">
      <c r="A10" s="512">
        <v>1</v>
      </c>
      <c r="B10" s="326" t="s">
        <v>25</v>
      </c>
      <c r="C10" s="327" t="s">
        <v>28</v>
      </c>
      <c r="D10" s="513" t="s">
        <v>29</v>
      </c>
      <c r="E10" s="514"/>
      <c r="F10" s="515" t="s">
        <v>11</v>
      </c>
      <c r="G10" s="211"/>
      <c r="H10" s="328"/>
      <c r="I10" s="329"/>
      <c r="J10" s="516"/>
      <c r="K10" s="517"/>
    </row>
    <row r="11" spans="1:11" ht="16.5" customHeight="1">
      <c r="A11" s="512">
        <v>2</v>
      </c>
      <c r="B11" s="326" t="s">
        <v>25</v>
      </c>
      <c r="C11" s="327" t="s">
        <v>28</v>
      </c>
      <c r="D11" s="513" t="s">
        <v>31</v>
      </c>
      <c r="E11" s="514"/>
      <c r="F11" s="515" t="s">
        <v>11</v>
      </c>
      <c r="G11" s="211"/>
      <c r="H11" s="328"/>
      <c r="I11" s="329"/>
      <c r="J11" s="516"/>
      <c r="K11" s="517"/>
    </row>
    <row r="12" spans="1:11" ht="16.5" customHeight="1">
      <c r="A12" s="512">
        <v>3</v>
      </c>
      <c r="B12" s="326" t="s">
        <v>25</v>
      </c>
      <c r="C12" s="327" t="s">
        <v>26</v>
      </c>
      <c r="D12" s="327" t="s">
        <v>27</v>
      </c>
      <c r="E12" s="514"/>
      <c r="F12" s="515" t="s">
        <v>11</v>
      </c>
      <c r="G12" s="211"/>
      <c r="H12" s="328"/>
      <c r="I12" s="329"/>
      <c r="J12" s="516"/>
      <c r="K12" s="517"/>
    </row>
    <row r="13" spans="1:11" ht="16.5" customHeight="1">
      <c r="A13" s="512">
        <v>4</v>
      </c>
      <c r="B13" s="326" t="s">
        <v>25</v>
      </c>
      <c r="C13" s="327" t="s">
        <v>33</v>
      </c>
      <c r="D13" s="327" t="s">
        <v>34</v>
      </c>
      <c r="E13" s="514"/>
      <c r="F13" s="515" t="s">
        <v>11</v>
      </c>
      <c r="G13" s="514"/>
      <c r="H13" s="518"/>
      <c r="I13" s="519" t="s">
        <v>205</v>
      </c>
      <c r="J13" s="518"/>
      <c r="K13" s="520"/>
    </row>
    <row r="14" spans="1:11" ht="16.5" customHeight="1">
      <c r="A14" s="512">
        <v>5</v>
      </c>
      <c r="B14" s="326" t="s">
        <v>25</v>
      </c>
      <c r="C14" s="327" t="s">
        <v>33</v>
      </c>
      <c r="D14" s="521" t="s">
        <v>206</v>
      </c>
      <c r="E14" s="326"/>
      <c r="F14" s="515" t="s">
        <v>11</v>
      </c>
      <c r="G14" s="514"/>
      <c r="H14" s="518"/>
      <c r="I14" s="519" t="s">
        <v>1399</v>
      </c>
      <c r="J14" s="518"/>
      <c r="K14" s="522"/>
    </row>
    <row r="15" spans="1:11" ht="16.5" customHeight="1">
      <c r="A15" s="512">
        <v>6</v>
      </c>
      <c r="B15" s="326" t="s">
        <v>25</v>
      </c>
      <c r="C15" s="327" t="s">
        <v>28</v>
      </c>
      <c r="D15" s="327" t="s">
        <v>36</v>
      </c>
      <c r="E15" s="514"/>
      <c r="F15" s="213" t="s">
        <v>11</v>
      </c>
      <c r="G15" s="211"/>
      <c r="H15" s="328"/>
      <c r="I15" s="518"/>
      <c r="J15" s="523" t="s">
        <v>1618</v>
      </c>
      <c r="K15" s="517"/>
    </row>
    <row r="16" spans="1:11" ht="16.5" customHeight="1">
      <c r="A16" s="512">
        <v>7</v>
      </c>
      <c r="B16" s="326" t="s">
        <v>25</v>
      </c>
      <c r="C16" s="327" t="s">
        <v>26</v>
      </c>
      <c r="D16" s="327" t="s">
        <v>1450</v>
      </c>
      <c r="E16" s="261"/>
      <c r="F16" s="213" t="s">
        <v>11</v>
      </c>
      <c r="G16" s="209"/>
      <c r="H16" s="326" t="s">
        <v>209</v>
      </c>
      <c r="I16" s="329"/>
      <c r="J16" s="523" t="s">
        <v>1707</v>
      </c>
      <c r="K16" s="524" t="s">
        <v>1709</v>
      </c>
    </row>
    <row r="17" spans="1:11" ht="16.5" customHeight="1">
      <c r="A17" s="512">
        <v>8</v>
      </c>
      <c r="B17" s="326" t="s">
        <v>25</v>
      </c>
      <c r="C17" s="267" t="s">
        <v>26</v>
      </c>
      <c r="D17" s="267" t="s">
        <v>1421</v>
      </c>
      <c r="E17" s="514"/>
      <c r="F17" s="262" t="s">
        <v>11</v>
      </c>
      <c r="G17" s="211"/>
      <c r="H17" s="328"/>
      <c r="I17" s="518"/>
      <c r="J17" s="523" t="s">
        <v>1420</v>
      </c>
      <c r="K17" s="517"/>
    </row>
    <row r="18" spans="1:11" ht="16.5" customHeight="1">
      <c r="A18" s="512">
        <v>9</v>
      </c>
      <c r="B18" s="326" t="s">
        <v>25</v>
      </c>
      <c r="C18" s="267" t="s">
        <v>201</v>
      </c>
      <c r="D18" s="268" t="s">
        <v>1422</v>
      </c>
      <c r="E18" s="514"/>
      <c r="F18" s="515" t="s">
        <v>11</v>
      </c>
      <c r="G18" s="211"/>
      <c r="H18" s="328"/>
      <c r="I18" s="518"/>
      <c r="J18" s="523" t="s">
        <v>1448</v>
      </c>
      <c r="K18" s="517"/>
    </row>
    <row r="19" spans="1:11" ht="16.5" customHeight="1">
      <c r="A19" s="512">
        <v>10</v>
      </c>
      <c r="B19" s="326" t="s">
        <v>25</v>
      </c>
      <c r="C19" s="327" t="s">
        <v>26</v>
      </c>
      <c r="D19" s="327" t="s">
        <v>207</v>
      </c>
      <c r="E19" s="514"/>
      <c r="F19" s="515" t="s">
        <v>11</v>
      </c>
      <c r="G19" s="525" t="s">
        <v>208</v>
      </c>
      <c r="H19" s="328"/>
      <c r="I19" s="329"/>
      <c r="J19" s="523" t="s">
        <v>1446</v>
      </c>
      <c r="K19" s="517"/>
    </row>
    <row r="20" spans="1:11" ht="16.5" customHeight="1">
      <c r="A20" s="512">
        <v>11</v>
      </c>
      <c r="B20" s="326" t="s">
        <v>25</v>
      </c>
      <c r="C20" s="327" t="s">
        <v>26</v>
      </c>
      <c r="D20" s="327" t="s">
        <v>1449</v>
      </c>
      <c r="E20" s="514"/>
      <c r="F20" s="515" t="s">
        <v>11</v>
      </c>
      <c r="G20" s="211"/>
      <c r="H20" s="328"/>
      <c r="I20" s="329"/>
      <c r="J20" s="523" t="s">
        <v>1423</v>
      </c>
      <c r="K20" s="517"/>
    </row>
    <row r="21" spans="1:11" ht="16.5" customHeight="1">
      <c r="A21" s="512">
        <v>12</v>
      </c>
      <c r="B21" s="326" t="s">
        <v>25</v>
      </c>
      <c r="C21" s="327" t="s">
        <v>26</v>
      </c>
      <c r="D21" s="327" t="s">
        <v>1424</v>
      </c>
      <c r="E21" s="514"/>
      <c r="F21" s="515" t="s">
        <v>11</v>
      </c>
      <c r="G21" s="211"/>
      <c r="H21" s="328"/>
      <c r="I21" s="329"/>
      <c r="J21" s="518"/>
      <c r="K21" s="526" t="s">
        <v>1408</v>
      </c>
    </row>
    <row r="22" spans="1:11" ht="16.5" customHeight="1">
      <c r="A22" s="512">
        <v>13</v>
      </c>
      <c r="B22" s="326" t="s">
        <v>25</v>
      </c>
      <c r="C22" s="327" t="s">
        <v>26</v>
      </c>
      <c r="D22" s="327" t="s">
        <v>211</v>
      </c>
      <c r="E22" s="514"/>
      <c r="F22" s="515" t="s">
        <v>11</v>
      </c>
      <c r="G22" s="211"/>
      <c r="H22" s="328"/>
      <c r="I22" s="329"/>
      <c r="J22" s="523" t="s">
        <v>1397</v>
      </c>
      <c r="K22" s="527" t="s">
        <v>2575</v>
      </c>
    </row>
    <row r="23" spans="1:11" ht="16.5" customHeight="1">
      <c r="A23" s="512">
        <v>14</v>
      </c>
      <c r="B23" s="326" t="s">
        <v>25</v>
      </c>
      <c r="C23" s="327" t="s">
        <v>26</v>
      </c>
      <c r="D23" s="327" t="s">
        <v>212</v>
      </c>
      <c r="E23" s="514"/>
      <c r="F23" s="515" t="s">
        <v>11</v>
      </c>
      <c r="G23" s="211"/>
      <c r="H23" s="528" t="s">
        <v>213</v>
      </c>
      <c r="I23" s="329"/>
      <c r="J23" s="529" t="s">
        <v>1398</v>
      </c>
      <c r="K23" s="517" t="s">
        <v>1400</v>
      </c>
    </row>
    <row r="24" spans="1:11" ht="16.5" customHeight="1">
      <c r="A24" s="512">
        <v>15</v>
      </c>
      <c r="B24" s="326" t="s">
        <v>25</v>
      </c>
      <c r="C24" s="327" t="s">
        <v>26</v>
      </c>
      <c r="D24" s="327" t="s">
        <v>214</v>
      </c>
      <c r="E24" s="514"/>
      <c r="F24" s="515" t="s">
        <v>11</v>
      </c>
      <c r="G24" s="514"/>
      <c r="H24" s="528" t="s">
        <v>215</v>
      </c>
      <c r="I24" s="328"/>
      <c r="J24" s="529" t="s">
        <v>216</v>
      </c>
      <c r="K24" s="530" t="s">
        <v>1665</v>
      </c>
    </row>
    <row r="25" spans="1:11" ht="16.5" customHeight="1">
      <c r="A25" s="512">
        <v>16</v>
      </c>
      <c r="B25" s="326" t="s">
        <v>25</v>
      </c>
      <c r="C25" s="327" t="s">
        <v>201</v>
      </c>
      <c r="D25" s="327" t="s">
        <v>2233</v>
      </c>
      <c r="E25" s="514"/>
      <c r="F25" s="531" t="s">
        <v>6</v>
      </c>
      <c r="G25" s="211"/>
      <c r="H25" s="328"/>
      <c r="I25" s="329"/>
      <c r="J25" s="523" t="s">
        <v>1454</v>
      </c>
      <c r="K25" s="517"/>
    </row>
    <row r="26" spans="1:11" ht="16.5" customHeight="1">
      <c r="A26" s="512">
        <v>17</v>
      </c>
      <c r="B26" s="326" t="s">
        <v>25</v>
      </c>
      <c r="C26" s="327" t="s">
        <v>201</v>
      </c>
      <c r="D26" s="327" t="s">
        <v>217</v>
      </c>
      <c r="E26" s="514"/>
      <c r="F26" s="515" t="s">
        <v>11</v>
      </c>
      <c r="G26" s="211"/>
      <c r="H26" s="328"/>
      <c r="I26" s="329"/>
      <c r="J26" s="523" t="s">
        <v>1402</v>
      </c>
      <c r="K26" s="517"/>
    </row>
    <row r="27" spans="1:11" ht="16.5" customHeight="1">
      <c r="A27" s="512">
        <v>18</v>
      </c>
      <c r="B27" s="326" t="s">
        <v>25</v>
      </c>
      <c r="C27" s="327" t="s">
        <v>201</v>
      </c>
      <c r="D27" s="327" t="s">
        <v>218</v>
      </c>
      <c r="E27" s="514"/>
      <c r="F27" s="515" t="s">
        <v>11</v>
      </c>
      <c r="G27" s="646" t="s">
        <v>2845</v>
      </c>
      <c r="H27" s="514"/>
      <c r="I27" s="518"/>
      <c r="J27" s="523" t="s">
        <v>2844</v>
      </c>
      <c r="K27" s="517"/>
    </row>
    <row r="28" spans="1:11" ht="16.5" customHeight="1">
      <c r="A28" s="512">
        <v>19</v>
      </c>
      <c r="B28" s="326" t="s">
        <v>25</v>
      </c>
      <c r="C28" s="327" t="s">
        <v>201</v>
      </c>
      <c r="D28" s="327" t="s">
        <v>219</v>
      </c>
      <c r="E28" s="514"/>
      <c r="F28" s="515" t="s">
        <v>11</v>
      </c>
      <c r="G28" s="647" t="s">
        <v>2846</v>
      </c>
      <c r="H28" s="514"/>
      <c r="I28" s="518"/>
      <c r="J28" s="523" t="s">
        <v>1455</v>
      </c>
      <c r="K28" s="517"/>
    </row>
    <row r="29" spans="1:11" ht="16.5" customHeight="1">
      <c r="A29" s="512">
        <v>20</v>
      </c>
      <c r="B29" s="326" t="s">
        <v>25</v>
      </c>
      <c r="C29" s="327" t="s">
        <v>220</v>
      </c>
      <c r="D29" s="327" t="s">
        <v>221</v>
      </c>
      <c r="E29" s="326" t="s">
        <v>222</v>
      </c>
      <c r="F29" s="515" t="s">
        <v>11</v>
      </c>
      <c r="G29" s="211"/>
      <c r="H29" s="328"/>
      <c r="I29" s="329"/>
      <c r="J29" s="523" t="s">
        <v>1664</v>
      </c>
      <c r="K29" s="533"/>
    </row>
    <row r="30" spans="1:11" ht="16.5" customHeight="1">
      <c r="A30" s="512">
        <v>21</v>
      </c>
      <c r="B30" s="326" t="s">
        <v>25</v>
      </c>
      <c r="C30" s="327" t="s">
        <v>220</v>
      </c>
      <c r="D30" s="327" t="s">
        <v>224</v>
      </c>
      <c r="E30" s="326" t="s">
        <v>225</v>
      </c>
      <c r="F30" s="515" t="s">
        <v>11</v>
      </c>
      <c r="G30" s="211"/>
      <c r="H30" s="328"/>
      <c r="I30" s="329"/>
      <c r="J30" s="523" t="s">
        <v>1401</v>
      </c>
      <c r="K30" s="517"/>
    </row>
    <row r="31" spans="1:11" ht="16.5" customHeight="1">
      <c r="A31" s="512">
        <v>22</v>
      </c>
      <c r="B31" s="326" t="s">
        <v>25</v>
      </c>
      <c r="C31" s="327" t="s">
        <v>220</v>
      </c>
      <c r="D31" s="521" t="s">
        <v>1617</v>
      </c>
      <c r="E31" s="514"/>
      <c r="F31" s="515" t="s">
        <v>11</v>
      </c>
      <c r="G31" s="211"/>
      <c r="H31" s="328"/>
      <c r="I31" s="329"/>
      <c r="J31" s="534" t="s">
        <v>2568</v>
      </c>
      <c r="K31" s="535"/>
    </row>
    <row r="32" spans="1:11" ht="16.5" customHeight="1">
      <c r="A32" s="512">
        <v>23</v>
      </c>
      <c r="B32" s="326" t="s">
        <v>25</v>
      </c>
      <c r="C32" s="327" t="s">
        <v>220</v>
      </c>
      <c r="D32" s="327" t="s">
        <v>228</v>
      </c>
      <c r="E32" s="326" t="s">
        <v>229</v>
      </c>
      <c r="F32" s="515" t="s">
        <v>11</v>
      </c>
      <c r="G32" s="211"/>
      <c r="H32" s="328"/>
      <c r="I32" s="329"/>
      <c r="J32" s="696" t="s">
        <v>2650</v>
      </c>
      <c r="K32" s="699"/>
    </row>
    <row r="33" spans="1:11" ht="16.5" customHeight="1">
      <c r="A33" s="512">
        <v>24</v>
      </c>
      <c r="B33" s="326" t="s">
        <v>25</v>
      </c>
      <c r="C33" s="327" t="s">
        <v>220</v>
      </c>
      <c r="D33" s="327" t="s">
        <v>230</v>
      </c>
      <c r="E33" s="326" t="s">
        <v>66</v>
      </c>
      <c r="F33" s="515" t="s">
        <v>11</v>
      </c>
      <c r="G33" s="211"/>
      <c r="H33" s="328"/>
      <c r="I33" s="329"/>
      <c r="J33" s="697"/>
      <c r="K33" s="699"/>
    </row>
    <row r="34" spans="1:11" ht="16.5" customHeight="1">
      <c r="A34" s="512">
        <v>25</v>
      </c>
      <c r="B34" s="326" t="s">
        <v>25</v>
      </c>
      <c r="C34" s="327" t="s">
        <v>220</v>
      </c>
      <c r="D34" s="327" t="s">
        <v>231</v>
      </c>
      <c r="E34" s="326" t="s">
        <v>66</v>
      </c>
      <c r="F34" s="515" t="s">
        <v>11</v>
      </c>
      <c r="G34" s="211"/>
      <c r="H34" s="328"/>
      <c r="I34" s="329"/>
      <c r="J34" s="697"/>
      <c r="K34" s="699"/>
    </row>
    <row r="35" spans="1:11" ht="16.5" customHeight="1">
      <c r="A35" s="512">
        <v>26</v>
      </c>
      <c r="B35" s="326" t="s">
        <v>25</v>
      </c>
      <c r="C35" s="327" t="s">
        <v>220</v>
      </c>
      <c r="D35" s="327" t="s">
        <v>232</v>
      </c>
      <c r="E35" s="326" t="s">
        <v>66</v>
      </c>
      <c r="F35" s="515" t="s">
        <v>11</v>
      </c>
      <c r="G35" s="211"/>
      <c r="H35" s="328"/>
      <c r="I35" s="329"/>
      <c r="J35" s="697"/>
      <c r="K35" s="699"/>
    </row>
    <row r="36" spans="1:11" ht="16.5" customHeight="1">
      <c r="A36" s="512">
        <v>27</v>
      </c>
      <c r="B36" s="326" t="s">
        <v>25</v>
      </c>
      <c r="C36" s="327" t="s">
        <v>220</v>
      </c>
      <c r="D36" s="327" t="s">
        <v>233</v>
      </c>
      <c r="E36" s="326" t="s">
        <v>66</v>
      </c>
      <c r="F36" s="515" t="s">
        <v>11</v>
      </c>
      <c r="G36" s="211"/>
      <c r="H36" s="328"/>
      <c r="I36" s="329"/>
      <c r="J36" s="697"/>
      <c r="K36" s="699"/>
    </row>
    <row r="37" spans="1:11" ht="16.5" customHeight="1">
      <c r="A37" s="512">
        <v>28</v>
      </c>
      <c r="B37" s="326" t="s">
        <v>25</v>
      </c>
      <c r="C37" s="327" t="s">
        <v>220</v>
      </c>
      <c r="D37" s="327" t="s">
        <v>234</v>
      </c>
      <c r="E37" s="326" t="s">
        <v>66</v>
      </c>
      <c r="F37" s="515" t="s">
        <v>11</v>
      </c>
      <c r="G37" s="211"/>
      <c r="H37" s="328"/>
      <c r="I37" s="329"/>
      <c r="J37" s="697"/>
      <c r="K37" s="699"/>
    </row>
    <row r="38" spans="1:11" ht="16.5" customHeight="1">
      <c r="A38" s="512">
        <v>29</v>
      </c>
      <c r="B38" s="326"/>
      <c r="C38" s="327" t="s">
        <v>220</v>
      </c>
      <c r="D38" s="327" t="s">
        <v>2662</v>
      </c>
      <c r="E38" s="326"/>
      <c r="F38" s="515" t="s">
        <v>11</v>
      </c>
      <c r="G38" s="211"/>
      <c r="H38" s="328"/>
      <c r="I38" s="329"/>
      <c r="J38" s="330"/>
      <c r="K38" s="467" t="s">
        <v>2651</v>
      </c>
    </row>
    <row r="39" spans="1:11" ht="16.5" customHeight="1">
      <c r="A39" s="512">
        <v>30</v>
      </c>
      <c r="B39" s="326" t="s">
        <v>25</v>
      </c>
      <c r="C39" s="327" t="s">
        <v>26</v>
      </c>
      <c r="D39" s="327" t="s">
        <v>235</v>
      </c>
      <c r="E39" s="514"/>
      <c r="F39" s="515" t="s">
        <v>11</v>
      </c>
      <c r="G39" s="211"/>
      <c r="H39" s="326" t="s">
        <v>1403</v>
      </c>
      <c r="I39" s="329"/>
      <c r="J39" s="516"/>
      <c r="K39" s="517"/>
    </row>
    <row r="40" spans="1:11" ht="16.5" customHeight="1">
      <c r="A40" s="512">
        <v>31</v>
      </c>
      <c r="B40" s="326" t="s">
        <v>25</v>
      </c>
      <c r="C40" s="327" t="s">
        <v>26</v>
      </c>
      <c r="D40" s="327" t="s">
        <v>236</v>
      </c>
      <c r="E40" s="514"/>
      <c r="F40" s="515" t="s">
        <v>11</v>
      </c>
      <c r="G40" s="211"/>
      <c r="H40" s="326" t="s">
        <v>1404</v>
      </c>
      <c r="I40" s="329"/>
      <c r="J40" s="516"/>
      <c r="K40" s="517"/>
    </row>
    <row r="41" spans="1:11" ht="16.5" customHeight="1">
      <c r="A41" s="512">
        <v>32</v>
      </c>
      <c r="B41" s="326" t="s">
        <v>25</v>
      </c>
      <c r="C41" s="327" t="s">
        <v>26</v>
      </c>
      <c r="D41" s="327" t="s">
        <v>237</v>
      </c>
      <c r="E41" s="514"/>
      <c r="F41" s="515" t="s">
        <v>11</v>
      </c>
      <c r="G41" s="211" t="s">
        <v>238</v>
      </c>
      <c r="H41" s="326"/>
      <c r="I41" s="329"/>
      <c r="J41" s="516" t="s">
        <v>1966</v>
      </c>
      <c r="K41" s="536"/>
    </row>
    <row r="42" spans="1:11" ht="16.5" customHeight="1">
      <c r="A42" s="512">
        <v>33</v>
      </c>
      <c r="B42" s="326" t="s">
        <v>25</v>
      </c>
      <c r="C42" s="327" t="s">
        <v>26</v>
      </c>
      <c r="D42" s="327" t="s">
        <v>239</v>
      </c>
      <c r="E42" s="514"/>
      <c r="F42" s="515" t="s">
        <v>11</v>
      </c>
      <c r="G42" s="537"/>
      <c r="H42" s="514"/>
      <c r="I42" s="329"/>
      <c r="J42" s="523" t="s">
        <v>1612</v>
      </c>
      <c r="K42" s="701"/>
    </row>
    <row r="43" spans="1:11" ht="16.5" customHeight="1">
      <c r="A43" s="512">
        <v>34</v>
      </c>
      <c r="B43" s="326" t="s">
        <v>25</v>
      </c>
      <c r="C43" s="327" t="s">
        <v>26</v>
      </c>
      <c r="D43" s="327" t="s">
        <v>240</v>
      </c>
      <c r="E43" s="514"/>
      <c r="F43" s="515" t="s">
        <v>11</v>
      </c>
      <c r="G43" s="525" t="s">
        <v>241</v>
      </c>
      <c r="H43" s="694" t="s">
        <v>242</v>
      </c>
      <c r="I43" s="329"/>
      <c r="J43" s="523" t="s">
        <v>1611</v>
      </c>
      <c r="K43" s="702"/>
    </row>
    <row r="44" spans="1:11" ht="16.5" customHeight="1">
      <c r="A44" s="512">
        <v>35</v>
      </c>
      <c r="B44" s="326" t="s">
        <v>25</v>
      </c>
      <c r="C44" s="327" t="s">
        <v>26</v>
      </c>
      <c r="D44" s="327" t="s">
        <v>243</v>
      </c>
      <c r="E44" s="514"/>
      <c r="F44" s="515" t="s">
        <v>11</v>
      </c>
      <c r="G44" s="539" t="s">
        <v>241</v>
      </c>
      <c r="H44" s="695"/>
      <c r="I44" s="329"/>
      <c r="J44" s="523" t="s">
        <v>244</v>
      </c>
      <c r="K44" s="702"/>
    </row>
    <row r="45" spans="1:11" ht="16.5" customHeight="1">
      <c r="A45" s="512">
        <v>36</v>
      </c>
      <c r="B45" s="326" t="s">
        <v>25</v>
      </c>
      <c r="C45" s="327" t="s">
        <v>26</v>
      </c>
      <c r="D45" s="327" t="s">
        <v>245</v>
      </c>
      <c r="E45" s="514"/>
      <c r="F45" s="515" t="s">
        <v>11</v>
      </c>
      <c r="G45" s="525" t="s">
        <v>246</v>
      </c>
      <c r="H45" s="694" t="s">
        <v>247</v>
      </c>
      <c r="I45" s="329"/>
      <c r="J45" s="523" t="s">
        <v>248</v>
      </c>
      <c r="K45" s="517"/>
    </row>
    <row r="46" spans="1:11" ht="16.5" customHeight="1">
      <c r="A46" s="512">
        <v>37</v>
      </c>
      <c r="B46" s="326" t="s">
        <v>25</v>
      </c>
      <c r="C46" s="327" t="s">
        <v>26</v>
      </c>
      <c r="D46" s="327" t="s">
        <v>249</v>
      </c>
      <c r="E46" s="514"/>
      <c r="F46" s="515" t="s">
        <v>11</v>
      </c>
      <c r="G46" s="541" t="s">
        <v>246</v>
      </c>
      <c r="H46" s="695"/>
      <c r="I46" s="329"/>
      <c r="J46" s="523" t="s">
        <v>250</v>
      </c>
      <c r="K46" s="517"/>
    </row>
    <row r="47" spans="1:11" ht="16.5" customHeight="1">
      <c r="A47" s="512">
        <v>38</v>
      </c>
      <c r="B47" s="326" t="s">
        <v>25</v>
      </c>
      <c r="C47" s="327" t="s">
        <v>26</v>
      </c>
      <c r="D47" s="327" t="s">
        <v>251</v>
      </c>
      <c r="E47" s="514"/>
      <c r="F47" s="515" t="s">
        <v>11</v>
      </c>
      <c r="G47" s="525" t="s">
        <v>252</v>
      </c>
      <c r="H47" s="694" t="s">
        <v>253</v>
      </c>
      <c r="I47" s="329"/>
      <c r="J47" s="523" t="s">
        <v>254</v>
      </c>
      <c r="K47" s="517"/>
    </row>
    <row r="48" spans="1:11" ht="16.5" customHeight="1">
      <c r="A48" s="512">
        <v>39</v>
      </c>
      <c r="B48" s="326" t="s">
        <v>25</v>
      </c>
      <c r="C48" s="327" t="s">
        <v>26</v>
      </c>
      <c r="D48" s="327" t="s">
        <v>255</v>
      </c>
      <c r="E48" s="514"/>
      <c r="F48" s="515" t="s">
        <v>11</v>
      </c>
      <c r="G48" s="541" t="s">
        <v>256</v>
      </c>
      <c r="H48" s="695"/>
      <c r="I48" s="329"/>
      <c r="J48" s="523" t="s">
        <v>257</v>
      </c>
      <c r="K48" s="517"/>
    </row>
    <row r="49" spans="1:11" ht="16.5" customHeight="1">
      <c r="A49" s="512">
        <v>40</v>
      </c>
      <c r="B49" s="326" t="s">
        <v>25</v>
      </c>
      <c r="C49" s="327" t="s">
        <v>26</v>
      </c>
      <c r="D49" s="327" t="s">
        <v>258</v>
      </c>
      <c r="E49" s="514"/>
      <c r="F49" s="515" t="s">
        <v>11</v>
      </c>
      <c r="G49" s="525" t="s">
        <v>259</v>
      </c>
      <c r="H49" s="694" t="s">
        <v>260</v>
      </c>
      <c r="I49" s="329"/>
      <c r="J49" s="523" t="s">
        <v>1615</v>
      </c>
      <c r="K49" s="517"/>
    </row>
    <row r="50" spans="1:11" ht="16.5" customHeight="1">
      <c r="A50" s="512">
        <v>41</v>
      </c>
      <c r="B50" s="326" t="s">
        <v>25</v>
      </c>
      <c r="C50" s="327" t="s">
        <v>26</v>
      </c>
      <c r="D50" s="327" t="s">
        <v>261</v>
      </c>
      <c r="E50" s="514"/>
      <c r="F50" s="515" t="s">
        <v>11</v>
      </c>
      <c r="G50" s="541" t="s">
        <v>262</v>
      </c>
      <c r="H50" s="695"/>
      <c r="I50" s="329"/>
      <c r="J50" s="523" t="s">
        <v>263</v>
      </c>
      <c r="K50" s="517"/>
    </row>
    <row r="51" spans="1:11" ht="16.5" customHeight="1">
      <c r="A51" s="512">
        <v>42</v>
      </c>
      <c r="B51" s="326" t="s">
        <v>25</v>
      </c>
      <c r="C51" s="327" t="s">
        <v>26</v>
      </c>
      <c r="D51" s="327" t="s">
        <v>264</v>
      </c>
      <c r="E51" s="514"/>
      <c r="F51" s="515" t="s">
        <v>11</v>
      </c>
      <c r="G51" s="525" t="s">
        <v>265</v>
      </c>
      <c r="H51" s="694" t="s">
        <v>266</v>
      </c>
      <c r="I51" s="329"/>
      <c r="J51" s="523" t="s">
        <v>267</v>
      </c>
      <c r="K51" s="517"/>
    </row>
    <row r="52" spans="1:11" ht="16.5" customHeight="1">
      <c r="A52" s="512">
        <v>43</v>
      </c>
      <c r="B52" s="326" t="s">
        <v>25</v>
      </c>
      <c r="C52" s="327" t="s">
        <v>26</v>
      </c>
      <c r="D52" s="327" t="s">
        <v>268</v>
      </c>
      <c r="E52" s="514"/>
      <c r="F52" s="515" t="s">
        <v>11</v>
      </c>
      <c r="G52" s="541" t="s">
        <v>266</v>
      </c>
      <c r="H52" s="695"/>
      <c r="I52" s="329"/>
      <c r="J52" s="523" t="s">
        <v>269</v>
      </c>
      <c r="K52" s="517"/>
    </row>
    <row r="53" spans="1:11" ht="16.5" customHeight="1">
      <c r="A53" s="512">
        <v>44</v>
      </c>
      <c r="B53" s="326" t="s">
        <v>25</v>
      </c>
      <c r="C53" s="327" t="s">
        <v>26</v>
      </c>
      <c r="D53" s="327" t="s">
        <v>270</v>
      </c>
      <c r="E53" s="514"/>
      <c r="F53" s="515" t="s">
        <v>11</v>
      </c>
      <c r="G53" s="525" t="s">
        <v>271</v>
      </c>
      <c r="H53" s="694" t="s">
        <v>271</v>
      </c>
      <c r="I53" s="329"/>
      <c r="J53" s="523" t="s">
        <v>272</v>
      </c>
      <c r="K53" s="517"/>
    </row>
    <row r="54" spans="1:11" ht="16.5" customHeight="1">
      <c r="A54" s="512">
        <v>45</v>
      </c>
      <c r="B54" s="326" t="s">
        <v>25</v>
      </c>
      <c r="C54" s="327" t="s">
        <v>26</v>
      </c>
      <c r="D54" s="327" t="s">
        <v>273</v>
      </c>
      <c r="E54" s="514"/>
      <c r="F54" s="515" t="s">
        <v>11</v>
      </c>
      <c r="G54" s="541" t="s">
        <v>271</v>
      </c>
      <c r="H54" s="695"/>
      <c r="I54" s="329"/>
      <c r="J54" s="523" t="s">
        <v>274</v>
      </c>
      <c r="K54" s="517"/>
    </row>
    <row r="55" spans="1:11" ht="16.5" customHeight="1">
      <c r="A55" s="512">
        <v>46</v>
      </c>
      <c r="B55" s="326" t="s">
        <v>25</v>
      </c>
      <c r="C55" s="327" t="s">
        <v>26</v>
      </c>
      <c r="D55" s="327" t="s">
        <v>275</v>
      </c>
      <c r="E55" s="514"/>
      <c r="F55" s="515" t="s">
        <v>11</v>
      </c>
      <c r="G55" s="541" t="s">
        <v>246</v>
      </c>
      <c r="H55" s="514"/>
      <c r="I55" s="329"/>
      <c r="J55" s="523" t="s">
        <v>1847</v>
      </c>
      <c r="K55" s="542" t="s">
        <v>276</v>
      </c>
    </row>
    <row r="56" spans="1:11" ht="16.5" customHeight="1">
      <c r="A56" s="512">
        <v>47</v>
      </c>
      <c r="B56" s="326" t="s">
        <v>25</v>
      </c>
      <c r="C56" s="327" t="s">
        <v>26</v>
      </c>
      <c r="D56" s="327" t="s">
        <v>277</v>
      </c>
      <c r="E56" s="514"/>
      <c r="F56" s="515" t="s">
        <v>11</v>
      </c>
      <c r="G56" s="211"/>
      <c r="H56" s="543" t="s">
        <v>278</v>
      </c>
      <c r="I56" s="329"/>
      <c r="J56" s="523" t="s">
        <v>1848</v>
      </c>
      <c r="K56" s="517"/>
    </row>
    <row r="57" spans="1:11" ht="16.5" customHeight="1">
      <c r="A57" s="512">
        <v>48</v>
      </c>
      <c r="B57" s="326" t="s">
        <v>25</v>
      </c>
      <c r="C57" s="327" t="s">
        <v>26</v>
      </c>
      <c r="D57" s="327" t="s">
        <v>279</v>
      </c>
      <c r="E57" s="514"/>
      <c r="F57" s="515" t="s">
        <v>11</v>
      </c>
      <c r="G57" s="525" t="s">
        <v>280</v>
      </c>
      <c r="H57" s="700" t="s">
        <v>281</v>
      </c>
      <c r="I57" s="329"/>
      <c r="J57" s="523" t="s">
        <v>282</v>
      </c>
      <c r="K57" s="517"/>
    </row>
    <row r="58" spans="1:11" ht="16.5" customHeight="1">
      <c r="A58" s="512">
        <v>49</v>
      </c>
      <c r="B58" s="326" t="s">
        <v>25</v>
      </c>
      <c r="C58" s="327" t="s">
        <v>26</v>
      </c>
      <c r="D58" s="327" t="s">
        <v>283</v>
      </c>
      <c r="E58" s="514"/>
      <c r="F58" s="515" t="s">
        <v>11</v>
      </c>
      <c r="G58" s="541" t="s">
        <v>284</v>
      </c>
      <c r="H58" s="695"/>
      <c r="I58" s="329"/>
      <c r="J58" s="523" t="s">
        <v>285</v>
      </c>
      <c r="K58" s="517"/>
    </row>
    <row r="59" spans="1:11" ht="16.5" customHeight="1">
      <c r="A59" s="512">
        <v>50</v>
      </c>
      <c r="B59" s="326" t="s">
        <v>25</v>
      </c>
      <c r="C59" s="327" t="s">
        <v>26</v>
      </c>
      <c r="D59" s="327" t="s">
        <v>286</v>
      </c>
      <c r="E59" s="514"/>
      <c r="F59" s="515" t="s">
        <v>11</v>
      </c>
      <c r="G59" s="541" t="s">
        <v>287</v>
      </c>
      <c r="H59" s="326" t="s">
        <v>288</v>
      </c>
      <c r="I59" s="519" t="s">
        <v>289</v>
      </c>
      <c r="J59" s="523" t="s">
        <v>290</v>
      </c>
      <c r="K59" s="517"/>
    </row>
    <row r="60" spans="1:11" ht="16.5" customHeight="1">
      <c r="A60" s="512">
        <v>51</v>
      </c>
      <c r="B60" s="326" t="s">
        <v>25</v>
      </c>
      <c r="C60" s="327" t="s">
        <v>26</v>
      </c>
      <c r="D60" s="327" t="s">
        <v>291</v>
      </c>
      <c r="E60" s="514"/>
      <c r="F60" s="515" t="s">
        <v>11</v>
      </c>
      <c r="G60" s="211"/>
      <c r="H60" s="326" t="s">
        <v>292</v>
      </c>
      <c r="I60" s="329"/>
      <c r="J60" s="516"/>
      <c r="K60" s="698"/>
    </row>
    <row r="61" spans="1:11" ht="16.5" customHeight="1">
      <c r="A61" s="512">
        <v>52</v>
      </c>
      <c r="B61" s="326" t="s">
        <v>25</v>
      </c>
      <c r="C61" s="327" t="s">
        <v>26</v>
      </c>
      <c r="D61" s="327" t="s">
        <v>293</v>
      </c>
      <c r="E61" s="514"/>
      <c r="F61" s="515" t="s">
        <v>11</v>
      </c>
      <c r="G61" s="211"/>
      <c r="H61" s="326" t="s">
        <v>294</v>
      </c>
      <c r="I61" s="329"/>
      <c r="J61" s="516"/>
      <c r="K61" s="698"/>
    </row>
    <row r="62" spans="1:11" ht="16.5" customHeight="1">
      <c r="A62" s="512">
        <v>53</v>
      </c>
      <c r="B62" s="538" t="s">
        <v>25</v>
      </c>
      <c r="C62" s="327" t="s">
        <v>26</v>
      </c>
      <c r="D62" s="327" t="s">
        <v>2680</v>
      </c>
      <c r="E62" s="540"/>
      <c r="F62" s="515" t="s">
        <v>11</v>
      </c>
      <c r="G62" s="211"/>
      <c r="H62" s="610" t="s">
        <v>2680</v>
      </c>
      <c r="I62" s="329"/>
      <c r="J62" s="516"/>
      <c r="K62" s="611" t="s">
        <v>2681</v>
      </c>
    </row>
    <row r="63" spans="1:11" ht="16.5" customHeight="1">
      <c r="A63" s="512">
        <v>54</v>
      </c>
      <c r="B63" s="326" t="s">
        <v>25</v>
      </c>
      <c r="C63" s="327" t="s">
        <v>26</v>
      </c>
      <c r="D63" s="327" t="s">
        <v>295</v>
      </c>
      <c r="E63" s="514"/>
      <c r="F63" s="515" t="s">
        <v>11</v>
      </c>
      <c r="G63" s="211"/>
      <c r="H63" s="326" t="s">
        <v>296</v>
      </c>
      <c r="I63" s="329"/>
      <c r="J63" s="519" t="s">
        <v>1924</v>
      </c>
      <c r="K63" s="544"/>
    </row>
    <row r="64" spans="1:11" ht="16.5" customHeight="1">
      <c r="A64" s="512">
        <v>55</v>
      </c>
      <c r="B64" s="326" t="s">
        <v>25</v>
      </c>
      <c r="C64" s="327" t="s">
        <v>26</v>
      </c>
      <c r="D64" s="327" t="s">
        <v>297</v>
      </c>
      <c r="E64" s="514"/>
      <c r="F64" s="515" t="s">
        <v>11</v>
      </c>
      <c r="G64" s="211"/>
      <c r="H64" s="514"/>
      <c r="I64" s="329"/>
      <c r="J64" s="516"/>
      <c r="K64" s="544"/>
    </row>
    <row r="65" spans="1:11" ht="16.5" customHeight="1">
      <c r="A65" s="512">
        <v>56</v>
      </c>
      <c r="B65" s="326" t="s">
        <v>25</v>
      </c>
      <c r="C65" s="327" t="s">
        <v>298</v>
      </c>
      <c r="D65" s="327" t="s">
        <v>1451</v>
      </c>
      <c r="E65" s="514"/>
      <c r="F65" s="515" t="s">
        <v>11</v>
      </c>
      <c r="G65" s="211"/>
      <c r="H65" s="514"/>
      <c r="I65" s="329"/>
      <c r="J65" s="523" t="s">
        <v>1433</v>
      </c>
      <c r="K65" s="545" t="s">
        <v>1967</v>
      </c>
    </row>
    <row r="66" spans="1:11" ht="16.5" customHeight="1">
      <c r="A66" s="512">
        <v>57</v>
      </c>
      <c r="B66" s="326" t="s">
        <v>25</v>
      </c>
      <c r="C66" s="327" t="s">
        <v>299</v>
      </c>
      <c r="D66" s="327" t="s">
        <v>2131</v>
      </c>
      <c r="E66" s="514"/>
      <c r="F66" s="515" t="s">
        <v>11</v>
      </c>
      <c r="G66" s="211"/>
      <c r="H66" s="211"/>
      <c r="I66" s="329"/>
      <c r="J66" s="519" t="s">
        <v>2146</v>
      </c>
      <c r="K66" s="546"/>
    </row>
    <row r="67" spans="1:11" ht="16.5" customHeight="1">
      <c r="A67" s="512">
        <v>58</v>
      </c>
      <c r="B67" s="326" t="s">
        <v>25</v>
      </c>
      <c r="C67" s="327" t="s">
        <v>299</v>
      </c>
      <c r="D67" s="327" t="s">
        <v>300</v>
      </c>
      <c r="E67" s="514"/>
      <c r="F67" s="515" t="s">
        <v>11</v>
      </c>
      <c r="G67" s="211"/>
      <c r="H67" s="543" t="s">
        <v>301</v>
      </c>
      <c r="I67" s="329"/>
      <c r="J67" s="519" t="s">
        <v>2110</v>
      </c>
      <c r="K67" s="544"/>
    </row>
    <row r="68" spans="1:11" ht="16.5" customHeight="1">
      <c r="A68" s="512">
        <v>59</v>
      </c>
      <c r="B68" s="326" t="s">
        <v>25</v>
      </c>
      <c r="C68" s="327" t="s">
        <v>299</v>
      </c>
      <c r="D68" s="327" t="s">
        <v>302</v>
      </c>
      <c r="E68" s="514"/>
      <c r="F68" s="515" t="s">
        <v>11</v>
      </c>
      <c r="G68" s="211"/>
      <c r="H68" s="543" t="s">
        <v>302</v>
      </c>
      <c r="I68" s="329"/>
      <c r="J68" s="519" t="s">
        <v>1926</v>
      </c>
      <c r="K68" s="547" t="s">
        <v>2135</v>
      </c>
    </row>
    <row r="69" spans="1:11" ht="16.5" customHeight="1">
      <c r="A69" s="512">
        <v>60</v>
      </c>
      <c r="B69" s="326" t="s">
        <v>25</v>
      </c>
      <c r="C69" s="327" t="s">
        <v>299</v>
      </c>
      <c r="D69" s="327" t="s">
        <v>303</v>
      </c>
      <c r="E69" s="326" t="s">
        <v>304</v>
      </c>
      <c r="F69" s="515" t="s">
        <v>11</v>
      </c>
      <c r="G69" s="211"/>
      <c r="H69" s="326" t="s">
        <v>305</v>
      </c>
      <c r="I69" s="329"/>
      <c r="J69" s="519" t="s">
        <v>1927</v>
      </c>
      <c r="K69" s="548" t="s">
        <v>306</v>
      </c>
    </row>
    <row r="70" spans="1:11" ht="16.5" customHeight="1">
      <c r="A70" s="512">
        <v>61</v>
      </c>
      <c r="B70" s="326" t="s">
        <v>25</v>
      </c>
      <c r="C70" s="327" t="s">
        <v>299</v>
      </c>
      <c r="D70" s="327" t="s">
        <v>307</v>
      </c>
      <c r="E70" s="326" t="s">
        <v>94</v>
      </c>
      <c r="F70" s="515" t="s">
        <v>11</v>
      </c>
      <c r="G70" s="211"/>
      <c r="H70" s="326" t="s">
        <v>308</v>
      </c>
      <c r="I70" s="329"/>
      <c r="J70" s="518"/>
      <c r="K70" s="547" t="s">
        <v>309</v>
      </c>
    </row>
    <row r="71" spans="1:11" ht="16.5" customHeight="1">
      <c r="A71" s="512">
        <v>62</v>
      </c>
      <c r="B71" s="326" t="s">
        <v>25</v>
      </c>
      <c r="C71" s="327" t="s">
        <v>299</v>
      </c>
      <c r="D71" s="327" t="s">
        <v>310</v>
      </c>
      <c r="E71" s="326" t="s">
        <v>76</v>
      </c>
      <c r="F71" s="515" t="s">
        <v>11</v>
      </c>
      <c r="G71" s="211"/>
      <c r="H71" s="543" t="s">
        <v>311</v>
      </c>
      <c r="I71" s="329"/>
      <c r="J71" s="519" t="s">
        <v>2225</v>
      </c>
      <c r="K71" s="547" t="s">
        <v>312</v>
      </c>
    </row>
    <row r="72" spans="1:11" ht="16.5" customHeight="1">
      <c r="A72" s="512">
        <v>63</v>
      </c>
      <c r="B72" s="326" t="s">
        <v>25</v>
      </c>
      <c r="C72" s="327" t="s">
        <v>299</v>
      </c>
      <c r="D72" s="327" t="s">
        <v>313</v>
      </c>
      <c r="E72" s="514"/>
      <c r="F72" s="515" t="s">
        <v>11</v>
      </c>
      <c r="G72" s="211"/>
      <c r="H72" s="211"/>
      <c r="I72" s="329"/>
      <c r="J72" s="518"/>
      <c r="K72" s="544"/>
    </row>
    <row r="73" spans="1:11" ht="16.5" customHeight="1">
      <c r="A73" s="512">
        <v>64</v>
      </c>
      <c r="B73" s="326" t="s">
        <v>25</v>
      </c>
      <c r="C73" s="327" t="s">
        <v>299</v>
      </c>
      <c r="D73" s="327" t="s">
        <v>314</v>
      </c>
      <c r="E73" s="514"/>
      <c r="F73" s="515" t="s">
        <v>11</v>
      </c>
      <c r="G73" s="211"/>
      <c r="H73" s="211"/>
      <c r="I73" s="329"/>
      <c r="J73" s="518"/>
      <c r="K73" s="544"/>
    </row>
    <row r="74" spans="1:11" ht="16.5" customHeight="1">
      <c r="A74" s="512">
        <v>65</v>
      </c>
      <c r="B74" s="326" t="s">
        <v>25</v>
      </c>
      <c r="C74" s="327" t="s">
        <v>299</v>
      </c>
      <c r="D74" s="327" t="s">
        <v>315</v>
      </c>
      <c r="E74" s="326" t="s">
        <v>316</v>
      </c>
      <c r="F74" s="515" t="s">
        <v>11</v>
      </c>
      <c r="G74" s="211"/>
      <c r="H74" s="211"/>
      <c r="I74" s="329"/>
      <c r="J74" s="549" t="s">
        <v>2231</v>
      </c>
      <c r="K74" s="547" t="s">
        <v>317</v>
      </c>
    </row>
    <row r="75" spans="1:11" ht="16.5" customHeight="1">
      <c r="A75" s="512">
        <v>66</v>
      </c>
      <c r="B75" s="326" t="s">
        <v>25</v>
      </c>
      <c r="C75" s="327" t="s">
        <v>299</v>
      </c>
      <c r="D75" s="327" t="s">
        <v>1208</v>
      </c>
      <c r="E75" s="550" t="s">
        <v>318</v>
      </c>
      <c r="F75" s="515" t="s">
        <v>11</v>
      </c>
      <c r="G75" s="209"/>
      <c r="H75" s="211"/>
      <c r="I75" s="329"/>
      <c r="J75" s="549" t="s">
        <v>2222</v>
      </c>
      <c r="K75" s="551" t="s">
        <v>2134</v>
      </c>
    </row>
    <row r="76" spans="1:11" ht="16.5" customHeight="1">
      <c r="A76" s="512">
        <v>67</v>
      </c>
      <c r="B76" s="326" t="s">
        <v>25</v>
      </c>
      <c r="C76" s="327" t="s">
        <v>299</v>
      </c>
      <c r="D76" s="327" t="s">
        <v>1209</v>
      </c>
      <c r="E76" s="550" t="s">
        <v>319</v>
      </c>
      <c r="F76" s="515" t="s">
        <v>11</v>
      </c>
      <c r="G76" s="209"/>
      <c r="H76" s="211"/>
      <c r="I76" s="329"/>
      <c r="J76" s="549" t="s">
        <v>2223</v>
      </c>
      <c r="K76" s="551" t="s">
        <v>2134</v>
      </c>
    </row>
    <row r="77" spans="1:11" ht="16.5" customHeight="1">
      <c r="A77" s="512">
        <v>68</v>
      </c>
      <c r="B77" s="326" t="s">
        <v>25</v>
      </c>
      <c r="C77" s="327" t="s">
        <v>299</v>
      </c>
      <c r="D77" s="327" t="s">
        <v>320</v>
      </c>
      <c r="E77" s="514"/>
      <c r="F77" s="262" t="s">
        <v>11</v>
      </c>
      <c r="G77" s="211"/>
      <c r="H77" s="211"/>
      <c r="I77" s="329"/>
      <c r="J77" s="519" t="s">
        <v>2226</v>
      </c>
      <c r="K77" s="548" t="s">
        <v>321</v>
      </c>
    </row>
    <row r="78" spans="1:11" ht="16.5" customHeight="1">
      <c r="A78" s="512">
        <v>69</v>
      </c>
      <c r="B78" s="326" t="s">
        <v>25</v>
      </c>
      <c r="C78" s="327" t="s">
        <v>299</v>
      </c>
      <c r="D78" s="327" t="s">
        <v>322</v>
      </c>
      <c r="E78" s="514"/>
      <c r="F78" s="515" t="s">
        <v>11</v>
      </c>
      <c r="G78" s="211"/>
      <c r="H78" s="211"/>
      <c r="I78" s="329"/>
      <c r="J78" s="519" t="s">
        <v>2227</v>
      </c>
      <c r="K78" s="548" t="s">
        <v>323</v>
      </c>
    </row>
    <row r="79" spans="1:11" ht="16.5" customHeight="1">
      <c r="A79" s="512">
        <v>70</v>
      </c>
      <c r="B79" s="326" t="s">
        <v>25</v>
      </c>
      <c r="C79" s="327" t="s">
        <v>299</v>
      </c>
      <c r="D79" s="327" t="s">
        <v>324</v>
      </c>
      <c r="E79" s="514"/>
      <c r="F79" s="515" t="s">
        <v>11</v>
      </c>
      <c r="G79" s="211"/>
      <c r="H79" s="211"/>
      <c r="I79" s="329"/>
      <c r="J79" s="519" t="s">
        <v>2228</v>
      </c>
      <c r="K79" s="548" t="s">
        <v>323</v>
      </c>
    </row>
    <row r="80" spans="1:11" ht="16.5" customHeight="1">
      <c r="A80" s="512">
        <v>71</v>
      </c>
      <c r="B80" s="326" t="s">
        <v>25</v>
      </c>
      <c r="C80" s="327" t="s">
        <v>299</v>
      </c>
      <c r="D80" s="327" t="s">
        <v>325</v>
      </c>
      <c r="E80" s="326" t="s">
        <v>76</v>
      </c>
      <c r="F80" s="515" t="s">
        <v>11</v>
      </c>
      <c r="G80" s="211"/>
      <c r="H80" s="552" t="s">
        <v>326</v>
      </c>
      <c r="I80" s="329"/>
      <c r="J80" s="519" t="s">
        <v>2229</v>
      </c>
      <c r="K80" s="547" t="s">
        <v>312</v>
      </c>
    </row>
    <row r="81" spans="1:11" ht="16.5" customHeight="1">
      <c r="A81" s="512">
        <v>72</v>
      </c>
      <c r="B81" s="326" t="s">
        <v>25</v>
      </c>
      <c r="C81" s="327" t="s">
        <v>299</v>
      </c>
      <c r="D81" s="327" t="s">
        <v>327</v>
      </c>
      <c r="E81" s="514"/>
      <c r="F81" s="515" t="s">
        <v>11</v>
      </c>
      <c r="G81" s="211"/>
      <c r="H81" s="553"/>
      <c r="I81" s="329"/>
      <c r="J81" s="518"/>
      <c r="K81" s="544"/>
    </row>
    <row r="82" spans="1:11" ht="16.5" customHeight="1">
      <c r="A82" s="512">
        <v>73</v>
      </c>
      <c r="B82" s="326" t="s">
        <v>25</v>
      </c>
      <c r="C82" s="327" t="s">
        <v>299</v>
      </c>
      <c r="D82" s="327" t="s">
        <v>328</v>
      </c>
      <c r="E82" s="514"/>
      <c r="F82" s="515" t="s">
        <v>11</v>
      </c>
      <c r="G82" s="211"/>
      <c r="H82" s="553"/>
      <c r="I82" s="329"/>
      <c r="J82" s="518"/>
      <c r="K82" s="544"/>
    </row>
    <row r="83" spans="1:11" ht="16.5" customHeight="1">
      <c r="A83" s="512">
        <v>74</v>
      </c>
      <c r="B83" s="326" t="s">
        <v>25</v>
      </c>
      <c r="C83" s="327" t="s">
        <v>299</v>
      </c>
      <c r="D83" s="327" t="s">
        <v>329</v>
      </c>
      <c r="E83" s="514"/>
      <c r="F83" s="515" t="s">
        <v>11</v>
      </c>
      <c r="G83" s="211"/>
      <c r="H83" s="553"/>
      <c r="I83" s="329"/>
      <c r="J83" s="518"/>
      <c r="K83" s="544"/>
    </row>
    <row r="84" spans="1:11" ht="16.5" customHeight="1">
      <c r="A84" s="512">
        <v>75</v>
      </c>
      <c r="B84" s="326" t="s">
        <v>25</v>
      </c>
      <c r="C84" s="327" t="s">
        <v>299</v>
      </c>
      <c r="D84" s="327" t="s">
        <v>1210</v>
      </c>
      <c r="E84" s="326" t="s">
        <v>76</v>
      </c>
      <c r="F84" s="515" t="s">
        <v>11</v>
      </c>
      <c r="G84" s="211"/>
      <c r="H84" s="211"/>
      <c r="I84" s="329"/>
      <c r="J84" s="519" t="s">
        <v>2230</v>
      </c>
      <c r="K84" s="548" t="s">
        <v>2139</v>
      </c>
    </row>
    <row r="85" spans="1:11" ht="16.5" customHeight="1">
      <c r="A85" s="512">
        <v>76</v>
      </c>
      <c r="B85" s="326" t="s">
        <v>25</v>
      </c>
      <c r="C85" s="327" t="s">
        <v>299</v>
      </c>
      <c r="D85" s="327" t="s">
        <v>1211</v>
      </c>
      <c r="E85" s="326" t="s">
        <v>101</v>
      </c>
      <c r="F85" s="515" t="s">
        <v>11</v>
      </c>
      <c r="G85" s="211"/>
      <c r="H85" s="211"/>
      <c r="I85" s="329"/>
      <c r="J85" s="519" t="s">
        <v>2136</v>
      </c>
      <c r="K85" s="548" t="s">
        <v>2137</v>
      </c>
    </row>
    <row r="86" spans="1:11" ht="16.5" customHeight="1">
      <c r="A86" s="512">
        <v>77</v>
      </c>
      <c r="B86" s="326" t="s">
        <v>25</v>
      </c>
      <c r="C86" s="327" t="s">
        <v>299</v>
      </c>
      <c r="D86" s="327" t="s">
        <v>1212</v>
      </c>
      <c r="E86" s="326" t="s">
        <v>94</v>
      </c>
      <c r="F86" s="515" t="s">
        <v>11</v>
      </c>
      <c r="G86" s="211"/>
      <c r="H86" s="211"/>
      <c r="I86" s="329"/>
      <c r="J86" s="519" t="s">
        <v>1925</v>
      </c>
      <c r="K86" s="548" t="s">
        <v>2138</v>
      </c>
    </row>
    <row r="87" spans="1:11" ht="16.5" customHeight="1">
      <c r="A87" s="512">
        <v>78</v>
      </c>
      <c r="B87" s="326" t="s">
        <v>25</v>
      </c>
      <c r="C87" s="327" t="s">
        <v>299</v>
      </c>
      <c r="D87" s="327" t="s">
        <v>2247</v>
      </c>
      <c r="E87" s="514"/>
      <c r="F87" s="515" t="s">
        <v>11</v>
      </c>
      <c r="G87" s="211"/>
      <c r="H87" s="211"/>
      <c r="I87" s="329"/>
      <c r="J87" s="519" t="s">
        <v>2620</v>
      </c>
      <c r="K87" s="548" t="s">
        <v>330</v>
      </c>
    </row>
    <row r="88" spans="1:11" ht="16.5" customHeight="1">
      <c r="A88" s="512">
        <v>79</v>
      </c>
      <c r="B88" s="326" t="s">
        <v>25</v>
      </c>
      <c r="C88" s="327" t="s">
        <v>299</v>
      </c>
      <c r="D88" s="327" t="s">
        <v>331</v>
      </c>
      <c r="E88" s="514"/>
      <c r="F88" s="515" t="s">
        <v>11</v>
      </c>
      <c r="G88" s="211"/>
      <c r="H88" s="211"/>
      <c r="I88" s="329"/>
      <c r="J88" s="518"/>
      <c r="K88" s="548" t="s">
        <v>332</v>
      </c>
    </row>
    <row r="89" spans="1:11" ht="16.5" customHeight="1">
      <c r="A89" s="512">
        <v>80</v>
      </c>
      <c r="B89" s="326" t="s">
        <v>25</v>
      </c>
      <c r="C89" s="327" t="s">
        <v>299</v>
      </c>
      <c r="D89" s="327" t="s">
        <v>2623</v>
      </c>
      <c r="E89" s="326" t="s">
        <v>94</v>
      </c>
      <c r="F89" s="515" t="s">
        <v>11</v>
      </c>
      <c r="G89" s="211"/>
      <c r="H89" s="211"/>
      <c r="I89" s="329"/>
      <c r="J89" s="519" t="s">
        <v>1920</v>
      </c>
      <c r="K89" s="548" t="s">
        <v>330</v>
      </c>
    </row>
    <row r="90" spans="1:11" ht="16.5" customHeight="1">
      <c r="A90" s="512">
        <v>81</v>
      </c>
      <c r="B90" s="326" t="s">
        <v>25</v>
      </c>
      <c r="C90" s="327" t="s">
        <v>299</v>
      </c>
      <c r="D90" s="327" t="s">
        <v>333</v>
      </c>
      <c r="E90" s="326" t="s">
        <v>76</v>
      </c>
      <c r="F90" s="515" t="s">
        <v>11</v>
      </c>
      <c r="G90" s="211"/>
      <c r="H90" s="211"/>
      <c r="I90" s="329"/>
      <c r="J90" s="518"/>
      <c r="K90" s="548" t="s">
        <v>332</v>
      </c>
    </row>
    <row r="91" spans="1:11" ht="16.5" customHeight="1">
      <c r="A91" s="512">
        <v>82</v>
      </c>
      <c r="B91" s="326" t="s">
        <v>25</v>
      </c>
      <c r="C91" s="327" t="s">
        <v>299</v>
      </c>
      <c r="D91" s="327" t="s">
        <v>334</v>
      </c>
      <c r="E91" s="326" t="s">
        <v>335</v>
      </c>
      <c r="F91" s="515" t="s">
        <v>11</v>
      </c>
      <c r="G91" s="211"/>
      <c r="H91" s="211"/>
      <c r="I91" s="329"/>
      <c r="J91" s="549" t="s">
        <v>2231</v>
      </c>
      <c r="K91" s="547" t="s">
        <v>317</v>
      </c>
    </row>
    <row r="92" spans="1:11" ht="16.5" customHeight="1">
      <c r="A92" s="512">
        <v>83</v>
      </c>
      <c r="B92" s="326" t="s">
        <v>25</v>
      </c>
      <c r="C92" s="327" t="s">
        <v>299</v>
      </c>
      <c r="D92" s="327" t="s">
        <v>336</v>
      </c>
      <c r="E92" s="326" t="s">
        <v>337</v>
      </c>
      <c r="F92" s="515" t="s">
        <v>11</v>
      </c>
      <c r="G92" s="211"/>
      <c r="H92" s="211"/>
      <c r="I92" s="329"/>
      <c r="J92" s="549" t="s">
        <v>2222</v>
      </c>
      <c r="K92" s="547" t="s">
        <v>317</v>
      </c>
    </row>
    <row r="93" spans="1:11" ht="16.5" customHeight="1">
      <c r="A93" s="512">
        <v>84</v>
      </c>
      <c r="B93" s="326" t="s">
        <v>25</v>
      </c>
      <c r="C93" s="327" t="s">
        <v>299</v>
      </c>
      <c r="D93" s="327" t="s">
        <v>338</v>
      </c>
      <c r="E93" s="326" t="s">
        <v>339</v>
      </c>
      <c r="F93" s="515" t="s">
        <v>11</v>
      </c>
      <c r="G93" s="211"/>
      <c r="H93" s="211"/>
      <c r="I93" s="329"/>
      <c r="J93" s="549" t="s">
        <v>2224</v>
      </c>
      <c r="K93" s="547" t="s">
        <v>317</v>
      </c>
    </row>
    <row r="94" spans="1:11" ht="16.5" customHeight="1">
      <c r="A94" s="512">
        <v>85</v>
      </c>
      <c r="B94" s="326" t="s">
        <v>25</v>
      </c>
      <c r="C94" s="327" t="s">
        <v>299</v>
      </c>
      <c r="D94" s="327" t="s">
        <v>340</v>
      </c>
      <c r="E94" s="326" t="s">
        <v>304</v>
      </c>
      <c r="F94" s="515" t="s">
        <v>11</v>
      </c>
      <c r="G94" s="211"/>
      <c r="H94" s="552" t="s">
        <v>341</v>
      </c>
      <c r="I94" s="329"/>
      <c r="J94" s="519" t="s">
        <v>2622</v>
      </c>
      <c r="K94" s="548" t="s">
        <v>306</v>
      </c>
    </row>
    <row r="95" spans="1:11" ht="16.5" customHeight="1">
      <c r="A95" s="512">
        <v>86</v>
      </c>
      <c r="B95" s="326" t="s">
        <v>25</v>
      </c>
      <c r="C95" s="327" t="s">
        <v>299</v>
      </c>
      <c r="D95" s="327" t="s">
        <v>342</v>
      </c>
      <c r="E95" s="326" t="s">
        <v>94</v>
      </c>
      <c r="F95" s="515" t="s">
        <v>11</v>
      </c>
      <c r="G95" s="211"/>
      <c r="H95" s="552" t="s">
        <v>343</v>
      </c>
      <c r="I95" s="328"/>
      <c r="J95" s="329"/>
      <c r="K95" s="547" t="s">
        <v>309</v>
      </c>
    </row>
    <row r="96" spans="1:11" ht="16.5" customHeight="1">
      <c r="A96" s="512">
        <v>87</v>
      </c>
      <c r="B96" s="326" t="s">
        <v>25</v>
      </c>
      <c r="C96" s="327" t="s">
        <v>299</v>
      </c>
      <c r="D96" s="327" t="s">
        <v>344</v>
      </c>
      <c r="E96" s="514"/>
      <c r="F96" s="515" t="s">
        <v>11</v>
      </c>
      <c r="G96" s="211"/>
      <c r="H96" s="553"/>
      <c r="I96" s="329"/>
      <c r="J96" s="519" t="s">
        <v>1524</v>
      </c>
      <c r="K96" s="547" t="s">
        <v>345</v>
      </c>
    </row>
    <row r="97" spans="1:256" ht="16.5" customHeight="1">
      <c r="A97" s="512">
        <v>88</v>
      </c>
      <c r="B97" s="326" t="s">
        <v>25</v>
      </c>
      <c r="C97" s="327" t="s">
        <v>299</v>
      </c>
      <c r="D97" s="327" t="s">
        <v>346</v>
      </c>
      <c r="E97" s="514"/>
      <c r="F97" s="515" t="s">
        <v>11</v>
      </c>
      <c r="G97" s="211"/>
      <c r="H97" s="552" t="s">
        <v>347</v>
      </c>
      <c r="I97" s="329"/>
      <c r="J97" s="518"/>
      <c r="K97" s="544"/>
    </row>
    <row r="98" spans="1:256" ht="16.5" customHeight="1">
      <c r="A98" s="512">
        <v>89</v>
      </c>
      <c r="B98" s="326" t="s">
        <v>25</v>
      </c>
      <c r="C98" s="327" t="s">
        <v>299</v>
      </c>
      <c r="D98" s="327" t="s">
        <v>348</v>
      </c>
      <c r="E98" s="514"/>
      <c r="F98" s="515" t="s">
        <v>11</v>
      </c>
      <c r="G98" s="211"/>
      <c r="H98" s="552" t="s">
        <v>349</v>
      </c>
      <c r="I98" s="329"/>
      <c r="J98" s="518"/>
      <c r="K98" s="544"/>
    </row>
    <row r="99" spans="1:256" ht="16.5" customHeight="1">
      <c r="A99" s="512">
        <v>90</v>
      </c>
      <c r="B99" s="326" t="s">
        <v>25</v>
      </c>
      <c r="C99" s="327" t="s">
        <v>299</v>
      </c>
      <c r="D99" s="327" t="s">
        <v>350</v>
      </c>
      <c r="E99" s="514"/>
      <c r="F99" s="515" t="s">
        <v>11</v>
      </c>
      <c r="G99" s="211"/>
      <c r="H99" s="552" t="s">
        <v>351</v>
      </c>
      <c r="I99" s="329"/>
      <c r="J99" s="518"/>
      <c r="K99" s="544"/>
    </row>
    <row r="100" spans="1:256" ht="16.5" customHeight="1">
      <c r="A100" s="512">
        <v>91</v>
      </c>
      <c r="B100" s="326" t="s">
        <v>25</v>
      </c>
      <c r="C100" s="327" t="s">
        <v>299</v>
      </c>
      <c r="D100" s="327" t="s">
        <v>352</v>
      </c>
      <c r="E100" s="326" t="s">
        <v>304</v>
      </c>
      <c r="F100" s="515" t="s">
        <v>11</v>
      </c>
      <c r="G100" s="211"/>
      <c r="H100" s="514"/>
      <c r="I100" s="329"/>
      <c r="J100" s="518"/>
      <c r="K100" s="544"/>
    </row>
    <row r="101" spans="1:256" ht="16.5" customHeight="1">
      <c r="A101" s="512">
        <v>92</v>
      </c>
      <c r="B101" s="326" t="s">
        <v>25</v>
      </c>
      <c r="C101" s="327" t="s">
        <v>299</v>
      </c>
      <c r="D101" s="327" t="s">
        <v>353</v>
      </c>
      <c r="E101" s="326" t="s">
        <v>354</v>
      </c>
      <c r="F101" s="515" t="s">
        <v>11</v>
      </c>
      <c r="G101" s="211"/>
      <c r="H101" s="514"/>
      <c r="I101" s="329"/>
      <c r="J101" s="518"/>
      <c r="K101" s="544"/>
    </row>
    <row r="102" spans="1:256" ht="16.5" customHeight="1">
      <c r="A102" s="512">
        <v>93</v>
      </c>
      <c r="B102" s="326" t="s">
        <v>25</v>
      </c>
      <c r="C102" s="327" t="s">
        <v>299</v>
      </c>
      <c r="D102" s="327" t="s">
        <v>355</v>
      </c>
      <c r="E102" s="514"/>
      <c r="F102" s="515" t="s">
        <v>11</v>
      </c>
      <c r="G102" s="211"/>
      <c r="H102" s="514"/>
      <c r="I102" s="329"/>
      <c r="J102" s="516"/>
      <c r="K102" s="544"/>
    </row>
    <row r="103" spans="1:256" ht="16.5" customHeight="1">
      <c r="A103" s="512">
        <v>94</v>
      </c>
      <c r="B103" s="326" t="s">
        <v>25</v>
      </c>
      <c r="C103" s="327" t="s">
        <v>26</v>
      </c>
      <c r="D103" s="521" t="s">
        <v>1556</v>
      </c>
      <c r="E103" s="514"/>
      <c r="F103" s="515" t="s">
        <v>11</v>
      </c>
      <c r="G103" s="532"/>
      <c r="H103" s="326" t="s">
        <v>356</v>
      </c>
      <c r="I103" s="518"/>
      <c r="J103" s="523" t="s">
        <v>1555</v>
      </c>
      <c r="K103" s="554" t="s">
        <v>1545</v>
      </c>
    </row>
    <row r="104" spans="1:256" ht="16.5" customHeight="1">
      <c r="A104" s="512">
        <v>95</v>
      </c>
      <c r="B104" s="326" t="s">
        <v>25</v>
      </c>
      <c r="C104" s="327" t="s">
        <v>26</v>
      </c>
      <c r="D104" s="327" t="s">
        <v>1546</v>
      </c>
      <c r="E104" s="514"/>
      <c r="F104" s="515" t="s">
        <v>11</v>
      </c>
      <c r="G104" s="532"/>
      <c r="H104" s="555" t="s">
        <v>357</v>
      </c>
      <c r="I104" s="518"/>
      <c r="J104" s="523" t="s">
        <v>1548</v>
      </c>
      <c r="K104" s="554" t="s">
        <v>1547</v>
      </c>
    </row>
    <row r="105" spans="1:256" ht="16.5" customHeight="1">
      <c r="A105" s="512">
        <v>96</v>
      </c>
      <c r="B105" s="326" t="s">
        <v>25</v>
      </c>
      <c r="C105" s="327" t="s">
        <v>1587</v>
      </c>
      <c r="D105" s="513" t="s">
        <v>1135</v>
      </c>
      <c r="E105" s="514"/>
      <c r="F105" s="515" t="s">
        <v>11</v>
      </c>
      <c r="G105" s="328"/>
      <c r="H105" s="514"/>
      <c r="I105" s="556" t="s">
        <v>1621</v>
      </c>
      <c r="J105" s="523" t="s">
        <v>1684</v>
      </c>
      <c r="K105" s="517"/>
      <c r="IU105" s="74"/>
      <c r="IV105" s="74"/>
    </row>
    <row r="106" spans="1:256" ht="16.5" customHeight="1">
      <c r="A106" s="512">
        <v>97</v>
      </c>
      <c r="B106" s="326" t="s">
        <v>25</v>
      </c>
      <c r="C106" s="327" t="s">
        <v>1587</v>
      </c>
      <c r="D106" s="513" t="s">
        <v>1625</v>
      </c>
      <c r="E106" s="514"/>
      <c r="F106" s="515" t="s">
        <v>11</v>
      </c>
      <c r="G106" s="328"/>
      <c r="H106" s="514"/>
      <c r="I106" s="557" t="s">
        <v>1883</v>
      </c>
      <c r="J106" s="523" t="s">
        <v>1674</v>
      </c>
      <c r="K106" s="517"/>
      <c r="IU106" s="74"/>
      <c r="IV106" s="74"/>
    </row>
    <row r="107" spans="1:256" ht="16.5" customHeight="1">
      <c r="A107" s="512">
        <v>98</v>
      </c>
      <c r="B107" s="326" t="s">
        <v>25</v>
      </c>
      <c r="C107" s="327" t="s">
        <v>1587</v>
      </c>
      <c r="D107" s="513" t="s">
        <v>1136</v>
      </c>
      <c r="E107" s="514"/>
      <c r="F107" s="515" t="s">
        <v>11</v>
      </c>
      <c r="G107" s="328"/>
      <c r="H107" s="514"/>
      <c r="I107" s="556" t="s">
        <v>1577</v>
      </c>
      <c r="J107" s="523" t="s">
        <v>1681</v>
      </c>
      <c r="K107" s="517"/>
      <c r="IU107" s="74"/>
      <c r="IV107" s="74"/>
    </row>
    <row r="108" spans="1:256" ht="16.5" customHeight="1">
      <c r="A108" s="512">
        <v>99</v>
      </c>
      <c r="B108" s="326" t="s">
        <v>25</v>
      </c>
      <c r="C108" s="327" t="s">
        <v>1587</v>
      </c>
      <c r="D108" s="513" t="s">
        <v>1137</v>
      </c>
      <c r="E108" s="514"/>
      <c r="F108" s="515" t="s">
        <v>11</v>
      </c>
      <c r="G108" s="328"/>
      <c r="H108" s="514"/>
      <c r="I108" s="557" t="s">
        <v>1884</v>
      </c>
      <c r="J108" s="523" t="s">
        <v>1886</v>
      </c>
      <c r="K108" s="517"/>
      <c r="IU108" s="74"/>
      <c r="IV108" s="74"/>
    </row>
    <row r="109" spans="1:256" ht="16.5" customHeight="1">
      <c r="A109" s="512">
        <v>100</v>
      </c>
      <c r="B109" s="326" t="s">
        <v>25</v>
      </c>
      <c r="C109" s="327" t="s">
        <v>1587</v>
      </c>
      <c r="D109" s="513" t="s">
        <v>1579</v>
      </c>
      <c r="E109" s="514"/>
      <c r="F109" s="515" t="s">
        <v>11</v>
      </c>
      <c r="G109" s="328"/>
      <c r="H109" s="514"/>
      <c r="I109" s="556" t="s">
        <v>1578</v>
      </c>
      <c r="J109" s="523" t="s">
        <v>1682</v>
      </c>
      <c r="K109" s="517"/>
      <c r="IU109" s="74"/>
      <c r="IV109" s="74"/>
    </row>
    <row r="110" spans="1:256" ht="16.5" customHeight="1">
      <c r="A110" s="512">
        <v>101</v>
      </c>
      <c r="B110" s="326" t="s">
        <v>25</v>
      </c>
      <c r="C110" s="327" t="s">
        <v>1587</v>
      </c>
      <c r="D110" s="513" t="s">
        <v>1139</v>
      </c>
      <c r="E110" s="514"/>
      <c r="F110" s="515" t="s">
        <v>11</v>
      </c>
      <c r="G110" s="328"/>
      <c r="H110" s="514"/>
      <c r="I110" s="556" t="s">
        <v>1580</v>
      </c>
      <c r="J110" s="523" t="s">
        <v>1885</v>
      </c>
      <c r="K110" s="517"/>
      <c r="IU110" s="74"/>
      <c r="IV110" s="74"/>
    </row>
    <row r="111" spans="1:256" ht="16.5" customHeight="1">
      <c r="A111" s="512">
        <v>102</v>
      </c>
      <c r="B111" s="326" t="s">
        <v>25</v>
      </c>
      <c r="C111" s="327" t="s">
        <v>1587</v>
      </c>
      <c r="D111" s="513" t="s">
        <v>1140</v>
      </c>
      <c r="E111" s="514"/>
      <c r="F111" s="515" t="s">
        <v>11</v>
      </c>
      <c r="G111" s="328"/>
      <c r="H111" s="514"/>
      <c r="I111" s="556" t="s">
        <v>1622</v>
      </c>
      <c r="J111" s="523" t="s">
        <v>1683</v>
      </c>
      <c r="K111" s="517"/>
      <c r="IU111" s="74"/>
      <c r="IV111" s="74"/>
    </row>
    <row r="112" spans="1:256" ht="16.5" customHeight="1">
      <c r="A112" s="512">
        <v>103</v>
      </c>
      <c r="B112" s="326" t="s">
        <v>25</v>
      </c>
      <c r="C112" s="513" t="s">
        <v>118</v>
      </c>
      <c r="D112" s="521" t="s">
        <v>358</v>
      </c>
      <c r="E112" s="514"/>
      <c r="F112" s="515" t="s">
        <v>11</v>
      </c>
      <c r="G112" s="532"/>
      <c r="H112" s="514"/>
      <c r="I112" s="556" t="s">
        <v>2792</v>
      </c>
      <c r="J112" s="523" t="s">
        <v>1528</v>
      </c>
      <c r="K112" s="517"/>
    </row>
    <row r="113" spans="1:11" ht="16.5" customHeight="1">
      <c r="A113" s="512">
        <v>104</v>
      </c>
      <c r="B113" s="326" t="s">
        <v>25</v>
      </c>
      <c r="C113" s="513" t="s">
        <v>118</v>
      </c>
      <c r="D113" s="521" t="s">
        <v>361</v>
      </c>
      <c r="E113" s="514"/>
      <c r="F113" s="515" t="s">
        <v>11</v>
      </c>
      <c r="G113" s="532"/>
      <c r="H113" s="514"/>
      <c r="I113" s="556" t="s">
        <v>2793</v>
      </c>
      <c r="J113" s="523" t="s">
        <v>360</v>
      </c>
      <c r="K113" s="517"/>
    </row>
    <row r="114" spans="1:11" ht="16.5" customHeight="1">
      <c r="A114" s="512">
        <v>105</v>
      </c>
      <c r="B114" s="326" t="s">
        <v>25</v>
      </c>
      <c r="C114" s="327" t="s">
        <v>363</v>
      </c>
      <c r="D114" s="327" t="s">
        <v>364</v>
      </c>
      <c r="E114" s="326" t="s">
        <v>365</v>
      </c>
      <c r="F114" s="515" t="s">
        <v>11</v>
      </c>
      <c r="G114" s="211"/>
      <c r="H114" s="328"/>
      <c r="I114" s="519" t="s">
        <v>366</v>
      </c>
      <c r="J114" s="523" t="s">
        <v>1567</v>
      </c>
      <c r="K114" s="517"/>
    </row>
    <row r="115" spans="1:11" ht="16.5" customHeight="1">
      <c r="A115" s="512">
        <v>106</v>
      </c>
      <c r="B115" s="326" t="s">
        <v>25</v>
      </c>
      <c r="C115" s="327" t="s">
        <v>363</v>
      </c>
      <c r="D115" s="327" t="s">
        <v>367</v>
      </c>
      <c r="E115" s="326" t="s">
        <v>365</v>
      </c>
      <c r="F115" s="515" t="s">
        <v>11</v>
      </c>
      <c r="G115" s="211"/>
      <c r="H115" s="328"/>
      <c r="I115" s="519" t="s">
        <v>368</v>
      </c>
      <c r="J115" s="523" t="s">
        <v>1662</v>
      </c>
      <c r="K115" s="517"/>
    </row>
    <row r="116" spans="1:11" ht="16.5" customHeight="1">
      <c r="A116" s="512">
        <v>107</v>
      </c>
      <c r="B116" s="326" t="s">
        <v>25</v>
      </c>
      <c r="C116" s="327" t="s">
        <v>363</v>
      </c>
      <c r="D116" s="327" t="s">
        <v>369</v>
      </c>
      <c r="E116" s="326" t="s">
        <v>365</v>
      </c>
      <c r="F116" s="515" t="s">
        <v>11</v>
      </c>
      <c r="G116" s="211"/>
      <c r="H116" s="328"/>
      <c r="I116" s="519" t="s">
        <v>370</v>
      </c>
      <c r="J116" s="523" t="s">
        <v>1530</v>
      </c>
      <c r="K116" s="517"/>
    </row>
    <row r="117" spans="1:11" ht="16.5" customHeight="1">
      <c r="A117" s="512">
        <v>108</v>
      </c>
      <c r="B117" s="326" t="s">
        <v>25</v>
      </c>
      <c r="C117" s="327" t="s">
        <v>363</v>
      </c>
      <c r="D117" s="521" t="s">
        <v>401</v>
      </c>
      <c r="E117" s="514"/>
      <c r="F117" s="515" t="s">
        <v>11</v>
      </c>
      <c r="G117" s="211"/>
      <c r="H117" s="328"/>
      <c r="I117" s="519" t="s">
        <v>2762</v>
      </c>
      <c r="J117" s="516"/>
      <c r="K117" s="517"/>
    </row>
    <row r="118" spans="1:11" ht="16.5" customHeight="1">
      <c r="A118" s="512">
        <v>109</v>
      </c>
      <c r="B118" s="326" t="s">
        <v>25</v>
      </c>
      <c r="C118" s="327" t="s">
        <v>363</v>
      </c>
      <c r="D118" s="521" t="s">
        <v>403</v>
      </c>
      <c r="E118" s="514"/>
      <c r="F118" s="515" t="s">
        <v>11</v>
      </c>
      <c r="G118" s="211"/>
      <c r="H118" s="328"/>
      <c r="I118" s="518"/>
      <c r="J118" s="572" t="s">
        <v>1667</v>
      </c>
      <c r="K118" s="517"/>
    </row>
    <row r="119" spans="1:11" ht="16.5" customHeight="1">
      <c r="A119" s="512">
        <v>110</v>
      </c>
      <c r="B119" s="326" t="s">
        <v>25</v>
      </c>
      <c r="C119" s="327" t="s">
        <v>363</v>
      </c>
      <c r="D119" s="521" t="s">
        <v>404</v>
      </c>
      <c r="E119" s="326" t="s">
        <v>405</v>
      </c>
      <c r="F119" s="515" t="s">
        <v>11</v>
      </c>
      <c r="G119" s="211"/>
      <c r="H119" s="328"/>
      <c r="I119" s="519" t="s">
        <v>406</v>
      </c>
      <c r="J119" s="572" t="s">
        <v>1569</v>
      </c>
      <c r="K119" s="517"/>
    </row>
    <row r="120" spans="1:11" ht="16.5" customHeight="1">
      <c r="A120" s="512">
        <v>111</v>
      </c>
      <c r="B120" s="326" t="s">
        <v>25</v>
      </c>
      <c r="C120" s="327" t="s">
        <v>363</v>
      </c>
      <c r="D120" s="521" t="s">
        <v>407</v>
      </c>
      <c r="E120" s="514"/>
      <c r="F120" s="515" t="s">
        <v>11</v>
      </c>
      <c r="G120" s="211"/>
      <c r="H120" s="328"/>
      <c r="I120" s="329"/>
      <c r="J120" s="572" t="s">
        <v>2729</v>
      </c>
      <c r="K120" s="517"/>
    </row>
    <row r="121" spans="1:11" ht="16.5" customHeight="1">
      <c r="A121" s="512">
        <v>112</v>
      </c>
      <c r="B121" s="326" t="s">
        <v>25</v>
      </c>
      <c r="C121" s="327" t="s">
        <v>363</v>
      </c>
      <c r="D121" s="521" t="s">
        <v>408</v>
      </c>
      <c r="E121" s="326" t="s">
        <v>409</v>
      </c>
      <c r="F121" s="515" t="s">
        <v>11</v>
      </c>
      <c r="G121" s="211"/>
      <c r="H121" s="328"/>
      <c r="I121" s="519" t="s">
        <v>2730</v>
      </c>
      <c r="J121" s="572" t="s">
        <v>2732</v>
      </c>
      <c r="K121" s="517"/>
    </row>
    <row r="122" spans="1:11" ht="16.5" customHeight="1">
      <c r="A122" s="512">
        <v>113</v>
      </c>
      <c r="B122" s="326" t="s">
        <v>25</v>
      </c>
      <c r="C122" s="327" t="s">
        <v>363</v>
      </c>
      <c r="D122" s="521" t="s">
        <v>2239</v>
      </c>
      <c r="E122" s="326" t="s">
        <v>412</v>
      </c>
      <c r="F122" s="515" t="s">
        <v>11</v>
      </c>
      <c r="G122" s="211"/>
      <c r="H122" s="328"/>
      <c r="I122" s="519" t="s">
        <v>413</v>
      </c>
      <c r="J122" s="572" t="s">
        <v>2731</v>
      </c>
      <c r="K122" s="517"/>
    </row>
    <row r="123" spans="1:11" ht="16.5" customHeight="1">
      <c r="A123" s="512">
        <v>114</v>
      </c>
      <c r="B123" s="326" t="s">
        <v>25</v>
      </c>
      <c r="C123" s="327" t="s">
        <v>363</v>
      </c>
      <c r="D123" s="521" t="s">
        <v>414</v>
      </c>
      <c r="E123" s="326" t="s">
        <v>409</v>
      </c>
      <c r="F123" s="515" t="s">
        <v>11</v>
      </c>
      <c r="G123" s="211"/>
      <c r="H123" s="328"/>
      <c r="I123" s="519" t="s">
        <v>2728</v>
      </c>
      <c r="J123" s="572" t="s">
        <v>2765</v>
      </c>
      <c r="K123" s="517"/>
    </row>
    <row r="124" spans="1:11" ht="16.5" customHeight="1">
      <c r="A124" s="512">
        <v>115</v>
      </c>
      <c r="B124" s="326" t="s">
        <v>25</v>
      </c>
      <c r="C124" s="327" t="s">
        <v>363</v>
      </c>
      <c r="D124" s="521" t="s">
        <v>415</v>
      </c>
      <c r="E124" s="558"/>
      <c r="F124" s="515" t="s">
        <v>11</v>
      </c>
      <c r="G124" s="559"/>
      <c r="H124" s="328"/>
      <c r="I124" s="518"/>
      <c r="J124" s="632" t="s">
        <v>1527</v>
      </c>
      <c r="K124" s="517"/>
    </row>
    <row r="125" spans="1:11" ht="16.5" customHeight="1">
      <c r="A125" s="512">
        <v>116</v>
      </c>
      <c r="B125" s="326" t="s">
        <v>25</v>
      </c>
      <c r="C125" s="327" t="s">
        <v>363</v>
      </c>
      <c r="D125" s="521" t="s">
        <v>416</v>
      </c>
      <c r="E125" s="514"/>
      <c r="F125" s="515" t="s">
        <v>11</v>
      </c>
      <c r="G125" s="211"/>
      <c r="H125" s="328"/>
      <c r="I125" s="518"/>
      <c r="J125" s="572" t="s">
        <v>1568</v>
      </c>
      <c r="K125" s="517"/>
    </row>
    <row r="126" spans="1:11" ht="16.5" customHeight="1">
      <c r="A126" s="512">
        <v>117</v>
      </c>
      <c r="B126" s="326" t="s">
        <v>25</v>
      </c>
      <c r="C126" s="327" t="s">
        <v>363</v>
      </c>
      <c r="D126" s="521" t="s">
        <v>417</v>
      </c>
      <c r="E126" s="514"/>
      <c r="F126" s="515" t="s">
        <v>11</v>
      </c>
      <c r="G126" s="211"/>
      <c r="H126" s="328"/>
      <c r="I126" s="518"/>
      <c r="J126" s="572" t="s">
        <v>1570</v>
      </c>
      <c r="K126" s="517"/>
    </row>
    <row r="127" spans="1:11" ht="16.5" customHeight="1">
      <c r="A127" s="512">
        <v>118</v>
      </c>
      <c r="B127" s="326" t="s">
        <v>25</v>
      </c>
      <c r="C127" s="327" t="s">
        <v>363</v>
      </c>
      <c r="D127" s="521" t="s">
        <v>418</v>
      </c>
      <c r="E127" s="514"/>
      <c r="F127" s="515" t="s">
        <v>11</v>
      </c>
      <c r="G127" s="211"/>
      <c r="H127" s="328"/>
      <c r="I127" s="519" t="s">
        <v>397</v>
      </c>
      <c r="J127" s="572" t="s">
        <v>1571</v>
      </c>
      <c r="K127" s="517"/>
    </row>
    <row r="128" spans="1:11" ht="16.5" customHeight="1">
      <c r="A128" s="512">
        <v>119</v>
      </c>
      <c r="B128" s="326" t="s">
        <v>25</v>
      </c>
      <c r="C128" s="327" t="s">
        <v>363</v>
      </c>
      <c r="D128" s="521" t="s">
        <v>419</v>
      </c>
      <c r="E128" s="514"/>
      <c r="F128" s="515" t="s">
        <v>11</v>
      </c>
      <c r="G128" s="211"/>
      <c r="H128" s="328"/>
      <c r="I128" s="519" t="s">
        <v>398</v>
      </c>
      <c r="J128" s="572" t="s">
        <v>1620</v>
      </c>
      <c r="K128" s="517"/>
    </row>
    <row r="129" spans="1:11" ht="16.5" customHeight="1">
      <c r="A129" s="512">
        <v>120</v>
      </c>
      <c r="B129" s="326" t="s">
        <v>25</v>
      </c>
      <c r="C129" s="327" t="s">
        <v>363</v>
      </c>
      <c r="D129" s="327" t="s">
        <v>420</v>
      </c>
      <c r="E129" s="514"/>
      <c r="F129" s="515" t="s">
        <v>11</v>
      </c>
      <c r="G129" s="211"/>
      <c r="H129" s="328"/>
      <c r="I129" s="519" t="s">
        <v>2763</v>
      </c>
      <c r="J129" s="572" t="s">
        <v>1566</v>
      </c>
      <c r="K129" s="517"/>
    </row>
    <row r="130" spans="1:11" ht="16.5" customHeight="1">
      <c r="A130" s="512">
        <v>121</v>
      </c>
      <c r="B130" s="326" t="s">
        <v>25</v>
      </c>
      <c r="C130" s="327" t="s">
        <v>363</v>
      </c>
      <c r="D130" s="327" t="s">
        <v>371</v>
      </c>
      <c r="E130" s="514"/>
      <c r="F130" s="515" t="s">
        <v>11</v>
      </c>
      <c r="G130" s="211"/>
      <c r="H130" s="328"/>
      <c r="I130" s="519" t="s">
        <v>1525</v>
      </c>
      <c r="J130" s="633"/>
      <c r="K130" s="517"/>
    </row>
    <row r="131" spans="1:11" ht="16.5" customHeight="1">
      <c r="A131" s="512">
        <v>122</v>
      </c>
      <c r="B131" s="326" t="s">
        <v>25</v>
      </c>
      <c r="C131" s="327" t="s">
        <v>363</v>
      </c>
      <c r="D131" s="327" t="s">
        <v>372</v>
      </c>
      <c r="E131" s="514"/>
      <c r="F131" s="515" t="s">
        <v>11</v>
      </c>
      <c r="G131" s="211"/>
      <c r="H131" s="328"/>
      <c r="I131" s="329"/>
      <c r="J131" s="572" t="s">
        <v>1670</v>
      </c>
      <c r="K131" s="517"/>
    </row>
    <row r="132" spans="1:11" ht="16.5" customHeight="1">
      <c r="A132" s="512">
        <v>123</v>
      </c>
      <c r="B132" s="326" t="s">
        <v>25</v>
      </c>
      <c r="C132" s="327" t="s">
        <v>363</v>
      </c>
      <c r="D132" s="327" t="s">
        <v>373</v>
      </c>
      <c r="E132" s="514"/>
      <c r="F132" s="515" t="s">
        <v>11</v>
      </c>
      <c r="G132" s="211"/>
      <c r="H132" s="328"/>
      <c r="I132" s="519" t="s">
        <v>374</v>
      </c>
      <c r="J132" s="572" t="s">
        <v>1669</v>
      </c>
      <c r="K132" s="517"/>
    </row>
    <row r="133" spans="1:11" ht="16.5" customHeight="1">
      <c r="A133" s="512">
        <v>124</v>
      </c>
      <c r="B133" s="326" t="s">
        <v>25</v>
      </c>
      <c r="C133" s="327" t="s">
        <v>363</v>
      </c>
      <c r="D133" s="327" t="s">
        <v>375</v>
      </c>
      <c r="E133" s="326" t="s">
        <v>376</v>
      </c>
      <c r="F133" s="515" t="s">
        <v>11</v>
      </c>
      <c r="G133" s="211"/>
      <c r="H133" s="328"/>
      <c r="I133" s="519" t="s">
        <v>377</v>
      </c>
      <c r="J133" s="572"/>
      <c r="K133" s="517"/>
    </row>
    <row r="134" spans="1:11" ht="16.5" customHeight="1">
      <c r="A134" s="512">
        <v>125</v>
      </c>
      <c r="B134" s="326" t="s">
        <v>25</v>
      </c>
      <c r="C134" s="327" t="s">
        <v>363</v>
      </c>
      <c r="D134" s="327" t="s">
        <v>378</v>
      </c>
      <c r="E134" s="326" t="s">
        <v>379</v>
      </c>
      <c r="F134" s="515" t="s">
        <v>11</v>
      </c>
      <c r="G134" s="211"/>
      <c r="H134" s="328"/>
      <c r="I134" s="519" t="s">
        <v>380</v>
      </c>
      <c r="J134" s="572"/>
      <c r="K134" s="517"/>
    </row>
    <row r="135" spans="1:11" ht="16.5" customHeight="1">
      <c r="A135" s="512">
        <v>126</v>
      </c>
      <c r="B135" s="326" t="s">
        <v>25</v>
      </c>
      <c r="C135" s="327" t="s">
        <v>363</v>
      </c>
      <c r="D135" s="327" t="s">
        <v>381</v>
      </c>
      <c r="E135" s="326" t="s">
        <v>382</v>
      </c>
      <c r="F135" s="515" t="s">
        <v>11</v>
      </c>
      <c r="G135" s="211"/>
      <c r="H135" s="328"/>
      <c r="I135" s="519" t="s">
        <v>377</v>
      </c>
      <c r="J135" s="572"/>
      <c r="K135" s="517"/>
    </row>
    <row r="136" spans="1:11" ht="16.5" customHeight="1">
      <c r="A136" s="512">
        <v>127</v>
      </c>
      <c r="B136" s="326" t="s">
        <v>25</v>
      </c>
      <c r="C136" s="327" t="s">
        <v>363</v>
      </c>
      <c r="D136" s="327" t="s">
        <v>383</v>
      </c>
      <c r="E136" s="326" t="s">
        <v>376</v>
      </c>
      <c r="F136" s="515" t="s">
        <v>11</v>
      </c>
      <c r="G136" s="211"/>
      <c r="H136" s="328"/>
      <c r="I136" s="519" t="s">
        <v>384</v>
      </c>
      <c r="J136" s="572"/>
      <c r="K136" s="517"/>
    </row>
    <row r="137" spans="1:11" ht="16.5" customHeight="1">
      <c r="A137" s="512">
        <v>128</v>
      </c>
      <c r="B137" s="326" t="s">
        <v>25</v>
      </c>
      <c r="C137" s="327" t="s">
        <v>363</v>
      </c>
      <c r="D137" s="327" t="s">
        <v>385</v>
      </c>
      <c r="E137" s="326" t="s">
        <v>386</v>
      </c>
      <c r="F137" s="515" t="s">
        <v>11</v>
      </c>
      <c r="G137" s="211"/>
      <c r="H137" s="328"/>
      <c r="I137" s="519" t="s">
        <v>387</v>
      </c>
      <c r="J137" s="572"/>
      <c r="K137" s="517"/>
    </row>
    <row r="138" spans="1:11" ht="16.5" customHeight="1">
      <c r="A138" s="512">
        <v>129</v>
      </c>
      <c r="B138" s="326" t="s">
        <v>25</v>
      </c>
      <c r="C138" s="327" t="s">
        <v>363</v>
      </c>
      <c r="D138" s="327" t="s">
        <v>388</v>
      </c>
      <c r="E138" s="326" t="s">
        <v>389</v>
      </c>
      <c r="F138" s="515" t="s">
        <v>11</v>
      </c>
      <c r="G138" s="211"/>
      <c r="H138" s="328"/>
      <c r="I138" s="519" t="s">
        <v>377</v>
      </c>
      <c r="J138" s="572"/>
      <c r="K138" s="517"/>
    </row>
    <row r="139" spans="1:11" ht="16.5" customHeight="1">
      <c r="A139" s="512">
        <v>130</v>
      </c>
      <c r="B139" s="326" t="s">
        <v>25</v>
      </c>
      <c r="C139" s="327" t="s">
        <v>363</v>
      </c>
      <c r="D139" s="327" t="s">
        <v>390</v>
      </c>
      <c r="E139" s="326" t="s">
        <v>391</v>
      </c>
      <c r="F139" s="515" t="s">
        <v>11</v>
      </c>
      <c r="G139" s="211"/>
      <c r="H139" s="328"/>
      <c r="I139" s="529" t="s">
        <v>1526</v>
      </c>
      <c r="J139" s="572"/>
      <c r="K139" s="517"/>
    </row>
    <row r="140" spans="1:11" ht="16.5" customHeight="1">
      <c r="A140" s="512">
        <v>131</v>
      </c>
      <c r="B140" s="326" t="s">
        <v>25</v>
      </c>
      <c r="C140" s="327" t="s">
        <v>363</v>
      </c>
      <c r="D140" s="327" t="s">
        <v>392</v>
      </c>
      <c r="E140" s="326" t="s">
        <v>393</v>
      </c>
      <c r="F140" s="515" t="s">
        <v>11</v>
      </c>
      <c r="G140" s="211"/>
      <c r="H140" s="328"/>
      <c r="I140" s="519" t="s">
        <v>394</v>
      </c>
      <c r="J140" s="572"/>
      <c r="K140" s="517"/>
    </row>
    <row r="141" spans="1:11" ht="16.5" customHeight="1">
      <c r="A141" s="512">
        <v>132</v>
      </c>
      <c r="B141" s="326" t="s">
        <v>25</v>
      </c>
      <c r="C141" s="327" t="s">
        <v>363</v>
      </c>
      <c r="D141" s="327" t="s">
        <v>395</v>
      </c>
      <c r="E141" s="514"/>
      <c r="F141" s="515" t="s">
        <v>11</v>
      </c>
      <c r="G141" s="211"/>
      <c r="H141" s="328"/>
      <c r="I141" s="329"/>
      <c r="J141" s="572" t="s">
        <v>1952</v>
      </c>
      <c r="K141" s="517"/>
    </row>
    <row r="142" spans="1:11" ht="16.5" customHeight="1">
      <c r="A142" s="512">
        <v>133</v>
      </c>
      <c r="B142" s="326" t="s">
        <v>25</v>
      </c>
      <c r="C142" s="327" t="s">
        <v>363</v>
      </c>
      <c r="D142" s="521" t="s">
        <v>396</v>
      </c>
      <c r="E142" s="514"/>
      <c r="F142" s="515" t="s">
        <v>11</v>
      </c>
      <c r="G142" s="211"/>
      <c r="H142" s="328"/>
      <c r="I142" s="518"/>
      <c r="J142" s="572" t="s">
        <v>1663</v>
      </c>
      <c r="K142" s="517"/>
    </row>
    <row r="143" spans="1:11" ht="16.5" customHeight="1">
      <c r="A143" s="512">
        <v>134</v>
      </c>
      <c r="B143" s="326" t="s">
        <v>25</v>
      </c>
      <c r="C143" s="327" t="s">
        <v>363</v>
      </c>
      <c r="D143" s="521" t="s">
        <v>1563</v>
      </c>
      <c r="E143" s="514"/>
      <c r="F143" s="515" t="s">
        <v>11</v>
      </c>
      <c r="G143" s="211"/>
      <c r="H143" s="328"/>
      <c r="I143" s="519" t="s">
        <v>397</v>
      </c>
      <c r="J143" s="572" t="s">
        <v>1787</v>
      </c>
      <c r="K143" s="517"/>
    </row>
    <row r="144" spans="1:11" ht="16.5" customHeight="1">
      <c r="A144" s="512">
        <v>135</v>
      </c>
      <c r="B144" s="326" t="s">
        <v>25</v>
      </c>
      <c r="C144" s="327" t="s">
        <v>363</v>
      </c>
      <c r="D144" s="521" t="s">
        <v>1564</v>
      </c>
      <c r="E144" s="514"/>
      <c r="F144" s="515" t="s">
        <v>11</v>
      </c>
      <c r="G144" s="211"/>
      <c r="H144" s="328"/>
      <c r="I144" s="519" t="s">
        <v>398</v>
      </c>
      <c r="J144" s="572" t="s">
        <v>1953</v>
      </c>
      <c r="K144" s="517"/>
    </row>
    <row r="145" spans="1:12" ht="16.5" customHeight="1">
      <c r="A145" s="512">
        <v>136</v>
      </c>
      <c r="B145" s="326" t="s">
        <v>25</v>
      </c>
      <c r="C145" s="327" t="s">
        <v>363</v>
      </c>
      <c r="D145" s="521" t="s">
        <v>1565</v>
      </c>
      <c r="E145" s="514"/>
      <c r="F145" s="515" t="s">
        <v>11</v>
      </c>
      <c r="G145" s="211"/>
      <c r="H145" s="328"/>
      <c r="I145" s="519" t="s">
        <v>399</v>
      </c>
      <c r="J145" s="523" t="s">
        <v>2764</v>
      </c>
      <c r="K145" s="517"/>
    </row>
    <row r="146" spans="1:12" ht="16.5" customHeight="1">
      <c r="A146" s="512">
        <v>137</v>
      </c>
      <c r="B146" s="326" t="s">
        <v>25</v>
      </c>
      <c r="C146" s="327" t="s">
        <v>363</v>
      </c>
      <c r="D146" s="327" t="s">
        <v>422</v>
      </c>
      <c r="E146" s="514"/>
      <c r="F146" s="515" t="s">
        <v>11</v>
      </c>
      <c r="G146" s="211"/>
      <c r="H146" s="328"/>
      <c r="I146" s="519" t="s">
        <v>423</v>
      </c>
      <c r="J146" s="516"/>
      <c r="K146" s="517"/>
    </row>
    <row r="147" spans="1:12" s="127" customFormat="1" ht="16.5" customHeight="1">
      <c r="A147" s="512">
        <v>138</v>
      </c>
      <c r="B147" s="326" t="s">
        <v>25</v>
      </c>
      <c r="C147" s="560" t="s">
        <v>2254</v>
      </c>
      <c r="D147" s="561" t="s">
        <v>1558</v>
      </c>
      <c r="E147" s="210"/>
      <c r="F147" s="515" t="s">
        <v>11</v>
      </c>
      <c r="G147" s="211"/>
      <c r="H147" s="641" t="s">
        <v>1559</v>
      </c>
      <c r="I147" s="563"/>
      <c r="J147" s="564" t="s">
        <v>2727</v>
      </c>
      <c r="K147" s="565" t="s">
        <v>2649</v>
      </c>
      <c r="L147" s="126"/>
    </row>
    <row r="148" spans="1:12" s="127" customFormat="1" ht="16.5" customHeight="1">
      <c r="A148" s="512">
        <v>139</v>
      </c>
      <c r="B148" s="326" t="s">
        <v>25</v>
      </c>
      <c r="C148" s="560" t="s">
        <v>424</v>
      </c>
      <c r="D148" s="637" t="s">
        <v>2795</v>
      </c>
      <c r="E148" s="210"/>
      <c r="F148" s="515" t="s">
        <v>11</v>
      </c>
      <c r="G148" s="211"/>
      <c r="H148" s="637" t="s">
        <v>2795</v>
      </c>
      <c r="I148" s="563"/>
      <c r="J148" s="622" t="s">
        <v>2794</v>
      </c>
      <c r="K148" s="569" t="s">
        <v>2807</v>
      </c>
      <c r="L148" s="113"/>
    </row>
    <row r="149" spans="1:12" s="127" customFormat="1" ht="16.5" customHeight="1">
      <c r="A149" s="512">
        <v>140</v>
      </c>
      <c r="B149" s="615" t="s">
        <v>25</v>
      </c>
      <c r="C149" s="560" t="s">
        <v>2254</v>
      </c>
      <c r="D149" s="619" t="s">
        <v>2796</v>
      </c>
      <c r="E149" s="210"/>
      <c r="F149" s="515" t="s">
        <v>11</v>
      </c>
      <c r="G149" s="211"/>
      <c r="H149" s="619" t="s">
        <v>2796</v>
      </c>
      <c r="I149" s="620"/>
      <c r="J149" s="617"/>
      <c r="K149" s="621"/>
      <c r="L149" s="126"/>
    </row>
    <row r="150" spans="1:12" s="127" customFormat="1" ht="16.5" customHeight="1">
      <c r="A150" s="512">
        <v>141</v>
      </c>
      <c r="B150" s="326" t="s">
        <v>25</v>
      </c>
      <c r="C150" s="560" t="s">
        <v>424</v>
      </c>
      <c r="D150" s="568" t="s">
        <v>2797</v>
      </c>
      <c r="E150" s="210"/>
      <c r="F150" s="515" t="s">
        <v>11</v>
      </c>
      <c r="G150" s="211"/>
      <c r="H150" s="568" t="s">
        <v>2797</v>
      </c>
      <c r="I150" s="563"/>
      <c r="J150" s="623"/>
      <c r="K150" s="569"/>
      <c r="L150" s="113"/>
    </row>
    <row r="151" spans="1:12" s="127" customFormat="1" ht="16.5" customHeight="1">
      <c r="A151" s="512">
        <v>142</v>
      </c>
      <c r="B151" s="326" t="s">
        <v>25</v>
      </c>
      <c r="C151" s="560" t="s">
        <v>424</v>
      </c>
      <c r="D151" s="568" t="s">
        <v>2798</v>
      </c>
      <c r="E151" s="210"/>
      <c r="F151" s="515" t="s">
        <v>11</v>
      </c>
      <c r="G151" s="211"/>
      <c r="H151" s="568" t="s">
        <v>2798</v>
      </c>
      <c r="I151" s="563"/>
      <c r="J151" s="623"/>
      <c r="K151" s="569"/>
      <c r="L151" s="113"/>
    </row>
    <row r="152" spans="1:12" s="127" customFormat="1" ht="16.5" customHeight="1">
      <c r="A152" s="512">
        <v>143</v>
      </c>
      <c r="B152" s="326" t="s">
        <v>25</v>
      </c>
      <c r="C152" s="560" t="s">
        <v>424</v>
      </c>
      <c r="D152" s="568" t="s">
        <v>2799</v>
      </c>
      <c r="E152" s="210"/>
      <c r="F152" s="515" t="s">
        <v>11</v>
      </c>
      <c r="G152" s="211"/>
      <c r="H152" s="568" t="s">
        <v>2799</v>
      </c>
      <c r="I152" s="563"/>
      <c r="J152" s="623"/>
      <c r="K152" s="569"/>
      <c r="L152" s="113"/>
    </row>
    <row r="153" spans="1:12" s="127" customFormat="1" ht="16.5" customHeight="1">
      <c r="A153" s="512">
        <v>144</v>
      </c>
      <c r="B153" s="326" t="s">
        <v>25</v>
      </c>
      <c r="C153" s="560" t="s">
        <v>424</v>
      </c>
      <c r="D153" s="568" t="s">
        <v>2800</v>
      </c>
      <c r="E153" s="210"/>
      <c r="F153" s="515" t="s">
        <v>11</v>
      </c>
      <c r="G153" s="211"/>
      <c r="H153" s="568" t="s">
        <v>2800</v>
      </c>
      <c r="I153" s="563"/>
      <c r="J153" s="623"/>
      <c r="K153" s="569"/>
      <c r="L153" s="113"/>
    </row>
    <row r="154" spans="1:12" s="127" customFormat="1" ht="16.5" customHeight="1">
      <c r="A154" s="512">
        <v>145</v>
      </c>
      <c r="B154" s="326" t="s">
        <v>25</v>
      </c>
      <c r="C154" s="560" t="s">
        <v>424</v>
      </c>
      <c r="D154" s="568" t="s">
        <v>2801</v>
      </c>
      <c r="E154" s="210"/>
      <c r="F154" s="515" t="s">
        <v>11</v>
      </c>
      <c r="G154" s="211"/>
      <c r="H154" s="568" t="s">
        <v>2801</v>
      </c>
      <c r="I154" s="563"/>
      <c r="J154" s="623"/>
      <c r="K154" s="569"/>
      <c r="L154" s="113"/>
    </row>
    <row r="155" spans="1:12" s="127" customFormat="1" ht="16.5" customHeight="1">
      <c r="A155" s="512">
        <v>146</v>
      </c>
      <c r="B155" s="326" t="s">
        <v>25</v>
      </c>
      <c r="C155" s="560" t="s">
        <v>424</v>
      </c>
      <c r="D155" s="568" t="s">
        <v>2802</v>
      </c>
      <c r="E155" s="210"/>
      <c r="F155" s="515" t="s">
        <v>11</v>
      </c>
      <c r="G155" s="211"/>
      <c r="H155" s="568" t="s">
        <v>2802</v>
      </c>
      <c r="I155" s="563"/>
      <c r="J155" s="623"/>
      <c r="K155" s="569"/>
      <c r="L155" s="113"/>
    </row>
    <row r="156" spans="1:12" s="127" customFormat="1" ht="16.5" customHeight="1">
      <c r="A156" s="512">
        <v>147</v>
      </c>
      <c r="B156" s="326" t="s">
        <v>25</v>
      </c>
      <c r="C156" s="560" t="s">
        <v>424</v>
      </c>
      <c r="D156" s="568" t="s">
        <v>2803</v>
      </c>
      <c r="E156" s="210"/>
      <c r="F156" s="515" t="s">
        <v>11</v>
      </c>
      <c r="G156" s="211"/>
      <c r="H156" s="568" t="s">
        <v>2803</v>
      </c>
      <c r="I156" s="563"/>
      <c r="J156" s="623"/>
      <c r="K156" s="569"/>
      <c r="L156" s="113"/>
    </row>
    <row r="157" spans="1:12" s="127" customFormat="1" ht="16.5" customHeight="1">
      <c r="A157" s="512">
        <v>148</v>
      </c>
      <c r="B157" s="326" t="s">
        <v>25</v>
      </c>
      <c r="C157" s="560" t="s">
        <v>424</v>
      </c>
      <c r="D157" s="568" t="s">
        <v>2804</v>
      </c>
      <c r="E157" s="210"/>
      <c r="F157" s="515" t="s">
        <v>11</v>
      </c>
      <c r="G157" s="211"/>
      <c r="H157" s="568" t="s">
        <v>2804</v>
      </c>
      <c r="I157" s="563"/>
      <c r="J157" s="623"/>
      <c r="K157" s="569"/>
      <c r="L157" s="113"/>
    </row>
    <row r="158" spans="1:12" s="127" customFormat="1" ht="16.5" customHeight="1">
      <c r="A158" s="512">
        <v>149</v>
      </c>
      <c r="B158" s="326" t="s">
        <v>25</v>
      </c>
      <c r="C158" s="560" t="s">
        <v>424</v>
      </c>
      <c r="D158" s="568" t="s">
        <v>2805</v>
      </c>
      <c r="E158" s="210"/>
      <c r="F158" s="515" t="s">
        <v>11</v>
      </c>
      <c r="G158" s="211"/>
      <c r="H158" s="568" t="s">
        <v>2805</v>
      </c>
      <c r="I158" s="563"/>
      <c r="J158" s="623"/>
      <c r="K158" s="569"/>
      <c r="L158" s="113"/>
    </row>
    <row r="159" spans="1:12" s="127" customFormat="1" ht="16.5" customHeight="1">
      <c r="A159" s="512">
        <v>150</v>
      </c>
      <c r="B159" s="326" t="s">
        <v>25</v>
      </c>
      <c r="C159" s="560" t="s">
        <v>424</v>
      </c>
      <c r="D159" s="568" t="s">
        <v>2806</v>
      </c>
      <c r="E159" s="210"/>
      <c r="F159" s="515" t="s">
        <v>1909</v>
      </c>
      <c r="G159" s="211"/>
      <c r="H159" s="568" t="s">
        <v>2806</v>
      </c>
      <c r="I159" s="563"/>
      <c r="J159" s="623"/>
      <c r="K159" s="569"/>
      <c r="L159" s="113"/>
    </row>
    <row r="160" spans="1:12" s="127" customFormat="1" ht="16.5" customHeight="1">
      <c r="A160" s="512">
        <v>151</v>
      </c>
      <c r="B160" s="326" t="s">
        <v>25</v>
      </c>
      <c r="C160" s="560" t="s">
        <v>424</v>
      </c>
      <c r="D160" s="641" t="s">
        <v>2814</v>
      </c>
      <c r="E160" s="210"/>
      <c r="F160" s="515" t="s">
        <v>1909</v>
      </c>
      <c r="G160" s="211"/>
      <c r="H160" s="641" t="s">
        <v>2814</v>
      </c>
      <c r="I160" s="563"/>
      <c r="J160" s="648" t="s">
        <v>2808</v>
      </c>
      <c r="K160" s="567" t="s">
        <v>2256</v>
      </c>
      <c r="L160" s="126"/>
    </row>
    <row r="161" spans="1:12" s="127" customFormat="1" ht="16.5" customHeight="1">
      <c r="A161" s="512">
        <v>152</v>
      </c>
      <c r="B161" s="634" t="s">
        <v>25</v>
      </c>
      <c r="C161" s="560" t="s">
        <v>424</v>
      </c>
      <c r="D161" s="642" t="s">
        <v>2815</v>
      </c>
      <c r="E161" s="644" t="s">
        <v>2837</v>
      </c>
      <c r="F161" s="515" t="s">
        <v>1909</v>
      </c>
      <c r="G161" s="211"/>
      <c r="H161" s="642" t="s">
        <v>2815</v>
      </c>
      <c r="I161" s="620"/>
      <c r="J161" s="648" t="s">
        <v>2853</v>
      </c>
      <c r="K161" s="567" t="s">
        <v>2256</v>
      </c>
      <c r="L161" s="126"/>
    </row>
    <row r="162" spans="1:12" s="127" customFormat="1" ht="16.5" customHeight="1">
      <c r="A162" s="512">
        <v>153</v>
      </c>
      <c r="B162" s="326" t="s">
        <v>25</v>
      </c>
      <c r="C162" s="560" t="s">
        <v>424</v>
      </c>
      <c r="D162" s="643" t="s">
        <v>2811</v>
      </c>
      <c r="E162" s="210"/>
      <c r="F162" s="515" t="s">
        <v>1909</v>
      </c>
      <c r="G162" s="211"/>
      <c r="H162" s="643" t="s">
        <v>2811</v>
      </c>
      <c r="I162" s="563"/>
      <c r="J162" s="668" t="s">
        <v>2299</v>
      </c>
      <c r="K162" s="567" t="s">
        <v>2810</v>
      </c>
      <c r="L162" s="126"/>
    </row>
    <row r="163" spans="1:12" s="127" customFormat="1" ht="16.5" customHeight="1">
      <c r="A163" s="512">
        <v>154</v>
      </c>
      <c r="B163" s="636" t="s">
        <v>25</v>
      </c>
      <c r="C163" s="560" t="s">
        <v>424</v>
      </c>
      <c r="D163" s="643" t="s">
        <v>2812</v>
      </c>
      <c r="E163" s="210"/>
      <c r="F163" s="515" t="s">
        <v>1909</v>
      </c>
      <c r="G163" s="211"/>
      <c r="H163" s="643" t="s">
        <v>2812</v>
      </c>
      <c r="I163" s="563"/>
      <c r="J163" s="669"/>
      <c r="K163" s="567" t="s">
        <v>2810</v>
      </c>
      <c r="L163" s="126"/>
    </row>
    <row r="164" spans="1:12" s="127" customFormat="1" ht="16.5" customHeight="1">
      <c r="A164" s="512">
        <v>155</v>
      </c>
      <c r="B164" s="326" t="s">
        <v>25</v>
      </c>
      <c r="C164" s="560" t="s">
        <v>424</v>
      </c>
      <c r="D164" s="641" t="s">
        <v>2784</v>
      </c>
      <c r="E164" s="210"/>
      <c r="F164" s="515" t="s">
        <v>1909</v>
      </c>
      <c r="G164" s="211"/>
      <c r="H164" s="641" t="s">
        <v>2784</v>
      </c>
      <c r="I164" s="563"/>
      <c r="J164" s="566"/>
      <c r="K164" s="567" t="s">
        <v>2809</v>
      </c>
      <c r="L164" s="126"/>
    </row>
    <row r="165" spans="1:12" s="127" customFormat="1" ht="16.5" customHeight="1">
      <c r="A165" s="512">
        <v>156</v>
      </c>
      <c r="B165" s="326" t="s">
        <v>25</v>
      </c>
      <c r="C165" s="560" t="s">
        <v>424</v>
      </c>
      <c r="D165" s="641" t="s">
        <v>2785</v>
      </c>
      <c r="E165" s="644" t="s">
        <v>2836</v>
      </c>
      <c r="F165" s="35" t="s">
        <v>10</v>
      </c>
      <c r="G165" s="211"/>
      <c r="H165" s="641" t="s">
        <v>2842</v>
      </c>
      <c r="I165" s="563"/>
      <c r="J165" s="648" t="s">
        <v>2855</v>
      </c>
      <c r="K165" s="567" t="s">
        <v>2788</v>
      </c>
      <c r="L165" s="126"/>
    </row>
    <row r="166" spans="1:12" s="127" customFormat="1" ht="16.5" customHeight="1">
      <c r="A166" s="512">
        <v>157</v>
      </c>
      <c r="B166" s="538" t="s">
        <v>25</v>
      </c>
      <c r="C166" s="560" t="s">
        <v>2254</v>
      </c>
      <c r="D166" s="561" t="s">
        <v>2675</v>
      </c>
      <c r="E166" s="210"/>
      <c r="F166" s="515" t="s">
        <v>1909</v>
      </c>
      <c r="G166" s="211"/>
      <c r="H166" s="643" t="s">
        <v>2782</v>
      </c>
      <c r="I166" s="563"/>
      <c r="J166" s="648" t="s">
        <v>2854</v>
      </c>
      <c r="K166" s="567"/>
      <c r="L166" s="126"/>
    </row>
    <row r="167" spans="1:12" s="127" customFormat="1" ht="16.5" customHeight="1">
      <c r="A167" s="512">
        <v>158</v>
      </c>
      <c r="B167" s="538" t="s">
        <v>25</v>
      </c>
      <c r="C167" s="560" t="s">
        <v>424</v>
      </c>
      <c r="D167" s="561" t="s">
        <v>2676</v>
      </c>
      <c r="E167" s="210"/>
      <c r="F167" s="515" t="s">
        <v>1909</v>
      </c>
      <c r="G167" s="211"/>
      <c r="H167" s="643" t="s">
        <v>2786</v>
      </c>
      <c r="I167" s="563"/>
      <c r="J167" s="635" t="s">
        <v>2813</v>
      </c>
      <c r="K167" s="567"/>
      <c r="L167" s="126"/>
    </row>
    <row r="168" spans="1:12" s="127" customFormat="1" ht="16.5" customHeight="1">
      <c r="A168" s="512">
        <v>159</v>
      </c>
      <c r="B168" s="538" t="s">
        <v>25</v>
      </c>
      <c r="C168" s="560" t="s">
        <v>424</v>
      </c>
      <c r="D168" s="561" t="s">
        <v>2677</v>
      </c>
      <c r="E168" s="210"/>
      <c r="F168" s="515" t="s">
        <v>1909</v>
      </c>
      <c r="G168" s="211"/>
      <c r="H168" s="643" t="s">
        <v>2783</v>
      </c>
      <c r="I168" s="563"/>
      <c r="J168" s="648" t="s">
        <v>2696</v>
      </c>
      <c r="K168" s="567"/>
      <c r="L168" s="126"/>
    </row>
    <row r="169" spans="1:12" s="127" customFormat="1" ht="16.5" customHeight="1">
      <c r="A169" s="512">
        <v>160</v>
      </c>
      <c r="B169" s="538" t="s">
        <v>25</v>
      </c>
      <c r="C169" s="560" t="s">
        <v>424</v>
      </c>
      <c r="D169" s="561" t="s">
        <v>2678</v>
      </c>
      <c r="E169" s="210"/>
      <c r="F169" s="515" t="s">
        <v>1909</v>
      </c>
      <c r="G169" s="211"/>
      <c r="H169" s="643" t="s">
        <v>2789</v>
      </c>
      <c r="I169" s="563"/>
      <c r="J169" s="645" t="s">
        <v>2841</v>
      </c>
      <c r="K169" s="567"/>
      <c r="L169" s="126"/>
    </row>
    <row r="170" spans="1:12" s="127" customFormat="1" ht="16.5" customHeight="1">
      <c r="A170" s="512">
        <v>161</v>
      </c>
      <c r="B170" s="326" t="s">
        <v>25</v>
      </c>
      <c r="C170" s="560" t="s">
        <v>424</v>
      </c>
      <c r="D170" s="568" t="s">
        <v>2113</v>
      </c>
      <c r="E170" s="210" t="s">
        <v>2111</v>
      </c>
      <c r="F170" s="515" t="s">
        <v>1909</v>
      </c>
      <c r="G170" s="211"/>
      <c r="H170" s="641" t="s">
        <v>1560</v>
      </c>
      <c r="I170" s="563"/>
      <c r="J170" s="668" t="s">
        <v>2838</v>
      </c>
      <c r="K170" s="569"/>
      <c r="L170" s="113"/>
    </row>
    <row r="171" spans="1:12" s="127" customFormat="1" ht="16.5" customHeight="1">
      <c r="A171" s="512">
        <v>162</v>
      </c>
      <c r="B171" s="326" t="s">
        <v>25</v>
      </c>
      <c r="C171" s="560" t="s">
        <v>424</v>
      </c>
      <c r="D171" s="568" t="s">
        <v>2114</v>
      </c>
      <c r="E171" s="210" t="s">
        <v>2112</v>
      </c>
      <c r="F171" s="515" t="s">
        <v>11</v>
      </c>
      <c r="G171" s="211"/>
      <c r="H171" s="641" t="s">
        <v>1561</v>
      </c>
      <c r="I171" s="563"/>
      <c r="J171" s="679"/>
      <c r="K171" s="569"/>
      <c r="L171" s="113"/>
    </row>
    <row r="172" spans="1:12" s="127" customFormat="1" ht="16.5" customHeight="1">
      <c r="A172" s="512">
        <v>163</v>
      </c>
      <c r="B172" s="326" t="s">
        <v>25</v>
      </c>
      <c r="C172" s="560" t="s">
        <v>424</v>
      </c>
      <c r="D172" s="568" t="s">
        <v>2816</v>
      </c>
      <c r="E172" s="210"/>
      <c r="F172" s="515" t="s">
        <v>1909</v>
      </c>
      <c r="G172" s="211"/>
      <c r="H172" s="568" t="s">
        <v>2816</v>
      </c>
      <c r="I172" s="563"/>
      <c r="J172" s="679"/>
      <c r="K172" s="569"/>
      <c r="L172" s="113"/>
    </row>
    <row r="173" spans="1:12" s="127" customFormat="1" ht="16.5" customHeight="1">
      <c r="A173" s="512">
        <v>164</v>
      </c>
      <c r="B173" s="326" t="s">
        <v>25</v>
      </c>
      <c r="C173" s="560" t="s">
        <v>424</v>
      </c>
      <c r="D173" s="568" t="s">
        <v>2817</v>
      </c>
      <c r="E173" s="210"/>
      <c r="F173" s="515" t="s">
        <v>11</v>
      </c>
      <c r="G173" s="211"/>
      <c r="H173" s="568" t="s">
        <v>2817</v>
      </c>
      <c r="I173" s="563"/>
      <c r="J173" s="679"/>
      <c r="K173" s="569"/>
      <c r="L173" s="113"/>
    </row>
    <row r="174" spans="1:12" s="127" customFormat="1" ht="16.5" customHeight="1">
      <c r="A174" s="512">
        <v>165</v>
      </c>
      <c r="B174" s="326" t="s">
        <v>25</v>
      </c>
      <c r="C174" s="560" t="s">
        <v>424</v>
      </c>
      <c r="D174" s="568" t="s">
        <v>2818</v>
      </c>
      <c r="E174" s="210"/>
      <c r="F174" s="515" t="s">
        <v>1909</v>
      </c>
      <c r="G174" s="211"/>
      <c r="H174" s="568" t="s">
        <v>2818</v>
      </c>
      <c r="I174" s="563"/>
      <c r="J174" s="669"/>
      <c r="K174" s="569"/>
      <c r="L174" s="113"/>
    </row>
    <row r="175" spans="1:12" s="127" customFormat="1" ht="16.5" customHeight="1">
      <c r="A175" s="512">
        <v>166</v>
      </c>
      <c r="B175" s="326" t="s">
        <v>25</v>
      </c>
      <c r="C175" s="560" t="s">
        <v>424</v>
      </c>
      <c r="D175" s="568" t="s">
        <v>2819</v>
      </c>
      <c r="E175" s="562"/>
      <c r="F175" s="515" t="s">
        <v>11</v>
      </c>
      <c r="G175" s="211"/>
      <c r="H175" s="568" t="s">
        <v>2819</v>
      </c>
      <c r="I175" s="563"/>
      <c r="J175" s="668" t="s">
        <v>2839</v>
      </c>
      <c r="K175" s="569"/>
      <c r="L175" s="113"/>
    </row>
    <row r="176" spans="1:12" s="127" customFormat="1" ht="16.5" customHeight="1">
      <c r="A176" s="512">
        <v>167</v>
      </c>
      <c r="B176" s="326" t="s">
        <v>25</v>
      </c>
      <c r="C176" s="560" t="s">
        <v>424</v>
      </c>
      <c r="D176" s="568" t="s">
        <v>2820</v>
      </c>
      <c r="E176" s="562"/>
      <c r="F176" s="515" t="s">
        <v>11</v>
      </c>
      <c r="G176" s="211"/>
      <c r="H176" s="568" t="s">
        <v>2820</v>
      </c>
      <c r="I176" s="563"/>
      <c r="J176" s="679"/>
      <c r="K176" s="569"/>
      <c r="L176" s="113"/>
    </row>
    <row r="177" spans="1:12" s="127" customFormat="1" ht="16.5" customHeight="1">
      <c r="A177" s="512">
        <v>168</v>
      </c>
      <c r="B177" s="326" t="s">
        <v>25</v>
      </c>
      <c r="C177" s="560" t="s">
        <v>424</v>
      </c>
      <c r="D177" s="568" t="s">
        <v>2821</v>
      </c>
      <c r="E177" s="562"/>
      <c r="F177" s="515" t="s">
        <v>11</v>
      </c>
      <c r="G177" s="211"/>
      <c r="H177" s="568" t="s">
        <v>2821</v>
      </c>
      <c r="I177" s="563"/>
      <c r="J177" s="679"/>
      <c r="K177" s="569"/>
      <c r="L177" s="113"/>
    </row>
    <row r="178" spans="1:12" s="127" customFormat="1" ht="16.5" customHeight="1">
      <c r="A178" s="512">
        <v>169</v>
      </c>
      <c r="B178" s="326" t="s">
        <v>25</v>
      </c>
      <c r="C178" s="560" t="s">
        <v>424</v>
      </c>
      <c r="D178" s="568" t="s">
        <v>2822</v>
      </c>
      <c r="E178" s="562"/>
      <c r="F178" s="515" t="s">
        <v>11</v>
      </c>
      <c r="G178" s="211"/>
      <c r="H178" s="568" t="s">
        <v>2822</v>
      </c>
      <c r="I178" s="563"/>
      <c r="J178" s="679"/>
      <c r="K178" s="569"/>
      <c r="L178" s="113"/>
    </row>
    <row r="179" spans="1:12" s="127" customFormat="1" ht="16.5" customHeight="1">
      <c r="A179" s="512">
        <v>170</v>
      </c>
      <c r="B179" s="326" t="s">
        <v>25</v>
      </c>
      <c r="C179" s="560" t="s">
        <v>424</v>
      </c>
      <c r="D179" s="568" t="s">
        <v>2823</v>
      </c>
      <c r="E179" s="562"/>
      <c r="F179" s="515" t="s">
        <v>11</v>
      </c>
      <c r="G179" s="211"/>
      <c r="H179" s="568" t="s">
        <v>2823</v>
      </c>
      <c r="I179" s="563"/>
      <c r="J179" s="679"/>
      <c r="K179" s="569"/>
      <c r="L179" s="113"/>
    </row>
    <row r="180" spans="1:12" s="127" customFormat="1" ht="16.5" customHeight="1">
      <c r="A180" s="512">
        <v>171</v>
      </c>
      <c r="B180" s="326" t="s">
        <v>25</v>
      </c>
      <c r="C180" s="560" t="s">
        <v>424</v>
      </c>
      <c r="D180" s="568" t="s">
        <v>2824</v>
      </c>
      <c r="E180" s="562"/>
      <c r="F180" s="515" t="s">
        <v>11</v>
      </c>
      <c r="G180" s="211"/>
      <c r="H180" s="568" t="s">
        <v>2824</v>
      </c>
      <c r="I180" s="563"/>
      <c r="J180" s="679"/>
      <c r="K180" s="569"/>
      <c r="L180" s="113"/>
    </row>
    <row r="181" spans="1:12" s="127" customFormat="1" ht="16.5" customHeight="1">
      <c r="A181" s="512">
        <v>172</v>
      </c>
      <c r="B181" s="326" t="s">
        <v>25</v>
      </c>
      <c r="C181" s="560" t="s">
        <v>424</v>
      </c>
      <c r="D181" s="568" t="s">
        <v>2825</v>
      </c>
      <c r="E181" s="562"/>
      <c r="F181" s="515" t="s">
        <v>11</v>
      </c>
      <c r="G181" s="211"/>
      <c r="H181" s="568" t="s">
        <v>2825</v>
      </c>
      <c r="I181" s="563"/>
      <c r="J181" s="679"/>
      <c r="K181" s="569"/>
      <c r="L181" s="113"/>
    </row>
    <row r="182" spans="1:12" s="127" customFormat="1" ht="16.5" customHeight="1">
      <c r="A182" s="512">
        <v>173</v>
      </c>
      <c r="B182" s="326" t="s">
        <v>25</v>
      </c>
      <c r="C182" s="560" t="s">
        <v>424</v>
      </c>
      <c r="D182" s="568" t="s">
        <v>2826</v>
      </c>
      <c r="E182" s="562"/>
      <c r="F182" s="515" t="s">
        <v>11</v>
      </c>
      <c r="G182" s="211"/>
      <c r="H182" s="568" t="s">
        <v>2826</v>
      </c>
      <c r="I182" s="563"/>
      <c r="J182" s="679"/>
      <c r="K182" s="569"/>
      <c r="L182" s="113"/>
    </row>
    <row r="183" spans="1:12" s="127" customFormat="1" ht="16.5" customHeight="1">
      <c r="A183" s="512">
        <v>174</v>
      </c>
      <c r="B183" s="326" t="s">
        <v>25</v>
      </c>
      <c r="C183" s="560" t="s">
        <v>424</v>
      </c>
      <c r="D183" s="568" t="s">
        <v>2827</v>
      </c>
      <c r="E183" s="562"/>
      <c r="F183" s="515" t="s">
        <v>11</v>
      </c>
      <c r="G183" s="211"/>
      <c r="H183" s="568" t="s">
        <v>2827</v>
      </c>
      <c r="I183" s="563"/>
      <c r="J183" s="679"/>
      <c r="K183" s="569"/>
      <c r="L183" s="113"/>
    </row>
    <row r="184" spans="1:12" s="127" customFormat="1" ht="16.5" customHeight="1">
      <c r="A184" s="512">
        <v>175</v>
      </c>
      <c r="B184" s="326" t="s">
        <v>25</v>
      </c>
      <c r="C184" s="560" t="s">
        <v>424</v>
      </c>
      <c r="D184" s="568" t="s">
        <v>2828</v>
      </c>
      <c r="E184" s="562"/>
      <c r="F184" s="515" t="s">
        <v>11</v>
      </c>
      <c r="G184" s="211"/>
      <c r="H184" s="568" t="s">
        <v>2828</v>
      </c>
      <c r="I184" s="563"/>
      <c r="J184" s="679"/>
      <c r="K184" s="570"/>
      <c r="L184" s="113"/>
    </row>
    <row r="185" spans="1:12" s="127" customFormat="1" ht="16.5" customHeight="1">
      <c r="A185" s="512">
        <v>176</v>
      </c>
      <c r="B185" s="326" t="s">
        <v>25</v>
      </c>
      <c r="C185" s="560" t="s">
        <v>424</v>
      </c>
      <c r="D185" s="568" t="s">
        <v>2829</v>
      </c>
      <c r="E185" s="562"/>
      <c r="F185" s="515" t="s">
        <v>11</v>
      </c>
      <c r="G185" s="211"/>
      <c r="H185" s="568" t="s">
        <v>2829</v>
      </c>
      <c r="I185" s="563"/>
      <c r="J185" s="679"/>
      <c r="K185" s="570"/>
      <c r="L185" s="113"/>
    </row>
    <row r="186" spans="1:12" s="127" customFormat="1" ht="16.5" customHeight="1">
      <c r="A186" s="512">
        <v>177</v>
      </c>
      <c r="B186" s="326" t="s">
        <v>25</v>
      </c>
      <c r="C186" s="560" t="s">
        <v>424</v>
      </c>
      <c r="D186" s="568" t="s">
        <v>2830</v>
      </c>
      <c r="E186" s="562"/>
      <c r="F186" s="515" t="s">
        <v>11</v>
      </c>
      <c r="G186" s="211"/>
      <c r="H186" s="568" t="s">
        <v>2830</v>
      </c>
      <c r="I186" s="563"/>
      <c r="J186" s="679"/>
      <c r="K186" s="570"/>
      <c r="L186" s="113"/>
    </row>
    <row r="187" spans="1:12" s="127" customFormat="1" ht="16.5" customHeight="1">
      <c r="A187" s="512">
        <v>178</v>
      </c>
      <c r="B187" s="636" t="s">
        <v>25</v>
      </c>
      <c r="C187" s="560" t="s">
        <v>424</v>
      </c>
      <c r="D187" s="640" t="s">
        <v>2831</v>
      </c>
      <c r="E187" s="210"/>
      <c r="F187" s="515" t="s">
        <v>11</v>
      </c>
      <c r="G187" s="211"/>
      <c r="H187" s="640" t="s">
        <v>2831</v>
      </c>
      <c r="I187" s="563"/>
      <c r="J187" s="679"/>
      <c r="K187" s="570"/>
      <c r="L187" s="113"/>
    </row>
    <row r="188" spans="1:12" s="127" customFormat="1" ht="16.5" customHeight="1">
      <c r="A188" s="512">
        <v>179</v>
      </c>
      <c r="B188" s="636" t="s">
        <v>25</v>
      </c>
      <c r="C188" s="560" t="s">
        <v>424</v>
      </c>
      <c r="D188" s="640" t="s">
        <v>2832</v>
      </c>
      <c r="E188" s="210"/>
      <c r="F188" s="515" t="s">
        <v>11</v>
      </c>
      <c r="G188" s="211"/>
      <c r="H188" s="640" t="s">
        <v>2832</v>
      </c>
      <c r="I188" s="563"/>
      <c r="J188" s="679"/>
      <c r="K188" s="570"/>
      <c r="L188" s="113"/>
    </row>
    <row r="189" spans="1:12" s="127" customFormat="1" ht="16.5" customHeight="1">
      <c r="A189" s="512">
        <v>180</v>
      </c>
      <c r="B189" s="636" t="s">
        <v>25</v>
      </c>
      <c r="C189" s="560" t="s">
        <v>424</v>
      </c>
      <c r="D189" s="640" t="s">
        <v>2833</v>
      </c>
      <c r="E189" s="210"/>
      <c r="F189" s="515" t="s">
        <v>11</v>
      </c>
      <c r="G189" s="211"/>
      <c r="H189" s="640" t="s">
        <v>2833</v>
      </c>
      <c r="I189" s="563"/>
      <c r="J189" s="679"/>
      <c r="K189" s="570"/>
      <c r="L189" s="113"/>
    </row>
    <row r="190" spans="1:12" s="127" customFormat="1" ht="16.5" customHeight="1">
      <c r="A190" s="512">
        <v>181</v>
      </c>
      <c r="B190" s="636" t="s">
        <v>25</v>
      </c>
      <c r="C190" s="560" t="s">
        <v>424</v>
      </c>
      <c r="D190" s="640" t="s">
        <v>2834</v>
      </c>
      <c r="E190" s="210"/>
      <c r="F190" s="515" t="s">
        <v>11</v>
      </c>
      <c r="G190" s="211"/>
      <c r="H190" s="640" t="s">
        <v>2834</v>
      </c>
      <c r="I190" s="563"/>
      <c r="J190" s="679"/>
      <c r="K190" s="570"/>
      <c r="L190" s="113"/>
    </row>
    <row r="191" spans="1:12" s="127" customFormat="1" ht="16.5" customHeight="1">
      <c r="A191" s="512">
        <v>182</v>
      </c>
      <c r="B191" s="636" t="s">
        <v>25</v>
      </c>
      <c r="C191" s="560" t="s">
        <v>424</v>
      </c>
      <c r="D191" s="640" t="s">
        <v>2835</v>
      </c>
      <c r="E191" s="638"/>
      <c r="F191" s="515" t="s">
        <v>11</v>
      </c>
      <c r="G191" s="211"/>
      <c r="H191" s="640" t="s">
        <v>2835</v>
      </c>
      <c r="I191" s="563"/>
      <c r="J191" s="680"/>
      <c r="K191" s="570"/>
      <c r="L191" s="113"/>
    </row>
    <row r="192" spans="1:12" ht="16.5" customHeight="1">
      <c r="A192" s="512">
        <v>183</v>
      </c>
      <c r="B192" s="636" t="s">
        <v>25</v>
      </c>
      <c r="C192" s="571" t="s">
        <v>426</v>
      </c>
      <c r="D192" s="639" t="s">
        <v>427</v>
      </c>
      <c r="E192" s="326" t="s">
        <v>428</v>
      </c>
      <c r="F192" s="515" t="s">
        <v>11</v>
      </c>
      <c r="G192" s="211"/>
      <c r="H192" s="328"/>
      <c r="I192" s="552" t="s">
        <v>429</v>
      </c>
      <c r="J192" s="523" t="s">
        <v>1951</v>
      </c>
      <c r="K192" s="676"/>
    </row>
    <row r="193" spans="1:11" ht="16.5" customHeight="1">
      <c r="A193" s="512">
        <v>184</v>
      </c>
      <c r="B193" s="326" t="s">
        <v>25</v>
      </c>
      <c r="C193" s="571" t="s">
        <v>426</v>
      </c>
      <c r="D193" s="327" t="s">
        <v>430</v>
      </c>
      <c r="E193" s="326" t="s">
        <v>431</v>
      </c>
      <c r="F193" s="515" t="s">
        <v>11</v>
      </c>
      <c r="G193" s="211"/>
      <c r="H193" s="328"/>
      <c r="I193" s="552" t="s">
        <v>432</v>
      </c>
      <c r="J193" s="516"/>
      <c r="K193" s="677"/>
    </row>
    <row r="194" spans="1:11" ht="16.5" customHeight="1">
      <c r="A194" s="512">
        <v>185</v>
      </c>
      <c r="B194" s="326" t="s">
        <v>25</v>
      </c>
      <c r="C194" s="571" t="s">
        <v>426</v>
      </c>
      <c r="D194" s="327" t="s">
        <v>433</v>
      </c>
      <c r="E194" s="326" t="s">
        <v>431</v>
      </c>
      <c r="F194" s="515" t="s">
        <v>11</v>
      </c>
      <c r="G194" s="211"/>
      <c r="H194" s="328"/>
      <c r="I194" s="552" t="s">
        <v>434</v>
      </c>
      <c r="J194" s="516"/>
      <c r="K194" s="677"/>
    </row>
    <row r="195" spans="1:11" ht="16.5" customHeight="1">
      <c r="A195" s="512">
        <v>186</v>
      </c>
      <c r="B195" s="326" t="s">
        <v>25</v>
      </c>
      <c r="C195" s="571" t="s">
        <v>426</v>
      </c>
      <c r="D195" s="327" t="s">
        <v>435</v>
      </c>
      <c r="E195" s="514"/>
      <c r="F195" s="515" t="s">
        <v>11</v>
      </c>
      <c r="G195" s="211"/>
      <c r="H195" s="328"/>
      <c r="I195" s="518"/>
      <c r="J195" s="516"/>
      <c r="K195" s="677"/>
    </row>
    <row r="196" spans="1:11" ht="16.5" customHeight="1">
      <c r="A196" s="512">
        <v>187</v>
      </c>
      <c r="B196" s="326" t="s">
        <v>25</v>
      </c>
      <c r="C196" s="571" t="s">
        <v>426</v>
      </c>
      <c r="D196" s="327" t="s">
        <v>436</v>
      </c>
      <c r="E196" s="514"/>
      <c r="F196" s="515" t="s">
        <v>11</v>
      </c>
      <c r="G196" s="211"/>
      <c r="H196" s="328"/>
      <c r="I196" s="518"/>
      <c r="J196" s="516"/>
      <c r="K196" s="677"/>
    </row>
    <row r="197" spans="1:11" ht="16.5" customHeight="1">
      <c r="A197" s="512">
        <v>188</v>
      </c>
      <c r="B197" s="326" t="s">
        <v>25</v>
      </c>
      <c r="C197" s="571" t="s">
        <v>426</v>
      </c>
      <c r="D197" s="327" t="s">
        <v>437</v>
      </c>
      <c r="E197" s="514"/>
      <c r="F197" s="515" t="s">
        <v>11</v>
      </c>
      <c r="G197" s="211"/>
      <c r="H197" s="328"/>
      <c r="I197" s="518"/>
      <c r="J197" s="516"/>
      <c r="K197" s="678"/>
    </row>
    <row r="198" spans="1:11" ht="16.5" customHeight="1">
      <c r="A198" s="512">
        <v>189</v>
      </c>
      <c r="B198" s="326" t="s">
        <v>25</v>
      </c>
      <c r="C198" s="571" t="s">
        <v>438</v>
      </c>
      <c r="D198" s="521" t="s">
        <v>1213</v>
      </c>
      <c r="E198" s="514"/>
      <c r="F198" s="515" t="s">
        <v>11</v>
      </c>
      <c r="G198" s="211"/>
      <c r="H198" s="328"/>
      <c r="I198" s="518"/>
      <c r="J198" s="670" t="s">
        <v>2843</v>
      </c>
      <c r="K198" s="676"/>
    </row>
    <row r="199" spans="1:11" ht="16.5" customHeight="1">
      <c r="A199" s="512">
        <v>190</v>
      </c>
      <c r="B199" s="326" t="s">
        <v>25</v>
      </c>
      <c r="C199" s="571" t="s">
        <v>438</v>
      </c>
      <c r="D199" s="521" t="s">
        <v>439</v>
      </c>
      <c r="E199" s="326" t="s">
        <v>440</v>
      </c>
      <c r="F199" s="515" t="s">
        <v>11</v>
      </c>
      <c r="G199" s="211"/>
      <c r="H199" s="328"/>
      <c r="I199" s="518"/>
      <c r="J199" s="671"/>
      <c r="K199" s="677"/>
    </row>
    <row r="200" spans="1:11" ht="16.5" customHeight="1">
      <c r="A200" s="512">
        <v>191</v>
      </c>
      <c r="B200" s="326" t="s">
        <v>25</v>
      </c>
      <c r="C200" s="571" t="s">
        <v>438</v>
      </c>
      <c r="D200" s="521" t="s">
        <v>1214</v>
      </c>
      <c r="E200" s="326" t="s">
        <v>2646</v>
      </c>
      <c r="F200" s="515" t="s">
        <v>11</v>
      </c>
      <c r="G200" s="211"/>
      <c r="H200" s="328"/>
      <c r="I200" s="518"/>
      <c r="J200" s="671"/>
      <c r="K200" s="677"/>
    </row>
    <row r="201" spans="1:11" ht="16.5" customHeight="1">
      <c r="A201" s="512">
        <v>192</v>
      </c>
      <c r="B201" s="326" t="s">
        <v>25</v>
      </c>
      <c r="C201" s="571" t="s">
        <v>438</v>
      </c>
      <c r="D201" s="521" t="s">
        <v>1215</v>
      </c>
      <c r="E201" s="326" t="s">
        <v>441</v>
      </c>
      <c r="F201" s="515" t="s">
        <v>11</v>
      </c>
      <c r="G201" s="211"/>
      <c r="H201" s="328"/>
      <c r="I201" s="518"/>
      <c r="J201" s="671"/>
      <c r="K201" s="677"/>
    </row>
    <row r="202" spans="1:11" ht="16.5" customHeight="1">
      <c r="A202" s="512">
        <v>193</v>
      </c>
      <c r="B202" s="326" t="s">
        <v>25</v>
      </c>
      <c r="C202" s="571" t="s">
        <v>438</v>
      </c>
      <c r="D202" s="521" t="s">
        <v>442</v>
      </c>
      <c r="E202" s="326" t="s">
        <v>443</v>
      </c>
      <c r="F202" s="515" t="s">
        <v>11</v>
      </c>
      <c r="G202" s="211"/>
      <c r="H202" s="328"/>
      <c r="I202" s="518"/>
      <c r="J202" s="671"/>
      <c r="K202" s="677"/>
    </row>
    <row r="203" spans="1:11" ht="16.5" customHeight="1">
      <c r="A203" s="512">
        <v>194</v>
      </c>
      <c r="B203" s="326" t="s">
        <v>25</v>
      </c>
      <c r="C203" s="571" t="s">
        <v>438</v>
      </c>
      <c r="D203" s="521" t="s">
        <v>444</v>
      </c>
      <c r="E203" s="326" t="s">
        <v>445</v>
      </c>
      <c r="F203" s="515" t="s">
        <v>11</v>
      </c>
      <c r="G203" s="211"/>
      <c r="H203" s="328"/>
      <c r="I203" s="518"/>
      <c r="J203" s="671"/>
      <c r="K203" s="677"/>
    </row>
    <row r="204" spans="1:11" ht="16.5" customHeight="1">
      <c r="A204" s="512">
        <v>195</v>
      </c>
      <c r="B204" s="326" t="s">
        <v>25</v>
      </c>
      <c r="C204" s="571" t="s">
        <v>438</v>
      </c>
      <c r="D204" s="521" t="s">
        <v>1216</v>
      </c>
      <c r="E204" s="326" t="s">
        <v>2646</v>
      </c>
      <c r="F204" s="515" t="s">
        <v>11</v>
      </c>
      <c r="G204" s="211"/>
      <c r="H204" s="328"/>
      <c r="I204" s="518"/>
      <c r="J204" s="671"/>
      <c r="K204" s="677"/>
    </row>
    <row r="205" spans="1:11" ht="16.5" customHeight="1">
      <c r="A205" s="512">
        <v>196</v>
      </c>
      <c r="B205" s="326" t="s">
        <v>25</v>
      </c>
      <c r="C205" s="571" t="s">
        <v>438</v>
      </c>
      <c r="D205" s="521" t="s">
        <v>1217</v>
      </c>
      <c r="E205" s="326" t="s">
        <v>446</v>
      </c>
      <c r="F205" s="515" t="s">
        <v>11</v>
      </c>
      <c r="G205" s="211"/>
      <c r="H205" s="328"/>
      <c r="I205" s="518"/>
      <c r="J205" s="671"/>
      <c r="K205" s="677"/>
    </row>
    <row r="206" spans="1:11" ht="16.5" customHeight="1">
      <c r="A206" s="512">
        <v>197</v>
      </c>
      <c r="B206" s="326" t="s">
        <v>25</v>
      </c>
      <c r="C206" s="571" t="s">
        <v>438</v>
      </c>
      <c r="D206" s="521" t="s">
        <v>1218</v>
      </c>
      <c r="E206" s="612" t="s">
        <v>2684</v>
      </c>
      <c r="F206" s="515" t="s">
        <v>11</v>
      </c>
      <c r="G206" s="211"/>
      <c r="H206" s="328"/>
      <c r="I206" s="329"/>
      <c r="J206" s="671"/>
      <c r="K206" s="677"/>
    </row>
    <row r="207" spans="1:11" ht="16.5" customHeight="1">
      <c r="A207" s="512">
        <v>198</v>
      </c>
      <c r="B207" s="326" t="s">
        <v>25</v>
      </c>
      <c r="C207" s="571" t="s">
        <v>438</v>
      </c>
      <c r="D207" s="521" t="s">
        <v>1219</v>
      </c>
      <c r="E207" s="326" t="s">
        <v>440</v>
      </c>
      <c r="F207" s="515" t="s">
        <v>11</v>
      </c>
      <c r="G207" s="211"/>
      <c r="H207" s="328"/>
      <c r="I207" s="518"/>
      <c r="J207" s="671"/>
      <c r="K207" s="677"/>
    </row>
    <row r="208" spans="1:11" ht="16.5" customHeight="1">
      <c r="A208" s="512">
        <v>199</v>
      </c>
      <c r="B208" s="326" t="s">
        <v>25</v>
      </c>
      <c r="C208" s="571" t="s">
        <v>438</v>
      </c>
      <c r="D208" s="521" t="s">
        <v>1220</v>
      </c>
      <c r="E208" s="326" t="s">
        <v>2646</v>
      </c>
      <c r="F208" s="515" t="s">
        <v>11</v>
      </c>
      <c r="G208" s="211"/>
      <c r="H208" s="328"/>
      <c r="I208" s="329"/>
      <c r="J208" s="671"/>
      <c r="K208" s="677"/>
    </row>
    <row r="209" spans="1:11" ht="16.5" customHeight="1">
      <c r="A209" s="512">
        <v>200</v>
      </c>
      <c r="B209" s="326" t="s">
        <v>25</v>
      </c>
      <c r="C209" s="571" t="s">
        <v>438</v>
      </c>
      <c r="D209" s="521" t="s">
        <v>1221</v>
      </c>
      <c r="E209" s="326" t="s">
        <v>441</v>
      </c>
      <c r="F209" s="515" t="s">
        <v>11</v>
      </c>
      <c r="G209" s="211"/>
      <c r="H209" s="328"/>
      <c r="I209" s="329"/>
      <c r="J209" s="671"/>
      <c r="K209" s="677"/>
    </row>
    <row r="210" spans="1:11" ht="16.5" customHeight="1">
      <c r="A210" s="512">
        <v>201</v>
      </c>
      <c r="B210" s="326" t="s">
        <v>25</v>
      </c>
      <c r="C210" s="571" t="s">
        <v>438</v>
      </c>
      <c r="D210" s="521" t="s">
        <v>447</v>
      </c>
      <c r="E210" s="326" t="s">
        <v>443</v>
      </c>
      <c r="F210" s="515" t="s">
        <v>11</v>
      </c>
      <c r="G210" s="211"/>
      <c r="H210" s="328"/>
      <c r="I210" s="329"/>
      <c r="J210" s="671"/>
      <c r="K210" s="677"/>
    </row>
    <row r="211" spans="1:11" ht="16.5" customHeight="1">
      <c r="A211" s="512">
        <v>202</v>
      </c>
      <c r="B211" s="326" t="s">
        <v>25</v>
      </c>
      <c r="C211" s="571" t="s">
        <v>438</v>
      </c>
      <c r="D211" s="521" t="s">
        <v>1222</v>
      </c>
      <c r="E211" s="326" t="s">
        <v>445</v>
      </c>
      <c r="F211" s="515" t="s">
        <v>11</v>
      </c>
      <c r="G211" s="211"/>
      <c r="H211" s="328"/>
      <c r="I211" s="329"/>
      <c r="J211" s="671"/>
      <c r="K211" s="677"/>
    </row>
    <row r="212" spans="1:11" ht="16.5" customHeight="1">
      <c r="A212" s="512">
        <v>203</v>
      </c>
      <c r="B212" s="326" t="s">
        <v>25</v>
      </c>
      <c r="C212" s="571" t="s">
        <v>438</v>
      </c>
      <c r="D212" s="521" t="s">
        <v>1223</v>
      </c>
      <c r="E212" s="326" t="s">
        <v>2646</v>
      </c>
      <c r="F212" s="515" t="s">
        <v>11</v>
      </c>
      <c r="G212" s="211"/>
      <c r="H212" s="328"/>
      <c r="I212" s="329"/>
      <c r="J212" s="671"/>
      <c r="K212" s="677"/>
    </row>
    <row r="213" spans="1:11" ht="16.5" customHeight="1">
      <c r="A213" s="512">
        <v>204</v>
      </c>
      <c r="B213" s="326" t="s">
        <v>25</v>
      </c>
      <c r="C213" s="571" t="s">
        <v>438</v>
      </c>
      <c r="D213" s="521" t="s">
        <v>1224</v>
      </c>
      <c r="E213" s="326" t="s">
        <v>446</v>
      </c>
      <c r="F213" s="515" t="s">
        <v>11</v>
      </c>
      <c r="G213" s="211"/>
      <c r="H213" s="328"/>
      <c r="I213" s="329"/>
      <c r="J213" s="671"/>
      <c r="K213" s="677"/>
    </row>
    <row r="214" spans="1:11" ht="16.5" customHeight="1">
      <c r="A214" s="512">
        <v>205</v>
      </c>
      <c r="B214" s="326" t="s">
        <v>25</v>
      </c>
      <c r="C214" s="571" t="s">
        <v>438</v>
      </c>
      <c r="D214" s="521" t="s">
        <v>448</v>
      </c>
      <c r="E214" s="326" t="s">
        <v>2684</v>
      </c>
      <c r="F214" s="515" t="s">
        <v>11</v>
      </c>
      <c r="G214" s="211"/>
      <c r="H214" s="328"/>
      <c r="I214" s="329"/>
      <c r="J214" s="671"/>
      <c r="K214" s="677"/>
    </row>
    <row r="215" spans="1:11" ht="16.5" customHeight="1">
      <c r="A215" s="512">
        <v>206</v>
      </c>
      <c r="B215" s="326" t="s">
        <v>25</v>
      </c>
      <c r="C215" s="571" t="s">
        <v>438</v>
      </c>
      <c r="D215" s="521" t="s">
        <v>1225</v>
      </c>
      <c r="E215" s="326" t="s">
        <v>440</v>
      </c>
      <c r="F215" s="515" t="s">
        <v>11</v>
      </c>
      <c r="G215" s="211"/>
      <c r="H215" s="328"/>
      <c r="I215" s="518"/>
      <c r="J215" s="671"/>
      <c r="K215" s="677"/>
    </row>
    <row r="216" spans="1:11" ht="16.5" customHeight="1">
      <c r="A216" s="512">
        <v>207</v>
      </c>
      <c r="B216" s="326" t="s">
        <v>25</v>
      </c>
      <c r="C216" s="571" t="s">
        <v>438</v>
      </c>
      <c r="D216" s="521" t="s">
        <v>1226</v>
      </c>
      <c r="E216" s="326" t="s">
        <v>2646</v>
      </c>
      <c r="F216" s="515" t="s">
        <v>11</v>
      </c>
      <c r="G216" s="211"/>
      <c r="H216" s="328"/>
      <c r="I216" s="329"/>
      <c r="J216" s="671"/>
      <c r="K216" s="677"/>
    </row>
    <row r="217" spans="1:11" ht="16.5" customHeight="1">
      <c r="A217" s="512">
        <v>208</v>
      </c>
      <c r="B217" s="326" t="s">
        <v>25</v>
      </c>
      <c r="C217" s="571" t="s">
        <v>438</v>
      </c>
      <c r="D217" s="521" t="s">
        <v>1227</v>
      </c>
      <c r="E217" s="326" t="s">
        <v>441</v>
      </c>
      <c r="F217" s="515" t="s">
        <v>11</v>
      </c>
      <c r="G217" s="211"/>
      <c r="H217" s="328"/>
      <c r="I217" s="329"/>
      <c r="J217" s="671"/>
      <c r="K217" s="677"/>
    </row>
    <row r="218" spans="1:11" ht="16.5" customHeight="1">
      <c r="A218" s="512">
        <v>209</v>
      </c>
      <c r="B218" s="326" t="s">
        <v>25</v>
      </c>
      <c r="C218" s="571" t="s">
        <v>438</v>
      </c>
      <c r="D218" s="521" t="s">
        <v>1228</v>
      </c>
      <c r="E218" s="326" t="s">
        <v>443</v>
      </c>
      <c r="F218" s="515" t="s">
        <v>11</v>
      </c>
      <c r="G218" s="211"/>
      <c r="H218" s="328"/>
      <c r="I218" s="329"/>
      <c r="J218" s="671"/>
      <c r="K218" s="677"/>
    </row>
    <row r="219" spans="1:11" ht="16.5" customHeight="1">
      <c r="A219" s="512">
        <v>210</v>
      </c>
      <c r="B219" s="326" t="s">
        <v>25</v>
      </c>
      <c r="C219" s="571" t="s">
        <v>438</v>
      </c>
      <c r="D219" s="521" t="s">
        <v>1229</v>
      </c>
      <c r="E219" s="326" t="s">
        <v>445</v>
      </c>
      <c r="F219" s="515" t="s">
        <v>11</v>
      </c>
      <c r="G219" s="211"/>
      <c r="H219" s="328"/>
      <c r="I219" s="329"/>
      <c r="J219" s="671"/>
      <c r="K219" s="677"/>
    </row>
    <row r="220" spans="1:11" ht="16.5" customHeight="1">
      <c r="A220" s="512">
        <v>211</v>
      </c>
      <c r="B220" s="326" t="s">
        <v>25</v>
      </c>
      <c r="C220" s="571" t="s">
        <v>438</v>
      </c>
      <c r="D220" s="521" t="s">
        <v>1230</v>
      </c>
      <c r="E220" s="326" t="s">
        <v>2646</v>
      </c>
      <c r="F220" s="515" t="s">
        <v>11</v>
      </c>
      <c r="G220" s="211"/>
      <c r="H220" s="328"/>
      <c r="I220" s="329"/>
      <c r="J220" s="671"/>
      <c r="K220" s="677"/>
    </row>
    <row r="221" spans="1:11" ht="16.5" customHeight="1">
      <c r="A221" s="512">
        <v>212</v>
      </c>
      <c r="B221" s="326" t="s">
        <v>25</v>
      </c>
      <c r="C221" s="571" t="s">
        <v>438</v>
      </c>
      <c r="D221" s="521" t="s">
        <v>1231</v>
      </c>
      <c r="E221" s="326" t="s">
        <v>446</v>
      </c>
      <c r="F221" s="515" t="s">
        <v>11</v>
      </c>
      <c r="G221" s="211"/>
      <c r="H221" s="328"/>
      <c r="I221" s="329"/>
      <c r="J221" s="671"/>
      <c r="K221" s="677"/>
    </row>
    <row r="222" spans="1:11" ht="16.5" customHeight="1">
      <c r="A222" s="512">
        <v>213</v>
      </c>
      <c r="B222" s="326" t="s">
        <v>25</v>
      </c>
      <c r="C222" s="571" t="s">
        <v>438</v>
      </c>
      <c r="D222" s="521" t="s">
        <v>1232</v>
      </c>
      <c r="E222" s="612" t="s">
        <v>2684</v>
      </c>
      <c r="F222" s="515" t="s">
        <v>11</v>
      </c>
      <c r="G222" s="211"/>
      <c r="H222" s="328"/>
      <c r="I222" s="329"/>
      <c r="J222" s="671"/>
      <c r="K222" s="677"/>
    </row>
    <row r="223" spans="1:11" ht="16.5" customHeight="1">
      <c r="A223" s="512">
        <v>214</v>
      </c>
      <c r="B223" s="326" t="s">
        <v>25</v>
      </c>
      <c r="C223" s="571" t="s">
        <v>438</v>
      </c>
      <c r="D223" s="521" t="s">
        <v>1233</v>
      </c>
      <c r="E223" s="326" t="s">
        <v>440</v>
      </c>
      <c r="F223" s="515" t="s">
        <v>11</v>
      </c>
      <c r="G223" s="211"/>
      <c r="H223" s="328"/>
      <c r="I223" s="518"/>
      <c r="J223" s="671"/>
      <c r="K223" s="677"/>
    </row>
    <row r="224" spans="1:11" ht="16.5" customHeight="1">
      <c r="A224" s="512">
        <v>215</v>
      </c>
      <c r="B224" s="326" t="s">
        <v>25</v>
      </c>
      <c r="C224" s="571" t="s">
        <v>438</v>
      </c>
      <c r="D224" s="521" t="s">
        <v>1234</v>
      </c>
      <c r="E224" s="326" t="s">
        <v>2646</v>
      </c>
      <c r="F224" s="515" t="s">
        <v>11</v>
      </c>
      <c r="G224" s="211"/>
      <c r="H224" s="328"/>
      <c r="I224" s="329"/>
      <c r="J224" s="671"/>
      <c r="K224" s="677"/>
    </row>
    <row r="225" spans="1:11" ht="16.5" customHeight="1">
      <c r="A225" s="512">
        <v>216</v>
      </c>
      <c r="B225" s="326" t="s">
        <v>25</v>
      </c>
      <c r="C225" s="571" t="s">
        <v>438</v>
      </c>
      <c r="D225" s="521" t="s">
        <v>1235</v>
      </c>
      <c r="E225" s="326" t="s">
        <v>441</v>
      </c>
      <c r="F225" s="515" t="s">
        <v>11</v>
      </c>
      <c r="G225" s="211"/>
      <c r="H225" s="328"/>
      <c r="I225" s="329"/>
      <c r="J225" s="671"/>
      <c r="K225" s="677"/>
    </row>
    <row r="226" spans="1:11" ht="16.5" customHeight="1">
      <c r="A226" s="512">
        <v>217</v>
      </c>
      <c r="B226" s="326" t="s">
        <v>25</v>
      </c>
      <c r="C226" s="571" t="s">
        <v>438</v>
      </c>
      <c r="D226" s="521" t="s">
        <v>1236</v>
      </c>
      <c r="E226" s="326" t="s">
        <v>443</v>
      </c>
      <c r="F226" s="515" t="s">
        <v>11</v>
      </c>
      <c r="G226" s="211"/>
      <c r="H226" s="328"/>
      <c r="I226" s="329"/>
      <c r="J226" s="671"/>
      <c r="K226" s="677"/>
    </row>
    <row r="227" spans="1:11" ht="16.5" customHeight="1">
      <c r="A227" s="512">
        <v>218</v>
      </c>
      <c r="B227" s="326" t="s">
        <v>25</v>
      </c>
      <c r="C227" s="571" t="s">
        <v>438</v>
      </c>
      <c r="D227" s="521" t="s">
        <v>1237</v>
      </c>
      <c r="E227" s="326" t="s">
        <v>445</v>
      </c>
      <c r="F227" s="515" t="s">
        <v>11</v>
      </c>
      <c r="G227" s="211"/>
      <c r="H227" s="328"/>
      <c r="I227" s="329"/>
      <c r="J227" s="671"/>
      <c r="K227" s="677"/>
    </row>
    <row r="228" spans="1:11" ht="16.5" customHeight="1">
      <c r="A228" s="512">
        <v>219</v>
      </c>
      <c r="B228" s="326" t="s">
        <v>25</v>
      </c>
      <c r="C228" s="571" t="s">
        <v>438</v>
      </c>
      <c r="D228" s="521" t="s">
        <v>1238</v>
      </c>
      <c r="E228" s="326" t="s">
        <v>2646</v>
      </c>
      <c r="F228" s="515" t="s">
        <v>11</v>
      </c>
      <c r="G228" s="211"/>
      <c r="H228" s="328"/>
      <c r="I228" s="329"/>
      <c r="J228" s="671"/>
      <c r="K228" s="677"/>
    </row>
    <row r="229" spans="1:11" ht="16.5" customHeight="1">
      <c r="A229" s="512">
        <v>220</v>
      </c>
      <c r="B229" s="326" t="s">
        <v>25</v>
      </c>
      <c r="C229" s="571" t="s">
        <v>438</v>
      </c>
      <c r="D229" s="521" t="s">
        <v>1239</v>
      </c>
      <c r="E229" s="326" t="s">
        <v>446</v>
      </c>
      <c r="F229" s="515" t="s">
        <v>11</v>
      </c>
      <c r="G229" s="211"/>
      <c r="H229" s="328"/>
      <c r="I229" s="329"/>
      <c r="J229" s="671"/>
      <c r="K229" s="677"/>
    </row>
    <row r="230" spans="1:11" ht="16.5" customHeight="1">
      <c r="A230" s="512">
        <v>221</v>
      </c>
      <c r="B230" s="326" t="s">
        <v>25</v>
      </c>
      <c r="C230" s="571" t="s">
        <v>438</v>
      </c>
      <c r="D230" s="521" t="s">
        <v>1240</v>
      </c>
      <c r="E230" s="612" t="s">
        <v>2684</v>
      </c>
      <c r="F230" s="515" t="s">
        <v>11</v>
      </c>
      <c r="G230" s="211"/>
      <c r="H230" s="328"/>
      <c r="I230" s="329"/>
      <c r="J230" s="671"/>
      <c r="K230" s="677"/>
    </row>
    <row r="231" spans="1:11" ht="16.5" customHeight="1">
      <c r="A231" s="512">
        <v>222</v>
      </c>
      <c r="B231" s="326" t="s">
        <v>25</v>
      </c>
      <c r="C231" s="571" t="s">
        <v>438</v>
      </c>
      <c r="D231" s="521" t="s">
        <v>1241</v>
      </c>
      <c r="E231" s="326" t="s">
        <v>440</v>
      </c>
      <c r="F231" s="515" t="s">
        <v>11</v>
      </c>
      <c r="G231" s="211"/>
      <c r="H231" s="328"/>
      <c r="I231" s="329"/>
      <c r="J231" s="671"/>
      <c r="K231" s="677"/>
    </row>
    <row r="232" spans="1:11" ht="16.5" customHeight="1">
      <c r="A232" s="512">
        <v>223</v>
      </c>
      <c r="B232" s="326" t="s">
        <v>25</v>
      </c>
      <c r="C232" s="571" t="s">
        <v>438</v>
      </c>
      <c r="D232" s="521" t="s">
        <v>1242</v>
      </c>
      <c r="E232" s="326" t="s">
        <v>2646</v>
      </c>
      <c r="F232" s="515" t="s">
        <v>11</v>
      </c>
      <c r="G232" s="211"/>
      <c r="H232" s="328"/>
      <c r="I232" s="329"/>
      <c r="J232" s="671"/>
      <c r="K232" s="677"/>
    </row>
    <row r="233" spans="1:11" ht="16.5" customHeight="1">
      <c r="A233" s="512">
        <v>224</v>
      </c>
      <c r="B233" s="326" t="s">
        <v>25</v>
      </c>
      <c r="C233" s="571" t="s">
        <v>438</v>
      </c>
      <c r="D233" s="521" t="s">
        <v>1243</v>
      </c>
      <c r="E233" s="326" t="s">
        <v>441</v>
      </c>
      <c r="F233" s="515" t="s">
        <v>11</v>
      </c>
      <c r="G233" s="211"/>
      <c r="H233" s="328"/>
      <c r="I233" s="329"/>
      <c r="J233" s="671"/>
      <c r="K233" s="677"/>
    </row>
    <row r="234" spans="1:11" ht="16.5" customHeight="1">
      <c r="A234" s="512">
        <v>225</v>
      </c>
      <c r="B234" s="326" t="s">
        <v>25</v>
      </c>
      <c r="C234" s="571" t="s">
        <v>438</v>
      </c>
      <c r="D234" s="521" t="s">
        <v>1244</v>
      </c>
      <c r="E234" s="326" t="s">
        <v>443</v>
      </c>
      <c r="F234" s="515" t="s">
        <v>11</v>
      </c>
      <c r="G234" s="211"/>
      <c r="H234" s="328"/>
      <c r="I234" s="329"/>
      <c r="J234" s="671"/>
      <c r="K234" s="677"/>
    </row>
    <row r="235" spans="1:11" ht="16.5" customHeight="1">
      <c r="A235" s="512">
        <v>226</v>
      </c>
      <c r="B235" s="326" t="s">
        <v>25</v>
      </c>
      <c r="C235" s="571" t="s">
        <v>438</v>
      </c>
      <c r="D235" s="521" t="s">
        <v>1245</v>
      </c>
      <c r="E235" s="326" t="s">
        <v>445</v>
      </c>
      <c r="F235" s="515" t="s">
        <v>11</v>
      </c>
      <c r="G235" s="211"/>
      <c r="H235" s="328"/>
      <c r="I235" s="329"/>
      <c r="J235" s="671"/>
      <c r="K235" s="677"/>
    </row>
    <row r="236" spans="1:11" ht="16.5" customHeight="1">
      <c r="A236" s="512">
        <v>227</v>
      </c>
      <c r="B236" s="326" t="s">
        <v>25</v>
      </c>
      <c r="C236" s="571" t="s">
        <v>438</v>
      </c>
      <c r="D236" s="521" t="s">
        <v>1246</v>
      </c>
      <c r="E236" s="326" t="s">
        <v>2646</v>
      </c>
      <c r="F236" s="515" t="s">
        <v>11</v>
      </c>
      <c r="G236" s="211"/>
      <c r="H236" s="328"/>
      <c r="I236" s="329"/>
      <c r="J236" s="671"/>
      <c r="K236" s="677"/>
    </row>
    <row r="237" spans="1:11" ht="16.5" customHeight="1">
      <c r="A237" s="512">
        <v>228</v>
      </c>
      <c r="B237" s="326" t="s">
        <v>25</v>
      </c>
      <c r="C237" s="571" t="s">
        <v>438</v>
      </c>
      <c r="D237" s="521" t="s">
        <v>1247</v>
      </c>
      <c r="E237" s="326" t="s">
        <v>446</v>
      </c>
      <c r="F237" s="515" t="s">
        <v>11</v>
      </c>
      <c r="G237" s="211"/>
      <c r="H237" s="328"/>
      <c r="I237" s="329"/>
      <c r="J237" s="671"/>
      <c r="K237" s="677"/>
    </row>
    <row r="238" spans="1:11" ht="16.5" customHeight="1">
      <c r="A238" s="512">
        <v>229</v>
      </c>
      <c r="B238" s="326" t="s">
        <v>25</v>
      </c>
      <c r="C238" s="571" t="s">
        <v>438</v>
      </c>
      <c r="D238" s="521" t="s">
        <v>1248</v>
      </c>
      <c r="E238" s="612" t="s">
        <v>2684</v>
      </c>
      <c r="F238" s="515" t="s">
        <v>11</v>
      </c>
      <c r="G238" s="211"/>
      <c r="H238" s="328"/>
      <c r="I238" s="329"/>
      <c r="J238" s="671"/>
      <c r="K238" s="677"/>
    </row>
    <row r="239" spans="1:11" ht="16.5" customHeight="1">
      <c r="A239" s="512">
        <v>230</v>
      </c>
      <c r="B239" s="326" t="s">
        <v>25</v>
      </c>
      <c r="C239" s="571" t="s">
        <v>438</v>
      </c>
      <c r="D239" s="521" t="s">
        <v>1249</v>
      </c>
      <c r="E239" s="326" t="s">
        <v>440</v>
      </c>
      <c r="F239" s="515" t="s">
        <v>11</v>
      </c>
      <c r="G239" s="211"/>
      <c r="H239" s="328"/>
      <c r="I239" s="329"/>
      <c r="J239" s="671"/>
      <c r="K239" s="677"/>
    </row>
    <row r="240" spans="1:11" ht="16.5" customHeight="1">
      <c r="A240" s="512">
        <v>231</v>
      </c>
      <c r="B240" s="326" t="s">
        <v>25</v>
      </c>
      <c r="C240" s="571" t="s">
        <v>438</v>
      </c>
      <c r="D240" s="521" t="s">
        <v>1250</v>
      </c>
      <c r="E240" s="326" t="s">
        <v>2646</v>
      </c>
      <c r="F240" s="515" t="s">
        <v>11</v>
      </c>
      <c r="G240" s="211"/>
      <c r="H240" s="328"/>
      <c r="I240" s="329"/>
      <c r="J240" s="671"/>
      <c r="K240" s="677"/>
    </row>
    <row r="241" spans="1:11" ht="16.5" customHeight="1">
      <c r="A241" s="512">
        <v>232</v>
      </c>
      <c r="B241" s="326" t="s">
        <v>25</v>
      </c>
      <c r="C241" s="571" t="s">
        <v>438</v>
      </c>
      <c r="D241" s="521" t="s">
        <v>1251</v>
      </c>
      <c r="E241" s="326" t="s">
        <v>441</v>
      </c>
      <c r="F241" s="515" t="s">
        <v>11</v>
      </c>
      <c r="G241" s="211"/>
      <c r="H241" s="328"/>
      <c r="I241" s="329"/>
      <c r="J241" s="671"/>
      <c r="K241" s="677"/>
    </row>
    <row r="242" spans="1:11" ht="16.5" customHeight="1">
      <c r="A242" s="512">
        <v>233</v>
      </c>
      <c r="B242" s="326" t="s">
        <v>25</v>
      </c>
      <c r="C242" s="571" t="s">
        <v>438</v>
      </c>
      <c r="D242" s="521" t="s">
        <v>1252</v>
      </c>
      <c r="E242" s="326" t="s">
        <v>443</v>
      </c>
      <c r="F242" s="515" t="s">
        <v>11</v>
      </c>
      <c r="G242" s="211"/>
      <c r="H242" s="328"/>
      <c r="I242" s="329"/>
      <c r="J242" s="671"/>
      <c r="K242" s="677"/>
    </row>
    <row r="243" spans="1:11" ht="16.5" customHeight="1">
      <c r="A243" s="512">
        <v>234</v>
      </c>
      <c r="B243" s="326" t="s">
        <v>25</v>
      </c>
      <c r="C243" s="571" t="s">
        <v>438</v>
      </c>
      <c r="D243" s="521" t="s">
        <v>1253</v>
      </c>
      <c r="E243" s="326" t="s">
        <v>445</v>
      </c>
      <c r="F243" s="515" t="s">
        <v>11</v>
      </c>
      <c r="G243" s="211"/>
      <c r="H243" s="328"/>
      <c r="I243" s="329"/>
      <c r="J243" s="671"/>
      <c r="K243" s="677"/>
    </row>
    <row r="244" spans="1:11" ht="16.5" customHeight="1">
      <c r="A244" s="512">
        <v>235</v>
      </c>
      <c r="B244" s="326" t="s">
        <v>25</v>
      </c>
      <c r="C244" s="571" t="s">
        <v>438</v>
      </c>
      <c r="D244" s="521" t="s">
        <v>1254</v>
      </c>
      <c r="E244" s="326" t="s">
        <v>2646</v>
      </c>
      <c r="F244" s="515" t="s">
        <v>11</v>
      </c>
      <c r="G244" s="211"/>
      <c r="H244" s="328"/>
      <c r="I244" s="329"/>
      <c r="J244" s="671"/>
      <c r="K244" s="677"/>
    </row>
    <row r="245" spans="1:11" ht="16.5" customHeight="1">
      <c r="A245" s="512">
        <v>236</v>
      </c>
      <c r="B245" s="326" t="s">
        <v>25</v>
      </c>
      <c r="C245" s="571" t="s">
        <v>438</v>
      </c>
      <c r="D245" s="521" t="s">
        <v>1255</v>
      </c>
      <c r="E245" s="326" t="s">
        <v>446</v>
      </c>
      <c r="F245" s="515" t="s">
        <v>11</v>
      </c>
      <c r="G245" s="211"/>
      <c r="H245" s="328"/>
      <c r="I245" s="329"/>
      <c r="J245" s="671"/>
      <c r="K245" s="677"/>
    </row>
    <row r="246" spans="1:11" ht="16.5" customHeight="1">
      <c r="A246" s="512">
        <v>237</v>
      </c>
      <c r="B246" s="326" t="s">
        <v>25</v>
      </c>
      <c r="C246" s="571" t="s">
        <v>438</v>
      </c>
      <c r="D246" s="521" t="s">
        <v>1256</v>
      </c>
      <c r="E246" s="612" t="s">
        <v>2684</v>
      </c>
      <c r="F246" s="515" t="s">
        <v>11</v>
      </c>
      <c r="G246" s="211"/>
      <c r="H246" s="328"/>
      <c r="I246" s="329"/>
      <c r="J246" s="671"/>
      <c r="K246" s="677"/>
    </row>
    <row r="247" spans="1:11" ht="16.5" customHeight="1">
      <c r="A247" s="512">
        <v>238</v>
      </c>
      <c r="B247" s="326" t="s">
        <v>25</v>
      </c>
      <c r="C247" s="571" t="s">
        <v>438</v>
      </c>
      <c r="D247" s="521" t="s">
        <v>1257</v>
      </c>
      <c r="E247" s="326" t="s">
        <v>440</v>
      </c>
      <c r="F247" s="515" t="s">
        <v>11</v>
      </c>
      <c r="G247" s="211"/>
      <c r="H247" s="328"/>
      <c r="I247" s="329"/>
      <c r="J247" s="671"/>
      <c r="K247" s="677"/>
    </row>
    <row r="248" spans="1:11" ht="16.5" customHeight="1">
      <c r="A248" s="512">
        <v>239</v>
      </c>
      <c r="B248" s="326" t="s">
        <v>25</v>
      </c>
      <c r="C248" s="571" t="s">
        <v>438</v>
      </c>
      <c r="D248" s="521" t="s">
        <v>1258</v>
      </c>
      <c r="E248" s="326" t="s">
        <v>2646</v>
      </c>
      <c r="F248" s="515" t="s">
        <v>11</v>
      </c>
      <c r="G248" s="211"/>
      <c r="H248" s="328"/>
      <c r="I248" s="329"/>
      <c r="J248" s="671"/>
      <c r="K248" s="677"/>
    </row>
    <row r="249" spans="1:11" ht="16.5" customHeight="1">
      <c r="A249" s="512">
        <v>240</v>
      </c>
      <c r="B249" s="326" t="s">
        <v>25</v>
      </c>
      <c r="C249" s="571" t="s">
        <v>438</v>
      </c>
      <c r="D249" s="521" t="s">
        <v>1259</v>
      </c>
      <c r="E249" s="326" t="s">
        <v>441</v>
      </c>
      <c r="F249" s="515" t="s">
        <v>11</v>
      </c>
      <c r="G249" s="211"/>
      <c r="H249" s="328"/>
      <c r="I249" s="329"/>
      <c r="J249" s="671"/>
      <c r="K249" s="677"/>
    </row>
    <row r="250" spans="1:11" ht="16.5" customHeight="1">
      <c r="A250" s="512">
        <v>241</v>
      </c>
      <c r="B250" s="326" t="s">
        <v>25</v>
      </c>
      <c r="C250" s="571" t="s">
        <v>438</v>
      </c>
      <c r="D250" s="521" t="s">
        <v>1260</v>
      </c>
      <c r="E250" s="326" t="s">
        <v>443</v>
      </c>
      <c r="F250" s="515" t="s">
        <v>11</v>
      </c>
      <c r="G250" s="211"/>
      <c r="H250" s="328"/>
      <c r="I250" s="329"/>
      <c r="J250" s="671"/>
      <c r="K250" s="677"/>
    </row>
    <row r="251" spans="1:11" ht="16.5" customHeight="1">
      <c r="A251" s="512">
        <v>242</v>
      </c>
      <c r="B251" s="326" t="s">
        <v>25</v>
      </c>
      <c r="C251" s="571" t="s">
        <v>438</v>
      </c>
      <c r="D251" s="521" t="s">
        <v>1261</v>
      </c>
      <c r="E251" s="326" t="s">
        <v>445</v>
      </c>
      <c r="F251" s="515" t="s">
        <v>11</v>
      </c>
      <c r="G251" s="211"/>
      <c r="H251" s="328"/>
      <c r="I251" s="329"/>
      <c r="J251" s="671"/>
      <c r="K251" s="677"/>
    </row>
    <row r="252" spans="1:11" ht="16.5" customHeight="1">
      <c r="A252" s="512">
        <v>243</v>
      </c>
      <c r="B252" s="326" t="s">
        <v>25</v>
      </c>
      <c r="C252" s="571" t="s">
        <v>438</v>
      </c>
      <c r="D252" s="521" t="s">
        <v>1262</v>
      </c>
      <c r="E252" s="326" t="s">
        <v>2646</v>
      </c>
      <c r="F252" s="515" t="s">
        <v>11</v>
      </c>
      <c r="G252" s="211"/>
      <c r="H252" s="328"/>
      <c r="I252" s="329"/>
      <c r="J252" s="671"/>
      <c r="K252" s="677"/>
    </row>
    <row r="253" spans="1:11" ht="16.5" customHeight="1">
      <c r="A253" s="512">
        <v>244</v>
      </c>
      <c r="B253" s="326" t="s">
        <v>25</v>
      </c>
      <c r="C253" s="571" t="s">
        <v>438</v>
      </c>
      <c r="D253" s="521" t="s">
        <v>1263</v>
      </c>
      <c r="E253" s="326" t="s">
        <v>446</v>
      </c>
      <c r="F253" s="515" t="s">
        <v>11</v>
      </c>
      <c r="G253" s="211"/>
      <c r="H253" s="328"/>
      <c r="I253" s="329"/>
      <c r="J253" s="671"/>
      <c r="K253" s="677"/>
    </row>
    <row r="254" spans="1:11" ht="16.5" customHeight="1">
      <c r="A254" s="512">
        <v>245</v>
      </c>
      <c r="B254" s="326" t="s">
        <v>25</v>
      </c>
      <c r="C254" s="571" t="s">
        <v>438</v>
      </c>
      <c r="D254" s="521" t="s">
        <v>1264</v>
      </c>
      <c r="E254" s="612" t="s">
        <v>2684</v>
      </c>
      <c r="F254" s="515" t="s">
        <v>11</v>
      </c>
      <c r="G254" s="211"/>
      <c r="H254" s="328"/>
      <c r="I254" s="329"/>
      <c r="J254" s="671"/>
      <c r="K254" s="677"/>
    </row>
    <row r="255" spans="1:11" ht="16.5" customHeight="1">
      <c r="A255" s="512">
        <v>246</v>
      </c>
      <c r="B255" s="326" t="s">
        <v>25</v>
      </c>
      <c r="C255" s="571" t="s">
        <v>438</v>
      </c>
      <c r="D255" s="521" t="s">
        <v>1265</v>
      </c>
      <c r="E255" s="326" t="s">
        <v>440</v>
      </c>
      <c r="F255" s="515" t="s">
        <v>11</v>
      </c>
      <c r="G255" s="211"/>
      <c r="H255" s="328"/>
      <c r="I255" s="329"/>
      <c r="J255" s="671"/>
      <c r="K255" s="677"/>
    </row>
    <row r="256" spans="1:11" ht="16.5" customHeight="1">
      <c r="A256" s="512">
        <v>247</v>
      </c>
      <c r="B256" s="326" t="s">
        <v>25</v>
      </c>
      <c r="C256" s="571" t="s">
        <v>438</v>
      </c>
      <c r="D256" s="521" t="s">
        <v>1266</v>
      </c>
      <c r="E256" s="326" t="s">
        <v>2646</v>
      </c>
      <c r="F256" s="515" t="s">
        <v>11</v>
      </c>
      <c r="G256" s="211"/>
      <c r="H256" s="328"/>
      <c r="I256" s="329"/>
      <c r="J256" s="671"/>
      <c r="K256" s="677"/>
    </row>
    <row r="257" spans="1:11" ht="16.5" customHeight="1">
      <c r="A257" s="512">
        <v>248</v>
      </c>
      <c r="B257" s="326" t="s">
        <v>25</v>
      </c>
      <c r="C257" s="571" t="s">
        <v>438</v>
      </c>
      <c r="D257" s="521" t="s">
        <v>1267</v>
      </c>
      <c r="E257" s="326" t="s">
        <v>441</v>
      </c>
      <c r="F257" s="515" t="s">
        <v>11</v>
      </c>
      <c r="G257" s="211"/>
      <c r="H257" s="328"/>
      <c r="I257" s="329"/>
      <c r="J257" s="671"/>
      <c r="K257" s="677"/>
    </row>
    <row r="258" spans="1:11" ht="16.5" customHeight="1">
      <c r="A258" s="512">
        <v>249</v>
      </c>
      <c r="B258" s="326" t="s">
        <v>25</v>
      </c>
      <c r="C258" s="571" t="s">
        <v>438</v>
      </c>
      <c r="D258" s="521" t="s">
        <v>1268</v>
      </c>
      <c r="E258" s="326" t="s">
        <v>443</v>
      </c>
      <c r="F258" s="515" t="s">
        <v>11</v>
      </c>
      <c r="G258" s="211"/>
      <c r="H258" s="328"/>
      <c r="I258" s="329"/>
      <c r="J258" s="671"/>
      <c r="K258" s="677"/>
    </row>
    <row r="259" spans="1:11" ht="16.5" customHeight="1">
      <c r="A259" s="512">
        <v>250</v>
      </c>
      <c r="B259" s="326" t="s">
        <v>25</v>
      </c>
      <c r="C259" s="571" t="s">
        <v>438</v>
      </c>
      <c r="D259" s="521" t="s">
        <v>1269</v>
      </c>
      <c r="E259" s="326" t="s">
        <v>445</v>
      </c>
      <c r="F259" s="515" t="s">
        <v>11</v>
      </c>
      <c r="G259" s="211"/>
      <c r="H259" s="328"/>
      <c r="I259" s="329"/>
      <c r="J259" s="671"/>
      <c r="K259" s="677"/>
    </row>
    <row r="260" spans="1:11" ht="16.5" customHeight="1">
      <c r="A260" s="512">
        <v>251</v>
      </c>
      <c r="B260" s="326" t="s">
        <v>25</v>
      </c>
      <c r="C260" s="571" t="s">
        <v>438</v>
      </c>
      <c r="D260" s="521" t="s">
        <v>1270</v>
      </c>
      <c r="E260" s="326" t="s">
        <v>2646</v>
      </c>
      <c r="F260" s="515" t="s">
        <v>11</v>
      </c>
      <c r="G260" s="211"/>
      <c r="H260" s="328"/>
      <c r="I260" s="329"/>
      <c r="J260" s="671"/>
      <c r="K260" s="677"/>
    </row>
    <row r="261" spans="1:11" ht="16.5" customHeight="1">
      <c r="A261" s="512">
        <v>252</v>
      </c>
      <c r="B261" s="326" t="s">
        <v>25</v>
      </c>
      <c r="C261" s="571" t="s">
        <v>438</v>
      </c>
      <c r="D261" s="521" t="s">
        <v>1271</v>
      </c>
      <c r="E261" s="326" t="s">
        <v>446</v>
      </c>
      <c r="F261" s="515" t="s">
        <v>11</v>
      </c>
      <c r="G261" s="211"/>
      <c r="H261" s="328"/>
      <c r="I261" s="329"/>
      <c r="J261" s="671"/>
      <c r="K261" s="677"/>
    </row>
    <row r="262" spans="1:11" ht="16.5" customHeight="1">
      <c r="A262" s="512">
        <v>253</v>
      </c>
      <c r="B262" s="326" t="s">
        <v>25</v>
      </c>
      <c r="C262" s="571" t="s">
        <v>438</v>
      </c>
      <c r="D262" s="521" t="s">
        <v>1272</v>
      </c>
      <c r="E262" s="612" t="s">
        <v>2684</v>
      </c>
      <c r="F262" s="515" t="s">
        <v>11</v>
      </c>
      <c r="G262" s="211"/>
      <c r="H262" s="328"/>
      <c r="I262" s="329"/>
      <c r="J262" s="672"/>
      <c r="K262" s="678"/>
    </row>
    <row r="263" spans="1:11" ht="16.5" customHeight="1">
      <c r="A263" s="512">
        <v>254</v>
      </c>
      <c r="B263" s="326" t="s">
        <v>25</v>
      </c>
      <c r="C263" s="571" t="s">
        <v>449</v>
      </c>
      <c r="D263" s="327" t="s">
        <v>1273</v>
      </c>
      <c r="E263" s="514"/>
      <c r="F263" s="515" t="s">
        <v>11</v>
      </c>
      <c r="G263" s="211"/>
      <c r="H263" s="328"/>
      <c r="I263" s="329"/>
      <c r="J263" s="673" t="s">
        <v>2899</v>
      </c>
      <c r="K263" s="684" t="s">
        <v>2119</v>
      </c>
    </row>
    <row r="264" spans="1:11" ht="16.5" customHeight="1">
      <c r="A264" s="512">
        <v>255</v>
      </c>
      <c r="B264" s="326" t="s">
        <v>25</v>
      </c>
      <c r="C264" s="571" t="s">
        <v>450</v>
      </c>
      <c r="D264" s="327" t="s">
        <v>451</v>
      </c>
      <c r="E264" s="326" t="s">
        <v>452</v>
      </c>
      <c r="F264" s="515" t="s">
        <v>11</v>
      </c>
      <c r="G264" s="211"/>
      <c r="H264" s="328"/>
      <c r="I264" s="329"/>
      <c r="J264" s="674"/>
      <c r="K264" s="685"/>
    </row>
    <row r="265" spans="1:11" ht="16.5" customHeight="1">
      <c r="A265" s="512">
        <v>256</v>
      </c>
      <c r="B265" s="326" t="s">
        <v>25</v>
      </c>
      <c r="C265" s="571" t="s">
        <v>450</v>
      </c>
      <c r="D265" s="327" t="s">
        <v>453</v>
      </c>
      <c r="E265" s="326" t="s">
        <v>452</v>
      </c>
      <c r="F265" s="515" t="s">
        <v>11</v>
      </c>
      <c r="G265" s="211"/>
      <c r="H265" s="328"/>
      <c r="I265" s="329"/>
      <c r="J265" s="674"/>
      <c r="K265" s="685"/>
    </row>
    <row r="266" spans="1:11" ht="16.5" customHeight="1">
      <c r="A266" s="512">
        <v>257</v>
      </c>
      <c r="B266" s="326" t="s">
        <v>25</v>
      </c>
      <c r="C266" s="571" t="s">
        <v>450</v>
      </c>
      <c r="D266" s="327" t="s">
        <v>454</v>
      </c>
      <c r="E266" s="326" t="s">
        <v>452</v>
      </c>
      <c r="F266" s="515" t="s">
        <v>11</v>
      </c>
      <c r="G266" s="211"/>
      <c r="H266" s="328"/>
      <c r="I266" s="329"/>
      <c r="J266" s="674"/>
      <c r="K266" s="685"/>
    </row>
    <row r="267" spans="1:11" ht="16.5" customHeight="1">
      <c r="A267" s="512">
        <v>258</v>
      </c>
      <c r="B267" s="326" t="s">
        <v>25</v>
      </c>
      <c r="C267" s="571" t="s">
        <v>450</v>
      </c>
      <c r="D267" s="327" t="s">
        <v>455</v>
      </c>
      <c r="E267" s="326" t="s">
        <v>452</v>
      </c>
      <c r="F267" s="515" t="s">
        <v>11</v>
      </c>
      <c r="G267" s="211"/>
      <c r="H267" s="328"/>
      <c r="I267" s="329"/>
      <c r="J267" s="674"/>
      <c r="K267" s="685"/>
    </row>
    <row r="268" spans="1:11" ht="16.5" customHeight="1">
      <c r="A268" s="512">
        <v>259</v>
      </c>
      <c r="B268" s="326" t="s">
        <v>25</v>
      </c>
      <c r="C268" s="571" t="s">
        <v>450</v>
      </c>
      <c r="D268" s="327" t="s">
        <v>456</v>
      </c>
      <c r="E268" s="514"/>
      <c r="F268" s="515" t="s">
        <v>11</v>
      </c>
      <c r="G268" s="211"/>
      <c r="H268" s="328"/>
      <c r="I268" s="329"/>
      <c r="J268" s="674"/>
      <c r="K268" s="685"/>
    </row>
    <row r="269" spans="1:11" ht="16.5" customHeight="1">
      <c r="A269" s="512">
        <v>260</v>
      </c>
      <c r="B269" s="326" t="s">
        <v>25</v>
      </c>
      <c r="C269" s="571" t="s">
        <v>450</v>
      </c>
      <c r="D269" s="327" t="s">
        <v>457</v>
      </c>
      <c r="E269" s="514"/>
      <c r="F269" s="515" t="s">
        <v>11</v>
      </c>
      <c r="G269" s="211"/>
      <c r="H269" s="328"/>
      <c r="I269" s="329"/>
      <c r="J269" s="674"/>
      <c r="K269" s="685"/>
    </row>
    <row r="270" spans="1:11" ht="16.5" customHeight="1">
      <c r="A270" s="512">
        <v>261</v>
      </c>
      <c r="B270" s="326" t="s">
        <v>25</v>
      </c>
      <c r="C270" s="571" t="s">
        <v>450</v>
      </c>
      <c r="D270" s="327" t="s">
        <v>458</v>
      </c>
      <c r="E270" s="514"/>
      <c r="F270" s="515" t="s">
        <v>11</v>
      </c>
      <c r="G270" s="211"/>
      <c r="H270" s="328"/>
      <c r="I270" s="329"/>
      <c r="J270" s="674"/>
      <c r="K270" s="685"/>
    </row>
    <row r="271" spans="1:11" ht="16.5" customHeight="1">
      <c r="A271" s="512">
        <v>262</v>
      </c>
      <c r="B271" s="326" t="s">
        <v>25</v>
      </c>
      <c r="C271" s="571" t="s">
        <v>450</v>
      </c>
      <c r="D271" s="327" t="s">
        <v>459</v>
      </c>
      <c r="E271" s="514"/>
      <c r="F271" s="515" t="s">
        <v>11</v>
      </c>
      <c r="G271" s="211"/>
      <c r="H271" s="211"/>
      <c r="I271" s="329"/>
      <c r="J271" s="675"/>
      <c r="K271" s="686"/>
    </row>
    <row r="272" spans="1:11" ht="16.5" customHeight="1">
      <c r="A272" s="512">
        <v>263</v>
      </c>
      <c r="B272" s="326" t="s">
        <v>25</v>
      </c>
      <c r="C272" s="571" t="s">
        <v>460</v>
      </c>
      <c r="D272" s="327" t="s">
        <v>1274</v>
      </c>
      <c r="E272" s="326" t="s">
        <v>461</v>
      </c>
      <c r="F272" s="515" t="s">
        <v>11</v>
      </c>
      <c r="G272" s="211"/>
      <c r="H272" s="328"/>
      <c r="I272" s="519" t="s">
        <v>2627</v>
      </c>
      <c r="J272" s="572" t="s">
        <v>2688</v>
      </c>
      <c r="K272" s="681" t="s">
        <v>2691</v>
      </c>
    </row>
    <row r="273" spans="1:11" ht="16.5" customHeight="1">
      <c r="A273" s="512">
        <v>264</v>
      </c>
      <c r="B273" s="326" t="s">
        <v>25</v>
      </c>
      <c r="C273" s="571" t="s">
        <v>460</v>
      </c>
      <c r="D273" s="327" t="s">
        <v>462</v>
      </c>
      <c r="E273" s="514"/>
      <c r="F273" s="515" t="s">
        <v>11</v>
      </c>
      <c r="G273" s="211"/>
      <c r="H273" s="328"/>
      <c r="I273" s="329"/>
      <c r="J273" s="516"/>
      <c r="K273" s="682"/>
    </row>
    <row r="274" spans="1:11" ht="16.5" customHeight="1">
      <c r="A274" s="512">
        <v>265</v>
      </c>
      <c r="B274" s="326" t="s">
        <v>25</v>
      </c>
      <c r="C274" s="571" t="s">
        <v>460</v>
      </c>
      <c r="D274" s="327" t="s">
        <v>463</v>
      </c>
      <c r="E274" s="514"/>
      <c r="F274" s="515" t="s">
        <v>11</v>
      </c>
      <c r="G274" s="211"/>
      <c r="H274" s="328"/>
      <c r="I274" s="329"/>
      <c r="J274" s="516"/>
      <c r="K274" s="682"/>
    </row>
    <row r="275" spans="1:11" ht="16.5" customHeight="1">
      <c r="A275" s="512">
        <v>266</v>
      </c>
      <c r="B275" s="326" t="s">
        <v>25</v>
      </c>
      <c r="C275" s="571" t="s">
        <v>460</v>
      </c>
      <c r="D275" s="327" t="s">
        <v>464</v>
      </c>
      <c r="E275" s="514"/>
      <c r="F275" s="515" t="s">
        <v>11</v>
      </c>
      <c r="G275" s="211"/>
      <c r="H275" s="328"/>
      <c r="I275" s="329"/>
      <c r="J275" s="516"/>
      <c r="K275" s="682"/>
    </row>
    <row r="276" spans="1:11" ht="16.5" customHeight="1">
      <c r="A276" s="512">
        <v>267</v>
      </c>
      <c r="B276" s="326" t="s">
        <v>25</v>
      </c>
      <c r="C276" s="571" t="s">
        <v>460</v>
      </c>
      <c r="D276" s="327" t="s">
        <v>465</v>
      </c>
      <c r="E276" s="514"/>
      <c r="F276" s="515" t="s">
        <v>11</v>
      </c>
      <c r="G276" s="211"/>
      <c r="H276" s="328"/>
      <c r="I276" s="329"/>
      <c r="J276" s="516"/>
      <c r="K276" s="682"/>
    </row>
    <row r="277" spans="1:11" ht="17.5" customHeight="1">
      <c r="A277" s="512">
        <v>268</v>
      </c>
      <c r="B277" s="326" t="s">
        <v>25</v>
      </c>
      <c r="C277" s="571" t="s">
        <v>460</v>
      </c>
      <c r="D277" s="327" t="s">
        <v>466</v>
      </c>
      <c r="E277" s="514"/>
      <c r="F277" s="515" t="s">
        <v>11</v>
      </c>
      <c r="G277" s="211"/>
      <c r="H277" s="328"/>
      <c r="I277" s="329"/>
      <c r="J277" s="516"/>
      <c r="K277" s="682"/>
    </row>
    <row r="278" spans="1:11" ht="17.5" customHeight="1">
      <c r="A278" s="512">
        <v>269</v>
      </c>
      <c r="B278" s="326" t="s">
        <v>25</v>
      </c>
      <c r="C278" s="571" t="s">
        <v>460</v>
      </c>
      <c r="D278" s="327" t="s">
        <v>467</v>
      </c>
      <c r="E278" s="514"/>
      <c r="F278" s="515" t="s">
        <v>11</v>
      </c>
      <c r="G278" s="211"/>
      <c r="H278" s="328"/>
      <c r="I278" s="329"/>
      <c r="J278" s="516"/>
      <c r="K278" s="682"/>
    </row>
    <row r="279" spans="1:11" ht="16.5" customHeight="1">
      <c r="A279" s="512">
        <v>270</v>
      </c>
      <c r="B279" s="326" t="s">
        <v>25</v>
      </c>
      <c r="C279" s="571" t="s">
        <v>460</v>
      </c>
      <c r="D279" s="327" t="s">
        <v>468</v>
      </c>
      <c r="E279" s="514"/>
      <c r="F279" s="515" t="s">
        <v>11</v>
      </c>
      <c r="G279" s="211"/>
      <c r="H279" s="328"/>
      <c r="I279" s="329"/>
      <c r="J279" s="516"/>
      <c r="K279" s="682"/>
    </row>
    <row r="280" spans="1:11" ht="16.5" customHeight="1">
      <c r="A280" s="512">
        <v>271</v>
      </c>
      <c r="B280" s="326" t="s">
        <v>25</v>
      </c>
      <c r="C280" s="571" t="s">
        <v>460</v>
      </c>
      <c r="D280" s="327" t="s">
        <v>469</v>
      </c>
      <c r="E280" s="514"/>
      <c r="F280" s="515" t="s">
        <v>11</v>
      </c>
      <c r="G280" s="211"/>
      <c r="H280" s="328"/>
      <c r="I280" s="329"/>
      <c r="J280" s="516"/>
      <c r="K280" s="682"/>
    </row>
    <row r="281" spans="1:11" ht="16.5" customHeight="1">
      <c r="A281" s="512">
        <v>272</v>
      </c>
      <c r="B281" s="326" t="s">
        <v>25</v>
      </c>
      <c r="C281" s="571" t="s">
        <v>460</v>
      </c>
      <c r="D281" s="327" t="s">
        <v>470</v>
      </c>
      <c r="E281" s="514"/>
      <c r="F281" s="515" t="s">
        <v>11</v>
      </c>
      <c r="G281" s="211"/>
      <c r="H281" s="328"/>
      <c r="I281" s="329"/>
      <c r="J281" s="516"/>
      <c r="K281" s="682"/>
    </row>
    <row r="282" spans="1:11" ht="16.5" customHeight="1">
      <c r="A282" s="512">
        <v>273</v>
      </c>
      <c r="B282" s="326" t="s">
        <v>25</v>
      </c>
      <c r="C282" s="571" t="s">
        <v>460</v>
      </c>
      <c r="D282" s="327" t="s">
        <v>471</v>
      </c>
      <c r="E282" s="514"/>
      <c r="F282" s="515" t="s">
        <v>11</v>
      </c>
      <c r="G282" s="211"/>
      <c r="H282" s="328"/>
      <c r="I282" s="329"/>
      <c r="J282" s="516"/>
      <c r="K282" s="682"/>
    </row>
    <row r="283" spans="1:11" ht="16.5" customHeight="1">
      <c r="A283" s="512">
        <v>274</v>
      </c>
      <c r="B283" s="326" t="s">
        <v>25</v>
      </c>
      <c r="C283" s="571" t="s">
        <v>460</v>
      </c>
      <c r="D283" s="327" t="s">
        <v>472</v>
      </c>
      <c r="E283" s="514"/>
      <c r="F283" s="515" t="s">
        <v>11</v>
      </c>
      <c r="G283" s="211"/>
      <c r="H283" s="328"/>
      <c r="I283" s="329"/>
      <c r="J283" s="516"/>
      <c r="K283" s="682"/>
    </row>
    <row r="284" spans="1:11" ht="16.5" customHeight="1">
      <c r="A284" s="512">
        <v>275</v>
      </c>
      <c r="B284" s="326" t="s">
        <v>25</v>
      </c>
      <c r="C284" s="571" t="s">
        <v>460</v>
      </c>
      <c r="D284" s="327" t="s">
        <v>473</v>
      </c>
      <c r="E284" s="514"/>
      <c r="F284" s="515" t="s">
        <v>11</v>
      </c>
      <c r="G284" s="211"/>
      <c r="H284" s="328"/>
      <c r="I284" s="329"/>
      <c r="J284" s="516"/>
      <c r="K284" s="682"/>
    </row>
    <row r="285" spans="1:11" ht="16.5" customHeight="1">
      <c r="A285" s="512">
        <v>276</v>
      </c>
      <c r="B285" s="326" t="s">
        <v>25</v>
      </c>
      <c r="C285" s="571" t="s">
        <v>460</v>
      </c>
      <c r="D285" s="327" t="s">
        <v>474</v>
      </c>
      <c r="E285" s="514"/>
      <c r="F285" s="515" t="s">
        <v>11</v>
      </c>
      <c r="G285" s="211"/>
      <c r="H285" s="328"/>
      <c r="I285" s="329"/>
      <c r="J285" s="516"/>
      <c r="K285" s="682"/>
    </row>
    <row r="286" spans="1:11" ht="16.5" customHeight="1">
      <c r="A286" s="512">
        <v>277</v>
      </c>
      <c r="B286" s="326" t="s">
        <v>25</v>
      </c>
      <c r="C286" s="571" t="s">
        <v>460</v>
      </c>
      <c r="D286" s="327" t="s">
        <v>475</v>
      </c>
      <c r="E286" s="514"/>
      <c r="F286" s="515" t="s">
        <v>11</v>
      </c>
      <c r="G286" s="211"/>
      <c r="H286" s="328"/>
      <c r="I286" s="329"/>
      <c r="J286" s="516"/>
      <c r="K286" s="682"/>
    </row>
    <row r="287" spans="1:11" ht="16.5" customHeight="1">
      <c r="A287" s="512">
        <v>278</v>
      </c>
      <c r="B287" s="326" t="s">
        <v>25</v>
      </c>
      <c r="C287" s="571" t="s">
        <v>460</v>
      </c>
      <c r="D287" s="327" t="s">
        <v>476</v>
      </c>
      <c r="E287" s="514"/>
      <c r="F287" s="515" t="s">
        <v>11</v>
      </c>
      <c r="G287" s="211"/>
      <c r="H287" s="328"/>
      <c r="I287" s="329"/>
      <c r="J287" s="516"/>
      <c r="K287" s="682"/>
    </row>
    <row r="288" spans="1:11" ht="16.5" customHeight="1">
      <c r="A288" s="512">
        <v>279</v>
      </c>
      <c r="B288" s="326" t="s">
        <v>25</v>
      </c>
      <c r="C288" s="571" t="s">
        <v>460</v>
      </c>
      <c r="D288" s="327" t="s">
        <v>477</v>
      </c>
      <c r="E288" s="514"/>
      <c r="F288" s="515" t="s">
        <v>11</v>
      </c>
      <c r="G288" s="211"/>
      <c r="H288" s="328"/>
      <c r="I288" s="329"/>
      <c r="J288" s="516"/>
      <c r="K288" s="682"/>
    </row>
    <row r="289" spans="1:11" ht="16.5" customHeight="1">
      <c r="A289" s="512">
        <v>280</v>
      </c>
      <c r="B289" s="326" t="s">
        <v>25</v>
      </c>
      <c r="C289" s="571" t="s">
        <v>460</v>
      </c>
      <c r="D289" s="327" t="s">
        <v>478</v>
      </c>
      <c r="E289" s="514"/>
      <c r="F289" s="515" t="s">
        <v>11</v>
      </c>
      <c r="G289" s="211"/>
      <c r="H289" s="328"/>
      <c r="I289" s="329"/>
      <c r="J289" s="516"/>
      <c r="K289" s="682"/>
    </row>
    <row r="290" spans="1:11" ht="16.5" customHeight="1">
      <c r="A290" s="512">
        <v>281</v>
      </c>
      <c r="B290" s="326" t="s">
        <v>25</v>
      </c>
      <c r="C290" s="571" t="s">
        <v>460</v>
      </c>
      <c r="D290" s="327" t="s">
        <v>479</v>
      </c>
      <c r="E290" s="514"/>
      <c r="F290" s="515" t="s">
        <v>11</v>
      </c>
      <c r="G290" s="211"/>
      <c r="H290" s="328"/>
      <c r="I290" s="329"/>
      <c r="J290" s="516"/>
      <c r="K290" s="682"/>
    </row>
    <row r="291" spans="1:11" ht="16.5" customHeight="1">
      <c r="A291" s="512">
        <v>282</v>
      </c>
      <c r="B291" s="326" t="s">
        <v>25</v>
      </c>
      <c r="C291" s="571" t="s">
        <v>460</v>
      </c>
      <c r="D291" s="327" t="s">
        <v>480</v>
      </c>
      <c r="E291" s="514"/>
      <c r="F291" s="515" t="s">
        <v>11</v>
      </c>
      <c r="G291" s="211"/>
      <c r="H291" s="328"/>
      <c r="I291" s="329"/>
      <c r="J291" s="516"/>
      <c r="K291" s="682"/>
    </row>
    <row r="292" spans="1:11" ht="16.5" customHeight="1">
      <c r="A292" s="512">
        <v>283</v>
      </c>
      <c r="B292" s="326" t="s">
        <v>25</v>
      </c>
      <c r="C292" s="571" t="s">
        <v>460</v>
      </c>
      <c r="D292" s="327" t="s">
        <v>481</v>
      </c>
      <c r="E292" s="514"/>
      <c r="F292" s="515" t="s">
        <v>11</v>
      </c>
      <c r="G292" s="211"/>
      <c r="H292" s="328"/>
      <c r="I292" s="329"/>
      <c r="J292" s="516"/>
      <c r="K292" s="682"/>
    </row>
    <row r="293" spans="1:11" ht="16.5" customHeight="1">
      <c r="A293" s="512">
        <v>284</v>
      </c>
      <c r="B293" s="326" t="s">
        <v>25</v>
      </c>
      <c r="C293" s="571" t="s">
        <v>460</v>
      </c>
      <c r="D293" s="327" t="s">
        <v>482</v>
      </c>
      <c r="E293" s="514"/>
      <c r="F293" s="515" t="s">
        <v>11</v>
      </c>
      <c r="G293" s="211"/>
      <c r="H293" s="328"/>
      <c r="I293" s="329"/>
      <c r="J293" s="516"/>
      <c r="K293" s="682"/>
    </row>
    <row r="294" spans="1:11" ht="16.5" customHeight="1">
      <c r="A294" s="512">
        <v>285</v>
      </c>
      <c r="B294" s="326" t="s">
        <v>25</v>
      </c>
      <c r="C294" s="571" t="s">
        <v>460</v>
      </c>
      <c r="D294" s="327" t="s">
        <v>483</v>
      </c>
      <c r="E294" s="326" t="s">
        <v>461</v>
      </c>
      <c r="F294" s="515" t="s">
        <v>11</v>
      </c>
      <c r="G294" s="211"/>
      <c r="H294" s="328"/>
      <c r="I294" s="518"/>
      <c r="J294" s="516"/>
      <c r="K294" s="682"/>
    </row>
    <row r="295" spans="1:11" ht="16.5" customHeight="1">
      <c r="A295" s="512">
        <v>286</v>
      </c>
      <c r="B295" s="326" t="s">
        <v>25</v>
      </c>
      <c r="C295" s="571" t="s">
        <v>460</v>
      </c>
      <c r="D295" s="327" t="s">
        <v>484</v>
      </c>
      <c r="E295" s="514"/>
      <c r="F295" s="515" t="s">
        <v>11</v>
      </c>
      <c r="G295" s="211"/>
      <c r="H295" s="328"/>
      <c r="I295" s="329"/>
      <c r="J295" s="516"/>
      <c r="K295" s="682"/>
    </row>
    <row r="296" spans="1:11" ht="16.5" customHeight="1">
      <c r="A296" s="512">
        <v>287</v>
      </c>
      <c r="B296" s="326" t="s">
        <v>25</v>
      </c>
      <c r="C296" s="571" t="s">
        <v>460</v>
      </c>
      <c r="D296" s="327" t="s">
        <v>485</v>
      </c>
      <c r="E296" s="514"/>
      <c r="F296" s="515" t="s">
        <v>11</v>
      </c>
      <c r="G296" s="211"/>
      <c r="H296" s="328"/>
      <c r="I296" s="329"/>
      <c r="J296" s="516"/>
      <c r="K296" s="682"/>
    </row>
    <row r="297" spans="1:11" ht="16.5" customHeight="1">
      <c r="A297" s="512">
        <v>288</v>
      </c>
      <c r="B297" s="326" t="s">
        <v>25</v>
      </c>
      <c r="C297" s="571" t="s">
        <v>460</v>
      </c>
      <c r="D297" s="327" t="s">
        <v>486</v>
      </c>
      <c r="E297" s="514"/>
      <c r="F297" s="515" t="s">
        <v>11</v>
      </c>
      <c r="G297" s="211"/>
      <c r="H297" s="328"/>
      <c r="I297" s="329"/>
      <c r="J297" s="516"/>
      <c r="K297" s="682"/>
    </row>
    <row r="298" spans="1:11" ht="16.5" customHeight="1">
      <c r="A298" s="512">
        <v>289</v>
      </c>
      <c r="B298" s="326" t="s">
        <v>25</v>
      </c>
      <c r="C298" s="571" t="s">
        <v>460</v>
      </c>
      <c r="D298" s="327" t="s">
        <v>487</v>
      </c>
      <c r="E298" s="514"/>
      <c r="F298" s="515" t="s">
        <v>11</v>
      </c>
      <c r="G298" s="211"/>
      <c r="H298" s="328"/>
      <c r="I298" s="329"/>
      <c r="J298" s="516"/>
      <c r="K298" s="682"/>
    </row>
    <row r="299" spans="1:11" ht="16.5" customHeight="1">
      <c r="A299" s="512">
        <v>290</v>
      </c>
      <c r="B299" s="326" t="s">
        <v>25</v>
      </c>
      <c r="C299" s="571" t="s">
        <v>460</v>
      </c>
      <c r="D299" s="327" t="s">
        <v>488</v>
      </c>
      <c r="E299" s="514"/>
      <c r="F299" s="515" t="s">
        <v>11</v>
      </c>
      <c r="G299" s="211"/>
      <c r="H299" s="328"/>
      <c r="I299" s="329"/>
      <c r="J299" s="516"/>
      <c r="K299" s="682"/>
    </row>
    <row r="300" spans="1:11" ht="16.5" customHeight="1">
      <c r="A300" s="512">
        <v>291</v>
      </c>
      <c r="B300" s="326" t="s">
        <v>25</v>
      </c>
      <c r="C300" s="571" t="s">
        <v>460</v>
      </c>
      <c r="D300" s="327" t="s">
        <v>489</v>
      </c>
      <c r="E300" s="514"/>
      <c r="F300" s="515" t="s">
        <v>11</v>
      </c>
      <c r="G300" s="211"/>
      <c r="H300" s="328"/>
      <c r="I300" s="329"/>
      <c r="J300" s="516"/>
      <c r="K300" s="682"/>
    </row>
    <row r="301" spans="1:11" ht="16.5" customHeight="1">
      <c r="A301" s="512">
        <v>292</v>
      </c>
      <c r="B301" s="326" t="s">
        <v>25</v>
      </c>
      <c r="C301" s="571" t="s">
        <v>460</v>
      </c>
      <c r="D301" s="327" t="s">
        <v>490</v>
      </c>
      <c r="E301" s="514"/>
      <c r="F301" s="515" t="s">
        <v>11</v>
      </c>
      <c r="G301" s="211"/>
      <c r="H301" s="328"/>
      <c r="I301" s="329"/>
      <c r="J301" s="516"/>
      <c r="K301" s="682"/>
    </row>
    <row r="302" spans="1:11" ht="16.5" customHeight="1">
      <c r="A302" s="512">
        <v>293</v>
      </c>
      <c r="B302" s="326" t="s">
        <v>25</v>
      </c>
      <c r="C302" s="571" t="s">
        <v>460</v>
      </c>
      <c r="D302" s="327" t="s">
        <v>491</v>
      </c>
      <c r="E302" s="514"/>
      <c r="F302" s="515" t="s">
        <v>11</v>
      </c>
      <c r="G302" s="211"/>
      <c r="H302" s="328"/>
      <c r="I302" s="329"/>
      <c r="J302" s="516"/>
      <c r="K302" s="682"/>
    </row>
    <row r="303" spans="1:11" ht="16.5" customHeight="1">
      <c r="A303" s="512">
        <v>294</v>
      </c>
      <c r="B303" s="326" t="s">
        <v>25</v>
      </c>
      <c r="C303" s="571" t="s">
        <v>460</v>
      </c>
      <c r="D303" s="327" t="s">
        <v>492</v>
      </c>
      <c r="E303" s="514"/>
      <c r="F303" s="515" t="s">
        <v>11</v>
      </c>
      <c r="G303" s="211"/>
      <c r="H303" s="328"/>
      <c r="I303" s="329"/>
      <c r="J303" s="516"/>
      <c r="K303" s="682"/>
    </row>
    <row r="304" spans="1:11" ht="16.5" customHeight="1">
      <c r="A304" s="512">
        <v>295</v>
      </c>
      <c r="B304" s="326" t="s">
        <v>25</v>
      </c>
      <c r="C304" s="571" t="s">
        <v>460</v>
      </c>
      <c r="D304" s="327" t="s">
        <v>493</v>
      </c>
      <c r="E304" s="514"/>
      <c r="F304" s="515" t="s">
        <v>11</v>
      </c>
      <c r="G304" s="211"/>
      <c r="H304" s="328"/>
      <c r="I304" s="329"/>
      <c r="J304" s="516"/>
      <c r="K304" s="682"/>
    </row>
    <row r="305" spans="1:11" ht="16.5" customHeight="1">
      <c r="A305" s="512">
        <v>296</v>
      </c>
      <c r="B305" s="326" t="s">
        <v>25</v>
      </c>
      <c r="C305" s="571" t="s">
        <v>460</v>
      </c>
      <c r="D305" s="327" t="s">
        <v>494</v>
      </c>
      <c r="E305" s="514"/>
      <c r="F305" s="515" t="s">
        <v>11</v>
      </c>
      <c r="G305" s="211"/>
      <c r="H305" s="328"/>
      <c r="I305" s="329"/>
      <c r="J305" s="516"/>
      <c r="K305" s="682"/>
    </row>
    <row r="306" spans="1:11" ht="16.5" customHeight="1">
      <c r="A306" s="512">
        <v>297</v>
      </c>
      <c r="B306" s="326" t="s">
        <v>25</v>
      </c>
      <c r="C306" s="571" t="s">
        <v>460</v>
      </c>
      <c r="D306" s="327" t="s">
        <v>495</v>
      </c>
      <c r="E306" s="514"/>
      <c r="F306" s="515" t="s">
        <v>11</v>
      </c>
      <c r="G306" s="211"/>
      <c r="H306" s="328"/>
      <c r="I306" s="329"/>
      <c r="J306" s="516"/>
      <c r="K306" s="682"/>
    </row>
    <row r="307" spans="1:11" ht="16.5" customHeight="1">
      <c r="A307" s="512">
        <v>298</v>
      </c>
      <c r="B307" s="326" t="s">
        <v>25</v>
      </c>
      <c r="C307" s="571" t="s">
        <v>460</v>
      </c>
      <c r="D307" s="327" t="s">
        <v>496</v>
      </c>
      <c r="E307" s="514"/>
      <c r="F307" s="515" t="s">
        <v>11</v>
      </c>
      <c r="G307" s="211"/>
      <c r="H307" s="328"/>
      <c r="I307" s="329"/>
      <c r="J307" s="516"/>
      <c r="K307" s="682"/>
    </row>
    <row r="308" spans="1:11" ht="16.5" customHeight="1">
      <c r="A308" s="512">
        <v>299</v>
      </c>
      <c r="B308" s="326" t="s">
        <v>25</v>
      </c>
      <c r="C308" s="571" t="s">
        <v>460</v>
      </c>
      <c r="D308" s="327" t="s">
        <v>497</v>
      </c>
      <c r="E308" s="514"/>
      <c r="F308" s="515" t="s">
        <v>11</v>
      </c>
      <c r="G308" s="211"/>
      <c r="H308" s="328"/>
      <c r="I308" s="329"/>
      <c r="J308" s="516"/>
      <c r="K308" s="682"/>
    </row>
    <row r="309" spans="1:11" ht="16.5" customHeight="1">
      <c r="A309" s="512">
        <v>300</v>
      </c>
      <c r="B309" s="326" t="s">
        <v>25</v>
      </c>
      <c r="C309" s="571" t="s">
        <v>460</v>
      </c>
      <c r="D309" s="327" t="s">
        <v>498</v>
      </c>
      <c r="E309" s="514"/>
      <c r="F309" s="515" t="s">
        <v>11</v>
      </c>
      <c r="G309" s="211"/>
      <c r="H309" s="328"/>
      <c r="I309" s="329"/>
      <c r="J309" s="516"/>
      <c r="K309" s="682"/>
    </row>
    <row r="310" spans="1:11" ht="16.5" customHeight="1">
      <c r="A310" s="512">
        <v>301</v>
      </c>
      <c r="B310" s="326" t="s">
        <v>25</v>
      </c>
      <c r="C310" s="571" t="s">
        <v>460</v>
      </c>
      <c r="D310" s="327" t="s">
        <v>499</v>
      </c>
      <c r="E310" s="514"/>
      <c r="F310" s="515" t="s">
        <v>11</v>
      </c>
      <c r="G310" s="211"/>
      <c r="H310" s="328"/>
      <c r="I310" s="329"/>
      <c r="J310" s="516"/>
      <c r="K310" s="682"/>
    </row>
    <row r="311" spans="1:11" ht="16.5" customHeight="1">
      <c r="A311" s="512">
        <v>302</v>
      </c>
      <c r="B311" s="326" t="s">
        <v>25</v>
      </c>
      <c r="C311" s="571" t="s">
        <v>460</v>
      </c>
      <c r="D311" s="327" t="s">
        <v>500</v>
      </c>
      <c r="E311" s="514"/>
      <c r="F311" s="515" t="s">
        <v>11</v>
      </c>
      <c r="G311" s="211"/>
      <c r="H311" s="328"/>
      <c r="I311" s="329"/>
      <c r="J311" s="516"/>
      <c r="K311" s="682"/>
    </row>
    <row r="312" spans="1:11" ht="16.5" customHeight="1">
      <c r="A312" s="512">
        <v>303</v>
      </c>
      <c r="B312" s="326" t="s">
        <v>25</v>
      </c>
      <c r="C312" s="571" t="s">
        <v>460</v>
      </c>
      <c r="D312" s="327" t="s">
        <v>501</v>
      </c>
      <c r="E312" s="514"/>
      <c r="F312" s="515" t="s">
        <v>11</v>
      </c>
      <c r="G312" s="211"/>
      <c r="H312" s="328"/>
      <c r="I312" s="329"/>
      <c r="J312" s="516"/>
      <c r="K312" s="682"/>
    </row>
    <row r="313" spans="1:11" ht="16.5" customHeight="1">
      <c r="A313" s="512">
        <v>304</v>
      </c>
      <c r="B313" s="326" t="s">
        <v>25</v>
      </c>
      <c r="C313" s="571" t="s">
        <v>460</v>
      </c>
      <c r="D313" s="327" t="s">
        <v>502</v>
      </c>
      <c r="E313" s="514"/>
      <c r="F313" s="515" t="s">
        <v>11</v>
      </c>
      <c r="G313" s="211"/>
      <c r="H313" s="328"/>
      <c r="I313" s="329"/>
      <c r="J313" s="516"/>
      <c r="K313" s="682"/>
    </row>
    <row r="314" spans="1:11" ht="16.5" customHeight="1">
      <c r="A314" s="512">
        <v>305</v>
      </c>
      <c r="B314" s="326" t="s">
        <v>25</v>
      </c>
      <c r="C314" s="571" t="s">
        <v>460</v>
      </c>
      <c r="D314" s="327" t="s">
        <v>503</v>
      </c>
      <c r="E314" s="514"/>
      <c r="F314" s="515" t="s">
        <v>11</v>
      </c>
      <c r="G314" s="211"/>
      <c r="H314" s="328"/>
      <c r="I314" s="329"/>
      <c r="J314" s="516"/>
      <c r="K314" s="682"/>
    </row>
    <row r="315" spans="1:11" ht="16.5" customHeight="1">
      <c r="A315" s="512">
        <v>306</v>
      </c>
      <c r="B315" s="326" t="s">
        <v>25</v>
      </c>
      <c r="C315" s="571" t="s">
        <v>460</v>
      </c>
      <c r="D315" s="327" t="s">
        <v>504</v>
      </c>
      <c r="E315" s="514"/>
      <c r="F315" s="515" t="s">
        <v>11</v>
      </c>
      <c r="G315" s="211"/>
      <c r="H315" s="328"/>
      <c r="I315" s="329"/>
      <c r="J315" s="516"/>
      <c r="K315" s="682"/>
    </row>
    <row r="316" spans="1:11" ht="16.5" customHeight="1">
      <c r="A316" s="512">
        <v>307</v>
      </c>
      <c r="B316" s="615" t="s">
        <v>25</v>
      </c>
      <c r="C316" s="618" t="s">
        <v>460</v>
      </c>
      <c r="D316" s="327" t="s">
        <v>2697</v>
      </c>
      <c r="E316" s="616"/>
      <c r="F316" s="515" t="s">
        <v>11</v>
      </c>
      <c r="G316" s="211"/>
      <c r="H316" s="328"/>
      <c r="I316" s="329"/>
      <c r="J316" s="516"/>
      <c r="K316" s="682"/>
    </row>
    <row r="317" spans="1:11" ht="16.5" customHeight="1">
      <c r="A317" s="512">
        <v>308</v>
      </c>
      <c r="B317" s="615" t="s">
        <v>25</v>
      </c>
      <c r="C317" s="618" t="s">
        <v>460</v>
      </c>
      <c r="D317" s="327" t="s">
        <v>2698</v>
      </c>
      <c r="E317" s="616"/>
      <c r="F317" s="515" t="s">
        <v>11</v>
      </c>
      <c r="G317" s="211"/>
      <c r="H317" s="328"/>
      <c r="I317" s="329"/>
      <c r="J317" s="516"/>
      <c r="K317" s="682"/>
    </row>
    <row r="318" spans="1:11" ht="16.5" customHeight="1">
      <c r="A318" s="512">
        <v>309</v>
      </c>
      <c r="B318" s="612" t="s">
        <v>25</v>
      </c>
      <c r="C318" s="614" t="s">
        <v>460</v>
      </c>
      <c r="D318" s="327" t="s">
        <v>2689</v>
      </c>
      <c r="E318" s="613"/>
      <c r="F318" s="515" t="s">
        <v>11</v>
      </c>
      <c r="G318" s="211"/>
      <c r="H318" s="328"/>
      <c r="I318" s="329"/>
      <c r="J318" s="516"/>
      <c r="K318" s="682"/>
    </row>
    <row r="319" spans="1:11" ht="16.5" customHeight="1">
      <c r="A319" s="512">
        <v>310</v>
      </c>
      <c r="B319" s="326" t="s">
        <v>25</v>
      </c>
      <c r="C319" s="571" t="s">
        <v>460</v>
      </c>
      <c r="D319" s="327" t="s">
        <v>1275</v>
      </c>
      <c r="E319" s="326" t="s">
        <v>461</v>
      </c>
      <c r="F319" s="515" t="s">
        <v>11</v>
      </c>
      <c r="G319" s="211"/>
      <c r="H319" s="328"/>
      <c r="I319" s="519" t="s">
        <v>2629</v>
      </c>
      <c r="J319" s="572" t="s">
        <v>2619</v>
      </c>
      <c r="K319" s="682"/>
    </row>
    <row r="320" spans="1:11" ht="16.5" customHeight="1">
      <c r="A320" s="512">
        <v>311</v>
      </c>
      <c r="B320" s="326" t="s">
        <v>25</v>
      </c>
      <c r="C320" s="571" t="s">
        <v>460</v>
      </c>
      <c r="D320" s="327" t="s">
        <v>1276</v>
      </c>
      <c r="E320" s="514"/>
      <c r="F320" s="515" t="s">
        <v>11</v>
      </c>
      <c r="G320" s="211"/>
      <c r="H320" s="328"/>
      <c r="I320" s="329"/>
      <c r="J320" s="516"/>
      <c r="K320" s="682"/>
    </row>
    <row r="321" spans="1:11" ht="16.5" customHeight="1">
      <c r="A321" s="512">
        <v>312</v>
      </c>
      <c r="B321" s="326" t="s">
        <v>25</v>
      </c>
      <c r="C321" s="571" t="s">
        <v>460</v>
      </c>
      <c r="D321" s="327" t="s">
        <v>1277</v>
      </c>
      <c r="E321" s="514"/>
      <c r="F321" s="515" t="s">
        <v>11</v>
      </c>
      <c r="G321" s="211"/>
      <c r="H321" s="328"/>
      <c r="I321" s="329"/>
      <c r="J321" s="516"/>
      <c r="K321" s="682"/>
    </row>
    <row r="322" spans="1:11" ht="16.5" customHeight="1">
      <c r="A322" s="512">
        <v>313</v>
      </c>
      <c r="B322" s="326" t="s">
        <v>25</v>
      </c>
      <c r="C322" s="571" t="s">
        <v>460</v>
      </c>
      <c r="D322" s="327" t="s">
        <v>1278</v>
      </c>
      <c r="E322" s="514"/>
      <c r="F322" s="515" t="s">
        <v>11</v>
      </c>
      <c r="G322" s="211"/>
      <c r="H322" s="328"/>
      <c r="I322" s="329"/>
      <c r="J322" s="516"/>
      <c r="K322" s="682"/>
    </row>
    <row r="323" spans="1:11" ht="16.5" customHeight="1">
      <c r="A323" s="512">
        <v>314</v>
      </c>
      <c r="B323" s="326" t="s">
        <v>25</v>
      </c>
      <c r="C323" s="571" t="s">
        <v>460</v>
      </c>
      <c r="D323" s="327" t="s">
        <v>1279</v>
      </c>
      <c r="E323" s="514"/>
      <c r="F323" s="515" t="s">
        <v>11</v>
      </c>
      <c r="G323" s="211"/>
      <c r="H323" s="328"/>
      <c r="I323" s="329"/>
      <c r="J323" s="516"/>
      <c r="K323" s="682"/>
    </row>
    <row r="324" spans="1:11" ht="16.5" customHeight="1">
      <c r="A324" s="512">
        <v>315</v>
      </c>
      <c r="B324" s="326" t="s">
        <v>25</v>
      </c>
      <c r="C324" s="571" t="s">
        <v>460</v>
      </c>
      <c r="D324" s="327" t="s">
        <v>1280</v>
      </c>
      <c r="E324" s="514"/>
      <c r="F324" s="515" t="s">
        <v>11</v>
      </c>
      <c r="G324" s="211"/>
      <c r="H324" s="328"/>
      <c r="I324" s="329"/>
      <c r="J324" s="516"/>
      <c r="K324" s="682"/>
    </row>
    <row r="325" spans="1:11" ht="16.5" customHeight="1">
      <c r="A325" s="512">
        <v>316</v>
      </c>
      <c r="B325" s="326" t="s">
        <v>25</v>
      </c>
      <c r="C325" s="571" t="s">
        <v>460</v>
      </c>
      <c r="D325" s="327" t="s">
        <v>1281</v>
      </c>
      <c r="E325" s="514"/>
      <c r="F325" s="515" t="s">
        <v>11</v>
      </c>
      <c r="G325" s="211"/>
      <c r="H325" s="328"/>
      <c r="I325" s="329"/>
      <c r="J325" s="516"/>
      <c r="K325" s="682"/>
    </row>
    <row r="326" spans="1:11" ht="16.5" customHeight="1">
      <c r="A326" s="512">
        <v>317</v>
      </c>
      <c r="B326" s="326" t="s">
        <v>25</v>
      </c>
      <c r="C326" s="571" t="s">
        <v>460</v>
      </c>
      <c r="D326" s="327" t="s">
        <v>1282</v>
      </c>
      <c r="E326" s="514"/>
      <c r="F326" s="515" t="s">
        <v>11</v>
      </c>
      <c r="G326" s="211"/>
      <c r="H326" s="328"/>
      <c r="I326" s="329"/>
      <c r="J326" s="516"/>
      <c r="K326" s="682"/>
    </row>
    <row r="327" spans="1:11" ht="16.5" customHeight="1">
      <c r="A327" s="512">
        <v>318</v>
      </c>
      <c r="B327" s="326" t="s">
        <v>25</v>
      </c>
      <c r="C327" s="571" t="s">
        <v>460</v>
      </c>
      <c r="D327" s="327" t="s">
        <v>1283</v>
      </c>
      <c r="E327" s="514"/>
      <c r="F327" s="515" t="s">
        <v>11</v>
      </c>
      <c r="G327" s="211"/>
      <c r="H327" s="328"/>
      <c r="I327" s="329"/>
      <c r="J327" s="516"/>
      <c r="K327" s="682"/>
    </row>
    <row r="328" spans="1:11" ht="16.5" customHeight="1">
      <c r="A328" s="512">
        <v>319</v>
      </c>
      <c r="B328" s="326" t="s">
        <v>25</v>
      </c>
      <c r="C328" s="571" t="s">
        <v>460</v>
      </c>
      <c r="D328" s="327" t="s">
        <v>1284</v>
      </c>
      <c r="E328" s="514"/>
      <c r="F328" s="515" t="s">
        <v>11</v>
      </c>
      <c r="G328" s="211"/>
      <c r="H328" s="328"/>
      <c r="I328" s="329"/>
      <c r="J328" s="516"/>
      <c r="K328" s="682"/>
    </row>
    <row r="329" spans="1:11" ht="16.5" customHeight="1">
      <c r="A329" s="512">
        <v>320</v>
      </c>
      <c r="B329" s="326" t="s">
        <v>25</v>
      </c>
      <c r="C329" s="571" t="s">
        <v>460</v>
      </c>
      <c r="D329" s="327" t="s">
        <v>1285</v>
      </c>
      <c r="E329" s="514"/>
      <c r="F329" s="515" t="s">
        <v>11</v>
      </c>
      <c r="G329" s="211"/>
      <c r="H329" s="328"/>
      <c r="I329" s="329"/>
      <c r="J329" s="516"/>
      <c r="K329" s="682"/>
    </row>
    <row r="330" spans="1:11" ht="16.5" customHeight="1">
      <c r="A330" s="512">
        <v>321</v>
      </c>
      <c r="B330" s="326" t="s">
        <v>25</v>
      </c>
      <c r="C330" s="571" t="s">
        <v>460</v>
      </c>
      <c r="D330" s="327" t="s">
        <v>1286</v>
      </c>
      <c r="E330" s="514"/>
      <c r="F330" s="515" t="s">
        <v>11</v>
      </c>
      <c r="G330" s="211"/>
      <c r="H330" s="328"/>
      <c r="I330" s="329"/>
      <c r="J330" s="516"/>
      <c r="K330" s="682"/>
    </row>
    <row r="331" spans="1:11" ht="16.5" customHeight="1">
      <c r="A331" s="512">
        <v>322</v>
      </c>
      <c r="B331" s="326" t="s">
        <v>25</v>
      </c>
      <c r="C331" s="571" t="s">
        <v>460</v>
      </c>
      <c r="D331" s="327" t="s">
        <v>1287</v>
      </c>
      <c r="E331" s="514"/>
      <c r="F331" s="515" t="s">
        <v>11</v>
      </c>
      <c r="G331" s="211"/>
      <c r="H331" s="328"/>
      <c r="I331" s="329"/>
      <c r="J331" s="516"/>
      <c r="K331" s="682"/>
    </row>
    <row r="332" spans="1:11" ht="16.5" customHeight="1">
      <c r="A332" s="512">
        <v>323</v>
      </c>
      <c r="B332" s="326" t="s">
        <v>25</v>
      </c>
      <c r="C332" s="571" t="s">
        <v>460</v>
      </c>
      <c r="D332" s="327" t="s">
        <v>1288</v>
      </c>
      <c r="E332" s="514"/>
      <c r="F332" s="515" t="s">
        <v>11</v>
      </c>
      <c r="G332" s="211"/>
      <c r="H332" s="328"/>
      <c r="I332" s="329"/>
      <c r="J332" s="516"/>
      <c r="K332" s="682"/>
    </row>
    <row r="333" spans="1:11" ht="16.5" customHeight="1">
      <c r="A333" s="512">
        <v>324</v>
      </c>
      <c r="B333" s="326" t="s">
        <v>25</v>
      </c>
      <c r="C333" s="571" t="s">
        <v>460</v>
      </c>
      <c r="D333" s="327" t="s">
        <v>505</v>
      </c>
      <c r="E333" s="514"/>
      <c r="F333" s="515" t="s">
        <v>11</v>
      </c>
      <c r="G333" s="211"/>
      <c r="H333" s="328"/>
      <c r="I333" s="329"/>
      <c r="J333" s="516"/>
      <c r="K333" s="682"/>
    </row>
    <row r="334" spans="1:11" ht="16.5" customHeight="1">
      <c r="A334" s="512">
        <v>325</v>
      </c>
      <c r="B334" s="326" t="s">
        <v>25</v>
      </c>
      <c r="C334" s="571" t="s">
        <v>460</v>
      </c>
      <c r="D334" s="327" t="s">
        <v>506</v>
      </c>
      <c r="E334" s="514"/>
      <c r="F334" s="515" t="s">
        <v>11</v>
      </c>
      <c r="G334" s="211"/>
      <c r="H334" s="328"/>
      <c r="I334" s="329"/>
      <c r="J334" s="516"/>
      <c r="K334" s="682"/>
    </row>
    <row r="335" spans="1:11" ht="16.5" customHeight="1">
      <c r="A335" s="512">
        <v>326</v>
      </c>
      <c r="B335" s="326" t="s">
        <v>25</v>
      </c>
      <c r="C335" s="571" t="s">
        <v>460</v>
      </c>
      <c r="D335" s="327" t="s">
        <v>507</v>
      </c>
      <c r="E335" s="514"/>
      <c r="F335" s="515" t="s">
        <v>11</v>
      </c>
      <c r="G335" s="211"/>
      <c r="H335" s="328"/>
      <c r="I335" s="329"/>
      <c r="J335" s="516"/>
      <c r="K335" s="682"/>
    </row>
    <row r="336" spans="1:11" ht="16.5" customHeight="1">
      <c r="A336" s="512">
        <v>327</v>
      </c>
      <c r="B336" s="326" t="s">
        <v>25</v>
      </c>
      <c r="C336" s="571" t="s">
        <v>460</v>
      </c>
      <c r="D336" s="327" t="s">
        <v>508</v>
      </c>
      <c r="E336" s="514"/>
      <c r="F336" s="515" t="s">
        <v>11</v>
      </c>
      <c r="G336" s="211"/>
      <c r="H336" s="328"/>
      <c r="I336" s="329"/>
      <c r="J336" s="516"/>
      <c r="K336" s="682"/>
    </row>
    <row r="337" spans="1:15" ht="16.5" customHeight="1">
      <c r="A337" s="512">
        <v>328</v>
      </c>
      <c r="B337" s="326" t="s">
        <v>25</v>
      </c>
      <c r="C337" s="571" t="s">
        <v>460</v>
      </c>
      <c r="D337" s="327" t="s">
        <v>509</v>
      </c>
      <c r="E337" s="514"/>
      <c r="F337" s="515" t="s">
        <v>11</v>
      </c>
      <c r="G337" s="211"/>
      <c r="H337" s="328"/>
      <c r="I337" s="329"/>
      <c r="J337" s="516"/>
      <c r="K337" s="682"/>
    </row>
    <row r="338" spans="1:15" ht="16.5" customHeight="1">
      <c r="A338" s="512">
        <v>329</v>
      </c>
      <c r="B338" s="326" t="s">
        <v>25</v>
      </c>
      <c r="C338" s="571" t="s">
        <v>460</v>
      </c>
      <c r="D338" s="327" t="s">
        <v>510</v>
      </c>
      <c r="E338" s="514"/>
      <c r="F338" s="515" t="s">
        <v>11</v>
      </c>
      <c r="G338" s="211"/>
      <c r="H338" s="328"/>
      <c r="I338" s="329"/>
      <c r="J338" s="516"/>
      <c r="K338" s="682"/>
    </row>
    <row r="339" spans="1:15" ht="16.5" customHeight="1">
      <c r="A339" s="512">
        <v>330</v>
      </c>
      <c r="B339" s="326" t="s">
        <v>25</v>
      </c>
      <c r="C339" s="571" t="s">
        <v>460</v>
      </c>
      <c r="D339" s="327" t="s">
        <v>511</v>
      </c>
      <c r="E339" s="514"/>
      <c r="F339" s="515" t="s">
        <v>11</v>
      </c>
      <c r="G339" s="211"/>
      <c r="H339" s="328"/>
      <c r="I339" s="329"/>
      <c r="J339" s="516"/>
      <c r="K339" s="682"/>
    </row>
    <row r="340" spans="1:15" ht="16.5" customHeight="1">
      <c r="A340" s="512">
        <v>331</v>
      </c>
      <c r="B340" s="326" t="s">
        <v>25</v>
      </c>
      <c r="C340" s="571" t="s">
        <v>460</v>
      </c>
      <c r="D340" s="327" t="s">
        <v>512</v>
      </c>
      <c r="E340" s="514"/>
      <c r="F340" s="515" t="s">
        <v>11</v>
      </c>
      <c r="G340" s="211"/>
      <c r="H340" s="328"/>
      <c r="I340" s="329"/>
      <c r="J340" s="516"/>
      <c r="K340" s="682"/>
    </row>
    <row r="341" spans="1:15" ht="16.5" customHeight="1">
      <c r="A341" s="512">
        <v>332</v>
      </c>
      <c r="B341" s="615" t="s">
        <v>25</v>
      </c>
      <c r="C341" s="618" t="s">
        <v>460</v>
      </c>
      <c r="D341" s="327" t="s">
        <v>2699</v>
      </c>
      <c r="E341" s="616"/>
      <c r="F341" s="515" t="s">
        <v>11</v>
      </c>
      <c r="G341" s="211"/>
      <c r="H341" s="328"/>
      <c r="I341" s="329"/>
      <c r="J341" s="516"/>
      <c r="K341" s="682"/>
    </row>
    <row r="342" spans="1:15" ht="16.5" customHeight="1">
      <c r="A342" s="512">
        <v>333</v>
      </c>
      <c r="B342" s="615" t="s">
        <v>25</v>
      </c>
      <c r="C342" s="618" t="s">
        <v>460</v>
      </c>
      <c r="D342" s="327" t="s">
        <v>2700</v>
      </c>
      <c r="E342" s="616"/>
      <c r="F342" s="515" t="s">
        <v>11</v>
      </c>
      <c r="G342" s="211"/>
      <c r="H342" s="328"/>
      <c r="I342" s="329"/>
      <c r="J342" s="516"/>
      <c r="K342" s="682"/>
    </row>
    <row r="343" spans="1:15" ht="16.5" customHeight="1">
      <c r="A343" s="512">
        <v>334</v>
      </c>
      <c r="B343" s="612" t="s">
        <v>25</v>
      </c>
      <c r="C343" s="614" t="s">
        <v>460</v>
      </c>
      <c r="D343" s="327" t="s">
        <v>2690</v>
      </c>
      <c r="E343" s="613"/>
      <c r="F343" s="515" t="s">
        <v>11</v>
      </c>
      <c r="G343" s="211"/>
      <c r="H343" s="328"/>
      <c r="I343" s="329"/>
      <c r="J343" s="516"/>
      <c r="K343" s="682"/>
    </row>
    <row r="344" spans="1:15" ht="16.5" customHeight="1">
      <c r="A344" s="512">
        <v>335</v>
      </c>
      <c r="B344" s="326" t="s">
        <v>25</v>
      </c>
      <c r="C344" s="571" t="s">
        <v>460</v>
      </c>
      <c r="D344" s="327" t="s">
        <v>1289</v>
      </c>
      <c r="E344" s="326" t="s">
        <v>513</v>
      </c>
      <c r="F344" s="515" t="s">
        <v>11</v>
      </c>
      <c r="G344" s="211"/>
      <c r="H344" s="328"/>
      <c r="I344" s="519" t="s">
        <v>2630</v>
      </c>
      <c r="J344" s="572" t="s">
        <v>2628</v>
      </c>
      <c r="K344" s="682"/>
    </row>
    <row r="345" spans="1:15" ht="16.5" customHeight="1">
      <c r="A345" s="512">
        <v>336</v>
      </c>
      <c r="B345" s="326" t="s">
        <v>25</v>
      </c>
      <c r="C345" s="571" t="s">
        <v>460</v>
      </c>
      <c r="D345" s="327" t="s">
        <v>1290</v>
      </c>
      <c r="E345" s="514"/>
      <c r="F345" s="515" t="s">
        <v>11</v>
      </c>
      <c r="G345" s="211"/>
      <c r="H345" s="328"/>
      <c r="I345" s="518"/>
      <c r="J345" s="572"/>
      <c r="K345" s="682"/>
    </row>
    <row r="346" spans="1:15" ht="16.5" customHeight="1">
      <c r="A346" s="512">
        <v>337</v>
      </c>
      <c r="B346" s="326" t="s">
        <v>25</v>
      </c>
      <c r="C346" s="571" t="s">
        <v>460</v>
      </c>
      <c r="D346" s="327" t="s">
        <v>1291</v>
      </c>
      <c r="E346" s="514"/>
      <c r="F346" s="515" t="s">
        <v>11</v>
      </c>
      <c r="G346" s="211"/>
      <c r="H346" s="328"/>
      <c r="I346" s="329"/>
      <c r="J346" s="572"/>
      <c r="K346" s="682"/>
    </row>
    <row r="347" spans="1:15" ht="16.5" customHeight="1">
      <c r="A347" s="512">
        <v>338</v>
      </c>
      <c r="B347" s="326" t="s">
        <v>25</v>
      </c>
      <c r="C347" s="571" t="s">
        <v>460</v>
      </c>
      <c r="D347" s="327" t="s">
        <v>514</v>
      </c>
      <c r="E347" s="514"/>
      <c r="F347" s="515" t="s">
        <v>11</v>
      </c>
      <c r="G347" s="211"/>
      <c r="H347" s="328"/>
      <c r="I347" s="329"/>
      <c r="J347" s="572"/>
      <c r="K347" s="682"/>
    </row>
    <row r="348" spans="1:15" ht="16.5" customHeight="1">
      <c r="A348" s="512">
        <v>339</v>
      </c>
      <c r="B348" s="326" t="s">
        <v>25</v>
      </c>
      <c r="C348" s="571" t="s">
        <v>460</v>
      </c>
      <c r="D348" s="327" t="s">
        <v>1292</v>
      </c>
      <c r="E348" s="326" t="s">
        <v>513</v>
      </c>
      <c r="F348" s="515" t="s">
        <v>11</v>
      </c>
      <c r="G348" s="211"/>
      <c r="H348" s="328"/>
      <c r="I348" s="519" t="s">
        <v>2631</v>
      </c>
      <c r="J348" s="572" t="s">
        <v>2628</v>
      </c>
      <c r="K348" s="682"/>
      <c r="O348" s="185"/>
    </row>
    <row r="349" spans="1:15" ht="16.5" customHeight="1">
      <c r="A349" s="512">
        <v>340</v>
      </c>
      <c r="B349" s="326" t="s">
        <v>25</v>
      </c>
      <c r="C349" s="571" t="s">
        <v>460</v>
      </c>
      <c r="D349" s="327" t="s">
        <v>1293</v>
      </c>
      <c r="E349" s="514"/>
      <c r="F349" s="515" t="s">
        <v>11</v>
      </c>
      <c r="G349" s="211"/>
      <c r="H349" s="328"/>
      <c r="I349" s="518"/>
      <c r="J349" s="572"/>
      <c r="K349" s="682"/>
    </row>
    <row r="350" spans="1:15" ht="16.5" customHeight="1">
      <c r="A350" s="512">
        <v>341</v>
      </c>
      <c r="B350" s="326" t="s">
        <v>25</v>
      </c>
      <c r="C350" s="571" t="s">
        <v>460</v>
      </c>
      <c r="D350" s="327" t="s">
        <v>1294</v>
      </c>
      <c r="E350" s="514"/>
      <c r="F350" s="515" t="s">
        <v>11</v>
      </c>
      <c r="G350" s="211"/>
      <c r="H350" s="328"/>
      <c r="I350" s="329"/>
      <c r="J350" s="572"/>
      <c r="K350" s="682"/>
    </row>
    <row r="351" spans="1:15" ht="16.5" customHeight="1">
      <c r="A351" s="512">
        <v>342</v>
      </c>
      <c r="B351" s="326" t="s">
        <v>25</v>
      </c>
      <c r="C351" s="571" t="s">
        <v>460</v>
      </c>
      <c r="D351" s="327" t="s">
        <v>1295</v>
      </c>
      <c r="E351" s="514"/>
      <c r="F351" s="515" t="s">
        <v>11</v>
      </c>
      <c r="G351" s="211"/>
      <c r="H351" s="328"/>
      <c r="I351" s="329"/>
      <c r="J351" s="572"/>
      <c r="K351" s="683"/>
    </row>
    <row r="352" spans="1:15" ht="16.5" customHeight="1">
      <c r="A352" s="512">
        <v>343</v>
      </c>
      <c r="B352" s="326" t="s">
        <v>25</v>
      </c>
      <c r="C352" s="571" t="s">
        <v>515</v>
      </c>
      <c r="D352" s="327" t="s">
        <v>2107</v>
      </c>
      <c r="E352" s="326" t="s">
        <v>516</v>
      </c>
      <c r="F352" s="515" t="s">
        <v>11</v>
      </c>
      <c r="G352" s="211"/>
      <c r="H352" s="328"/>
      <c r="I352" s="519" t="s">
        <v>517</v>
      </c>
      <c r="J352" s="572" t="s">
        <v>2617</v>
      </c>
      <c r="K352" s="687" t="s">
        <v>2109</v>
      </c>
    </row>
    <row r="353" spans="1:11" ht="16.5" customHeight="1">
      <c r="A353" s="512">
        <v>344</v>
      </c>
      <c r="B353" s="326" t="s">
        <v>25</v>
      </c>
      <c r="C353" s="571" t="s">
        <v>515</v>
      </c>
      <c r="D353" s="327" t="s">
        <v>1910</v>
      </c>
      <c r="E353" s="326" t="s">
        <v>516</v>
      </c>
      <c r="F353" s="515" t="s">
        <v>11</v>
      </c>
      <c r="G353" s="211"/>
      <c r="H353" s="328"/>
      <c r="I353" s="519" t="s">
        <v>517</v>
      </c>
      <c r="J353" s="572" t="s">
        <v>2618</v>
      </c>
      <c r="K353" s="688"/>
    </row>
    <row r="354" spans="1:11" ht="16.5" customHeight="1">
      <c r="A354" s="512">
        <v>345</v>
      </c>
      <c r="B354" s="326" t="s">
        <v>25</v>
      </c>
      <c r="C354" s="571" t="s">
        <v>515</v>
      </c>
      <c r="D354" s="327" t="s">
        <v>1911</v>
      </c>
      <c r="E354" s="326" t="s">
        <v>516</v>
      </c>
      <c r="F354" s="515" t="s">
        <v>11</v>
      </c>
      <c r="G354" s="211"/>
      <c r="H354" s="328"/>
      <c r="I354" s="519" t="s">
        <v>517</v>
      </c>
      <c r="J354" s="572" t="s">
        <v>1968</v>
      </c>
      <c r="K354" s="688"/>
    </row>
    <row r="355" spans="1:11" ht="16.5" customHeight="1">
      <c r="A355" s="512">
        <v>346</v>
      </c>
      <c r="B355" s="326" t="s">
        <v>25</v>
      </c>
      <c r="C355" s="571" t="s">
        <v>515</v>
      </c>
      <c r="D355" s="327" t="s">
        <v>1912</v>
      </c>
      <c r="E355" s="326" t="s">
        <v>516</v>
      </c>
      <c r="F355" s="515" t="s">
        <v>11</v>
      </c>
      <c r="G355" s="211"/>
      <c r="H355" s="328"/>
      <c r="I355" s="519" t="s">
        <v>517</v>
      </c>
      <c r="J355" s="572" t="s">
        <v>1916</v>
      </c>
      <c r="K355" s="688"/>
    </row>
    <row r="356" spans="1:11" ht="16.5" customHeight="1">
      <c r="A356" s="512">
        <v>347</v>
      </c>
      <c r="B356" s="326" t="s">
        <v>25</v>
      </c>
      <c r="C356" s="571" t="s">
        <v>515</v>
      </c>
      <c r="D356" s="327" t="s">
        <v>1913</v>
      </c>
      <c r="E356" s="326" t="s">
        <v>516</v>
      </c>
      <c r="F356" s="515" t="s">
        <v>11</v>
      </c>
      <c r="G356" s="211"/>
      <c r="H356" s="328"/>
      <c r="I356" s="519" t="s">
        <v>517</v>
      </c>
      <c r="J356" s="572" t="s">
        <v>1917</v>
      </c>
      <c r="K356" s="688"/>
    </row>
    <row r="357" spans="1:11" ht="16.5" customHeight="1">
      <c r="A357" s="512">
        <v>348</v>
      </c>
      <c r="B357" s="326" t="s">
        <v>25</v>
      </c>
      <c r="C357" s="571" t="s">
        <v>515</v>
      </c>
      <c r="D357" s="327" t="s">
        <v>1914</v>
      </c>
      <c r="E357" s="326" t="s">
        <v>516</v>
      </c>
      <c r="F357" s="515" t="s">
        <v>11</v>
      </c>
      <c r="G357" s="211"/>
      <c r="H357" s="328"/>
      <c r="I357" s="519" t="s">
        <v>517</v>
      </c>
      <c r="J357" s="572" t="s">
        <v>1918</v>
      </c>
      <c r="K357" s="688"/>
    </row>
    <row r="358" spans="1:11" ht="16.5" customHeight="1">
      <c r="A358" s="512">
        <v>349</v>
      </c>
      <c r="B358" s="326" t="s">
        <v>25</v>
      </c>
      <c r="C358" s="571" t="s">
        <v>515</v>
      </c>
      <c r="D358" s="327" t="s">
        <v>1915</v>
      </c>
      <c r="E358" s="326" t="s">
        <v>516</v>
      </c>
      <c r="F358" s="515" t="s">
        <v>11</v>
      </c>
      <c r="G358" s="211"/>
      <c r="H358" s="328"/>
      <c r="I358" s="519" t="s">
        <v>517</v>
      </c>
      <c r="J358" s="572" t="s">
        <v>1919</v>
      </c>
      <c r="K358" s="689"/>
    </row>
    <row r="359" spans="1:11" ht="16.5" customHeight="1">
      <c r="A359" s="512">
        <v>350</v>
      </c>
      <c r="B359" s="326" t="s">
        <v>25</v>
      </c>
      <c r="C359" s="571" t="s">
        <v>220</v>
      </c>
      <c r="D359" s="267" t="s">
        <v>1544</v>
      </c>
      <c r="E359" s="326" t="s">
        <v>518</v>
      </c>
      <c r="F359" s="515" t="s">
        <v>11</v>
      </c>
      <c r="G359" s="211"/>
      <c r="H359" s="328"/>
      <c r="I359" s="329"/>
      <c r="J359" s="572" t="s">
        <v>223</v>
      </c>
      <c r="K359" s="517"/>
    </row>
    <row r="360" spans="1:11" ht="16.5" customHeight="1">
      <c r="A360" s="512">
        <v>351</v>
      </c>
      <c r="B360" s="326" t="s">
        <v>25</v>
      </c>
      <c r="C360" s="571" t="s">
        <v>220</v>
      </c>
      <c r="D360" s="267" t="s">
        <v>968</v>
      </c>
      <c r="E360" s="326" t="s">
        <v>519</v>
      </c>
      <c r="F360" s="515" t="s">
        <v>11</v>
      </c>
      <c r="G360" s="211"/>
      <c r="H360" s="328"/>
      <c r="I360" s="329"/>
      <c r="J360" s="572" t="s">
        <v>226</v>
      </c>
      <c r="K360" s="517"/>
    </row>
    <row r="361" spans="1:11" ht="16.5" customHeight="1">
      <c r="A361" s="512">
        <v>352</v>
      </c>
      <c r="B361" s="326" t="s">
        <v>25</v>
      </c>
      <c r="C361" s="571" t="s">
        <v>201</v>
      </c>
      <c r="D361" s="327" t="s">
        <v>520</v>
      </c>
      <c r="E361" s="514"/>
      <c r="F361" s="515" t="s">
        <v>11</v>
      </c>
      <c r="G361" s="211"/>
      <c r="H361" s="328"/>
      <c r="I361" s="329"/>
      <c r="J361" s="572" t="s">
        <v>1661</v>
      </c>
      <c r="K361" s="517"/>
    </row>
    <row r="362" spans="1:11" ht="16.5" customHeight="1">
      <c r="A362" s="512">
        <v>353</v>
      </c>
      <c r="B362" s="326" t="s">
        <v>25</v>
      </c>
      <c r="C362" s="571" t="s">
        <v>201</v>
      </c>
      <c r="D362" s="327" t="s">
        <v>202</v>
      </c>
      <c r="E362" s="514"/>
      <c r="F362" s="515" t="s">
        <v>11</v>
      </c>
      <c r="G362" s="211"/>
      <c r="H362" s="328"/>
      <c r="I362" s="329"/>
      <c r="J362" s="572" t="s">
        <v>1447</v>
      </c>
      <c r="K362" s="517"/>
    </row>
    <row r="363" spans="1:11" ht="16.5" customHeight="1" thickBot="1">
      <c r="A363" s="512">
        <v>354</v>
      </c>
      <c r="B363" s="574" t="s">
        <v>25</v>
      </c>
      <c r="C363" s="575" t="s">
        <v>33</v>
      </c>
      <c r="D363" s="576" t="s">
        <v>199</v>
      </c>
      <c r="E363" s="577"/>
      <c r="F363" s="578" t="s">
        <v>11</v>
      </c>
      <c r="G363" s="579"/>
      <c r="H363" s="580"/>
      <c r="I363" s="581" t="s">
        <v>521</v>
      </c>
      <c r="J363" s="582"/>
      <c r="K363" s="583"/>
    </row>
  </sheetData>
  <mergeCells count="22">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 ref="J162:J163"/>
    <mergeCell ref="J198:J262"/>
    <mergeCell ref="J263:J271"/>
    <mergeCell ref="K192:K197"/>
    <mergeCell ref="J170:J174"/>
    <mergeCell ref="J175:J191"/>
  </mergeCells>
  <phoneticPr fontId="21" type="noConversion"/>
  <hyperlinks>
    <hyperlink ref="D75" r:id="rId1" xr:uid="{00000000-0004-0000-0200-000000000000}"/>
    <hyperlink ref="D76" r:id="rId2" xr:uid="{00000000-0004-0000-0200-000001000000}"/>
    <hyperlink ref="D84" r:id="rId3" xr:uid="{00000000-0004-0000-0200-000002000000}"/>
    <hyperlink ref="D85" r:id="rId4" xr:uid="{00000000-0004-0000-0200-000003000000}"/>
    <hyperlink ref="D86" r:id="rId5" xr:uid="{00000000-0004-0000-0200-000004000000}"/>
    <hyperlink ref="D198" r:id="rId6" xr:uid="{00000000-0004-0000-0200-000005000000}"/>
    <hyperlink ref="D200" r:id="rId7" xr:uid="{00000000-0004-0000-0200-000006000000}"/>
    <hyperlink ref="D201" r:id="rId8" xr:uid="{00000000-0004-0000-0200-000007000000}"/>
    <hyperlink ref="D204" r:id="rId9" xr:uid="{00000000-0004-0000-0200-000008000000}"/>
    <hyperlink ref="D205" r:id="rId10" xr:uid="{00000000-0004-0000-0200-000009000000}"/>
    <hyperlink ref="D206" r:id="rId11" xr:uid="{00000000-0004-0000-0200-00000A000000}"/>
    <hyperlink ref="D207" r:id="rId12" xr:uid="{00000000-0004-0000-0200-00000B000000}"/>
    <hyperlink ref="D208" r:id="rId13" xr:uid="{00000000-0004-0000-0200-00000C000000}"/>
    <hyperlink ref="D209" r:id="rId14" xr:uid="{00000000-0004-0000-0200-00000D000000}"/>
    <hyperlink ref="D211" r:id="rId15" xr:uid="{00000000-0004-0000-0200-00000E000000}"/>
    <hyperlink ref="D212" r:id="rId16" xr:uid="{00000000-0004-0000-0200-00000F000000}"/>
    <hyperlink ref="D213" r:id="rId17" xr:uid="{00000000-0004-0000-0200-000010000000}"/>
    <hyperlink ref="D215" r:id="rId18" xr:uid="{00000000-0004-0000-0200-000011000000}"/>
    <hyperlink ref="D216" r:id="rId19" xr:uid="{00000000-0004-0000-0200-000012000000}"/>
    <hyperlink ref="D217" r:id="rId20" xr:uid="{00000000-0004-0000-0200-000013000000}"/>
    <hyperlink ref="D218" r:id="rId21" xr:uid="{00000000-0004-0000-0200-000014000000}"/>
    <hyperlink ref="D219" r:id="rId22" xr:uid="{00000000-0004-0000-0200-000015000000}"/>
    <hyperlink ref="D220" r:id="rId23" xr:uid="{00000000-0004-0000-0200-000016000000}"/>
    <hyperlink ref="D221" r:id="rId24" xr:uid="{00000000-0004-0000-0200-000017000000}"/>
    <hyperlink ref="D222" r:id="rId25" xr:uid="{00000000-0004-0000-0200-000018000000}"/>
    <hyperlink ref="D223" r:id="rId26" xr:uid="{00000000-0004-0000-0200-000019000000}"/>
    <hyperlink ref="D224" r:id="rId27" xr:uid="{00000000-0004-0000-0200-00001A000000}"/>
    <hyperlink ref="D225" r:id="rId28" xr:uid="{00000000-0004-0000-0200-00001B000000}"/>
    <hyperlink ref="D226" r:id="rId29" xr:uid="{00000000-0004-0000-0200-00001C000000}"/>
    <hyperlink ref="D227" r:id="rId30" xr:uid="{00000000-0004-0000-0200-00001D000000}"/>
    <hyperlink ref="D228" r:id="rId31" xr:uid="{00000000-0004-0000-0200-00001E000000}"/>
    <hyperlink ref="D229" r:id="rId32" xr:uid="{00000000-0004-0000-0200-00001F000000}"/>
    <hyperlink ref="D230" r:id="rId33" xr:uid="{00000000-0004-0000-0200-000020000000}"/>
    <hyperlink ref="D231" r:id="rId34" xr:uid="{00000000-0004-0000-0200-000021000000}"/>
    <hyperlink ref="D232" r:id="rId35" xr:uid="{00000000-0004-0000-0200-000022000000}"/>
    <hyperlink ref="D233" r:id="rId36" xr:uid="{00000000-0004-0000-0200-000023000000}"/>
    <hyperlink ref="D234" r:id="rId37" xr:uid="{00000000-0004-0000-0200-000024000000}"/>
    <hyperlink ref="D235" r:id="rId38" xr:uid="{00000000-0004-0000-0200-000025000000}"/>
    <hyperlink ref="D236" r:id="rId39" xr:uid="{00000000-0004-0000-0200-000026000000}"/>
    <hyperlink ref="D237" r:id="rId40" xr:uid="{00000000-0004-0000-0200-000027000000}"/>
    <hyperlink ref="D238" r:id="rId41" xr:uid="{00000000-0004-0000-0200-000028000000}"/>
    <hyperlink ref="D239" r:id="rId42" xr:uid="{00000000-0004-0000-0200-000029000000}"/>
    <hyperlink ref="D240" r:id="rId43" xr:uid="{00000000-0004-0000-0200-00002A000000}"/>
    <hyperlink ref="D241" r:id="rId44" xr:uid="{00000000-0004-0000-0200-00002B000000}"/>
    <hyperlink ref="D242" r:id="rId45" xr:uid="{00000000-0004-0000-0200-00002C000000}"/>
    <hyperlink ref="D243" r:id="rId46" xr:uid="{00000000-0004-0000-0200-00002D000000}"/>
    <hyperlink ref="D244" r:id="rId47" xr:uid="{00000000-0004-0000-0200-00002E000000}"/>
    <hyperlink ref="D245" r:id="rId48" xr:uid="{00000000-0004-0000-0200-00002F000000}"/>
    <hyperlink ref="D246" r:id="rId49" xr:uid="{00000000-0004-0000-0200-000030000000}"/>
    <hyperlink ref="D247" r:id="rId50" xr:uid="{00000000-0004-0000-0200-000031000000}"/>
    <hyperlink ref="D248" r:id="rId51" xr:uid="{00000000-0004-0000-0200-000032000000}"/>
    <hyperlink ref="D249" r:id="rId52" xr:uid="{00000000-0004-0000-0200-000033000000}"/>
    <hyperlink ref="D250" r:id="rId53" xr:uid="{00000000-0004-0000-0200-000034000000}"/>
    <hyperlink ref="D251" r:id="rId54" xr:uid="{00000000-0004-0000-0200-000035000000}"/>
    <hyperlink ref="D252" r:id="rId55" xr:uid="{00000000-0004-0000-0200-000036000000}"/>
    <hyperlink ref="D253" r:id="rId56" xr:uid="{00000000-0004-0000-0200-000037000000}"/>
    <hyperlink ref="D254" r:id="rId57" xr:uid="{00000000-0004-0000-0200-000038000000}"/>
    <hyperlink ref="D255" r:id="rId58" xr:uid="{00000000-0004-0000-0200-000039000000}"/>
    <hyperlink ref="D256" r:id="rId59" xr:uid="{00000000-0004-0000-0200-00003A000000}"/>
    <hyperlink ref="D257" r:id="rId60" xr:uid="{00000000-0004-0000-0200-00003B000000}"/>
    <hyperlink ref="D258" r:id="rId61" xr:uid="{00000000-0004-0000-0200-00003C000000}"/>
    <hyperlink ref="D259" r:id="rId62" xr:uid="{00000000-0004-0000-0200-00003D000000}"/>
    <hyperlink ref="D260" r:id="rId63" xr:uid="{00000000-0004-0000-0200-00003E000000}"/>
    <hyperlink ref="D261" r:id="rId64" xr:uid="{00000000-0004-0000-0200-00003F000000}"/>
    <hyperlink ref="D262" r:id="rId65" xr:uid="{00000000-0004-0000-0200-000040000000}"/>
    <hyperlink ref="D263" r:id="rId66" xr:uid="{00000000-0004-0000-0200-000041000000}"/>
    <hyperlink ref="D272" r:id="rId67" xr:uid="{00000000-0004-0000-0200-000042000000}"/>
    <hyperlink ref="D319" r:id="rId68" xr:uid="{00000000-0004-0000-0200-000043000000}"/>
    <hyperlink ref="D320" r:id="rId69" xr:uid="{00000000-0004-0000-0200-000044000000}"/>
    <hyperlink ref="D321" r:id="rId70" xr:uid="{00000000-0004-0000-0200-000045000000}"/>
    <hyperlink ref="D322" r:id="rId71" xr:uid="{00000000-0004-0000-0200-000046000000}"/>
    <hyperlink ref="D323" r:id="rId72" xr:uid="{00000000-0004-0000-0200-000047000000}"/>
    <hyperlink ref="D324" r:id="rId73" xr:uid="{00000000-0004-0000-0200-000048000000}"/>
    <hyperlink ref="D325" r:id="rId74" xr:uid="{00000000-0004-0000-0200-000049000000}"/>
    <hyperlink ref="D326" r:id="rId75" xr:uid="{00000000-0004-0000-0200-00004A000000}"/>
    <hyperlink ref="D327" r:id="rId76" xr:uid="{00000000-0004-0000-0200-00004B000000}"/>
    <hyperlink ref="D328" r:id="rId77" xr:uid="{00000000-0004-0000-0200-00004C000000}"/>
    <hyperlink ref="D329" r:id="rId78" xr:uid="{00000000-0004-0000-0200-00004D000000}"/>
    <hyperlink ref="D330" r:id="rId79" xr:uid="{00000000-0004-0000-0200-00004E000000}"/>
    <hyperlink ref="D331" r:id="rId80" xr:uid="{00000000-0004-0000-0200-00004F000000}"/>
    <hyperlink ref="D332" r:id="rId81" xr:uid="{00000000-0004-0000-0200-000050000000}"/>
    <hyperlink ref="D344" r:id="rId82" xr:uid="{00000000-0004-0000-0200-000051000000}"/>
    <hyperlink ref="D345" r:id="rId83" xr:uid="{00000000-0004-0000-0200-000052000000}"/>
    <hyperlink ref="D346" r:id="rId84" xr:uid="{00000000-0004-0000-0200-000053000000}"/>
    <hyperlink ref="D348" r:id="rId85" xr:uid="{00000000-0004-0000-0200-000054000000}"/>
    <hyperlink ref="D349" r:id="rId86" xr:uid="{00000000-0004-0000-0200-000055000000}"/>
    <hyperlink ref="D350" r:id="rId87" xr:uid="{00000000-0004-0000-0200-000056000000}"/>
    <hyperlink ref="D351" r:id="rId88" xr:uid="{00000000-0004-0000-0200-000057000000}"/>
    <hyperlink ref="D356" r:id="rId89" xr:uid="{00000000-0004-0000-0200-000058000000}"/>
    <hyperlink ref="D357" r:id="rId90" xr:uid="{00000000-0004-0000-0200-000059000000}"/>
    <hyperlink ref="D352" r:id="rId91" xr:uid="{00000000-0004-0000-0200-00005A000000}"/>
    <hyperlink ref="D353" r:id="rId92" xr:uid="{00000000-0004-0000-0200-00005B000000}"/>
    <hyperlink ref="D354" r:id="rId93" xr:uid="{00000000-0004-0000-0200-00005C000000}"/>
    <hyperlink ref="D355" r:id="rId94" xr:uid="{00000000-0004-0000-0200-00005D000000}"/>
    <hyperlink ref="D358" r:id="rId95" xr:uid="{00000000-0004-0000-0200-00005E000000}"/>
    <hyperlink ref="D318" r:id="rId96" display="Penrose_Green_DC_Ratio-13.6Klux" xr:uid="{00000000-0004-0000-0200-00005F000000}"/>
    <hyperlink ref="D316" r:id="rId97" xr:uid="{00000000-0004-0000-0200-000060000000}"/>
    <hyperlink ref="D317" r:id="rId98" xr:uid="{00000000-0004-0000-0200-000061000000}"/>
    <hyperlink ref="D342" r:id="rId99" xr:uid="{00000000-0004-0000-0200-000062000000}"/>
    <hyperlink ref="D341" r:id="rId100" xr:uid="{00000000-0004-0000-0200-0000630000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baseColWidth="10" defaultColWidth="9" defaultRowHeight="16.5" customHeight="1"/>
  <cols>
    <col min="1" max="1" width="5.33203125" style="43" customWidth="1"/>
    <col min="2" max="2" width="9.5" style="43" customWidth="1"/>
    <col min="3" max="3" width="36.1640625" style="43" customWidth="1"/>
    <col min="4" max="4" width="25.1640625" style="43" customWidth="1"/>
    <col min="5" max="5" width="13.6640625" style="43" customWidth="1"/>
    <col min="6" max="6" width="16" style="43" customWidth="1"/>
    <col min="7" max="7" width="23" style="43" customWidth="1"/>
    <col min="8" max="8" width="19.1640625" style="43" customWidth="1"/>
    <col min="9" max="9" width="33.5" style="43" customWidth="1"/>
    <col min="10" max="256" width="9" customWidth="1"/>
  </cols>
  <sheetData>
    <row r="1" spans="1:9" ht="21.75" customHeight="1">
      <c r="A1" s="44"/>
      <c r="B1" s="29"/>
      <c r="C1" s="690" t="s">
        <v>522</v>
      </c>
      <c r="D1" s="703"/>
      <c r="E1" s="45"/>
      <c r="F1" s="24" t="s">
        <v>5</v>
      </c>
      <c r="G1" s="46"/>
      <c r="H1" s="47"/>
      <c r="I1" s="48"/>
    </row>
    <row r="2" spans="1:9" ht="20.25" customHeight="1">
      <c r="A2" s="44"/>
      <c r="B2" s="29"/>
      <c r="C2" s="692"/>
      <c r="D2" s="693"/>
      <c r="E2" s="25" t="s">
        <v>6</v>
      </c>
      <c r="F2" s="22">
        <f>COUNTIF(E10:E160,"Not POR")</f>
        <v>0</v>
      </c>
      <c r="G2" s="49"/>
      <c r="H2" s="50"/>
      <c r="I2" s="51"/>
    </row>
    <row r="3" spans="1:9" ht="19.5" customHeight="1">
      <c r="A3" s="44"/>
      <c r="B3" s="29"/>
      <c r="C3" s="692"/>
      <c r="D3" s="693"/>
      <c r="E3" s="31" t="s">
        <v>8</v>
      </c>
      <c r="F3" s="22">
        <f>COUNTIF(E10:E160,"CHN validation")</f>
        <v>0</v>
      </c>
      <c r="G3" s="49"/>
      <c r="H3" s="50"/>
      <c r="I3" s="51"/>
    </row>
    <row r="4" spans="1:9" ht="18.75" customHeight="1">
      <c r="A4" s="44"/>
      <c r="B4" s="29"/>
      <c r="C4" s="692"/>
      <c r="D4" s="693"/>
      <c r="E4" s="32" t="s">
        <v>9</v>
      </c>
      <c r="F4" s="22">
        <f>COUNTIF(E10:E160,"New Item")</f>
        <v>0</v>
      </c>
      <c r="G4" s="49"/>
      <c r="H4" s="50"/>
      <c r="I4" s="51"/>
    </row>
    <row r="5" spans="1:9" ht="19.5" customHeight="1">
      <c r="A5" s="42"/>
      <c r="B5" s="29"/>
      <c r="C5" s="692"/>
      <c r="D5" s="693"/>
      <c r="E5" s="33" t="s">
        <v>7</v>
      </c>
      <c r="F5" s="22">
        <f>COUNTIF(E10:E160,"Pending update")</f>
        <v>0</v>
      </c>
      <c r="G5" s="52"/>
      <c r="H5" s="53"/>
      <c r="I5" s="54"/>
    </row>
    <row r="6" spans="1:9" ht="18.75" customHeight="1">
      <c r="A6" s="44"/>
      <c r="B6" s="29"/>
      <c r="C6" s="692"/>
      <c r="D6" s="693"/>
      <c r="E6" s="35" t="s">
        <v>10</v>
      </c>
      <c r="F6" s="22">
        <f>COUNTIF(E10:E160,"Modified")</f>
        <v>0</v>
      </c>
      <c r="G6" s="49"/>
      <c r="H6" s="50"/>
      <c r="I6" s="51"/>
    </row>
    <row r="7" spans="1:9" ht="17.25" customHeight="1">
      <c r="A7" s="44"/>
      <c r="B7" s="29"/>
      <c r="C7" s="692"/>
      <c r="D7" s="693"/>
      <c r="E7" s="36" t="s">
        <v>11</v>
      </c>
      <c r="F7" s="22">
        <f>COUNTIF(E10:E160,"Ready")</f>
        <v>149</v>
      </c>
      <c r="G7" s="49"/>
      <c r="H7" s="50"/>
      <c r="I7" s="51"/>
    </row>
    <row r="8" spans="1:9" ht="18.75" customHeight="1">
      <c r="A8" s="55"/>
      <c r="B8" s="37"/>
      <c r="C8" s="704"/>
      <c r="D8" s="705"/>
      <c r="E8" s="38" t="s">
        <v>12</v>
      </c>
      <c r="F8" s="22">
        <f>COUNTIF(E10:E160,"Not ready")</f>
        <v>0</v>
      </c>
      <c r="G8" s="56"/>
      <c r="H8" s="57"/>
      <c r="I8" s="58"/>
    </row>
    <row r="9" spans="1:9" ht="53.75" customHeight="1">
      <c r="A9" s="19" t="s">
        <v>13</v>
      </c>
      <c r="B9" s="20" t="s">
        <v>14</v>
      </c>
      <c r="C9" s="20" t="s">
        <v>523</v>
      </c>
      <c r="D9" s="20" t="s">
        <v>203</v>
      </c>
      <c r="E9" s="21" t="s">
        <v>19</v>
      </c>
      <c r="F9" s="21" t="s">
        <v>20</v>
      </c>
      <c r="G9" s="20" t="s">
        <v>524</v>
      </c>
      <c r="H9" s="20" t="s">
        <v>525</v>
      </c>
      <c r="I9" s="20" t="s">
        <v>23</v>
      </c>
    </row>
    <row r="10" spans="1:9" ht="18" customHeight="1">
      <c r="A10" s="22">
        <v>1</v>
      </c>
      <c r="B10" s="24" t="s">
        <v>25</v>
      </c>
      <c r="C10" s="40" t="s">
        <v>526</v>
      </c>
      <c r="D10" s="23"/>
      <c r="E10" s="36" t="s">
        <v>11</v>
      </c>
      <c r="F10" s="39" t="s">
        <v>209</v>
      </c>
      <c r="G10" s="41"/>
      <c r="H10" s="41"/>
      <c r="I10" s="59" t="s">
        <v>527</v>
      </c>
    </row>
    <row r="11" spans="1:9" ht="18" customHeight="1">
      <c r="A11" s="22">
        <v>2</v>
      </c>
      <c r="B11" s="24" t="s">
        <v>25</v>
      </c>
      <c r="C11" s="40" t="s">
        <v>528</v>
      </c>
      <c r="D11" s="23"/>
      <c r="E11" s="36" t="s">
        <v>11</v>
      </c>
      <c r="F11" s="60"/>
      <c r="G11" s="41"/>
      <c r="H11" s="41"/>
      <c r="I11" s="61" t="s">
        <v>529</v>
      </c>
    </row>
    <row r="12" spans="1:9" ht="18" customHeight="1">
      <c r="A12" s="706">
        <v>3</v>
      </c>
      <c r="B12" s="24" t="s">
        <v>25</v>
      </c>
      <c r="C12" s="40" t="s">
        <v>530</v>
      </c>
      <c r="D12" s="41"/>
      <c r="E12" s="36" t="s">
        <v>11</v>
      </c>
      <c r="F12" s="27"/>
      <c r="G12" s="62"/>
      <c r="H12" s="62"/>
      <c r="I12" s="62"/>
    </row>
    <row r="13" spans="1:9" ht="18" customHeight="1">
      <c r="A13" s="707"/>
      <c r="B13" s="24" t="s">
        <v>25</v>
      </c>
      <c r="C13" s="63" t="s">
        <v>531</v>
      </c>
      <c r="D13" s="24" t="s">
        <v>532</v>
      </c>
      <c r="E13" s="36" t="s">
        <v>11</v>
      </c>
      <c r="F13" s="27"/>
      <c r="G13" s="62"/>
      <c r="H13" s="62"/>
      <c r="I13" s="62"/>
    </row>
    <row r="14" spans="1:9" ht="18" customHeight="1">
      <c r="A14" s="707"/>
      <c r="B14" s="24" t="s">
        <v>25</v>
      </c>
      <c r="C14" s="63" t="s">
        <v>533</v>
      </c>
      <c r="D14" s="24" t="s">
        <v>532</v>
      </c>
      <c r="E14" s="36" t="s">
        <v>11</v>
      </c>
      <c r="F14" s="27"/>
      <c r="G14" s="62"/>
      <c r="H14" s="62"/>
      <c r="I14" s="62"/>
    </row>
    <row r="15" spans="1:9" ht="18" customHeight="1">
      <c r="A15" s="707"/>
      <c r="B15" s="24" t="s">
        <v>25</v>
      </c>
      <c r="C15" s="63" t="s">
        <v>534</v>
      </c>
      <c r="D15" s="24" t="s">
        <v>532</v>
      </c>
      <c r="E15" s="36" t="s">
        <v>11</v>
      </c>
      <c r="F15" s="27"/>
      <c r="G15" s="62"/>
      <c r="H15" s="62"/>
      <c r="I15" s="62"/>
    </row>
    <row r="16" spans="1:9" ht="18" customHeight="1">
      <c r="A16" s="707"/>
      <c r="B16" s="24" t="s">
        <v>25</v>
      </c>
      <c r="C16" s="63" t="s">
        <v>535</v>
      </c>
      <c r="D16" s="24" t="s">
        <v>532</v>
      </c>
      <c r="E16" s="36" t="s">
        <v>11</v>
      </c>
      <c r="F16" s="27"/>
      <c r="G16" s="62"/>
      <c r="H16" s="62"/>
      <c r="I16" s="62"/>
    </row>
    <row r="17" spans="1:9" ht="18" customHeight="1">
      <c r="A17" s="707"/>
      <c r="B17" s="24" t="s">
        <v>25</v>
      </c>
      <c r="C17" s="63" t="s">
        <v>536</v>
      </c>
      <c r="D17" s="24" t="s">
        <v>532</v>
      </c>
      <c r="E17" s="36" t="s">
        <v>11</v>
      </c>
      <c r="F17" s="27"/>
      <c r="G17" s="62"/>
      <c r="H17" s="62"/>
      <c r="I17" s="62"/>
    </row>
    <row r="18" spans="1:9" ht="18" customHeight="1">
      <c r="A18" s="707"/>
      <c r="B18" s="24" t="s">
        <v>25</v>
      </c>
      <c r="C18" s="63" t="s">
        <v>537</v>
      </c>
      <c r="D18" s="24" t="s">
        <v>538</v>
      </c>
      <c r="E18" s="36" t="s">
        <v>11</v>
      </c>
      <c r="F18" s="27"/>
      <c r="G18" s="62"/>
      <c r="H18" s="62"/>
      <c r="I18" s="62"/>
    </row>
    <row r="19" spans="1:9" ht="18" customHeight="1">
      <c r="A19" s="707"/>
      <c r="B19" s="24" t="s">
        <v>25</v>
      </c>
      <c r="C19" s="63" t="s">
        <v>539</v>
      </c>
      <c r="D19" s="26"/>
      <c r="E19" s="36" t="s">
        <v>11</v>
      </c>
      <c r="F19" s="27"/>
      <c r="G19" s="62"/>
      <c r="H19" s="62"/>
      <c r="I19" s="62"/>
    </row>
    <row r="20" spans="1:9" ht="18" customHeight="1">
      <c r="A20" s="707"/>
      <c r="B20" s="24" t="s">
        <v>25</v>
      </c>
      <c r="C20" s="63" t="s">
        <v>540</v>
      </c>
      <c r="D20" s="24" t="s">
        <v>541</v>
      </c>
      <c r="E20" s="36" t="s">
        <v>11</v>
      </c>
      <c r="F20" s="27"/>
      <c r="G20" s="62"/>
      <c r="H20" s="62"/>
      <c r="I20" s="62"/>
    </row>
    <row r="21" spans="1:9" ht="18" customHeight="1">
      <c r="A21" s="708"/>
      <c r="B21" s="24" t="s">
        <v>25</v>
      </c>
      <c r="C21" s="63" t="s">
        <v>542</v>
      </c>
      <c r="D21" s="24" t="s">
        <v>543</v>
      </c>
      <c r="E21" s="36" t="s">
        <v>11</v>
      </c>
      <c r="F21" s="27"/>
      <c r="G21" s="62"/>
      <c r="H21" s="62"/>
      <c r="I21" s="62"/>
    </row>
    <row r="22" spans="1:9" ht="18" customHeight="1">
      <c r="A22" s="706">
        <v>4</v>
      </c>
      <c r="B22" s="24" t="s">
        <v>25</v>
      </c>
      <c r="C22" s="40" t="s">
        <v>544</v>
      </c>
      <c r="D22" s="26"/>
      <c r="E22" s="36" t="s">
        <v>11</v>
      </c>
      <c r="F22" s="60"/>
      <c r="G22" s="62"/>
      <c r="H22" s="62"/>
      <c r="I22" s="62"/>
    </row>
    <row r="23" spans="1:9" ht="18" customHeight="1">
      <c r="A23" s="707"/>
      <c r="B23" s="24" t="s">
        <v>25</v>
      </c>
      <c r="C23" s="63" t="s">
        <v>545</v>
      </c>
      <c r="D23" s="24" t="s">
        <v>546</v>
      </c>
      <c r="E23" s="36" t="s">
        <v>11</v>
      </c>
      <c r="F23" s="60"/>
      <c r="G23" s="62"/>
      <c r="H23" s="62"/>
      <c r="I23" s="62"/>
    </row>
    <row r="24" spans="1:9" ht="18" customHeight="1">
      <c r="A24" s="707"/>
      <c r="B24" s="24" t="s">
        <v>25</v>
      </c>
      <c r="C24" s="63" t="s">
        <v>547</v>
      </c>
      <c r="D24" s="24" t="s">
        <v>548</v>
      </c>
      <c r="E24" s="36" t="s">
        <v>11</v>
      </c>
      <c r="F24" s="60"/>
      <c r="G24" s="62"/>
      <c r="H24" s="62"/>
      <c r="I24" s="62"/>
    </row>
    <row r="25" spans="1:9" ht="18" customHeight="1">
      <c r="A25" s="707"/>
      <c r="B25" s="24" t="s">
        <v>25</v>
      </c>
      <c r="C25" s="63" t="s">
        <v>549</v>
      </c>
      <c r="D25" s="24" t="s">
        <v>550</v>
      </c>
      <c r="E25" s="36" t="s">
        <v>11</v>
      </c>
      <c r="F25" s="60"/>
      <c r="G25" s="62"/>
      <c r="H25" s="62"/>
      <c r="I25" s="62"/>
    </row>
    <row r="26" spans="1:9" ht="18" customHeight="1">
      <c r="A26" s="707"/>
      <c r="B26" s="24" t="s">
        <v>25</v>
      </c>
      <c r="C26" s="63" t="s">
        <v>551</v>
      </c>
      <c r="D26" s="24" t="s">
        <v>552</v>
      </c>
      <c r="E26" s="36" t="s">
        <v>11</v>
      </c>
      <c r="F26" s="60"/>
      <c r="G26" s="62"/>
      <c r="H26" s="62"/>
      <c r="I26" s="62"/>
    </row>
    <row r="27" spans="1:9" ht="18" customHeight="1">
      <c r="A27" s="708"/>
      <c r="B27" s="24" t="s">
        <v>25</v>
      </c>
      <c r="C27" s="63" t="s">
        <v>553</v>
      </c>
      <c r="D27" s="24" t="s">
        <v>554</v>
      </c>
      <c r="E27" s="36" t="s">
        <v>11</v>
      </c>
      <c r="F27" s="60"/>
      <c r="G27" s="62"/>
      <c r="H27" s="62"/>
      <c r="I27" s="62"/>
    </row>
    <row r="28" spans="1:9" ht="18" customHeight="1">
      <c r="A28" s="22">
        <v>5</v>
      </c>
      <c r="B28" s="24" t="s">
        <v>25</v>
      </c>
      <c r="C28" s="40" t="s">
        <v>555</v>
      </c>
      <c r="D28" s="41"/>
      <c r="E28" s="36" t="s">
        <v>11</v>
      </c>
      <c r="F28" s="60"/>
      <c r="G28" s="62"/>
      <c r="H28" s="62"/>
      <c r="I28" s="62"/>
    </row>
    <row r="29" spans="1:9" ht="18" customHeight="1">
      <c r="A29" s="706">
        <v>6</v>
      </c>
      <c r="B29" s="24" t="s">
        <v>25</v>
      </c>
      <c r="C29" s="40" t="s">
        <v>556</v>
      </c>
      <c r="D29" s="41"/>
      <c r="E29" s="36" t="s">
        <v>11</v>
      </c>
      <c r="F29" s="60"/>
      <c r="G29" s="62"/>
      <c r="H29" s="62"/>
      <c r="I29" s="62"/>
    </row>
    <row r="30" spans="1:9" ht="18" customHeight="1">
      <c r="A30" s="707"/>
      <c r="B30" s="24" t="s">
        <v>25</v>
      </c>
      <c r="C30" s="63" t="s">
        <v>557</v>
      </c>
      <c r="D30" s="24" t="s">
        <v>558</v>
      </c>
      <c r="E30" s="36" t="s">
        <v>11</v>
      </c>
      <c r="F30" s="60"/>
      <c r="G30" s="62"/>
      <c r="H30" s="62"/>
      <c r="I30" s="62"/>
    </row>
    <row r="31" spans="1:9" ht="18" customHeight="1">
      <c r="A31" s="707"/>
      <c r="B31" s="24" t="s">
        <v>25</v>
      </c>
      <c r="C31" s="63" t="s">
        <v>559</v>
      </c>
      <c r="D31" s="26"/>
      <c r="E31" s="36" t="s">
        <v>11</v>
      </c>
      <c r="F31" s="60"/>
      <c r="G31" s="62"/>
      <c r="H31" s="62"/>
      <c r="I31" s="62"/>
    </row>
    <row r="32" spans="1:9" ht="18" customHeight="1">
      <c r="A32" s="707"/>
      <c r="B32" s="24" t="s">
        <v>25</v>
      </c>
      <c r="C32" s="63" t="s">
        <v>560</v>
      </c>
      <c r="D32" s="24" t="s">
        <v>561</v>
      </c>
      <c r="E32" s="36" t="s">
        <v>11</v>
      </c>
      <c r="F32" s="60"/>
      <c r="G32" s="62"/>
      <c r="H32" s="62"/>
      <c r="I32" s="62"/>
    </row>
    <row r="33" spans="1:9" ht="18" customHeight="1">
      <c r="A33" s="708"/>
      <c r="B33" s="24" t="s">
        <v>25</v>
      </c>
      <c r="C33" s="63" t="s">
        <v>562</v>
      </c>
      <c r="D33" s="41"/>
      <c r="E33" s="36" t="s">
        <v>11</v>
      </c>
      <c r="F33" s="60"/>
      <c r="G33" s="62"/>
      <c r="H33" s="62"/>
      <c r="I33" s="62"/>
    </row>
    <row r="34" spans="1:9" ht="18" customHeight="1">
      <c r="A34" s="706">
        <v>7</v>
      </c>
      <c r="B34" s="24" t="s">
        <v>25</v>
      </c>
      <c r="C34" s="40" t="s">
        <v>563</v>
      </c>
      <c r="D34" s="41"/>
      <c r="E34" s="36" t="s">
        <v>11</v>
      </c>
      <c r="F34" s="60"/>
      <c r="G34" s="62"/>
      <c r="H34" s="62"/>
      <c r="I34" s="61" t="s">
        <v>564</v>
      </c>
    </row>
    <row r="35" spans="1:9" ht="18" customHeight="1">
      <c r="A35" s="707"/>
      <c r="B35" s="24" t="s">
        <v>25</v>
      </c>
      <c r="C35" s="63" t="s">
        <v>565</v>
      </c>
      <c r="D35" s="41"/>
      <c r="E35" s="36" t="s">
        <v>11</v>
      </c>
      <c r="F35" s="60"/>
      <c r="G35" s="62"/>
      <c r="H35" s="62"/>
      <c r="I35" s="61" t="s">
        <v>226</v>
      </c>
    </row>
    <row r="36" spans="1:9" ht="18" customHeight="1">
      <c r="A36" s="707"/>
      <c r="B36" s="24" t="s">
        <v>25</v>
      </c>
      <c r="C36" s="63" t="s">
        <v>566</v>
      </c>
      <c r="D36" s="24" t="s">
        <v>567</v>
      </c>
      <c r="E36" s="36" t="s">
        <v>11</v>
      </c>
      <c r="F36" s="60"/>
      <c r="G36" s="62"/>
      <c r="H36" s="62"/>
      <c r="I36" s="61" t="s">
        <v>568</v>
      </c>
    </row>
    <row r="37" spans="1:9" ht="18" customHeight="1">
      <c r="A37" s="708"/>
      <c r="B37" s="24" t="s">
        <v>25</v>
      </c>
      <c r="C37" s="63" t="s">
        <v>569</v>
      </c>
      <c r="D37" s="24" t="s">
        <v>567</v>
      </c>
      <c r="E37" s="36" t="s">
        <v>11</v>
      </c>
      <c r="F37" s="60"/>
      <c r="G37" s="62"/>
      <c r="H37" s="62"/>
      <c r="I37" s="62"/>
    </row>
    <row r="38" spans="1:9" ht="18" customHeight="1">
      <c r="A38" s="706">
        <v>8</v>
      </c>
      <c r="B38" s="24" t="s">
        <v>25</v>
      </c>
      <c r="C38" s="40" t="s">
        <v>570</v>
      </c>
      <c r="D38" s="41"/>
      <c r="E38" s="36" t="s">
        <v>11</v>
      </c>
      <c r="F38" s="60"/>
      <c r="G38" s="62"/>
      <c r="H38" s="62"/>
      <c r="I38" s="61" t="s">
        <v>571</v>
      </c>
    </row>
    <row r="39" spans="1:9" ht="18" customHeight="1">
      <c r="A39" s="707"/>
      <c r="B39" s="24" t="s">
        <v>25</v>
      </c>
      <c r="C39" s="63" t="s">
        <v>572</v>
      </c>
      <c r="D39" s="41"/>
      <c r="E39" s="36" t="s">
        <v>11</v>
      </c>
      <c r="F39" s="60"/>
      <c r="G39" s="62"/>
      <c r="H39" s="62"/>
      <c r="I39" s="61" t="s">
        <v>226</v>
      </c>
    </row>
    <row r="40" spans="1:9" ht="18" customHeight="1">
      <c r="A40" s="707"/>
      <c r="B40" s="24" t="s">
        <v>25</v>
      </c>
      <c r="C40" s="63" t="s">
        <v>573</v>
      </c>
      <c r="D40" s="41"/>
      <c r="E40" s="36" t="s">
        <v>11</v>
      </c>
      <c r="F40" s="60"/>
      <c r="G40" s="62"/>
      <c r="H40" s="62"/>
      <c r="I40" s="62"/>
    </row>
    <row r="41" spans="1:9" ht="18" customHeight="1">
      <c r="A41" s="707"/>
      <c r="B41" s="24" t="s">
        <v>25</v>
      </c>
      <c r="C41" s="63" t="s">
        <v>574</v>
      </c>
      <c r="D41" s="24" t="s">
        <v>575</v>
      </c>
      <c r="E41" s="36" t="s">
        <v>11</v>
      </c>
      <c r="F41" s="60"/>
      <c r="G41" s="62"/>
      <c r="H41" s="62"/>
      <c r="I41" s="62"/>
    </row>
    <row r="42" spans="1:9" ht="18" customHeight="1">
      <c r="A42" s="707"/>
      <c r="B42" s="24" t="s">
        <v>25</v>
      </c>
      <c r="C42" s="63" t="s">
        <v>576</v>
      </c>
      <c r="D42" s="24" t="s">
        <v>577</v>
      </c>
      <c r="E42" s="36" t="s">
        <v>11</v>
      </c>
      <c r="F42" s="60"/>
      <c r="G42" s="62"/>
      <c r="H42" s="62"/>
      <c r="I42" s="61" t="s">
        <v>578</v>
      </c>
    </row>
    <row r="43" spans="1:9" ht="18" customHeight="1">
      <c r="A43" s="707"/>
      <c r="B43" s="24" t="s">
        <v>25</v>
      </c>
      <c r="C43" s="63" t="s">
        <v>579</v>
      </c>
      <c r="D43" s="41"/>
      <c r="E43" s="36" t="s">
        <v>11</v>
      </c>
      <c r="F43" s="60"/>
      <c r="G43" s="62"/>
      <c r="H43" s="62"/>
      <c r="I43" s="62"/>
    </row>
    <row r="44" spans="1:9" ht="18" customHeight="1">
      <c r="A44" s="707"/>
      <c r="B44" s="24" t="s">
        <v>25</v>
      </c>
      <c r="C44" s="63" t="s">
        <v>580</v>
      </c>
      <c r="D44" s="24" t="s">
        <v>581</v>
      </c>
      <c r="E44" s="36" t="s">
        <v>11</v>
      </c>
      <c r="F44" s="60"/>
      <c r="G44" s="62"/>
      <c r="H44" s="62"/>
      <c r="I44" s="62"/>
    </row>
    <row r="45" spans="1:9" ht="18" customHeight="1">
      <c r="A45" s="707"/>
      <c r="B45" s="24" t="s">
        <v>25</v>
      </c>
      <c r="C45" s="63" t="s">
        <v>582</v>
      </c>
      <c r="D45" s="41"/>
      <c r="E45" s="36" t="s">
        <v>11</v>
      </c>
      <c r="F45" s="60"/>
      <c r="G45" s="62"/>
      <c r="H45" s="62"/>
      <c r="I45" s="62"/>
    </row>
    <row r="46" spans="1:9" ht="18" customHeight="1">
      <c r="A46" s="708"/>
      <c r="B46" s="24" t="s">
        <v>25</v>
      </c>
      <c r="C46" s="63" t="s">
        <v>583</v>
      </c>
      <c r="D46" s="24" t="s">
        <v>584</v>
      </c>
      <c r="E46" s="36" t="s">
        <v>11</v>
      </c>
      <c r="F46" s="60"/>
      <c r="G46" s="62"/>
      <c r="H46" s="62"/>
      <c r="I46" s="62"/>
    </row>
    <row r="47" spans="1:9" ht="18" customHeight="1">
      <c r="A47" s="706">
        <v>9</v>
      </c>
      <c r="B47" s="24" t="s">
        <v>25</v>
      </c>
      <c r="C47" s="40" t="s">
        <v>585</v>
      </c>
      <c r="D47" s="41"/>
      <c r="E47" s="36" t="s">
        <v>11</v>
      </c>
      <c r="F47" s="60"/>
      <c r="G47" s="62"/>
      <c r="H47" s="62"/>
      <c r="I47" s="61" t="s">
        <v>571</v>
      </c>
    </row>
    <row r="48" spans="1:9" ht="18" customHeight="1">
      <c r="A48" s="707"/>
      <c r="B48" s="24" t="s">
        <v>25</v>
      </c>
      <c r="C48" s="63" t="s">
        <v>586</v>
      </c>
      <c r="D48" s="41"/>
      <c r="E48" s="36" t="s">
        <v>11</v>
      </c>
      <c r="F48" s="60"/>
      <c r="G48" s="62"/>
      <c r="H48" s="62"/>
      <c r="I48" s="61" t="s">
        <v>226</v>
      </c>
    </row>
    <row r="49" spans="1:9" ht="18" customHeight="1">
      <c r="A49" s="707"/>
      <c r="B49" s="24" t="s">
        <v>25</v>
      </c>
      <c r="C49" s="63" t="s">
        <v>587</v>
      </c>
      <c r="D49" s="41"/>
      <c r="E49" s="36" t="s">
        <v>11</v>
      </c>
      <c r="F49" s="60"/>
      <c r="G49" s="62"/>
      <c r="H49" s="62"/>
      <c r="I49" s="62"/>
    </row>
    <row r="50" spans="1:9" ht="18" customHeight="1">
      <c r="A50" s="707"/>
      <c r="B50" s="24" t="s">
        <v>25</v>
      </c>
      <c r="C50" s="63" t="s">
        <v>588</v>
      </c>
      <c r="D50" s="24" t="s">
        <v>575</v>
      </c>
      <c r="E50" s="36" t="s">
        <v>11</v>
      </c>
      <c r="F50" s="60"/>
      <c r="G50" s="62"/>
      <c r="H50" s="62"/>
      <c r="I50" s="62"/>
    </row>
    <row r="51" spans="1:9" ht="18" customHeight="1">
      <c r="A51" s="707"/>
      <c r="B51" s="24" t="s">
        <v>25</v>
      </c>
      <c r="C51" s="63" t="s">
        <v>589</v>
      </c>
      <c r="D51" s="24" t="s">
        <v>590</v>
      </c>
      <c r="E51" s="36" t="s">
        <v>11</v>
      </c>
      <c r="F51" s="60"/>
      <c r="G51" s="62"/>
      <c r="H51" s="62"/>
      <c r="I51" s="61" t="s">
        <v>591</v>
      </c>
    </row>
    <row r="52" spans="1:9" ht="18" customHeight="1">
      <c r="A52" s="707"/>
      <c r="B52" s="24" t="s">
        <v>25</v>
      </c>
      <c r="C52" s="63" t="s">
        <v>592</v>
      </c>
      <c r="D52" s="26"/>
      <c r="E52" s="36" t="s">
        <v>11</v>
      </c>
      <c r="F52" s="60"/>
      <c r="G52" s="62"/>
      <c r="H52" s="62"/>
      <c r="I52" s="62"/>
    </row>
    <row r="53" spans="1:9" ht="18" customHeight="1">
      <c r="A53" s="707"/>
      <c r="B53" s="24" t="s">
        <v>25</v>
      </c>
      <c r="C53" s="63" t="s">
        <v>593</v>
      </c>
      <c r="D53" s="24" t="s">
        <v>581</v>
      </c>
      <c r="E53" s="36" t="s">
        <v>11</v>
      </c>
      <c r="F53" s="60"/>
      <c r="G53" s="62"/>
      <c r="H53" s="62"/>
      <c r="I53" s="62"/>
    </row>
    <row r="54" spans="1:9" ht="18" customHeight="1">
      <c r="A54" s="707"/>
      <c r="B54" s="24" t="s">
        <v>25</v>
      </c>
      <c r="C54" s="63" t="s">
        <v>594</v>
      </c>
      <c r="D54" s="26"/>
      <c r="E54" s="36" t="s">
        <v>11</v>
      </c>
      <c r="F54" s="60"/>
      <c r="G54" s="62"/>
      <c r="H54" s="62"/>
      <c r="I54" s="62"/>
    </row>
    <row r="55" spans="1:9" ht="18" customHeight="1">
      <c r="A55" s="708"/>
      <c r="B55" s="24" t="s">
        <v>25</v>
      </c>
      <c r="C55" s="63" t="s">
        <v>595</v>
      </c>
      <c r="D55" s="24" t="s">
        <v>596</v>
      </c>
      <c r="E55" s="36" t="s">
        <v>11</v>
      </c>
      <c r="F55" s="60"/>
      <c r="G55" s="62"/>
      <c r="H55" s="62"/>
      <c r="I55" s="62"/>
    </row>
    <row r="56" spans="1:9" ht="18" customHeight="1">
      <c r="A56" s="706">
        <v>10</v>
      </c>
      <c r="B56" s="24" t="s">
        <v>25</v>
      </c>
      <c r="C56" s="40" t="s">
        <v>597</v>
      </c>
      <c r="D56" s="26"/>
      <c r="E56" s="36" t="s">
        <v>11</v>
      </c>
      <c r="F56" s="60"/>
      <c r="G56" s="62"/>
      <c r="H56" s="62"/>
      <c r="I56" s="61" t="s">
        <v>571</v>
      </c>
    </row>
    <row r="57" spans="1:9" ht="18" customHeight="1">
      <c r="A57" s="707"/>
      <c r="B57" s="24" t="s">
        <v>25</v>
      </c>
      <c r="C57" s="63" t="s">
        <v>598</v>
      </c>
      <c r="D57" s="41"/>
      <c r="E57" s="36" t="s">
        <v>11</v>
      </c>
      <c r="F57" s="60"/>
      <c r="G57" s="62"/>
      <c r="H57" s="62"/>
      <c r="I57" s="61" t="s">
        <v>226</v>
      </c>
    </row>
    <row r="58" spans="1:9" ht="18" customHeight="1">
      <c r="A58" s="707"/>
      <c r="B58" s="24" t="s">
        <v>25</v>
      </c>
      <c r="C58" s="63" t="s">
        <v>599</v>
      </c>
      <c r="D58" s="41"/>
      <c r="E58" s="36" t="s">
        <v>11</v>
      </c>
      <c r="F58" s="60"/>
      <c r="G58" s="62"/>
      <c r="H58" s="62"/>
      <c r="I58" s="62"/>
    </row>
    <row r="59" spans="1:9" ht="18" customHeight="1">
      <c r="A59" s="707"/>
      <c r="B59" s="24" t="s">
        <v>25</v>
      </c>
      <c r="C59" s="63" t="s">
        <v>600</v>
      </c>
      <c r="D59" s="24" t="s">
        <v>575</v>
      </c>
      <c r="E59" s="36" t="s">
        <v>11</v>
      </c>
      <c r="F59" s="60"/>
      <c r="G59" s="62"/>
      <c r="H59" s="62"/>
      <c r="I59" s="62"/>
    </row>
    <row r="60" spans="1:9" ht="18" customHeight="1">
      <c r="A60" s="707"/>
      <c r="B60" s="24" t="s">
        <v>25</v>
      </c>
      <c r="C60" s="63" t="s">
        <v>601</v>
      </c>
      <c r="D60" s="24" t="s">
        <v>602</v>
      </c>
      <c r="E60" s="36" t="s">
        <v>11</v>
      </c>
      <c r="F60" s="60"/>
      <c r="G60" s="62"/>
      <c r="H60" s="62"/>
      <c r="I60" s="61" t="s">
        <v>603</v>
      </c>
    </row>
    <row r="61" spans="1:9" ht="18" customHeight="1">
      <c r="A61" s="707"/>
      <c r="B61" s="24" t="s">
        <v>25</v>
      </c>
      <c r="C61" s="63" t="s">
        <v>604</v>
      </c>
      <c r="D61" s="41"/>
      <c r="E61" s="36" t="s">
        <v>11</v>
      </c>
      <c r="F61" s="60"/>
      <c r="G61" s="62"/>
      <c r="H61" s="62"/>
      <c r="I61" s="62"/>
    </row>
    <row r="62" spans="1:9" ht="18" customHeight="1">
      <c r="A62" s="707"/>
      <c r="B62" s="24" t="s">
        <v>25</v>
      </c>
      <c r="C62" s="63" t="s">
        <v>605</v>
      </c>
      <c r="D62" s="24" t="s">
        <v>581</v>
      </c>
      <c r="E62" s="36" t="s">
        <v>11</v>
      </c>
      <c r="F62" s="60"/>
      <c r="G62" s="62"/>
      <c r="H62" s="62"/>
      <c r="I62" s="62"/>
    </row>
    <row r="63" spans="1:9" ht="18" customHeight="1">
      <c r="A63" s="707"/>
      <c r="B63" s="24" t="s">
        <v>25</v>
      </c>
      <c r="C63" s="63" t="s">
        <v>606</v>
      </c>
      <c r="D63" s="41"/>
      <c r="E63" s="36" t="s">
        <v>11</v>
      </c>
      <c r="F63" s="60"/>
      <c r="G63" s="62"/>
      <c r="H63" s="62"/>
      <c r="I63" s="62"/>
    </row>
    <row r="64" spans="1:9" ht="18" customHeight="1">
      <c r="A64" s="708"/>
      <c r="B64" s="24" t="s">
        <v>25</v>
      </c>
      <c r="C64" s="63" t="s">
        <v>607</v>
      </c>
      <c r="D64" s="24" t="s">
        <v>608</v>
      </c>
      <c r="E64" s="36" t="s">
        <v>11</v>
      </c>
      <c r="F64" s="60"/>
      <c r="G64" s="62"/>
      <c r="H64" s="62"/>
      <c r="I64" s="62"/>
    </row>
    <row r="65" spans="1:9" ht="18" customHeight="1">
      <c r="A65" s="706">
        <v>11</v>
      </c>
      <c r="B65" s="24" t="s">
        <v>25</v>
      </c>
      <c r="C65" s="40" t="s">
        <v>609</v>
      </c>
      <c r="D65" s="41"/>
      <c r="E65" s="36" t="s">
        <v>11</v>
      </c>
      <c r="F65" s="60"/>
      <c r="G65" s="62"/>
      <c r="H65" s="62"/>
      <c r="I65" s="61" t="s">
        <v>571</v>
      </c>
    </row>
    <row r="66" spans="1:9" ht="18" customHeight="1">
      <c r="A66" s="707"/>
      <c r="B66" s="24" t="s">
        <v>25</v>
      </c>
      <c r="C66" s="63" t="s">
        <v>610</v>
      </c>
      <c r="D66" s="41"/>
      <c r="E66" s="36" t="s">
        <v>11</v>
      </c>
      <c r="F66" s="60"/>
      <c r="G66" s="62"/>
      <c r="H66" s="62"/>
      <c r="I66" s="61" t="s">
        <v>226</v>
      </c>
    </row>
    <row r="67" spans="1:9" ht="18" customHeight="1">
      <c r="A67" s="707"/>
      <c r="B67" s="24" t="s">
        <v>25</v>
      </c>
      <c r="C67" s="63" t="s">
        <v>611</v>
      </c>
      <c r="D67" s="41"/>
      <c r="E67" s="36" t="s">
        <v>11</v>
      </c>
      <c r="F67" s="60"/>
      <c r="G67" s="62"/>
      <c r="H67" s="62"/>
      <c r="I67" s="61" t="s">
        <v>612</v>
      </c>
    </row>
    <row r="68" spans="1:9" ht="18" customHeight="1">
      <c r="A68" s="707"/>
      <c r="B68" s="24" t="s">
        <v>25</v>
      </c>
      <c r="C68" s="63" t="s">
        <v>613</v>
      </c>
      <c r="D68" s="41"/>
      <c r="E68" s="36" t="s">
        <v>11</v>
      </c>
      <c r="F68" s="60"/>
      <c r="G68" s="62"/>
      <c r="H68" s="62"/>
      <c r="I68" s="62"/>
    </row>
    <row r="69" spans="1:9" ht="18" customHeight="1">
      <c r="A69" s="708"/>
      <c r="B69" s="24" t="s">
        <v>25</v>
      </c>
      <c r="C69" s="63" t="s">
        <v>614</v>
      </c>
      <c r="D69" s="41"/>
      <c r="E69" s="36" t="s">
        <v>11</v>
      </c>
      <c r="F69" s="60"/>
      <c r="G69" s="62"/>
      <c r="H69" s="62"/>
      <c r="I69" s="62"/>
    </row>
    <row r="70" spans="1:9" ht="18" customHeight="1">
      <c r="A70" s="706">
        <v>12</v>
      </c>
      <c r="B70" s="24" t="s">
        <v>25</v>
      </c>
      <c r="C70" s="40" t="s">
        <v>615</v>
      </c>
      <c r="D70" s="41"/>
      <c r="E70" s="36" t="s">
        <v>11</v>
      </c>
      <c r="F70" s="60"/>
      <c r="G70" s="62"/>
      <c r="H70" s="62"/>
      <c r="I70" s="62"/>
    </row>
    <row r="71" spans="1:9" ht="18" customHeight="1">
      <c r="A71" s="707"/>
      <c r="B71" s="24" t="s">
        <v>25</v>
      </c>
      <c r="C71" s="63" t="s">
        <v>616</v>
      </c>
      <c r="D71" s="24" t="s">
        <v>617</v>
      </c>
      <c r="E71" s="36" t="s">
        <v>11</v>
      </c>
      <c r="F71" s="60"/>
      <c r="G71" s="62"/>
      <c r="H71" s="62"/>
      <c r="I71" s="62"/>
    </row>
    <row r="72" spans="1:9" ht="18" customHeight="1">
      <c r="A72" s="707"/>
      <c r="B72" s="24" t="s">
        <v>25</v>
      </c>
      <c r="C72" s="63" t="s">
        <v>618</v>
      </c>
      <c r="D72" s="24" t="s">
        <v>619</v>
      </c>
      <c r="E72" s="36" t="s">
        <v>11</v>
      </c>
      <c r="F72" s="60"/>
      <c r="G72" s="62"/>
      <c r="H72" s="62"/>
      <c r="I72" s="62"/>
    </row>
    <row r="73" spans="1:9" ht="18" customHeight="1">
      <c r="A73" s="707"/>
      <c r="B73" s="24" t="s">
        <v>25</v>
      </c>
      <c r="C73" s="63" t="s">
        <v>620</v>
      </c>
      <c r="D73" s="24" t="s">
        <v>621</v>
      </c>
      <c r="E73" s="36" t="s">
        <v>11</v>
      </c>
      <c r="F73" s="60"/>
      <c r="G73" s="62"/>
      <c r="H73" s="62"/>
      <c r="I73" s="62"/>
    </row>
    <row r="74" spans="1:9" ht="18" customHeight="1">
      <c r="A74" s="707"/>
      <c r="B74" s="24" t="s">
        <v>25</v>
      </c>
      <c r="C74" s="63" t="s">
        <v>622</v>
      </c>
      <c r="D74" s="24" t="s">
        <v>623</v>
      </c>
      <c r="E74" s="36" t="s">
        <v>11</v>
      </c>
      <c r="F74" s="60"/>
      <c r="G74" s="62"/>
      <c r="H74" s="62"/>
      <c r="I74" s="62"/>
    </row>
    <row r="75" spans="1:9" ht="18" customHeight="1">
      <c r="A75" s="708"/>
      <c r="B75" s="24" t="s">
        <v>25</v>
      </c>
      <c r="C75" s="63" t="s">
        <v>624</v>
      </c>
      <c r="D75" s="24" t="s">
        <v>625</v>
      </c>
      <c r="E75" s="36" t="s">
        <v>11</v>
      </c>
      <c r="F75" s="60"/>
      <c r="G75" s="62"/>
      <c r="H75" s="62"/>
      <c r="I75" s="62"/>
    </row>
    <row r="76" spans="1:9" ht="18" customHeight="1">
      <c r="A76" s="706">
        <v>13</v>
      </c>
      <c r="B76" s="24" t="s">
        <v>25</v>
      </c>
      <c r="C76" s="40" t="s">
        <v>626</v>
      </c>
      <c r="D76" s="26"/>
      <c r="E76" s="36" t="s">
        <v>11</v>
      </c>
      <c r="F76" s="60"/>
      <c r="G76" s="62"/>
      <c r="H76" s="64"/>
      <c r="I76" s="62"/>
    </row>
    <row r="77" spans="1:9" ht="18" customHeight="1">
      <c r="A77" s="707"/>
      <c r="B77" s="24" t="s">
        <v>25</v>
      </c>
      <c r="C77" s="63" t="s">
        <v>627</v>
      </c>
      <c r="D77" s="24" t="s">
        <v>628</v>
      </c>
      <c r="E77" s="36" t="s">
        <v>11</v>
      </c>
      <c r="F77" s="60"/>
      <c r="G77" s="62"/>
      <c r="H77" s="64"/>
      <c r="I77" s="62"/>
    </row>
    <row r="78" spans="1:9" ht="18" customHeight="1">
      <c r="A78" s="707"/>
      <c r="B78" s="24" t="s">
        <v>25</v>
      </c>
      <c r="C78" s="63" t="s">
        <v>629</v>
      </c>
      <c r="D78" s="24" t="s">
        <v>630</v>
      </c>
      <c r="E78" s="36" t="s">
        <v>11</v>
      </c>
      <c r="F78" s="60"/>
      <c r="G78" s="62"/>
      <c r="H78" s="64"/>
      <c r="I78" s="62"/>
    </row>
    <row r="79" spans="1:9" ht="18" customHeight="1">
      <c r="A79" s="707"/>
      <c r="B79" s="24" t="s">
        <v>25</v>
      </c>
      <c r="C79" s="63" t="s">
        <v>631</v>
      </c>
      <c r="D79" s="24" t="s">
        <v>632</v>
      </c>
      <c r="E79" s="36" t="s">
        <v>11</v>
      </c>
      <c r="F79" s="60"/>
      <c r="G79" s="62"/>
      <c r="H79" s="64"/>
      <c r="I79" s="62"/>
    </row>
    <row r="80" spans="1:9" ht="18" customHeight="1">
      <c r="A80" s="708"/>
      <c r="B80" s="24" t="s">
        <v>25</v>
      </c>
      <c r="C80" s="63" t="s">
        <v>633</v>
      </c>
      <c r="D80" s="26"/>
      <c r="E80" s="36" t="s">
        <v>11</v>
      </c>
      <c r="F80" s="60"/>
      <c r="G80" s="62"/>
      <c r="H80" s="64"/>
      <c r="I80" s="62"/>
    </row>
    <row r="81" spans="1:9" ht="18" customHeight="1">
      <c r="A81" s="22">
        <v>14</v>
      </c>
      <c r="B81" s="24" t="s">
        <v>25</v>
      </c>
      <c r="C81" s="40" t="s">
        <v>634</v>
      </c>
      <c r="D81" s="26"/>
      <c r="E81" s="65"/>
      <c r="F81" s="60"/>
      <c r="G81" s="62"/>
      <c r="H81" s="62"/>
      <c r="I81" s="62"/>
    </row>
    <row r="82" spans="1:9" ht="18" customHeight="1">
      <c r="A82" s="706">
        <v>15</v>
      </c>
      <c r="B82" s="24" t="s">
        <v>25</v>
      </c>
      <c r="C82" s="40" t="s">
        <v>635</v>
      </c>
      <c r="D82" s="41"/>
      <c r="E82" s="36" t="s">
        <v>11</v>
      </c>
      <c r="F82" s="60"/>
      <c r="G82" s="62"/>
      <c r="H82" s="62"/>
      <c r="I82" s="62"/>
    </row>
    <row r="83" spans="1:9" ht="18" customHeight="1">
      <c r="A83" s="707"/>
      <c r="B83" s="24" t="s">
        <v>25</v>
      </c>
      <c r="C83" s="63" t="s">
        <v>636</v>
      </c>
      <c r="D83" s="24" t="s">
        <v>617</v>
      </c>
      <c r="E83" s="36" t="s">
        <v>11</v>
      </c>
      <c r="F83" s="60"/>
      <c r="G83" s="62"/>
      <c r="H83" s="62"/>
      <c r="I83" s="62"/>
    </row>
    <row r="84" spans="1:9" ht="18" customHeight="1">
      <c r="A84" s="707"/>
      <c r="B84" s="24" t="s">
        <v>25</v>
      </c>
      <c r="C84" s="63" t="s">
        <v>637</v>
      </c>
      <c r="D84" s="24" t="s">
        <v>619</v>
      </c>
      <c r="E84" s="36" t="s">
        <v>11</v>
      </c>
      <c r="F84" s="60"/>
      <c r="G84" s="62"/>
      <c r="H84" s="62"/>
      <c r="I84" s="62"/>
    </row>
    <row r="85" spans="1:9" ht="18" customHeight="1">
      <c r="A85" s="707"/>
      <c r="B85" s="24" t="s">
        <v>25</v>
      </c>
      <c r="C85" s="63" t="s">
        <v>638</v>
      </c>
      <c r="D85" s="24" t="s">
        <v>639</v>
      </c>
      <c r="E85" s="36" t="s">
        <v>11</v>
      </c>
      <c r="F85" s="60"/>
      <c r="G85" s="62"/>
      <c r="H85" s="62"/>
      <c r="I85" s="62"/>
    </row>
    <row r="86" spans="1:9" ht="18" customHeight="1">
      <c r="A86" s="707"/>
      <c r="B86" s="24" t="s">
        <v>25</v>
      </c>
      <c r="C86" s="63" t="s">
        <v>640</v>
      </c>
      <c r="D86" s="24" t="s">
        <v>641</v>
      </c>
      <c r="E86" s="36" t="s">
        <v>11</v>
      </c>
      <c r="F86" s="60"/>
      <c r="G86" s="62"/>
      <c r="H86" s="62"/>
      <c r="I86" s="62"/>
    </row>
    <row r="87" spans="1:9" ht="18" customHeight="1">
      <c r="A87" s="708"/>
      <c r="B87" s="24" t="s">
        <v>25</v>
      </c>
      <c r="C87" s="63" t="s">
        <v>642</v>
      </c>
      <c r="D87" s="24" t="s">
        <v>643</v>
      </c>
      <c r="E87" s="36" t="s">
        <v>11</v>
      </c>
      <c r="F87" s="60"/>
      <c r="G87" s="62"/>
      <c r="H87" s="62"/>
      <c r="I87" s="62"/>
    </row>
    <row r="88" spans="1:9" ht="18" customHeight="1">
      <c r="A88" s="706">
        <v>16</v>
      </c>
      <c r="B88" s="24" t="s">
        <v>25</v>
      </c>
      <c r="C88" s="40" t="s">
        <v>644</v>
      </c>
      <c r="D88" s="26"/>
      <c r="E88" s="36" t="s">
        <v>11</v>
      </c>
      <c r="F88" s="60"/>
      <c r="G88" s="62"/>
      <c r="H88" s="64"/>
      <c r="I88" s="61" t="s">
        <v>645</v>
      </c>
    </row>
    <row r="89" spans="1:9" ht="18" customHeight="1">
      <c r="A89" s="707"/>
      <c r="B89" s="24" t="s">
        <v>25</v>
      </c>
      <c r="C89" s="63" t="s">
        <v>646</v>
      </c>
      <c r="D89" s="26"/>
      <c r="E89" s="36" t="s">
        <v>11</v>
      </c>
      <c r="F89" s="60"/>
      <c r="G89" s="62"/>
      <c r="H89" s="64"/>
      <c r="I89" s="62"/>
    </row>
    <row r="90" spans="1:9" ht="18" customHeight="1">
      <c r="A90" s="707"/>
      <c r="B90" s="24" t="s">
        <v>25</v>
      </c>
      <c r="C90" s="63" t="s">
        <v>647</v>
      </c>
      <c r="D90" s="26"/>
      <c r="E90" s="36" t="s">
        <v>11</v>
      </c>
      <c r="F90" s="60"/>
      <c r="G90" s="62"/>
      <c r="H90" s="64"/>
      <c r="I90" s="62"/>
    </row>
    <row r="91" spans="1:9" ht="18" customHeight="1">
      <c r="A91" s="707"/>
      <c r="B91" s="24" t="s">
        <v>25</v>
      </c>
      <c r="C91" s="63" t="s">
        <v>648</v>
      </c>
      <c r="D91" s="24" t="s">
        <v>649</v>
      </c>
      <c r="E91" s="36" t="s">
        <v>11</v>
      </c>
      <c r="F91" s="60"/>
      <c r="G91" s="62"/>
      <c r="H91" s="64"/>
      <c r="I91" s="62"/>
    </row>
    <row r="92" spans="1:9" ht="18" customHeight="1">
      <c r="A92" s="708"/>
      <c r="B92" s="24" t="s">
        <v>25</v>
      </c>
      <c r="C92" s="63" t="s">
        <v>650</v>
      </c>
      <c r="D92" s="24" t="s">
        <v>651</v>
      </c>
      <c r="E92" s="36" t="s">
        <v>11</v>
      </c>
      <c r="F92" s="60"/>
      <c r="G92" s="62"/>
      <c r="H92" s="64"/>
      <c r="I92" s="61" t="s">
        <v>652</v>
      </c>
    </row>
    <row r="93" spans="1:9" ht="18" customHeight="1">
      <c r="A93" s="706">
        <v>17</v>
      </c>
      <c r="B93" s="24" t="s">
        <v>25</v>
      </c>
      <c r="C93" s="40" t="s">
        <v>653</v>
      </c>
      <c r="D93" s="41"/>
      <c r="E93" s="36" t="s">
        <v>11</v>
      </c>
      <c r="F93" s="60"/>
      <c r="G93" s="62"/>
      <c r="H93" s="64"/>
      <c r="I93" s="61" t="s">
        <v>645</v>
      </c>
    </row>
    <row r="94" spans="1:9" ht="18" customHeight="1">
      <c r="A94" s="707"/>
      <c r="B94" s="24" t="s">
        <v>25</v>
      </c>
      <c r="C94" s="63" t="s">
        <v>654</v>
      </c>
      <c r="D94" s="41"/>
      <c r="E94" s="36" t="s">
        <v>11</v>
      </c>
      <c r="F94" s="60"/>
      <c r="G94" s="62"/>
      <c r="H94" s="64"/>
      <c r="I94" s="62"/>
    </row>
    <row r="95" spans="1:9" ht="18" customHeight="1">
      <c r="A95" s="707"/>
      <c r="B95" s="24" t="s">
        <v>25</v>
      </c>
      <c r="C95" s="63" t="s">
        <v>655</v>
      </c>
      <c r="D95" s="26"/>
      <c r="E95" s="36" t="s">
        <v>11</v>
      </c>
      <c r="F95" s="60"/>
      <c r="G95" s="62"/>
      <c r="H95" s="64"/>
      <c r="I95" s="62"/>
    </row>
    <row r="96" spans="1:9" ht="18" customHeight="1">
      <c r="A96" s="707"/>
      <c r="B96" s="24" t="s">
        <v>25</v>
      </c>
      <c r="C96" s="63" t="s">
        <v>656</v>
      </c>
      <c r="D96" s="26"/>
      <c r="E96" s="36" t="s">
        <v>11</v>
      </c>
      <c r="F96" s="60"/>
      <c r="G96" s="62"/>
      <c r="H96" s="64"/>
      <c r="I96" s="62"/>
    </row>
    <row r="97" spans="1:9" ht="18" customHeight="1">
      <c r="A97" s="708"/>
      <c r="B97" s="24" t="s">
        <v>25</v>
      </c>
      <c r="C97" s="63" t="s">
        <v>657</v>
      </c>
      <c r="D97" s="26"/>
      <c r="E97" s="36" t="s">
        <v>11</v>
      </c>
      <c r="F97" s="60"/>
      <c r="G97" s="62"/>
      <c r="H97" s="64"/>
      <c r="I97" s="61" t="s">
        <v>652</v>
      </c>
    </row>
    <row r="98" spans="1:9" ht="18" customHeight="1">
      <c r="A98" s="22">
        <v>18</v>
      </c>
      <c r="B98" s="24" t="s">
        <v>25</v>
      </c>
      <c r="C98" s="40" t="s">
        <v>658</v>
      </c>
      <c r="D98" s="26"/>
      <c r="E98" s="65"/>
      <c r="F98" s="60"/>
      <c r="G98" s="62"/>
      <c r="H98" s="64"/>
      <c r="I98" s="62"/>
    </row>
    <row r="99" spans="1:9" ht="18" customHeight="1">
      <c r="A99" s="706">
        <v>19</v>
      </c>
      <c r="B99" s="24" t="s">
        <v>25</v>
      </c>
      <c r="C99" s="40" t="s">
        <v>659</v>
      </c>
      <c r="D99" s="41"/>
      <c r="E99" s="36" t="s">
        <v>11</v>
      </c>
      <c r="F99" s="60"/>
      <c r="G99" s="62"/>
      <c r="H99" s="64"/>
      <c r="I99" s="62"/>
    </row>
    <row r="100" spans="1:9" ht="18" customHeight="1">
      <c r="A100" s="707"/>
      <c r="B100" s="24" t="s">
        <v>25</v>
      </c>
      <c r="C100" s="63" t="s">
        <v>660</v>
      </c>
      <c r="D100" s="24" t="s">
        <v>617</v>
      </c>
      <c r="E100" s="36" t="s">
        <v>11</v>
      </c>
      <c r="F100" s="60"/>
      <c r="G100" s="62"/>
      <c r="H100" s="64"/>
      <c r="I100" s="62"/>
    </row>
    <row r="101" spans="1:9" ht="18" customHeight="1">
      <c r="A101" s="707"/>
      <c r="B101" s="24" t="s">
        <v>25</v>
      </c>
      <c r="C101" s="63" t="s">
        <v>661</v>
      </c>
      <c r="D101" s="24" t="s">
        <v>619</v>
      </c>
      <c r="E101" s="36" t="s">
        <v>11</v>
      </c>
      <c r="F101" s="60"/>
      <c r="G101" s="62"/>
      <c r="H101" s="64"/>
      <c r="I101" s="62"/>
    </row>
    <row r="102" spans="1:9" ht="18" customHeight="1">
      <c r="A102" s="707"/>
      <c r="B102" s="24" t="s">
        <v>25</v>
      </c>
      <c r="C102" s="63" t="s">
        <v>662</v>
      </c>
      <c r="D102" s="24" t="s">
        <v>639</v>
      </c>
      <c r="E102" s="36" t="s">
        <v>11</v>
      </c>
      <c r="F102" s="60"/>
      <c r="G102" s="62"/>
      <c r="H102" s="64"/>
      <c r="I102" s="62"/>
    </row>
    <row r="103" spans="1:9" ht="18" customHeight="1">
      <c r="A103" s="707"/>
      <c r="B103" s="24" t="s">
        <v>25</v>
      </c>
      <c r="C103" s="63" t="s">
        <v>663</v>
      </c>
      <c r="D103" s="24" t="s">
        <v>641</v>
      </c>
      <c r="E103" s="36" t="s">
        <v>11</v>
      </c>
      <c r="F103" s="60"/>
      <c r="G103" s="62"/>
      <c r="H103" s="64"/>
      <c r="I103" s="62"/>
    </row>
    <row r="104" spans="1:9" ht="18" customHeight="1">
      <c r="A104" s="708"/>
      <c r="B104" s="24" t="s">
        <v>25</v>
      </c>
      <c r="C104" s="63" t="s">
        <v>664</v>
      </c>
      <c r="D104" s="24" t="s">
        <v>643</v>
      </c>
      <c r="E104" s="36" t="s">
        <v>11</v>
      </c>
      <c r="F104" s="60"/>
      <c r="G104" s="62"/>
      <c r="H104" s="64"/>
      <c r="I104" s="62"/>
    </row>
    <row r="105" spans="1:9" ht="18" customHeight="1">
      <c r="A105" s="22">
        <v>73</v>
      </c>
      <c r="B105" s="24" t="s">
        <v>25</v>
      </c>
      <c r="C105" s="40" t="s">
        <v>665</v>
      </c>
      <c r="D105" s="41"/>
      <c r="E105" s="36" t="s">
        <v>11</v>
      </c>
      <c r="F105" s="60"/>
      <c r="G105" s="62"/>
      <c r="H105" s="64"/>
      <c r="I105" s="62"/>
    </row>
    <row r="106" spans="1:9" ht="18" customHeight="1">
      <c r="A106" s="22">
        <v>74</v>
      </c>
      <c r="B106" s="24" t="s">
        <v>25</v>
      </c>
      <c r="C106" s="63" t="s">
        <v>666</v>
      </c>
      <c r="D106" s="24" t="s">
        <v>667</v>
      </c>
      <c r="E106" s="36" t="s">
        <v>11</v>
      </c>
      <c r="F106" s="60"/>
      <c r="G106" s="62"/>
      <c r="H106" s="64"/>
      <c r="I106" s="62"/>
    </row>
    <row r="107" spans="1:9" ht="18" customHeight="1">
      <c r="A107" s="22">
        <v>75</v>
      </c>
      <c r="B107" s="24" t="s">
        <v>25</v>
      </c>
      <c r="C107" s="63" t="s">
        <v>668</v>
      </c>
      <c r="D107" s="24" t="s">
        <v>669</v>
      </c>
      <c r="E107" s="36" t="s">
        <v>11</v>
      </c>
      <c r="F107" s="60"/>
      <c r="G107" s="62"/>
      <c r="H107" s="64"/>
      <c r="I107" s="62"/>
    </row>
    <row r="108" spans="1:9" ht="18" customHeight="1">
      <c r="A108" s="22">
        <v>76</v>
      </c>
      <c r="B108" s="24" t="s">
        <v>25</v>
      </c>
      <c r="C108" s="63" t="s">
        <v>670</v>
      </c>
      <c r="D108" s="24" t="s">
        <v>671</v>
      </c>
      <c r="E108" s="36" t="s">
        <v>11</v>
      </c>
      <c r="F108" s="60"/>
      <c r="G108" s="62"/>
      <c r="H108" s="64"/>
      <c r="I108" s="62"/>
    </row>
    <row r="109" spans="1:9" ht="18" customHeight="1">
      <c r="A109" s="22">
        <v>77</v>
      </c>
      <c r="B109" s="24" t="s">
        <v>25</v>
      </c>
      <c r="C109" s="63" t="s">
        <v>672</v>
      </c>
      <c r="D109" s="24" t="s">
        <v>673</v>
      </c>
      <c r="E109" s="36" t="s">
        <v>11</v>
      </c>
      <c r="F109" s="60"/>
      <c r="G109" s="62"/>
      <c r="H109" s="64"/>
      <c r="I109" s="62"/>
    </row>
    <row r="110" spans="1:9" ht="18" customHeight="1">
      <c r="A110" s="706">
        <v>20</v>
      </c>
      <c r="B110" s="24" t="s">
        <v>25</v>
      </c>
      <c r="C110" s="40" t="s">
        <v>674</v>
      </c>
      <c r="D110" s="26"/>
      <c r="E110" s="36" t="s">
        <v>11</v>
      </c>
      <c r="F110" s="60"/>
      <c r="G110" s="62"/>
      <c r="H110" s="64"/>
      <c r="I110" s="61" t="s">
        <v>645</v>
      </c>
    </row>
    <row r="111" spans="1:9" ht="18" customHeight="1">
      <c r="A111" s="707"/>
      <c r="B111" s="24" t="s">
        <v>25</v>
      </c>
      <c r="C111" s="63" t="s">
        <v>675</v>
      </c>
      <c r="D111" s="26"/>
      <c r="E111" s="36" t="s">
        <v>11</v>
      </c>
      <c r="F111" s="60"/>
      <c r="G111" s="62"/>
      <c r="H111" s="64"/>
      <c r="I111" s="62"/>
    </row>
    <row r="112" spans="1:9" ht="18" customHeight="1">
      <c r="A112" s="707"/>
      <c r="B112" s="24" t="s">
        <v>25</v>
      </c>
      <c r="C112" s="63" t="s">
        <v>676</v>
      </c>
      <c r="D112" s="26"/>
      <c r="E112" s="36" t="s">
        <v>11</v>
      </c>
      <c r="F112" s="60"/>
      <c r="G112" s="62"/>
      <c r="H112" s="64"/>
      <c r="I112" s="62"/>
    </row>
    <row r="113" spans="1:9" ht="18" customHeight="1">
      <c r="A113" s="707"/>
      <c r="B113" s="24" t="s">
        <v>25</v>
      </c>
      <c r="C113" s="63" t="s">
        <v>677</v>
      </c>
      <c r="D113" s="24" t="s">
        <v>649</v>
      </c>
      <c r="E113" s="36" t="s">
        <v>11</v>
      </c>
      <c r="F113" s="60"/>
      <c r="G113" s="62"/>
      <c r="H113" s="64"/>
      <c r="I113" s="62"/>
    </row>
    <row r="114" spans="1:9" ht="18" customHeight="1">
      <c r="A114" s="708"/>
      <c r="B114" s="24" t="s">
        <v>25</v>
      </c>
      <c r="C114" s="63" t="s">
        <v>678</v>
      </c>
      <c r="D114" s="24" t="s">
        <v>651</v>
      </c>
      <c r="E114" s="36" t="s">
        <v>11</v>
      </c>
      <c r="F114" s="60"/>
      <c r="G114" s="62"/>
      <c r="H114" s="64"/>
      <c r="I114" s="61" t="s">
        <v>652</v>
      </c>
    </row>
    <row r="115" spans="1:9" ht="18" customHeight="1">
      <c r="A115" s="706">
        <v>21</v>
      </c>
      <c r="B115" s="24" t="s">
        <v>25</v>
      </c>
      <c r="C115" s="40" t="s">
        <v>679</v>
      </c>
      <c r="D115" s="41"/>
      <c r="E115" s="36" t="s">
        <v>11</v>
      </c>
      <c r="F115" s="60"/>
      <c r="G115" s="62"/>
      <c r="H115" s="64"/>
      <c r="I115" s="61" t="s">
        <v>645</v>
      </c>
    </row>
    <row r="116" spans="1:9" ht="18" customHeight="1">
      <c r="A116" s="707"/>
      <c r="B116" s="24" t="s">
        <v>25</v>
      </c>
      <c r="C116" s="63" t="s">
        <v>680</v>
      </c>
      <c r="D116" s="41"/>
      <c r="E116" s="36" t="s">
        <v>11</v>
      </c>
      <c r="F116" s="60"/>
      <c r="G116" s="23"/>
      <c r="H116" s="64"/>
      <c r="I116" s="62"/>
    </row>
    <row r="117" spans="1:9" ht="18" customHeight="1">
      <c r="A117" s="707"/>
      <c r="B117" s="24" t="s">
        <v>25</v>
      </c>
      <c r="C117" s="63" t="s">
        <v>681</v>
      </c>
      <c r="D117" s="26"/>
      <c r="E117" s="36" t="s">
        <v>11</v>
      </c>
      <c r="F117" s="60"/>
      <c r="G117" s="62"/>
      <c r="H117" s="64"/>
      <c r="I117" s="62"/>
    </row>
    <row r="118" spans="1:9" ht="18" customHeight="1">
      <c r="A118" s="707"/>
      <c r="B118" s="24" t="s">
        <v>25</v>
      </c>
      <c r="C118" s="63" t="s">
        <v>682</v>
      </c>
      <c r="D118" s="26"/>
      <c r="E118" s="36" t="s">
        <v>11</v>
      </c>
      <c r="F118" s="60"/>
      <c r="G118" s="62"/>
      <c r="H118" s="64"/>
      <c r="I118" s="62"/>
    </row>
    <row r="119" spans="1:9" ht="18" customHeight="1">
      <c r="A119" s="708"/>
      <c r="B119" s="24" t="s">
        <v>25</v>
      </c>
      <c r="C119" s="63" t="s">
        <v>683</v>
      </c>
      <c r="D119" s="26"/>
      <c r="E119" s="36" t="s">
        <v>11</v>
      </c>
      <c r="F119" s="60"/>
      <c r="G119" s="62"/>
      <c r="H119" s="64"/>
      <c r="I119" s="61" t="s">
        <v>652</v>
      </c>
    </row>
    <row r="120" spans="1:9" ht="18" customHeight="1">
      <c r="A120" s="706">
        <v>22</v>
      </c>
      <c r="B120" s="24" t="s">
        <v>25</v>
      </c>
      <c r="C120" s="40" t="s">
        <v>684</v>
      </c>
      <c r="D120" s="41"/>
      <c r="E120" s="36" t="s">
        <v>11</v>
      </c>
      <c r="F120" s="60"/>
      <c r="G120" s="62"/>
      <c r="H120" s="64"/>
      <c r="I120" s="61" t="s">
        <v>685</v>
      </c>
    </row>
    <row r="121" spans="1:9" ht="18" customHeight="1">
      <c r="A121" s="707"/>
      <c r="B121" s="24" t="s">
        <v>25</v>
      </c>
      <c r="C121" s="63" t="s">
        <v>686</v>
      </c>
      <c r="D121" s="41"/>
      <c r="E121" s="36" t="s">
        <v>11</v>
      </c>
      <c r="F121" s="60"/>
      <c r="G121" s="62"/>
      <c r="H121" s="64"/>
      <c r="I121" s="62"/>
    </row>
    <row r="122" spans="1:9" ht="18" customHeight="1">
      <c r="A122" s="707"/>
      <c r="B122" s="24" t="s">
        <v>25</v>
      </c>
      <c r="C122" s="63" t="s">
        <v>687</v>
      </c>
      <c r="D122" s="24" t="s">
        <v>688</v>
      </c>
      <c r="E122" s="36" t="s">
        <v>11</v>
      </c>
      <c r="F122" s="60"/>
      <c r="G122" s="62"/>
      <c r="H122" s="64"/>
      <c r="I122" s="62"/>
    </row>
    <row r="123" spans="1:9" ht="18" customHeight="1">
      <c r="A123" s="707"/>
      <c r="B123" s="24" t="s">
        <v>25</v>
      </c>
      <c r="C123" s="63" t="s">
        <v>689</v>
      </c>
      <c r="D123" s="24" t="s">
        <v>651</v>
      </c>
      <c r="E123" s="36" t="s">
        <v>11</v>
      </c>
      <c r="F123" s="60"/>
      <c r="G123" s="62"/>
      <c r="H123" s="64"/>
      <c r="I123" s="62"/>
    </row>
    <row r="124" spans="1:9" ht="18" customHeight="1">
      <c r="A124" s="707"/>
      <c r="B124" s="24" t="s">
        <v>25</v>
      </c>
      <c r="C124" s="63" t="s">
        <v>690</v>
      </c>
      <c r="D124" s="41"/>
      <c r="E124" s="36" t="s">
        <v>11</v>
      </c>
      <c r="F124" s="60"/>
      <c r="G124" s="62"/>
      <c r="H124" s="64"/>
      <c r="I124" s="62"/>
    </row>
    <row r="125" spans="1:9" ht="18" customHeight="1">
      <c r="A125" s="707"/>
      <c r="B125" s="24" t="s">
        <v>25</v>
      </c>
      <c r="C125" s="63" t="s">
        <v>691</v>
      </c>
      <c r="D125" s="41"/>
      <c r="E125" s="36" t="s">
        <v>11</v>
      </c>
      <c r="F125" s="60"/>
      <c r="G125" s="62"/>
      <c r="H125" s="64"/>
      <c r="I125" s="62"/>
    </row>
    <row r="126" spans="1:9" ht="18" customHeight="1">
      <c r="A126" s="707"/>
      <c r="B126" s="24" t="s">
        <v>25</v>
      </c>
      <c r="C126" s="63" t="s">
        <v>692</v>
      </c>
      <c r="D126" s="24" t="s">
        <v>688</v>
      </c>
      <c r="E126" s="36" t="s">
        <v>11</v>
      </c>
      <c r="F126" s="60"/>
      <c r="G126" s="62"/>
      <c r="H126" s="64"/>
      <c r="I126" s="62"/>
    </row>
    <row r="127" spans="1:9" ht="18" customHeight="1">
      <c r="A127" s="707"/>
      <c r="B127" s="24" t="s">
        <v>25</v>
      </c>
      <c r="C127" s="63" t="s">
        <v>693</v>
      </c>
      <c r="D127" s="24" t="s">
        <v>651</v>
      </c>
      <c r="E127" s="36" t="s">
        <v>11</v>
      </c>
      <c r="F127" s="60"/>
      <c r="G127" s="62"/>
      <c r="H127" s="64"/>
      <c r="I127" s="62"/>
    </row>
    <row r="128" spans="1:9" ht="18" customHeight="1">
      <c r="A128" s="707"/>
      <c r="B128" s="24" t="s">
        <v>25</v>
      </c>
      <c r="C128" s="63" t="s">
        <v>694</v>
      </c>
      <c r="D128" s="41"/>
      <c r="E128" s="36" t="s">
        <v>11</v>
      </c>
      <c r="F128" s="60"/>
      <c r="G128" s="62"/>
      <c r="H128" s="64"/>
      <c r="I128" s="62"/>
    </row>
    <row r="129" spans="1:9" ht="18" customHeight="1">
      <c r="A129" s="707"/>
      <c r="B129" s="24" t="s">
        <v>25</v>
      </c>
      <c r="C129" s="63" t="s">
        <v>695</v>
      </c>
      <c r="D129" s="41"/>
      <c r="E129" s="36" t="s">
        <v>11</v>
      </c>
      <c r="F129" s="60"/>
      <c r="G129" s="62"/>
      <c r="H129" s="64"/>
      <c r="I129" s="62"/>
    </row>
    <row r="130" spans="1:9" ht="18" customHeight="1">
      <c r="A130" s="707"/>
      <c r="B130" s="24" t="s">
        <v>25</v>
      </c>
      <c r="C130" s="63" t="s">
        <v>696</v>
      </c>
      <c r="D130" s="24" t="s">
        <v>688</v>
      </c>
      <c r="E130" s="36" t="s">
        <v>11</v>
      </c>
      <c r="F130" s="60"/>
      <c r="G130" s="62"/>
      <c r="H130" s="64"/>
      <c r="I130" s="62"/>
    </row>
    <row r="131" spans="1:9" ht="18" customHeight="1">
      <c r="A131" s="707"/>
      <c r="B131" s="24" t="s">
        <v>25</v>
      </c>
      <c r="C131" s="63" t="s">
        <v>697</v>
      </c>
      <c r="D131" s="24" t="s">
        <v>651</v>
      </c>
      <c r="E131" s="36" t="s">
        <v>11</v>
      </c>
      <c r="F131" s="60"/>
      <c r="G131" s="62"/>
      <c r="H131" s="64"/>
      <c r="I131" s="62"/>
    </row>
    <row r="132" spans="1:9" ht="18" customHeight="1">
      <c r="A132" s="707"/>
      <c r="B132" s="24" t="s">
        <v>25</v>
      </c>
      <c r="C132" s="63" t="s">
        <v>698</v>
      </c>
      <c r="D132" s="41"/>
      <c r="E132" s="36" t="s">
        <v>11</v>
      </c>
      <c r="F132" s="60"/>
      <c r="G132" s="62"/>
      <c r="H132" s="64"/>
      <c r="I132" s="62"/>
    </row>
    <row r="133" spans="1:9" ht="18" customHeight="1">
      <c r="A133" s="707"/>
      <c r="B133" s="24" t="s">
        <v>25</v>
      </c>
      <c r="C133" s="63" t="s">
        <v>699</v>
      </c>
      <c r="D133" s="41"/>
      <c r="E133" s="36" t="s">
        <v>11</v>
      </c>
      <c r="F133" s="60"/>
      <c r="G133" s="62"/>
      <c r="H133" s="64"/>
      <c r="I133" s="62"/>
    </row>
    <row r="134" spans="1:9" ht="18" customHeight="1">
      <c r="A134" s="707"/>
      <c r="B134" s="24" t="s">
        <v>25</v>
      </c>
      <c r="C134" s="63" t="s">
        <v>700</v>
      </c>
      <c r="D134" s="24" t="s">
        <v>688</v>
      </c>
      <c r="E134" s="36" t="s">
        <v>11</v>
      </c>
      <c r="F134" s="60"/>
      <c r="G134" s="62"/>
      <c r="H134" s="64"/>
      <c r="I134" s="62"/>
    </row>
    <row r="135" spans="1:9" ht="18" customHeight="1">
      <c r="A135" s="707"/>
      <c r="B135" s="24" t="s">
        <v>25</v>
      </c>
      <c r="C135" s="63" t="s">
        <v>701</v>
      </c>
      <c r="D135" s="24" t="s">
        <v>651</v>
      </c>
      <c r="E135" s="36" t="s">
        <v>11</v>
      </c>
      <c r="F135" s="60"/>
      <c r="G135" s="62"/>
      <c r="H135" s="64"/>
      <c r="I135" s="62"/>
    </row>
    <row r="136" spans="1:9" ht="18" customHeight="1">
      <c r="A136" s="707"/>
      <c r="B136" s="24" t="s">
        <v>25</v>
      </c>
      <c r="C136" s="63" t="s">
        <v>702</v>
      </c>
      <c r="D136" s="41"/>
      <c r="E136" s="36" t="s">
        <v>11</v>
      </c>
      <c r="F136" s="60"/>
      <c r="G136" s="62"/>
      <c r="H136" s="64"/>
      <c r="I136" s="62"/>
    </row>
    <row r="137" spans="1:9" ht="18" customHeight="1">
      <c r="A137" s="707"/>
      <c r="B137" s="24" t="s">
        <v>25</v>
      </c>
      <c r="C137" s="63" t="s">
        <v>703</v>
      </c>
      <c r="D137" s="24" t="s">
        <v>704</v>
      </c>
      <c r="E137" s="36" t="s">
        <v>11</v>
      </c>
      <c r="F137" s="60"/>
      <c r="G137" s="62"/>
      <c r="H137" s="64"/>
      <c r="I137" s="62"/>
    </row>
    <row r="138" spans="1:9" ht="18" customHeight="1">
      <c r="A138" s="707"/>
      <c r="B138" s="24" t="s">
        <v>25</v>
      </c>
      <c r="C138" s="63" t="s">
        <v>705</v>
      </c>
      <c r="D138" s="24" t="s">
        <v>706</v>
      </c>
      <c r="E138" s="36" t="s">
        <v>11</v>
      </c>
      <c r="F138" s="60"/>
      <c r="G138" s="62"/>
      <c r="H138" s="64"/>
      <c r="I138" s="62"/>
    </row>
    <row r="139" spans="1:9" ht="18" customHeight="1">
      <c r="A139" s="707"/>
      <c r="B139" s="24" t="s">
        <v>25</v>
      </c>
      <c r="C139" s="63" t="s">
        <v>707</v>
      </c>
      <c r="D139" s="24" t="s">
        <v>704</v>
      </c>
      <c r="E139" s="36" t="s">
        <v>11</v>
      </c>
      <c r="F139" s="60"/>
      <c r="G139" s="62"/>
      <c r="H139" s="64"/>
      <c r="I139" s="62"/>
    </row>
    <row r="140" spans="1:9" ht="18" customHeight="1">
      <c r="A140" s="707"/>
      <c r="B140" s="24" t="s">
        <v>25</v>
      </c>
      <c r="C140" s="63" t="s">
        <v>708</v>
      </c>
      <c r="D140" s="24" t="s">
        <v>709</v>
      </c>
      <c r="E140" s="36" t="s">
        <v>11</v>
      </c>
      <c r="F140" s="60"/>
      <c r="G140" s="62"/>
      <c r="H140" s="64"/>
      <c r="I140" s="62"/>
    </row>
    <row r="141" spans="1:9" ht="18" customHeight="1">
      <c r="A141" s="707"/>
      <c r="B141" s="24" t="s">
        <v>25</v>
      </c>
      <c r="C141" s="63" t="s">
        <v>710</v>
      </c>
      <c r="D141" s="24" t="s">
        <v>704</v>
      </c>
      <c r="E141" s="36" t="s">
        <v>11</v>
      </c>
      <c r="F141" s="60"/>
      <c r="G141" s="62"/>
      <c r="H141" s="64"/>
      <c r="I141" s="62"/>
    </row>
    <row r="142" spans="1:9" ht="18" customHeight="1">
      <c r="A142" s="707"/>
      <c r="B142" s="24" t="s">
        <v>25</v>
      </c>
      <c r="C142" s="63" t="s">
        <v>711</v>
      </c>
      <c r="D142" s="24" t="s">
        <v>712</v>
      </c>
      <c r="E142" s="36" t="s">
        <v>11</v>
      </c>
      <c r="F142" s="60"/>
      <c r="G142" s="62"/>
      <c r="H142" s="64"/>
      <c r="I142" s="62"/>
    </row>
    <row r="143" spans="1:9" ht="18" customHeight="1">
      <c r="A143" s="707"/>
      <c r="B143" s="24" t="s">
        <v>25</v>
      </c>
      <c r="C143" s="63" t="s">
        <v>713</v>
      </c>
      <c r="D143" s="24" t="s">
        <v>714</v>
      </c>
      <c r="E143" s="36" t="s">
        <v>11</v>
      </c>
      <c r="F143" s="60"/>
      <c r="G143" s="62"/>
      <c r="H143" s="64"/>
      <c r="I143" s="62"/>
    </row>
    <row r="144" spans="1:9" ht="18" customHeight="1">
      <c r="A144" s="707"/>
      <c r="B144" s="24" t="s">
        <v>25</v>
      </c>
      <c r="C144" s="63" t="s">
        <v>715</v>
      </c>
      <c r="D144" s="24" t="s">
        <v>716</v>
      </c>
      <c r="E144" s="36" t="s">
        <v>11</v>
      </c>
      <c r="F144" s="60"/>
      <c r="G144" s="62"/>
      <c r="H144" s="64"/>
      <c r="I144" s="62"/>
    </row>
    <row r="145" spans="1:9" ht="18" customHeight="1">
      <c r="A145" s="707"/>
      <c r="B145" s="24" t="s">
        <v>25</v>
      </c>
      <c r="C145" s="63" t="s">
        <v>717</v>
      </c>
      <c r="D145" s="24" t="s">
        <v>718</v>
      </c>
      <c r="E145" s="36" t="s">
        <v>11</v>
      </c>
      <c r="F145" s="60"/>
      <c r="G145" s="62"/>
      <c r="H145" s="64"/>
      <c r="I145" s="62"/>
    </row>
    <row r="146" spans="1:9" ht="18" customHeight="1">
      <c r="A146" s="707"/>
      <c r="B146" s="24" t="s">
        <v>25</v>
      </c>
      <c r="C146" s="63" t="s">
        <v>719</v>
      </c>
      <c r="D146" s="24" t="s">
        <v>720</v>
      </c>
      <c r="E146" s="36" t="s">
        <v>11</v>
      </c>
      <c r="F146" s="60"/>
      <c r="G146" s="62"/>
      <c r="H146" s="64"/>
      <c r="I146" s="62"/>
    </row>
    <row r="147" spans="1:9" ht="18" customHeight="1">
      <c r="A147" s="707"/>
      <c r="B147" s="24" t="s">
        <v>25</v>
      </c>
      <c r="C147" s="63" t="s">
        <v>721</v>
      </c>
      <c r="D147" s="24" t="s">
        <v>722</v>
      </c>
      <c r="E147" s="36" t="s">
        <v>11</v>
      </c>
      <c r="F147" s="60"/>
      <c r="G147" s="62"/>
      <c r="H147" s="64"/>
      <c r="I147" s="62"/>
    </row>
    <row r="148" spans="1:9" ht="18" customHeight="1">
      <c r="A148" s="707"/>
      <c r="B148" s="24" t="s">
        <v>25</v>
      </c>
      <c r="C148" s="63" t="s">
        <v>723</v>
      </c>
      <c r="D148" s="24" t="s">
        <v>720</v>
      </c>
      <c r="E148" s="36" t="s">
        <v>11</v>
      </c>
      <c r="F148" s="60"/>
      <c r="G148" s="62"/>
      <c r="H148" s="64"/>
      <c r="I148" s="62"/>
    </row>
    <row r="149" spans="1:9" ht="18" customHeight="1">
      <c r="A149" s="707"/>
      <c r="B149" s="24" t="s">
        <v>25</v>
      </c>
      <c r="C149" s="63" t="s">
        <v>724</v>
      </c>
      <c r="D149" s="24" t="s">
        <v>720</v>
      </c>
      <c r="E149" s="36" t="s">
        <v>11</v>
      </c>
      <c r="F149" s="60"/>
      <c r="G149" s="62"/>
      <c r="H149" s="64"/>
      <c r="I149" s="62"/>
    </row>
    <row r="150" spans="1:9" ht="18" customHeight="1">
      <c r="A150" s="707"/>
      <c r="B150" s="24" t="s">
        <v>25</v>
      </c>
      <c r="C150" s="63" t="s">
        <v>725</v>
      </c>
      <c r="D150" s="24" t="s">
        <v>726</v>
      </c>
      <c r="E150" s="36" t="s">
        <v>11</v>
      </c>
      <c r="F150" s="60"/>
      <c r="G150" s="62"/>
      <c r="H150" s="64"/>
      <c r="I150" s="62"/>
    </row>
    <row r="151" spans="1:9" ht="18" customHeight="1">
      <c r="A151" s="707"/>
      <c r="B151" s="24" t="s">
        <v>25</v>
      </c>
      <c r="C151" s="63" t="s">
        <v>727</v>
      </c>
      <c r="D151" s="24" t="s">
        <v>720</v>
      </c>
      <c r="E151" s="36" t="s">
        <v>11</v>
      </c>
      <c r="F151" s="60"/>
      <c r="G151" s="62"/>
      <c r="H151" s="64"/>
      <c r="I151" s="62"/>
    </row>
    <row r="152" spans="1:9" ht="18" customHeight="1">
      <c r="A152" s="707"/>
      <c r="B152" s="24" t="s">
        <v>25</v>
      </c>
      <c r="C152" s="63" t="s">
        <v>728</v>
      </c>
      <c r="D152" s="24" t="s">
        <v>729</v>
      </c>
      <c r="E152" s="36" t="s">
        <v>11</v>
      </c>
      <c r="F152" s="60"/>
      <c r="G152" s="62"/>
      <c r="H152" s="64"/>
      <c r="I152" s="62"/>
    </row>
    <row r="153" spans="1:9" ht="18" customHeight="1">
      <c r="A153" s="707"/>
      <c r="B153" s="24" t="s">
        <v>25</v>
      </c>
      <c r="C153" s="63" t="s">
        <v>730</v>
      </c>
      <c r="D153" s="24" t="s">
        <v>731</v>
      </c>
      <c r="E153" s="36" t="s">
        <v>11</v>
      </c>
      <c r="F153" s="60"/>
      <c r="G153" s="62"/>
      <c r="H153" s="64"/>
      <c r="I153" s="62"/>
    </row>
    <row r="154" spans="1:9" ht="18" customHeight="1">
      <c r="A154" s="707"/>
      <c r="B154" s="24" t="s">
        <v>25</v>
      </c>
      <c r="C154" s="63" t="s">
        <v>732</v>
      </c>
      <c r="D154" s="24" t="s">
        <v>720</v>
      </c>
      <c r="E154" s="36" t="s">
        <v>11</v>
      </c>
      <c r="F154" s="60"/>
      <c r="G154" s="62"/>
      <c r="H154" s="64"/>
      <c r="I154" s="62"/>
    </row>
    <row r="155" spans="1:9" ht="18" customHeight="1">
      <c r="A155" s="707"/>
      <c r="B155" s="24" t="s">
        <v>25</v>
      </c>
      <c r="C155" s="63" t="s">
        <v>733</v>
      </c>
      <c r="D155" s="24" t="s">
        <v>734</v>
      </c>
      <c r="E155" s="36" t="s">
        <v>11</v>
      </c>
      <c r="F155" s="60"/>
      <c r="G155" s="62"/>
      <c r="H155" s="64"/>
      <c r="I155" s="62"/>
    </row>
    <row r="156" spans="1:9" ht="18" customHeight="1">
      <c r="A156" s="707"/>
      <c r="B156" s="24" t="s">
        <v>25</v>
      </c>
      <c r="C156" s="63" t="s">
        <v>735</v>
      </c>
      <c r="D156" s="24" t="s">
        <v>720</v>
      </c>
      <c r="E156" s="36" t="s">
        <v>11</v>
      </c>
      <c r="F156" s="60"/>
      <c r="G156" s="62"/>
      <c r="H156" s="64"/>
      <c r="I156" s="62"/>
    </row>
    <row r="157" spans="1:9" ht="18" customHeight="1">
      <c r="A157" s="707"/>
      <c r="B157" s="24" t="s">
        <v>25</v>
      </c>
      <c r="C157" s="63" t="s">
        <v>736</v>
      </c>
      <c r="D157" s="24" t="s">
        <v>737</v>
      </c>
      <c r="E157" s="36" t="s">
        <v>11</v>
      </c>
      <c r="F157" s="60"/>
      <c r="G157" s="62"/>
      <c r="H157" s="64"/>
      <c r="I157" s="62"/>
    </row>
    <row r="158" spans="1:9" ht="18" customHeight="1">
      <c r="A158" s="708"/>
      <c r="B158" s="24" t="s">
        <v>25</v>
      </c>
      <c r="C158" s="63" t="s">
        <v>738</v>
      </c>
      <c r="D158" s="24" t="s">
        <v>704</v>
      </c>
      <c r="E158" s="36" t="s">
        <v>11</v>
      </c>
      <c r="F158" s="60"/>
      <c r="G158" s="62"/>
      <c r="H158" s="64"/>
      <c r="I158" s="61" t="s">
        <v>739</v>
      </c>
    </row>
    <row r="159" spans="1:9" ht="18" customHeight="1">
      <c r="A159" s="22">
        <v>23</v>
      </c>
      <c r="B159" s="24" t="s">
        <v>25</v>
      </c>
      <c r="C159" s="40" t="s">
        <v>740</v>
      </c>
      <c r="D159" s="41"/>
      <c r="E159" s="36" t="s">
        <v>11</v>
      </c>
      <c r="F159" s="60"/>
      <c r="G159" s="62"/>
      <c r="H159" s="64"/>
      <c r="I159" s="62"/>
    </row>
    <row r="160" spans="1:9" ht="18" customHeight="1">
      <c r="A160" s="22">
        <v>24</v>
      </c>
      <c r="B160" s="24" t="s">
        <v>25</v>
      </c>
      <c r="C160" s="40" t="s">
        <v>741</v>
      </c>
      <c r="D160" s="41"/>
      <c r="E160" s="36" t="s">
        <v>11</v>
      </c>
      <c r="F160" s="26"/>
      <c r="G160" s="41"/>
      <c r="H160" s="41"/>
      <c r="I160" s="40" t="s">
        <v>742</v>
      </c>
    </row>
    <row r="161" spans="1:9" ht="17.5" customHeight="1">
      <c r="A161" s="28"/>
      <c r="B161" s="28"/>
      <c r="C161" s="66"/>
      <c r="D161" s="67"/>
      <c r="E161" s="28"/>
      <c r="F161" s="28"/>
      <c r="G161" s="28"/>
      <c r="H161" s="28"/>
      <c r="I161" s="28"/>
    </row>
    <row r="162" spans="1:9" ht="17.5" customHeight="1">
      <c r="A162" s="17"/>
      <c r="B162" s="17"/>
      <c r="C162" s="42"/>
      <c r="D162" s="68"/>
      <c r="E162" s="17"/>
      <c r="F162" s="17"/>
      <c r="G162" s="17"/>
      <c r="H162" s="17"/>
      <c r="I162" s="17"/>
    </row>
    <row r="163" spans="1:9" ht="17.5" customHeight="1">
      <c r="A163" s="17"/>
      <c r="B163" s="17"/>
      <c r="C163" s="42"/>
      <c r="D163" s="68"/>
      <c r="E163" s="17"/>
      <c r="F163" s="17"/>
      <c r="G163" s="17"/>
      <c r="H163" s="17"/>
      <c r="I163" s="17"/>
    </row>
    <row r="164" spans="1:9" ht="17.5" customHeight="1">
      <c r="A164" s="17"/>
      <c r="B164" s="17"/>
      <c r="C164" s="42"/>
      <c r="D164" s="68"/>
      <c r="E164" s="17"/>
      <c r="F164" s="17"/>
      <c r="G164" s="17"/>
      <c r="H164" s="17"/>
      <c r="I164" s="17"/>
    </row>
    <row r="165" spans="1:9" ht="17.5" customHeight="1">
      <c r="A165" s="17"/>
      <c r="B165" s="17"/>
      <c r="C165" s="42"/>
      <c r="D165" s="68"/>
      <c r="E165" s="17"/>
      <c r="F165" s="17"/>
      <c r="G165" s="17"/>
      <c r="H165" s="17"/>
      <c r="I165" s="17"/>
    </row>
    <row r="166" spans="1:9" ht="17.5" customHeight="1">
      <c r="A166" s="17"/>
      <c r="B166" s="17"/>
      <c r="C166" s="42"/>
      <c r="D166" s="68"/>
      <c r="E166" s="17"/>
      <c r="F166" s="17"/>
      <c r="G166" s="17"/>
      <c r="H166" s="17"/>
      <c r="I166" s="17"/>
    </row>
    <row r="167" spans="1:9" ht="17.5" customHeight="1">
      <c r="A167" s="17"/>
      <c r="B167" s="17"/>
      <c r="C167" s="42"/>
      <c r="D167" s="68"/>
      <c r="E167" s="17"/>
      <c r="F167" s="17"/>
      <c r="G167" s="17"/>
      <c r="H167" s="17"/>
      <c r="I167" s="17"/>
    </row>
    <row r="168" spans="1:9" ht="17.5" customHeight="1">
      <c r="A168" s="17"/>
      <c r="B168" s="17"/>
      <c r="C168" s="42"/>
      <c r="D168" s="68"/>
      <c r="E168" s="17"/>
      <c r="F168" s="17"/>
      <c r="G168" s="17"/>
      <c r="H168" s="17"/>
      <c r="I168" s="17"/>
    </row>
    <row r="169" spans="1:9" ht="17.5" customHeight="1">
      <c r="A169" s="17"/>
      <c r="B169" s="17"/>
      <c r="C169" s="42"/>
      <c r="D169" s="68"/>
      <c r="E169" s="17"/>
      <c r="F169" s="17"/>
      <c r="G169" s="17"/>
      <c r="H169" s="17"/>
      <c r="I169" s="17"/>
    </row>
    <row r="170" spans="1:9" ht="17.5" customHeight="1">
      <c r="A170" s="17"/>
      <c r="B170" s="17"/>
      <c r="C170" s="42"/>
      <c r="D170" s="68"/>
      <c r="E170" s="17"/>
      <c r="F170" s="17"/>
      <c r="G170" s="17"/>
      <c r="H170" s="17"/>
      <c r="I170" s="17"/>
    </row>
    <row r="171" spans="1:9" ht="17.5" customHeight="1">
      <c r="A171" s="17"/>
      <c r="B171" s="17"/>
      <c r="C171" s="42"/>
      <c r="D171" s="68"/>
      <c r="E171" s="17"/>
      <c r="F171" s="17"/>
      <c r="G171" s="17"/>
      <c r="H171" s="17"/>
      <c r="I171" s="17"/>
    </row>
    <row r="172" spans="1:9" ht="17.5" customHeight="1">
      <c r="A172" s="17"/>
      <c r="B172" s="17"/>
      <c r="C172" s="42"/>
      <c r="D172" s="68"/>
      <c r="E172" s="17"/>
      <c r="F172" s="17"/>
      <c r="G172" s="17"/>
      <c r="H172" s="17"/>
      <c r="I172" s="17"/>
    </row>
    <row r="173" spans="1:9" ht="17.5" customHeight="1">
      <c r="A173" s="17"/>
      <c r="B173" s="17"/>
      <c r="C173" s="42"/>
      <c r="D173" s="68"/>
      <c r="E173" s="17"/>
      <c r="F173" s="17"/>
      <c r="G173" s="17"/>
      <c r="H173" s="17"/>
      <c r="I173" s="17"/>
    </row>
    <row r="174" spans="1:9" ht="17.5" customHeight="1">
      <c r="A174" s="17"/>
      <c r="B174" s="17"/>
      <c r="C174" s="42"/>
      <c r="D174" s="68"/>
      <c r="E174" s="17"/>
      <c r="F174" s="17"/>
      <c r="G174" s="17"/>
      <c r="H174" s="17"/>
      <c r="I174" s="17"/>
    </row>
    <row r="175" spans="1:9" ht="17.5" customHeight="1">
      <c r="A175" s="17"/>
      <c r="B175" s="17"/>
      <c r="C175" s="42"/>
      <c r="D175" s="68"/>
      <c r="E175" s="17"/>
      <c r="F175" s="17"/>
      <c r="G175" s="17"/>
      <c r="H175" s="17"/>
      <c r="I175" s="17"/>
    </row>
    <row r="176" spans="1:9" ht="17.5" customHeight="1">
      <c r="A176" s="17"/>
      <c r="B176" s="17"/>
      <c r="C176" s="42"/>
      <c r="D176" s="68"/>
      <c r="E176" s="17"/>
      <c r="F176" s="17"/>
      <c r="G176" s="17"/>
      <c r="H176" s="17"/>
      <c r="I176" s="17"/>
    </row>
    <row r="177" spans="1:9" ht="17.5" customHeight="1">
      <c r="A177" s="17"/>
      <c r="B177" s="17"/>
      <c r="C177" s="42"/>
      <c r="D177" s="68"/>
      <c r="E177" s="17"/>
      <c r="F177" s="17"/>
      <c r="G177" s="17"/>
      <c r="H177" s="17"/>
      <c r="I177" s="17"/>
    </row>
    <row r="178" spans="1:9" ht="17.5" customHeight="1">
      <c r="A178" s="17"/>
      <c r="B178" s="17"/>
      <c r="C178" s="42"/>
      <c r="D178" s="68"/>
      <c r="E178" s="17"/>
      <c r="F178" s="17"/>
      <c r="G178" s="17"/>
      <c r="H178" s="17"/>
      <c r="I178" s="17"/>
    </row>
    <row r="179" spans="1:9" ht="17.5" customHeight="1">
      <c r="A179" s="17"/>
      <c r="B179" s="17"/>
      <c r="C179" s="42"/>
      <c r="D179" s="68"/>
      <c r="E179" s="17"/>
      <c r="F179" s="17"/>
      <c r="G179" s="17"/>
      <c r="H179" s="17"/>
      <c r="I179" s="17"/>
    </row>
    <row r="180" spans="1:9" ht="17.5" customHeight="1">
      <c r="A180" s="17"/>
      <c r="B180" s="17"/>
      <c r="C180" s="42"/>
      <c r="D180" s="68"/>
      <c r="E180" s="17"/>
      <c r="F180" s="17"/>
      <c r="G180" s="17"/>
      <c r="H180" s="17"/>
      <c r="I180" s="17"/>
    </row>
    <row r="181" spans="1:9" ht="17.5" customHeight="1">
      <c r="A181" s="17"/>
      <c r="B181" s="17"/>
      <c r="C181" s="42"/>
      <c r="D181" s="68"/>
      <c r="E181" s="17"/>
      <c r="F181" s="17"/>
      <c r="G181" s="17"/>
      <c r="H181" s="17"/>
      <c r="I181" s="17"/>
    </row>
    <row r="182" spans="1:9" ht="17.5" customHeight="1">
      <c r="A182" s="17"/>
      <c r="B182" s="17"/>
      <c r="C182" s="42"/>
      <c r="D182" s="68"/>
      <c r="E182" s="17"/>
      <c r="F182" s="17"/>
      <c r="G182" s="17"/>
      <c r="H182" s="17"/>
      <c r="I182" s="17"/>
    </row>
    <row r="183" spans="1:9" ht="17.5" customHeight="1">
      <c r="A183" s="17"/>
      <c r="B183" s="17"/>
      <c r="C183" s="42"/>
      <c r="D183" s="68"/>
      <c r="E183" s="17"/>
      <c r="F183" s="17"/>
      <c r="G183" s="17"/>
      <c r="H183" s="17"/>
      <c r="I183" s="17"/>
    </row>
    <row r="184" spans="1:9" ht="17.5" customHeight="1">
      <c r="A184" s="17"/>
      <c r="B184" s="17"/>
      <c r="C184" s="42"/>
      <c r="D184" s="68"/>
      <c r="E184" s="17"/>
      <c r="F184" s="17"/>
      <c r="G184" s="17"/>
      <c r="H184" s="17"/>
      <c r="I184" s="17"/>
    </row>
    <row r="185" spans="1:9" ht="17.5" customHeight="1">
      <c r="A185" s="17"/>
      <c r="B185" s="17"/>
      <c r="C185" s="42"/>
      <c r="D185" s="68"/>
      <c r="E185" s="17"/>
      <c r="F185" s="17"/>
      <c r="G185" s="17"/>
      <c r="H185" s="17"/>
      <c r="I185" s="17"/>
    </row>
    <row r="186" spans="1:9" ht="17.5" customHeight="1">
      <c r="A186" s="17"/>
      <c r="B186" s="17"/>
      <c r="C186" s="42"/>
      <c r="D186" s="68"/>
      <c r="E186" s="17"/>
      <c r="F186" s="17"/>
      <c r="G186" s="17"/>
      <c r="H186" s="17"/>
      <c r="I186" s="17"/>
    </row>
    <row r="187" spans="1:9" ht="17.5" customHeight="1">
      <c r="A187" s="17"/>
      <c r="B187" s="17"/>
      <c r="C187" s="42"/>
      <c r="D187" s="68"/>
      <c r="E187" s="17"/>
      <c r="F187" s="17"/>
      <c r="G187" s="17"/>
      <c r="H187" s="17"/>
      <c r="I187" s="17"/>
    </row>
    <row r="188" spans="1:9" ht="17.5" customHeight="1">
      <c r="A188" s="17"/>
      <c r="B188" s="17"/>
      <c r="C188" s="42"/>
      <c r="D188" s="68"/>
      <c r="E188" s="17"/>
      <c r="F188" s="17"/>
      <c r="G188" s="17"/>
      <c r="H188" s="17"/>
      <c r="I188" s="17"/>
    </row>
    <row r="189" spans="1:9" ht="17.5" customHeight="1">
      <c r="A189" s="17"/>
      <c r="B189" s="17"/>
      <c r="C189" s="42"/>
      <c r="D189" s="68"/>
      <c r="E189" s="17"/>
      <c r="F189" s="17"/>
      <c r="G189" s="17"/>
      <c r="H189" s="17"/>
      <c r="I189" s="17"/>
    </row>
    <row r="190" spans="1:9" ht="17.5" customHeight="1">
      <c r="A190" s="17"/>
      <c r="B190" s="17"/>
      <c r="C190" s="42"/>
      <c r="D190" s="68"/>
      <c r="E190" s="17"/>
      <c r="F190" s="17"/>
      <c r="G190" s="17"/>
      <c r="H190" s="17"/>
      <c r="I190" s="17"/>
    </row>
    <row r="191" spans="1:9" ht="17.5" customHeight="1">
      <c r="A191" s="17"/>
      <c r="B191" s="17"/>
      <c r="C191" s="42"/>
      <c r="D191" s="68"/>
      <c r="E191" s="17"/>
      <c r="F191" s="17"/>
      <c r="G191" s="17"/>
      <c r="H191" s="17"/>
      <c r="I191" s="17"/>
    </row>
    <row r="192" spans="1:9" ht="17.5" customHeight="1">
      <c r="A192" s="17"/>
      <c r="B192" s="17"/>
      <c r="C192" s="42"/>
      <c r="D192" s="68"/>
      <c r="E192" s="17"/>
      <c r="F192" s="17"/>
      <c r="G192" s="17"/>
      <c r="H192" s="17"/>
      <c r="I192" s="17"/>
    </row>
    <row r="193" spans="1:9" ht="17.5" customHeight="1">
      <c r="A193" s="17"/>
      <c r="B193" s="17"/>
      <c r="C193" s="42"/>
      <c r="D193" s="68"/>
      <c r="E193" s="17"/>
      <c r="F193" s="17"/>
      <c r="G193" s="17"/>
      <c r="H193" s="17"/>
      <c r="I193" s="17"/>
    </row>
    <row r="194" spans="1:9" ht="17.5" customHeight="1">
      <c r="A194" s="17"/>
      <c r="B194" s="17"/>
      <c r="C194" s="42"/>
      <c r="D194" s="68"/>
      <c r="E194" s="17"/>
      <c r="F194" s="17"/>
      <c r="G194" s="17"/>
      <c r="H194" s="17"/>
      <c r="I194" s="17"/>
    </row>
    <row r="195" spans="1:9" ht="17.5" customHeight="1">
      <c r="A195" s="17"/>
      <c r="B195" s="17"/>
      <c r="C195" s="42"/>
      <c r="D195" s="68"/>
      <c r="E195" s="17"/>
      <c r="F195" s="17"/>
      <c r="G195" s="17"/>
      <c r="H195" s="17"/>
      <c r="I195" s="17"/>
    </row>
    <row r="196" spans="1:9" ht="17.5" customHeight="1">
      <c r="A196" s="17"/>
      <c r="B196" s="17"/>
      <c r="C196" s="42"/>
      <c r="D196" s="68"/>
      <c r="E196" s="17"/>
      <c r="F196" s="17"/>
      <c r="G196" s="17"/>
      <c r="H196" s="17"/>
      <c r="I196" s="17"/>
    </row>
    <row r="197" spans="1:9" ht="17.5" customHeight="1">
      <c r="A197" s="17"/>
      <c r="B197" s="17"/>
      <c r="C197" s="42"/>
      <c r="D197" s="68"/>
      <c r="E197" s="17"/>
      <c r="F197" s="17"/>
      <c r="G197" s="17"/>
      <c r="H197" s="17"/>
      <c r="I197" s="17"/>
    </row>
    <row r="198" spans="1:9" ht="17.5" customHeight="1">
      <c r="A198" s="17"/>
      <c r="B198" s="17"/>
      <c r="C198" s="42"/>
      <c r="D198" s="68"/>
      <c r="E198" s="17"/>
      <c r="F198" s="17"/>
      <c r="G198" s="17"/>
      <c r="H198" s="17"/>
      <c r="I198" s="17"/>
    </row>
    <row r="199" spans="1:9" ht="17.5" customHeight="1">
      <c r="A199" s="17"/>
      <c r="B199" s="17"/>
      <c r="C199" s="42"/>
      <c r="D199" s="68"/>
      <c r="E199" s="17"/>
      <c r="F199" s="17"/>
      <c r="G199" s="17"/>
      <c r="H199" s="17"/>
      <c r="I199" s="17"/>
    </row>
    <row r="200" spans="1:9" ht="17.5" customHeight="1">
      <c r="A200" s="17"/>
      <c r="B200" s="17"/>
      <c r="C200" s="42"/>
      <c r="D200" s="68"/>
      <c r="E200" s="17"/>
      <c r="F200" s="17"/>
      <c r="G200" s="17"/>
      <c r="H200" s="17"/>
      <c r="I200" s="17"/>
    </row>
    <row r="201" spans="1:9" ht="17.5" customHeight="1">
      <c r="A201" s="17"/>
      <c r="B201" s="17"/>
      <c r="C201" s="42"/>
      <c r="D201" s="68"/>
      <c r="E201" s="17"/>
      <c r="F201" s="17"/>
      <c r="G201" s="17"/>
      <c r="H201" s="17"/>
      <c r="I201" s="17"/>
    </row>
    <row r="202" spans="1:9" ht="17.5" customHeight="1">
      <c r="A202" s="17"/>
      <c r="B202" s="17"/>
      <c r="C202" s="42"/>
      <c r="D202" s="68"/>
      <c r="E202" s="17"/>
      <c r="F202" s="17"/>
      <c r="G202" s="17"/>
      <c r="H202" s="17"/>
      <c r="I202" s="17"/>
    </row>
    <row r="203" spans="1:9" ht="17.5" customHeight="1">
      <c r="A203" s="17"/>
      <c r="B203" s="17"/>
      <c r="C203" s="42"/>
      <c r="D203" s="68"/>
      <c r="E203" s="17"/>
      <c r="F203" s="17"/>
      <c r="G203" s="17"/>
      <c r="H203" s="17"/>
      <c r="I203" s="17"/>
    </row>
    <row r="204" spans="1:9" ht="17.5" customHeight="1">
      <c r="A204" s="17"/>
      <c r="B204" s="17"/>
      <c r="C204" s="42"/>
      <c r="D204" s="68"/>
      <c r="E204" s="17"/>
      <c r="F204" s="17"/>
      <c r="G204" s="17"/>
      <c r="H204" s="17"/>
      <c r="I204" s="17"/>
    </row>
    <row r="205" spans="1:9" ht="17.5" customHeight="1">
      <c r="A205" s="17"/>
      <c r="B205" s="17"/>
      <c r="C205" s="42"/>
      <c r="D205" s="68"/>
      <c r="E205" s="17"/>
      <c r="F205" s="17"/>
      <c r="G205" s="17"/>
      <c r="H205" s="17"/>
      <c r="I205" s="17"/>
    </row>
    <row r="206" spans="1:9" ht="17.5" customHeight="1">
      <c r="A206" s="17"/>
      <c r="B206" s="17"/>
      <c r="C206" s="42"/>
      <c r="D206" s="68"/>
      <c r="E206" s="17"/>
      <c r="F206" s="17"/>
      <c r="G206" s="17"/>
      <c r="H206" s="17"/>
      <c r="I206" s="17"/>
    </row>
    <row r="207" spans="1:9" ht="17.5" customHeight="1">
      <c r="A207" s="17"/>
      <c r="B207" s="17"/>
      <c r="C207" s="42"/>
      <c r="D207" s="68"/>
      <c r="E207" s="17"/>
      <c r="F207" s="17"/>
      <c r="G207" s="17"/>
      <c r="H207" s="17"/>
      <c r="I207" s="17"/>
    </row>
    <row r="208" spans="1:9" ht="17.5" customHeight="1">
      <c r="A208" s="17"/>
      <c r="B208" s="17"/>
      <c r="C208" s="42"/>
      <c r="D208" s="68"/>
      <c r="E208" s="17"/>
      <c r="F208" s="17"/>
      <c r="G208" s="17"/>
      <c r="H208" s="17"/>
      <c r="I208" s="17"/>
    </row>
    <row r="209" spans="1:9" ht="17.5" customHeight="1">
      <c r="A209" s="17"/>
      <c r="B209" s="17"/>
      <c r="C209" s="42"/>
      <c r="D209" s="68"/>
      <c r="E209" s="17"/>
      <c r="F209" s="17"/>
      <c r="G209" s="17"/>
      <c r="H209" s="17"/>
      <c r="I209" s="17"/>
    </row>
    <row r="210" spans="1:9" ht="17.5" customHeight="1">
      <c r="A210" s="17"/>
      <c r="B210" s="17"/>
      <c r="C210" s="42"/>
      <c r="D210" s="68"/>
      <c r="E210" s="17"/>
      <c r="F210" s="17"/>
      <c r="G210" s="17"/>
      <c r="H210" s="17"/>
      <c r="I210" s="17"/>
    </row>
    <row r="211" spans="1:9" ht="17.5" customHeight="1">
      <c r="A211" s="17"/>
      <c r="B211" s="17"/>
      <c r="C211" s="42"/>
      <c r="D211" s="68"/>
      <c r="E211" s="17"/>
      <c r="F211" s="17"/>
      <c r="G211" s="17"/>
      <c r="H211" s="17"/>
      <c r="I211" s="17"/>
    </row>
    <row r="212" spans="1:9" ht="17.5" customHeight="1">
      <c r="A212" s="17"/>
      <c r="B212" s="17"/>
      <c r="C212" s="42"/>
      <c r="D212" s="68"/>
      <c r="E212" s="17"/>
      <c r="F212" s="17"/>
      <c r="G212" s="17"/>
      <c r="H212" s="17"/>
      <c r="I212" s="17"/>
    </row>
    <row r="213" spans="1:9" ht="17.5" customHeight="1">
      <c r="A213" s="17"/>
      <c r="B213" s="17"/>
      <c r="C213" s="42"/>
      <c r="D213" s="68"/>
      <c r="E213" s="17"/>
      <c r="F213" s="17"/>
      <c r="G213" s="17"/>
      <c r="H213" s="17"/>
      <c r="I213" s="17"/>
    </row>
    <row r="214" spans="1:9" ht="17.5" customHeight="1">
      <c r="A214" s="17"/>
      <c r="B214" s="17"/>
      <c r="C214" s="42"/>
      <c r="D214" s="68"/>
      <c r="E214" s="17"/>
      <c r="F214" s="17"/>
      <c r="G214" s="17"/>
      <c r="H214" s="17"/>
      <c r="I214" s="17"/>
    </row>
    <row r="215" spans="1:9" ht="17.5" customHeight="1">
      <c r="A215" s="17"/>
      <c r="B215" s="17"/>
      <c r="C215" s="42"/>
      <c r="D215" s="68"/>
      <c r="E215" s="17"/>
      <c r="F215" s="17"/>
      <c r="G215" s="17"/>
      <c r="H215" s="17"/>
      <c r="I215" s="17"/>
    </row>
    <row r="216" spans="1:9" ht="17.5" customHeight="1">
      <c r="A216" s="17"/>
      <c r="B216" s="17"/>
      <c r="C216" s="42"/>
      <c r="D216" s="68"/>
      <c r="E216" s="17"/>
      <c r="F216" s="17"/>
      <c r="G216" s="17"/>
      <c r="H216" s="17"/>
      <c r="I216" s="17"/>
    </row>
    <row r="217" spans="1:9" ht="17.5" customHeight="1">
      <c r="A217" s="17"/>
      <c r="B217" s="17"/>
      <c r="C217" s="42"/>
      <c r="D217" s="68"/>
      <c r="E217" s="17"/>
      <c r="F217" s="17"/>
      <c r="G217" s="17"/>
      <c r="H217" s="17"/>
      <c r="I217" s="17"/>
    </row>
    <row r="218" spans="1:9" ht="17.5" customHeight="1">
      <c r="A218" s="17"/>
      <c r="B218" s="17"/>
      <c r="C218" s="42"/>
      <c r="D218" s="68"/>
      <c r="E218" s="17"/>
      <c r="F218" s="17"/>
      <c r="G218" s="17"/>
      <c r="H218" s="17"/>
      <c r="I218" s="17"/>
    </row>
    <row r="219" spans="1:9" ht="17.5" customHeight="1">
      <c r="A219" s="17"/>
      <c r="B219" s="17"/>
      <c r="C219" s="42"/>
      <c r="D219" s="68"/>
      <c r="E219" s="17"/>
      <c r="F219" s="17"/>
      <c r="G219" s="17"/>
      <c r="H219" s="17"/>
      <c r="I219" s="17"/>
    </row>
    <row r="220" spans="1:9" ht="17.5" customHeight="1">
      <c r="A220" s="17"/>
      <c r="B220" s="17"/>
      <c r="C220" s="42"/>
      <c r="D220" s="68"/>
      <c r="E220" s="17"/>
      <c r="F220" s="17"/>
      <c r="G220" s="17"/>
      <c r="H220" s="17"/>
      <c r="I220" s="17"/>
    </row>
    <row r="221" spans="1:9" ht="17.5" customHeight="1">
      <c r="A221" s="17"/>
      <c r="B221" s="17"/>
      <c r="C221" s="42"/>
      <c r="D221" s="68"/>
      <c r="E221" s="17"/>
      <c r="F221" s="17"/>
      <c r="G221" s="17"/>
      <c r="H221" s="17"/>
      <c r="I221" s="17"/>
    </row>
    <row r="222" spans="1:9" ht="17.5" customHeight="1">
      <c r="A222" s="17"/>
      <c r="B222" s="17"/>
      <c r="C222" s="42"/>
      <c r="D222" s="68"/>
      <c r="E222" s="17"/>
      <c r="F222" s="17"/>
      <c r="G222" s="17"/>
      <c r="H222" s="17"/>
      <c r="I222" s="17"/>
    </row>
    <row r="223" spans="1:9" ht="17.5" customHeight="1">
      <c r="A223" s="17"/>
      <c r="B223" s="17"/>
      <c r="C223" s="42"/>
      <c r="D223" s="68"/>
      <c r="E223" s="17"/>
      <c r="F223" s="17"/>
      <c r="G223" s="17"/>
      <c r="H223" s="17"/>
      <c r="I223" s="17"/>
    </row>
    <row r="224" spans="1:9" ht="17.5" customHeight="1">
      <c r="A224" s="17"/>
      <c r="B224" s="17"/>
      <c r="C224" s="42"/>
      <c r="D224" s="68"/>
      <c r="E224" s="17"/>
      <c r="F224" s="17"/>
      <c r="G224" s="17"/>
      <c r="H224" s="17"/>
      <c r="I224" s="17"/>
    </row>
    <row r="225" spans="1:9" ht="17.5" customHeight="1">
      <c r="A225" s="17"/>
      <c r="B225" s="17"/>
      <c r="C225" s="42"/>
      <c r="D225" s="68"/>
      <c r="E225" s="17"/>
      <c r="F225" s="17"/>
      <c r="G225" s="17"/>
      <c r="H225" s="17"/>
      <c r="I225" s="17"/>
    </row>
    <row r="226" spans="1:9" ht="17.5" customHeight="1">
      <c r="A226" s="17"/>
      <c r="B226" s="17"/>
      <c r="C226" s="42"/>
      <c r="D226" s="68"/>
      <c r="E226" s="17"/>
      <c r="F226" s="17"/>
      <c r="G226" s="17"/>
      <c r="H226" s="17"/>
      <c r="I226" s="17"/>
    </row>
    <row r="227" spans="1:9" ht="17.5" customHeight="1">
      <c r="A227" s="17"/>
      <c r="B227" s="17"/>
      <c r="C227" s="42"/>
      <c r="D227" s="68"/>
      <c r="E227" s="17"/>
      <c r="F227" s="17"/>
      <c r="G227" s="17"/>
      <c r="H227" s="17"/>
      <c r="I227" s="17"/>
    </row>
    <row r="228" spans="1:9" ht="17.5" customHeight="1">
      <c r="A228" s="17"/>
      <c r="B228" s="17"/>
      <c r="C228" s="42"/>
      <c r="D228" s="68"/>
      <c r="E228" s="17"/>
      <c r="F228" s="17"/>
      <c r="G228" s="17"/>
      <c r="H228" s="17"/>
      <c r="I228" s="17"/>
    </row>
    <row r="229" spans="1:9" ht="17.5" customHeight="1">
      <c r="A229" s="17"/>
      <c r="B229" s="17"/>
      <c r="C229" s="42"/>
      <c r="D229" s="68"/>
      <c r="E229" s="17"/>
      <c r="F229" s="17"/>
      <c r="G229" s="17"/>
      <c r="H229" s="17"/>
      <c r="I229" s="17"/>
    </row>
    <row r="230" spans="1:9" ht="17.5" customHeight="1">
      <c r="A230" s="17"/>
      <c r="B230" s="17"/>
      <c r="C230" s="42"/>
      <c r="D230" s="68"/>
      <c r="E230" s="17"/>
      <c r="F230" s="17"/>
      <c r="G230" s="17"/>
      <c r="H230" s="17"/>
      <c r="I230" s="17"/>
    </row>
    <row r="231" spans="1:9" ht="17.5" customHeight="1">
      <c r="A231" s="17"/>
      <c r="B231" s="17"/>
      <c r="C231" s="42"/>
      <c r="D231" s="68"/>
      <c r="E231" s="17"/>
      <c r="F231" s="17"/>
      <c r="G231" s="17"/>
      <c r="H231" s="17"/>
      <c r="I231" s="17"/>
    </row>
    <row r="232" spans="1:9" ht="17.5" customHeight="1">
      <c r="A232" s="17"/>
      <c r="B232" s="17"/>
      <c r="C232" s="42"/>
      <c r="D232" s="68"/>
      <c r="E232" s="17"/>
      <c r="F232" s="17"/>
      <c r="G232" s="17"/>
      <c r="H232" s="17"/>
      <c r="I232" s="17"/>
    </row>
    <row r="233" spans="1:9" ht="17.5" customHeight="1">
      <c r="A233" s="17"/>
      <c r="B233" s="17"/>
      <c r="C233" s="42"/>
      <c r="D233" s="68"/>
      <c r="E233" s="17"/>
      <c r="F233" s="17"/>
      <c r="G233" s="17"/>
      <c r="H233" s="17"/>
      <c r="I233" s="17"/>
    </row>
    <row r="234" spans="1:9" ht="17.5" customHeight="1">
      <c r="A234" s="17"/>
      <c r="B234" s="17"/>
      <c r="C234" s="42"/>
      <c r="D234" s="68"/>
      <c r="E234" s="17"/>
      <c r="F234" s="17"/>
      <c r="G234" s="17"/>
      <c r="H234" s="17"/>
      <c r="I234" s="17"/>
    </row>
    <row r="235" spans="1:9" ht="17.5" customHeight="1">
      <c r="A235" s="17"/>
      <c r="B235" s="17"/>
      <c r="C235" s="42"/>
      <c r="D235" s="68"/>
      <c r="E235" s="17"/>
      <c r="F235" s="17"/>
      <c r="G235" s="17"/>
      <c r="H235" s="17"/>
      <c r="I235" s="17"/>
    </row>
    <row r="236" spans="1:9" ht="17.5" customHeight="1">
      <c r="A236" s="17"/>
      <c r="B236" s="17"/>
      <c r="C236" s="42"/>
      <c r="D236" s="68"/>
      <c r="E236" s="17"/>
      <c r="F236" s="17"/>
      <c r="G236" s="17"/>
      <c r="H236" s="17"/>
      <c r="I236" s="17"/>
    </row>
    <row r="237" spans="1:9" ht="17.5" customHeight="1">
      <c r="A237" s="17"/>
      <c r="B237" s="17"/>
      <c r="C237" s="42"/>
      <c r="D237" s="68"/>
      <c r="E237" s="17"/>
      <c r="F237" s="17"/>
      <c r="G237" s="17"/>
      <c r="H237" s="17"/>
      <c r="I237" s="17"/>
    </row>
    <row r="238" spans="1:9" ht="17.5" customHeight="1">
      <c r="A238" s="17"/>
      <c r="B238" s="17"/>
      <c r="C238" s="42"/>
      <c r="D238" s="68"/>
      <c r="E238" s="17"/>
      <c r="F238" s="17"/>
      <c r="G238" s="17"/>
      <c r="H238" s="17"/>
      <c r="I238" s="17"/>
    </row>
    <row r="239" spans="1:9" ht="17.5" customHeight="1">
      <c r="A239" s="17"/>
      <c r="B239" s="17"/>
      <c r="C239" s="42"/>
      <c r="D239" s="68"/>
      <c r="E239" s="17"/>
      <c r="F239" s="17"/>
      <c r="G239" s="17"/>
      <c r="H239" s="17"/>
      <c r="I239" s="17"/>
    </row>
    <row r="240" spans="1:9" ht="17.5" customHeight="1">
      <c r="A240" s="17"/>
      <c r="B240" s="17"/>
      <c r="C240" s="42"/>
      <c r="D240" s="68"/>
      <c r="E240" s="17"/>
      <c r="F240" s="17"/>
      <c r="G240" s="17"/>
      <c r="H240" s="17"/>
      <c r="I240" s="17"/>
    </row>
    <row r="241" spans="1:9" ht="17.5" customHeight="1">
      <c r="A241" s="17"/>
      <c r="B241" s="17"/>
      <c r="C241" s="42"/>
      <c r="D241" s="68"/>
      <c r="E241" s="17"/>
      <c r="F241" s="17"/>
      <c r="G241" s="17"/>
      <c r="H241" s="17"/>
      <c r="I241" s="17"/>
    </row>
    <row r="242" spans="1:9" ht="17.5" customHeight="1">
      <c r="A242" s="17"/>
      <c r="B242" s="17"/>
      <c r="C242" s="42"/>
      <c r="D242" s="68"/>
      <c r="E242" s="17"/>
      <c r="F242" s="17"/>
      <c r="G242" s="17"/>
      <c r="H242" s="17"/>
      <c r="I242" s="17"/>
    </row>
    <row r="243" spans="1:9" ht="17.5" customHeight="1">
      <c r="A243" s="17"/>
      <c r="B243" s="17"/>
      <c r="C243" s="42"/>
      <c r="D243" s="68"/>
      <c r="E243" s="17"/>
      <c r="F243" s="17"/>
      <c r="G243" s="17"/>
      <c r="H243" s="17"/>
      <c r="I243" s="17"/>
    </row>
    <row r="244" spans="1:9" ht="17.5" customHeight="1">
      <c r="A244" s="17"/>
      <c r="B244" s="17"/>
      <c r="C244" s="42"/>
      <c r="D244" s="68"/>
      <c r="E244" s="17"/>
      <c r="F244" s="17"/>
      <c r="G244" s="17"/>
      <c r="H244" s="17"/>
      <c r="I244" s="17"/>
    </row>
    <row r="245" spans="1:9" ht="17.5" customHeight="1">
      <c r="A245" s="17"/>
      <c r="B245" s="17"/>
      <c r="C245" s="42"/>
      <c r="D245" s="68"/>
      <c r="E245" s="17"/>
      <c r="F245" s="17"/>
      <c r="G245" s="17"/>
      <c r="H245" s="17"/>
      <c r="I245" s="17"/>
    </row>
    <row r="246" spans="1:9" ht="17.5" customHeight="1">
      <c r="A246" s="17"/>
      <c r="B246" s="17"/>
      <c r="C246" s="42"/>
      <c r="D246" s="68"/>
      <c r="E246" s="17"/>
      <c r="F246" s="17"/>
      <c r="G246" s="17"/>
      <c r="H246" s="17"/>
      <c r="I246" s="17"/>
    </row>
    <row r="247" spans="1:9" ht="17.5" customHeight="1">
      <c r="A247" s="17"/>
      <c r="B247" s="17"/>
      <c r="C247" s="42"/>
      <c r="D247" s="68"/>
      <c r="E247" s="17"/>
      <c r="F247" s="17"/>
      <c r="G247" s="17"/>
      <c r="H247" s="17"/>
      <c r="I247" s="17"/>
    </row>
    <row r="248" spans="1:9" ht="17.5" customHeight="1">
      <c r="A248" s="17"/>
      <c r="B248" s="17"/>
      <c r="C248" s="42"/>
      <c r="D248" s="68"/>
      <c r="E248" s="17"/>
      <c r="F248" s="17"/>
      <c r="G248" s="17"/>
      <c r="H248" s="17"/>
      <c r="I248" s="17"/>
    </row>
    <row r="249" spans="1:9" ht="17.5" customHeight="1">
      <c r="A249" s="17"/>
      <c r="B249" s="17"/>
      <c r="C249" s="42"/>
      <c r="D249" s="68"/>
      <c r="E249" s="17"/>
      <c r="F249" s="17"/>
      <c r="G249" s="17"/>
      <c r="H249" s="17"/>
      <c r="I249" s="17"/>
    </row>
    <row r="250" spans="1:9" ht="17.5" customHeight="1">
      <c r="A250" s="17"/>
      <c r="B250" s="17"/>
      <c r="C250" s="42"/>
      <c r="D250" s="68"/>
      <c r="E250" s="17"/>
      <c r="F250" s="17"/>
      <c r="G250" s="17"/>
      <c r="H250" s="17"/>
      <c r="I250" s="17"/>
    </row>
    <row r="251" spans="1:9" ht="17.5" customHeight="1">
      <c r="A251" s="17"/>
      <c r="B251" s="17"/>
      <c r="C251" s="42"/>
      <c r="D251" s="68"/>
      <c r="E251" s="17"/>
      <c r="F251" s="17"/>
      <c r="G251" s="17"/>
      <c r="H251" s="17"/>
      <c r="I251" s="17"/>
    </row>
    <row r="252" spans="1:9" ht="17.5" customHeight="1">
      <c r="A252" s="17"/>
      <c r="B252" s="17"/>
      <c r="C252" s="42"/>
      <c r="D252" s="68"/>
      <c r="E252" s="17"/>
      <c r="F252" s="17"/>
      <c r="G252" s="17"/>
      <c r="H252" s="17"/>
      <c r="I252" s="17"/>
    </row>
    <row r="253" spans="1:9" ht="17.5" customHeight="1">
      <c r="A253" s="17"/>
      <c r="B253" s="17"/>
      <c r="C253" s="42"/>
      <c r="D253" s="68"/>
      <c r="E253" s="17"/>
      <c r="F253" s="17"/>
      <c r="G253" s="17"/>
      <c r="H253" s="17"/>
      <c r="I253" s="17"/>
    </row>
    <row r="254" spans="1:9" ht="17.5" customHeight="1">
      <c r="A254" s="17"/>
      <c r="B254" s="17"/>
      <c r="C254" s="42"/>
      <c r="D254" s="68"/>
      <c r="E254" s="17"/>
      <c r="F254" s="17"/>
      <c r="G254" s="17"/>
      <c r="H254" s="17"/>
      <c r="I254" s="17"/>
    </row>
    <row r="255" spans="1:9" ht="17.5" customHeight="1">
      <c r="A255" s="17"/>
      <c r="B255" s="17"/>
      <c r="C255" s="42"/>
      <c r="D255" s="68"/>
      <c r="E255" s="17"/>
      <c r="F255" s="17"/>
      <c r="G255" s="17"/>
      <c r="H255" s="17"/>
      <c r="I255" s="17"/>
    </row>
    <row r="256" spans="1:9" ht="17.5" customHeight="1">
      <c r="A256" s="17"/>
      <c r="B256" s="17"/>
      <c r="C256" s="42"/>
      <c r="D256" s="68"/>
      <c r="E256" s="17"/>
      <c r="F256" s="17"/>
      <c r="G256" s="17"/>
      <c r="H256" s="17"/>
      <c r="I256" s="17"/>
    </row>
    <row r="257" spans="1:9" ht="17.5" customHeight="1">
      <c r="A257" s="17"/>
      <c r="B257" s="17"/>
      <c r="C257" s="42"/>
      <c r="D257" s="68"/>
      <c r="E257" s="17"/>
      <c r="F257" s="17"/>
      <c r="G257" s="17"/>
      <c r="H257" s="17"/>
      <c r="I257" s="17"/>
    </row>
    <row r="258" spans="1:9" ht="17.5" customHeight="1">
      <c r="A258" s="17"/>
      <c r="B258" s="17"/>
      <c r="C258" s="42"/>
      <c r="D258" s="68"/>
      <c r="E258" s="17"/>
      <c r="F258" s="17"/>
      <c r="G258" s="17"/>
      <c r="H258" s="17"/>
      <c r="I258" s="17"/>
    </row>
    <row r="259" spans="1:9" ht="17.5" customHeight="1">
      <c r="A259" s="17"/>
      <c r="B259" s="17"/>
      <c r="C259" s="42"/>
      <c r="D259" s="68"/>
      <c r="E259" s="17"/>
      <c r="F259" s="17"/>
      <c r="G259" s="17"/>
      <c r="H259" s="17"/>
      <c r="I259" s="17"/>
    </row>
    <row r="260" spans="1:9" ht="17.5" customHeight="1">
      <c r="A260" s="17"/>
      <c r="B260" s="17"/>
      <c r="C260" s="42"/>
      <c r="D260" s="68"/>
      <c r="E260" s="17"/>
      <c r="F260" s="17"/>
      <c r="G260" s="17"/>
      <c r="H260" s="17"/>
      <c r="I260" s="17"/>
    </row>
    <row r="261" spans="1:9" ht="17.5" customHeight="1">
      <c r="A261" s="17"/>
      <c r="B261" s="17"/>
      <c r="C261" s="42"/>
      <c r="D261" s="68"/>
      <c r="E261" s="17"/>
      <c r="F261" s="17"/>
      <c r="G261" s="17"/>
      <c r="H261" s="17"/>
      <c r="I261" s="17"/>
    </row>
    <row r="262" spans="1:9" ht="17.5" customHeight="1">
      <c r="A262" s="17"/>
      <c r="B262" s="17"/>
      <c r="C262" s="42"/>
      <c r="D262" s="68"/>
      <c r="E262" s="17"/>
      <c r="F262" s="17"/>
      <c r="G262" s="17"/>
      <c r="H262" s="17"/>
      <c r="I262" s="17"/>
    </row>
    <row r="263" spans="1:9" ht="17.5" customHeight="1">
      <c r="A263" s="17"/>
      <c r="B263" s="17"/>
      <c r="C263" s="42"/>
      <c r="D263" s="68"/>
      <c r="E263" s="17"/>
      <c r="F263" s="17"/>
      <c r="G263" s="17"/>
      <c r="H263" s="17"/>
      <c r="I263" s="17"/>
    </row>
    <row r="264" spans="1:9" ht="17.5" customHeight="1">
      <c r="A264" s="17"/>
      <c r="B264" s="17"/>
      <c r="C264" s="42"/>
      <c r="D264" s="68"/>
      <c r="E264" s="17"/>
      <c r="F264" s="17"/>
      <c r="G264" s="17"/>
      <c r="H264" s="17"/>
      <c r="I264" s="17"/>
    </row>
    <row r="265" spans="1:9" ht="17.5" customHeight="1">
      <c r="A265" s="17"/>
      <c r="B265" s="17"/>
      <c r="C265" s="42"/>
      <c r="D265" s="68"/>
      <c r="E265" s="17"/>
      <c r="F265" s="17"/>
      <c r="G265" s="17"/>
      <c r="H265" s="17"/>
      <c r="I265" s="17"/>
    </row>
    <row r="266" spans="1:9" ht="17.5" customHeight="1">
      <c r="A266" s="17"/>
      <c r="B266" s="17"/>
      <c r="C266" s="42"/>
      <c r="D266" s="68"/>
      <c r="E266" s="17"/>
      <c r="F266" s="17"/>
      <c r="G266" s="17"/>
      <c r="H266" s="17"/>
      <c r="I266" s="17"/>
    </row>
    <row r="267" spans="1:9" ht="17.5" customHeight="1">
      <c r="A267" s="17"/>
      <c r="B267" s="17"/>
      <c r="C267" s="42"/>
      <c r="D267" s="68"/>
      <c r="E267" s="17"/>
      <c r="F267" s="17"/>
      <c r="G267" s="17"/>
      <c r="H267" s="17"/>
      <c r="I267" s="17"/>
    </row>
    <row r="268" spans="1:9" ht="17.5" customHeight="1">
      <c r="A268" s="17"/>
      <c r="B268" s="17"/>
      <c r="C268" s="42"/>
      <c r="D268" s="68"/>
      <c r="E268" s="17"/>
      <c r="F268" s="17"/>
      <c r="G268" s="17"/>
      <c r="H268" s="17"/>
      <c r="I268" s="17"/>
    </row>
    <row r="269" spans="1:9" ht="17.5" customHeight="1">
      <c r="A269" s="17"/>
      <c r="B269" s="17"/>
      <c r="C269" s="42"/>
      <c r="D269" s="68"/>
      <c r="E269" s="17"/>
      <c r="F269" s="17"/>
      <c r="G269" s="17"/>
      <c r="H269" s="17"/>
      <c r="I269" s="17"/>
    </row>
    <row r="270" spans="1:9" ht="17.5" customHeight="1">
      <c r="A270" s="17"/>
      <c r="B270" s="17"/>
      <c r="C270" s="42"/>
      <c r="D270" s="68"/>
      <c r="E270" s="17"/>
      <c r="F270" s="17"/>
      <c r="G270" s="17"/>
      <c r="H270" s="17"/>
      <c r="I270" s="17"/>
    </row>
    <row r="271" spans="1:9" ht="17.5" customHeight="1">
      <c r="A271" s="17"/>
      <c r="B271" s="17"/>
      <c r="C271" s="42"/>
      <c r="D271" s="68"/>
      <c r="E271" s="17"/>
      <c r="F271" s="17"/>
      <c r="G271" s="17"/>
      <c r="H271" s="17"/>
      <c r="I271" s="17"/>
    </row>
    <row r="272" spans="1:9" ht="17.5" customHeight="1">
      <c r="A272" s="17"/>
      <c r="B272" s="17"/>
      <c r="C272" s="42"/>
      <c r="D272" s="68"/>
      <c r="E272" s="17"/>
      <c r="F272" s="17"/>
      <c r="G272" s="17"/>
      <c r="H272" s="17"/>
      <c r="I272" s="17"/>
    </row>
    <row r="273" spans="1:9" ht="17.5" customHeight="1">
      <c r="A273" s="17"/>
      <c r="B273" s="17"/>
      <c r="C273" s="42"/>
      <c r="D273" s="68"/>
      <c r="E273" s="17"/>
      <c r="F273" s="17"/>
      <c r="G273" s="17"/>
      <c r="H273" s="17"/>
      <c r="I273" s="17"/>
    </row>
    <row r="274" spans="1:9" ht="17.5" customHeight="1">
      <c r="A274" s="17"/>
      <c r="B274" s="17"/>
      <c r="C274" s="42"/>
      <c r="D274" s="68"/>
      <c r="E274" s="17"/>
      <c r="F274" s="17"/>
      <c r="G274" s="17"/>
      <c r="H274" s="17"/>
      <c r="I274" s="17"/>
    </row>
    <row r="275" spans="1:9" ht="17.5" customHeight="1">
      <c r="A275" s="17"/>
      <c r="B275" s="17"/>
      <c r="C275" s="42"/>
      <c r="D275" s="68"/>
      <c r="E275" s="17"/>
      <c r="F275" s="17"/>
      <c r="G275" s="17"/>
      <c r="H275" s="17"/>
      <c r="I275" s="17"/>
    </row>
    <row r="276" spans="1:9" ht="17.5" customHeight="1">
      <c r="A276" s="17"/>
      <c r="B276" s="17"/>
      <c r="C276" s="42"/>
      <c r="D276" s="68"/>
      <c r="E276" s="17"/>
      <c r="F276" s="17"/>
      <c r="G276" s="17"/>
      <c r="H276" s="17"/>
      <c r="I276" s="17"/>
    </row>
    <row r="277" spans="1:9" ht="17.5" customHeight="1">
      <c r="A277" s="17"/>
      <c r="B277" s="17"/>
      <c r="C277" s="42"/>
      <c r="D277" s="68"/>
      <c r="E277" s="17"/>
      <c r="F277" s="17"/>
      <c r="G277" s="17"/>
      <c r="H277" s="17"/>
      <c r="I277" s="17"/>
    </row>
    <row r="278" spans="1:9" ht="17.5" customHeight="1">
      <c r="A278" s="17"/>
      <c r="B278" s="17"/>
      <c r="C278" s="42"/>
      <c r="D278" s="68"/>
      <c r="E278" s="17"/>
      <c r="F278" s="17"/>
      <c r="G278" s="17"/>
      <c r="H278" s="17"/>
      <c r="I278" s="17"/>
    </row>
    <row r="279" spans="1:9" ht="17.5" customHeight="1">
      <c r="A279" s="17"/>
      <c r="B279" s="17"/>
      <c r="C279" s="42"/>
      <c r="D279" s="68"/>
      <c r="E279" s="17"/>
      <c r="F279" s="17"/>
      <c r="G279" s="17"/>
      <c r="H279" s="17"/>
      <c r="I279" s="17"/>
    </row>
    <row r="280" spans="1:9" ht="17.5" customHeight="1">
      <c r="A280" s="17"/>
      <c r="B280" s="17"/>
      <c r="C280" s="42"/>
      <c r="D280" s="68"/>
      <c r="E280" s="17"/>
      <c r="F280" s="17"/>
      <c r="G280" s="17"/>
      <c r="H280" s="17"/>
      <c r="I280" s="17"/>
    </row>
    <row r="281" spans="1:9" ht="17.5" customHeight="1">
      <c r="A281" s="17"/>
      <c r="B281" s="17"/>
      <c r="C281" s="42"/>
      <c r="D281" s="68"/>
      <c r="E281" s="17"/>
      <c r="F281" s="17"/>
      <c r="G281" s="17"/>
      <c r="H281" s="17"/>
      <c r="I281" s="17"/>
    </row>
    <row r="282" spans="1:9" ht="17.5" customHeight="1">
      <c r="A282" s="17"/>
      <c r="B282" s="17"/>
      <c r="C282" s="42"/>
      <c r="D282" s="68"/>
      <c r="E282" s="17"/>
      <c r="F282" s="17"/>
      <c r="G282" s="17"/>
      <c r="H282" s="17"/>
      <c r="I282" s="17"/>
    </row>
    <row r="283" spans="1:9" ht="17.5" customHeight="1">
      <c r="A283" s="17"/>
      <c r="B283" s="17"/>
      <c r="C283" s="42"/>
      <c r="D283" s="68"/>
      <c r="E283" s="17"/>
      <c r="F283" s="17"/>
      <c r="G283" s="17"/>
      <c r="H283" s="17"/>
      <c r="I283" s="17"/>
    </row>
    <row r="284" spans="1:9" ht="17.5" customHeight="1">
      <c r="A284" s="17"/>
      <c r="B284" s="17"/>
      <c r="C284" s="42"/>
      <c r="D284" s="68"/>
      <c r="E284" s="17"/>
      <c r="F284" s="17"/>
      <c r="G284" s="17"/>
      <c r="H284" s="17"/>
      <c r="I284" s="17"/>
    </row>
    <row r="285" spans="1:9" ht="17.5" customHeight="1">
      <c r="A285" s="17"/>
      <c r="B285" s="17"/>
      <c r="C285" s="42"/>
      <c r="D285" s="68"/>
      <c r="E285" s="17"/>
      <c r="F285" s="17"/>
      <c r="G285" s="17"/>
      <c r="H285" s="17"/>
      <c r="I285" s="17"/>
    </row>
    <row r="286" spans="1:9" ht="17.5" customHeight="1">
      <c r="A286" s="17"/>
      <c r="B286" s="17"/>
      <c r="C286" s="42"/>
      <c r="D286" s="68"/>
      <c r="E286" s="17"/>
      <c r="F286" s="17"/>
      <c r="G286" s="17"/>
      <c r="H286" s="17"/>
      <c r="I286" s="17"/>
    </row>
    <row r="287" spans="1:9" ht="17.5" customHeight="1">
      <c r="A287" s="17"/>
      <c r="B287" s="17"/>
      <c r="C287" s="42"/>
      <c r="D287" s="68"/>
      <c r="E287" s="17"/>
      <c r="F287" s="17"/>
      <c r="G287" s="17"/>
      <c r="H287" s="17"/>
      <c r="I287" s="17"/>
    </row>
    <row r="288" spans="1:9" ht="17.5" customHeight="1">
      <c r="A288" s="17"/>
      <c r="B288" s="17"/>
      <c r="C288" s="42"/>
      <c r="D288" s="68"/>
      <c r="E288" s="17"/>
      <c r="F288" s="17"/>
      <c r="G288" s="17"/>
      <c r="H288" s="17"/>
      <c r="I288" s="17"/>
    </row>
    <row r="289" spans="1:9" ht="17.5" customHeight="1">
      <c r="A289" s="17"/>
      <c r="B289" s="17"/>
      <c r="C289" s="42"/>
      <c r="D289" s="68"/>
      <c r="E289" s="17"/>
      <c r="F289" s="17"/>
      <c r="G289" s="17"/>
      <c r="H289" s="17"/>
      <c r="I289" s="17"/>
    </row>
    <row r="290" spans="1:9" ht="17.5" customHeight="1">
      <c r="A290" s="17"/>
      <c r="B290" s="17"/>
      <c r="C290" s="42"/>
      <c r="D290" s="68"/>
      <c r="E290" s="17"/>
      <c r="F290" s="17"/>
      <c r="G290" s="17"/>
      <c r="H290" s="17"/>
      <c r="I290" s="17"/>
    </row>
    <row r="291" spans="1:9" ht="17.5" customHeight="1">
      <c r="A291" s="17"/>
      <c r="B291" s="17"/>
      <c r="C291" s="42"/>
      <c r="D291" s="68"/>
      <c r="E291" s="17"/>
      <c r="F291" s="17"/>
      <c r="G291" s="17"/>
      <c r="H291" s="17"/>
      <c r="I291" s="17"/>
    </row>
    <row r="292" spans="1:9" ht="17.5" customHeight="1">
      <c r="A292" s="17"/>
      <c r="B292" s="17"/>
      <c r="C292" s="42"/>
      <c r="D292" s="68"/>
      <c r="E292" s="17"/>
      <c r="F292" s="17"/>
      <c r="G292" s="17"/>
      <c r="H292" s="17"/>
      <c r="I292" s="17"/>
    </row>
    <row r="293" spans="1:9" ht="17.5" customHeight="1">
      <c r="A293" s="17"/>
      <c r="B293" s="17"/>
      <c r="C293" s="42"/>
      <c r="D293" s="68"/>
      <c r="E293" s="17"/>
      <c r="F293" s="17"/>
      <c r="G293" s="17"/>
      <c r="H293" s="17"/>
      <c r="I293" s="17"/>
    </row>
    <row r="294" spans="1:9" ht="17.5" customHeight="1">
      <c r="A294" s="17"/>
      <c r="B294" s="17"/>
      <c r="C294" s="42"/>
      <c r="D294" s="68"/>
      <c r="E294" s="17"/>
      <c r="F294" s="17"/>
      <c r="G294" s="17"/>
      <c r="H294" s="17"/>
      <c r="I294" s="17"/>
    </row>
    <row r="295" spans="1:9" ht="17.5" customHeight="1">
      <c r="A295" s="17"/>
      <c r="B295" s="17"/>
      <c r="C295" s="42"/>
      <c r="D295" s="68"/>
      <c r="E295" s="17"/>
      <c r="F295" s="17"/>
      <c r="G295" s="17"/>
      <c r="H295" s="17"/>
      <c r="I295" s="17"/>
    </row>
    <row r="296" spans="1:9" ht="17.5" customHeight="1">
      <c r="A296" s="17"/>
      <c r="B296" s="17"/>
      <c r="C296" s="42"/>
      <c r="D296" s="68"/>
      <c r="E296" s="17"/>
      <c r="F296" s="17"/>
      <c r="G296" s="17"/>
      <c r="H296" s="17"/>
      <c r="I296" s="17"/>
    </row>
    <row r="297" spans="1:9" ht="17.5" customHeight="1">
      <c r="A297" s="17"/>
      <c r="B297" s="17"/>
      <c r="C297" s="42"/>
      <c r="D297" s="68"/>
      <c r="E297" s="17"/>
      <c r="F297" s="17"/>
      <c r="G297" s="17"/>
      <c r="H297" s="17"/>
      <c r="I297" s="17"/>
    </row>
    <row r="298" spans="1:9" ht="17.5" customHeight="1">
      <c r="A298" s="17"/>
      <c r="B298" s="17"/>
      <c r="C298" s="42"/>
      <c r="D298" s="68"/>
      <c r="E298" s="17"/>
      <c r="F298" s="17"/>
      <c r="G298" s="17"/>
      <c r="H298" s="17"/>
      <c r="I298" s="17"/>
    </row>
    <row r="299" spans="1:9" ht="17.5" customHeight="1">
      <c r="A299" s="17"/>
      <c r="B299" s="17"/>
      <c r="C299" s="42"/>
      <c r="D299" s="68"/>
      <c r="E299" s="17"/>
      <c r="F299" s="17"/>
      <c r="G299" s="17"/>
      <c r="H299" s="17"/>
      <c r="I299" s="17"/>
    </row>
    <row r="300" spans="1:9" ht="17.5" customHeight="1">
      <c r="A300" s="17"/>
      <c r="B300" s="17"/>
      <c r="C300" s="42"/>
      <c r="D300" s="68"/>
      <c r="E300" s="17"/>
      <c r="F300" s="17"/>
      <c r="G300" s="17"/>
      <c r="H300" s="17"/>
      <c r="I300" s="17"/>
    </row>
    <row r="301" spans="1:9" ht="17.5" customHeight="1">
      <c r="A301" s="17"/>
      <c r="B301" s="17"/>
      <c r="C301" s="42"/>
      <c r="D301" s="68"/>
      <c r="E301" s="17"/>
      <c r="F301" s="17"/>
      <c r="G301" s="17"/>
      <c r="H301" s="17"/>
      <c r="I301" s="17"/>
    </row>
    <row r="302" spans="1:9" ht="17.5" customHeight="1">
      <c r="A302" s="17"/>
      <c r="B302" s="17"/>
      <c r="C302" s="42"/>
      <c r="D302" s="68"/>
      <c r="E302" s="17"/>
      <c r="F302" s="17"/>
      <c r="G302" s="17"/>
      <c r="H302" s="17"/>
      <c r="I302" s="17"/>
    </row>
    <row r="303" spans="1:9" ht="17.5" customHeight="1">
      <c r="A303" s="17"/>
      <c r="B303" s="17"/>
      <c r="C303" s="42"/>
      <c r="D303" s="68"/>
      <c r="E303" s="17"/>
      <c r="F303" s="17"/>
      <c r="G303" s="17"/>
      <c r="H303" s="17"/>
      <c r="I303" s="17"/>
    </row>
    <row r="304" spans="1:9" ht="17.5" customHeight="1">
      <c r="A304" s="17"/>
      <c r="B304" s="17"/>
      <c r="C304" s="42"/>
      <c r="D304" s="68"/>
      <c r="E304" s="17"/>
      <c r="F304" s="17"/>
      <c r="G304" s="17"/>
      <c r="H304" s="17"/>
      <c r="I304" s="17"/>
    </row>
    <row r="305" spans="1:9" ht="17.5" customHeight="1">
      <c r="A305" s="17"/>
      <c r="B305" s="17"/>
      <c r="C305" s="42"/>
      <c r="D305" s="68"/>
      <c r="E305" s="17"/>
      <c r="F305" s="17"/>
      <c r="G305" s="17"/>
      <c r="H305" s="17"/>
      <c r="I305" s="17"/>
    </row>
    <row r="306" spans="1:9" ht="17.5" customHeight="1">
      <c r="A306" s="17"/>
      <c r="B306" s="17"/>
      <c r="C306" s="42"/>
      <c r="D306" s="68"/>
      <c r="E306" s="17"/>
      <c r="F306" s="17"/>
      <c r="G306" s="17"/>
      <c r="H306" s="17"/>
      <c r="I306" s="17"/>
    </row>
    <row r="307" spans="1:9" ht="17.5" customHeight="1">
      <c r="A307" s="17"/>
      <c r="B307" s="17"/>
      <c r="C307" s="42"/>
      <c r="D307" s="68"/>
      <c r="E307" s="17"/>
      <c r="F307" s="17"/>
      <c r="G307" s="17"/>
      <c r="H307" s="17"/>
      <c r="I307" s="17"/>
    </row>
    <row r="308" spans="1:9" ht="17.5" customHeight="1">
      <c r="A308" s="17"/>
      <c r="B308" s="17"/>
      <c r="C308" s="42"/>
      <c r="D308" s="68"/>
      <c r="E308" s="17"/>
      <c r="F308" s="17"/>
      <c r="G308" s="17"/>
      <c r="H308" s="17"/>
      <c r="I308" s="17"/>
    </row>
    <row r="309" spans="1:9" ht="17.5" customHeight="1">
      <c r="A309" s="17"/>
      <c r="B309" s="17"/>
      <c r="C309" s="42"/>
      <c r="D309" s="68"/>
      <c r="E309" s="17"/>
      <c r="F309" s="17"/>
      <c r="G309" s="17"/>
      <c r="H309" s="17"/>
      <c r="I309" s="17"/>
    </row>
    <row r="310" spans="1:9" ht="17.5" customHeight="1">
      <c r="A310" s="17"/>
      <c r="B310" s="17"/>
      <c r="C310" s="42"/>
      <c r="D310" s="68"/>
      <c r="E310" s="17"/>
      <c r="F310" s="17"/>
      <c r="G310" s="17"/>
      <c r="H310" s="17"/>
      <c r="I310" s="17"/>
    </row>
    <row r="311" spans="1:9" ht="17.5" customHeight="1">
      <c r="A311" s="17"/>
      <c r="B311" s="17"/>
      <c r="C311" s="42"/>
      <c r="D311" s="68"/>
      <c r="E311" s="17"/>
      <c r="F311" s="17"/>
      <c r="G311" s="17"/>
      <c r="H311" s="17"/>
      <c r="I311" s="17"/>
    </row>
    <row r="312" spans="1:9" ht="17.5" customHeight="1">
      <c r="A312" s="17"/>
      <c r="B312" s="17"/>
      <c r="C312" s="42"/>
      <c r="D312" s="68"/>
      <c r="E312" s="17"/>
      <c r="F312" s="17"/>
      <c r="G312" s="17"/>
      <c r="H312" s="17"/>
      <c r="I312" s="17"/>
    </row>
    <row r="313" spans="1:9" ht="17.5" customHeight="1">
      <c r="A313" s="17"/>
      <c r="B313" s="17"/>
      <c r="C313" s="42"/>
      <c r="D313" s="68"/>
      <c r="E313" s="17"/>
      <c r="F313" s="17"/>
      <c r="G313" s="17"/>
      <c r="H313" s="17"/>
      <c r="I313" s="17"/>
    </row>
    <row r="314" spans="1:9" ht="17.5" customHeight="1">
      <c r="A314" s="17"/>
      <c r="B314" s="17"/>
      <c r="C314" s="42"/>
      <c r="D314" s="68"/>
      <c r="E314" s="17"/>
      <c r="F314" s="17"/>
      <c r="G314" s="17"/>
      <c r="H314" s="17"/>
      <c r="I314" s="17"/>
    </row>
    <row r="315" spans="1:9" ht="17.5" customHeight="1">
      <c r="A315" s="17"/>
      <c r="B315" s="17"/>
      <c r="C315" s="42"/>
      <c r="D315" s="68"/>
      <c r="E315" s="17"/>
      <c r="F315" s="17"/>
      <c r="G315" s="17"/>
      <c r="H315" s="17"/>
      <c r="I315" s="17"/>
    </row>
    <row r="316" spans="1:9" ht="17.5" customHeight="1">
      <c r="A316" s="17"/>
      <c r="B316" s="17"/>
      <c r="C316" s="42"/>
      <c r="D316" s="68"/>
      <c r="E316" s="17"/>
      <c r="F316" s="17"/>
      <c r="G316" s="17"/>
      <c r="H316" s="17"/>
      <c r="I316" s="17"/>
    </row>
    <row r="317" spans="1:9" ht="17.5" customHeight="1">
      <c r="A317" s="17"/>
      <c r="B317" s="17"/>
      <c r="C317" s="42"/>
      <c r="D317" s="68"/>
      <c r="E317" s="17"/>
      <c r="F317" s="17"/>
      <c r="G317" s="17"/>
      <c r="H317" s="17"/>
      <c r="I317" s="17"/>
    </row>
    <row r="318" spans="1:9" ht="17.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54"/>
  <sheetViews>
    <sheetView topLeftCell="C1" workbookViewId="0">
      <selection activeCell="C12" sqref="C12"/>
    </sheetView>
  </sheetViews>
  <sheetFormatPr baseColWidth="10" defaultColWidth="9" defaultRowHeight="15"/>
  <cols>
    <col min="1" max="1" width="5.33203125" style="129" customWidth="1"/>
    <col min="2" max="2" width="9.5" style="129" customWidth="1"/>
    <col min="3" max="3" width="59.33203125" style="129" customWidth="1"/>
    <col min="4" max="4" width="25.1640625" style="129" customWidth="1"/>
    <col min="5" max="5" width="13.6640625" style="129" customWidth="1"/>
    <col min="6" max="6" width="16" style="129" customWidth="1"/>
    <col min="7" max="7" width="23" style="129" customWidth="1"/>
    <col min="8" max="8" width="19.1640625" style="129" customWidth="1"/>
    <col min="9" max="9" width="33.5" style="128" customWidth="1"/>
    <col min="10" max="10" width="9" style="128" customWidth="1"/>
    <col min="11" max="256" width="9" style="143" customWidth="1"/>
    <col min="257" max="16384" width="9" style="143"/>
  </cols>
  <sheetData>
    <row r="1" spans="1:10" ht="21.75" customHeight="1">
      <c r="A1" s="215"/>
      <c r="B1" s="216"/>
      <c r="C1" s="714" t="s">
        <v>2302</v>
      </c>
      <c r="D1" s="715"/>
      <c r="E1" s="217"/>
      <c r="F1" s="218" t="s">
        <v>5</v>
      </c>
      <c r="G1" s="219"/>
      <c r="H1" s="220"/>
      <c r="I1" s="221"/>
    </row>
    <row r="2" spans="1:10" ht="20.25" customHeight="1">
      <c r="A2" s="215"/>
      <c r="B2" s="216"/>
      <c r="C2" s="716"/>
      <c r="D2" s="717"/>
      <c r="E2" s="222" t="s">
        <v>6</v>
      </c>
      <c r="F2" s="223">
        <f>COUNTIF(E10:E91,"Not POR")</f>
        <v>0</v>
      </c>
      <c r="G2" s="130"/>
      <c r="H2" s="131"/>
      <c r="I2" s="132"/>
    </row>
    <row r="3" spans="1:10" ht="19.5" customHeight="1">
      <c r="A3" s="215"/>
      <c r="B3" s="216"/>
      <c r="C3" s="716"/>
      <c r="D3" s="717"/>
      <c r="E3" s="224" t="s">
        <v>8</v>
      </c>
      <c r="F3" s="223">
        <f>COUNTIF(E10:E91,"CHN validation")</f>
        <v>0</v>
      </c>
      <c r="G3" s="130"/>
      <c r="H3" s="131"/>
      <c r="I3" s="132"/>
    </row>
    <row r="4" spans="1:10" ht="18.75" customHeight="1">
      <c r="A4" s="215"/>
      <c r="B4" s="216"/>
      <c r="C4" s="716"/>
      <c r="D4" s="717"/>
      <c r="E4" s="225" t="s">
        <v>9</v>
      </c>
      <c r="F4" s="223">
        <f>COUNTIF(E10:E91,"New Item")</f>
        <v>0</v>
      </c>
      <c r="G4" s="130"/>
      <c r="H4" s="131"/>
      <c r="I4" s="132"/>
    </row>
    <row r="5" spans="1:10" ht="19.5" customHeight="1">
      <c r="A5" s="226"/>
      <c r="B5" s="216"/>
      <c r="C5" s="716"/>
      <c r="D5" s="717"/>
      <c r="E5" s="227" t="s">
        <v>7</v>
      </c>
      <c r="F5" s="223">
        <f>COUNTIF(E10:E91,"Pending update")</f>
        <v>0</v>
      </c>
      <c r="G5" s="133"/>
      <c r="H5" s="134"/>
      <c r="I5" s="135"/>
    </row>
    <row r="6" spans="1:10" ht="18.75" customHeight="1">
      <c r="A6" s="215"/>
      <c r="B6" s="216"/>
      <c r="C6" s="716"/>
      <c r="D6" s="717"/>
      <c r="E6" s="228" t="s">
        <v>10</v>
      </c>
      <c r="F6" s="223">
        <f>COUNTIF(E10:E91,"Modified")</f>
        <v>0</v>
      </c>
      <c r="G6" s="130"/>
      <c r="H6" s="131"/>
      <c r="I6" s="132"/>
    </row>
    <row r="7" spans="1:10" ht="17.25" customHeight="1">
      <c r="A7" s="215"/>
      <c r="B7" s="216"/>
      <c r="C7" s="716"/>
      <c r="D7" s="717"/>
      <c r="E7" s="229" t="s">
        <v>11</v>
      </c>
      <c r="F7" s="223">
        <f>COUNTIF(E10:E91,"Ready")</f>
        <v>82</v>
      </c>
      <c r="G7" s="130"/>
      <c r="H7" s="131"/>
      <c r="I7" s="132"/>
    </row>
    <row r="8" spans="1:10" ht="18.75" customHeight="1" thickBot="1">
      <c r="A8" s="230"/>
      <c r="B8" s="231"/>
      <c r="C8" s="716"/>
      <c r="D8" s="717"/>
      <c r="E8" s="232" t="s">
        <v>12</v>
      </c>
      <c r="F8" s="223">
        <f>COUNTIF(E10:E91,"Not ready")</f>
        <v>0</v>
      </c>
      <c r="G8" s="136"/>
      <c r="H8" s="137"/>
      <c r="I8" s="138"/>
    </row>
    <row r="9" spans="1:10" ht="53.75" customHeight="1">
      <c r="A9" s="139" t="s">
        <v>13</v>
      </c>
      <c r="B9" s="140" t="s">
        <v>14</v>
      </c>
      <c r="C9" s="233" t="s">
        <v>2303</v>
      </c>
      <c r="D9" s="141" t="s">
        <v>203</v>
      </c>
      <c r="E9" s="234" t="s">
        <v>19</v>
      </c>
      <c r="F9" s="234" t="s">
        <v>20</v>
      </c>
      <c r="G9" s="142" t="s">
        <v>524</v>
      </c>
      <c r="H9" s="142" t="s">
        <v>525</v>
      </c>
      <c r="I9" s="140" t="s">
        <v>2304</v>
      </c>
      <c r="J9" s="142" t="s">
        <v>1711</v>
      </c>
    </row>
    <row r="10" spans="1:10" ht="18" customHeight="1">
      <c r="A10" s="713">
        <v>1</v>
      </c>
      <c r="B10" s="235" t="s">
        <v>25</v>
      </c>
      <c r="C10" s="236" t="s">
        <v>2305</v>
      </c>
      <c r="D10" s="235"/>
      <c r="E10" s="237" t="s">
        <v>11</v>
      </c>
      <c r="F10" s="238"/>
      <c r="G10" s="239"/>
      <c r="H10" s="239"/>
      <c r="I10" s="240" t="s">
        <v>2306</v>
      </c>
      <c r="J10" s="241"/>
    </row>
    <row r="11" spans="1:10" ht="18" customHeight="1">
      <c r="A11" s="713"/>
      <c r="B11" s="235" t="s">
        <v>25</v>
      </c>
      <c r="C11" s="242" t="s">
        <v>2307</v>
      </c>
      <c r="D11" s="243" t="s">
        <v>1714</v>
      </c>
      <c r="E11" s="237" t="s">
        <v>11</v>
      </c>
      <c r="F11" s="238"/>
      <c r="G11" s="239"/>
      <c r="H11" s="239"/>
      <c r="I11" s="240"/>
      <c r="J11" s="241"/>
    </row>
    <row r="12" spans="1:10" ht="18" customHeight="1">
      <c r="A12" s="713">
        <v>2</v>
      </c>
      <c r="B12" s="235" t="s">
        <v>25</v>
      </c>
      <c r="C12" s="236" t="s">
        <v>2308</v>
      </c>
      <c r="D12" s="235"/>
      <c r="E12" s="237" t="s">
        <v>11</v>
      </c>
      <c r="F12" s="238"/>
      <c r="G12" s="239"/>
      <c r="H12" s="239" t="s">
        <v>2309</v>
      </c>
      <c r="I12" s="239"/>
      <c r="J12" s="241"/>
    </row>
    <row r="13" spans="1:10" ht="18" customHeight="1">
      <c r="A13" s="713"/>
      <c r="B13" s="235" t="s">
        <v>25</v>
      </c>
      <c r="C13" s="242" t="s">
        <v>2307</v>
      </c>
      <c r="D13" s="243" t="s">
        <v>1712</v>
      </c>
      <c r="E13" s="237" t="s">
        <v>11</v>
      </c>
      <c r="F13" s="238"/>
      <c r="G13" s="240"/>
      <c r="H13" s="239"/>
      <c r="I13" s="240"/>
      <c r="J13" s="241"/>
    </row>
    <row r="14" spans="1:10" ht="18" customHeight="1">
      <c r="A14" s="713">
        <v>3</v>
      </c>
      <c r="B14" s="235" t="s">
        <v>25</v>
      </c>
      <c r="C14" s="236" t="s">
        <v>2310</v>
      </c>
      <c r="D14" s="243"/>
      <c r="E14" s="237" t="s">
        <v>11</v>
      </c>
      <c r="F14" s="244"/>
      <c r="G14" s="239" t="s">
        <v>2309</v>
      </c>
      <c r="H14" s="239"/>
      <c r="I14" s="239"/>
      <c r="J14" s="241"/>
    </row>
    <row r="15" spans="1:10" ht="18" customHeight="1">
      <c r="A15" s="713"/>
      <c r="B15" s="235" t="s">
        <v>25</v>
      </c>
      <c r="C15" s="242" t="s">
        <v>2307</v>
      </c>
      <c r="D15" s="243" t="s">
        <v>2311</v>
      </c>
      <c r="E15" s="237" t="s">
        <v>11</v>
      </c>
      <c r="F15" s="244"/>
      <c r="G15" s="239"/>
      <c r="H15" s="239"/>
      <c r="I15" s="245"/>
      <c r="J15" s="241"/>
    </row>
    <row r="16" spans="1:10" ht="18" customHeight="1">
      <c r="A16" s="713">
        <v>4</v>
      </c>
      <c r="B16" s="235" t="s">
        <v>25</v>
      </c>
      <c r="C16" s="236" t="s">
        <v>2312</v>
      </c>
      <c r="D16" s="235"/>
      <c r="E16" s="237" t="s">
        <v>11</v>
      </c>
      <c r="F16" s="246"/>
      <c r="G16" s="247"/>
      <c r="H16" s="247"/>
      <c r="I16" s="248" t="s">
        <v>2313</v>
      </c>
      <c r="J16" s="241"/>
    </row>
    <row r="17" spans="1:10" ht="18" customHeight="1">
      <c r="A17" s="713"/>
      <c r="B17" s="235" t="s">
        <v>25</v>
      </c>
      <c r="C17" s="242" t="s">
        <v>2307</v>
      </c>
      <c r="D17" s="243" t="s">
        <v>1714</v>
      </c>
      <c r="E17" s="237" t="s">
        <v>11</v>
      </c>
      <c r="F17" s="246"/>
      <c r="G17" s="247"/>
      <c r="H17" s="247"/>
      <c r="I17" s="248"/>
      <c r="J17" s="241"/>
    </row>
    <row r="18" spans="1:10" ht="18" customHeight="1">
      <c r="A18" s="713">
        <v>5</v>
      </c>
      <c r="B18" s="235" t="s">
        <v>25</v>
      </c>
      <c r="C18" s="236" t="s">
        <v>2314</v>
      </c>
      <c r="D18" s="249"/>
      <c r="E18" s="237" t="s">
        <v>11</v>
      </c>
      <c r="F18" s="246"/>
      <c r="G18" s="247"/>
      <c r="H18" s="247"/>
      <c r="I18" s="248"/>
      <c r="J18" s="241"/>
    </row>
    <row r="19" spans="1:10" ht="18" customHeight="1">
      <c r="A19" s="713"/>
      <c r="B19" s="235" t="s">
        <v>25</v>
      </c>
      <c r="C19" s="242" t="s">
        <v>2307</v>
      </c>
      <c r="D19" s="243" t="s">
        <v>1714</v>
      </c>
      <c r="E19" s="237" t="s">
        <v>11</v>
      </c>
      <c r="F19" s="246"/>
      <c r="G19" s="247"/>
      <c r="H19" s="247"/>
      <c r="I19" s="248"/>
      <c r="J19" s="241"/>
    </row>
    <row r="20" spans="1:10" ht="18" customHeight="1">
      <c r="A20" s="713">
        <v>6</v>
      </c>
      <c r="B20" s="235" t="s">
        <v>25</v>
      </c>
      <c r="C20" s="236" t="s">
        <v>2315</v>
      </c>
      <c r="D20" s="249"/>
      <c r="E20" s="237" t="s">
        <v>11</v>
      </c>
      <c r="F20" s="246"/>
      <c r="G20" s="247"/>
      <c r="H20" s="247"/>
      <c r="I20" s="248"/>
      <c r="J20" s="241"/>
    </row>
    <row r="21" spans="1:10" ht="18" customHeight="1">
      <c r="A21" s="713"/>
      <c r="B21" s="235" t="s">
        <v>25</v>
      </c>
      <c r="C21" s="242" t="s">
        <v>2316</v>
      </c>
      <c r="D21" s="243" t="s">
        <v>1714</v>
      </c>
      <c r="E21" s="237" t="s">
        <v>11</v>
      </c>
      <c r="F21" s="246"/>
      <c r="G21" s="247"/>
      <c r="H21" s="247"/>
      <c r="I21" s="248"/>
      <c r="J21" s="241"/>
    </row>
    <row r="22" spans="1:10" ht="18" customHeight="1">
      <c r="A22" s="713"/>
      <c r="B22" s="235" t="s">
        <v>25</v>
      </c>
      <c r="C22" s="250" t="s">
        <v>2317</v>
      </c>
      <c r="D22" s="243" t="s">
        <v>1714</v>
      </c>
      <c r="E22" s="237" t="s">
        <v>11</v>
      </c>
      <c r="F22" s="246"/>
      <c r="G22" s="247"/>
      <c r="H22" s="247"/>
      <c r="I22" s="248"/>
      <c r="J22" s="241"/>
    </row>
    <row r="23" spans="1:10" ht="18" customHeight="1">
      <c r="A23" s="713">
        <v>7</v>
      </c>
      <c r="B23" s="235" t="s">
        <v>25</v>
      </c>
      <c r="C23" s="236" t="s">
        <v>2318</v>
      </c>
      <c r="D23" s="235"/>
      <c r="E23" s="237" t="s">
        <v>11</v>
      </c>
      <c r="F23" s="244"/>
      <c r="G23" s="247"/>
      <c r="H23" s="247"/>
      <c r="I23" s="248"/>
      <c r="J23" s="241"/>
    </row>
    <row r="24" spans="1:10" ht="18" customHeight="1">
      <c r="A24" s="713"/>
      <c r="B24" s="235" t="s">
        <v>25</v>
      </c>
      <c r="C24" s="242" t="s">
        <v>2307</v>
      </c>
      <c r="D24" s="243" t="s">
        <v>1714</v>
      </c>
      <c r="E24" s="237" t="s">
        <v>11</v>
      </c>
      <c r="F24" s="244"/>
      <c r="G24" s="247"/>
      <c r="H24" s="247"/>
      <c r="I24" s="248"/>
      <c r="J24" s="241"/>
    </row>
    <row r="25" spans="1:10" ht="18" customHeight="1">
      <c r="A25" s="713">
        <v>8</v>
      </c>
      <c r="B25" s="235" t="s">
        <v>25</v>
      </c>
      <c r="C25" s="236" t="s">
        <v>2319</v>
      </c>
      <c r="D25" s="235"/>
      <c r="E25" s="237" t="s">
        <v>11</v>
      </c>
      <c r="F25" s="244"/>
      <c r="G25" s="247"/>
      <c r="H25" s="247"/>
      <c r="I25" s="248"/>
      <c r="J25" s="241"/>
    </row>
    <row r="26" spans="1:10" ht="18" customHeight="1">
      <c r="A26" s="713"/>
      <c r="B26" s="235" t="s">
        <v>25</v>
      </c>
      <c r="C26" s="242" t="s">
        <v>2316</v>
      </c>
      <c r="D26" s="243" t="s">
        <v>1714</v>
      </c>
      <c r="E26" s="237" t="s">
        <v>11</v>
      </c>
      <c r="F26" s="244"/>
      <c r="G26" s="247"/>
      <c r="H26" s="247"/>
      <c r="I26" s="248"/>
      <c r="J26" s="241"/>
    </row>
    <row r="27" spans="1:10" ht="18" customHeight="1">
      <c r="A27" s="713"/>
      <c r="B27" s="235" t="s">
        <v>25</v>
      </c>
      <c r="C27" s="250" t="s">
        <v>2317</v>
      </c>
      <c r="D27" s="243" t="s">
        <v>1714</v>
      </c>
      <c r="E27" s="237" t="s">
        <v>11</v>
      </c>
      <c r="F27" s="244"/>
      <c r="G27" s="247"/>
      <c r="H27" s="247"/>
      <c r="I27" s="248"/>
      <c r="J27" s="241"/>
    </row>
    <row r="28" spans="1:10" ht="18" customHeight="1">
      <c r="A28" s="713">
        <f>A25+1</f>
        <v>9</v>
      </c>
      <c r="B28" s="235" t="s">
        <v>25</v>
      </c>
      <c r="C28" s="236" t="s">
        <v>2320</v>
      </c>
      <c r="D28" s="235"/>
      <c r="E28" s="237" t="s">
        <v>11</v>
      </c>
      <c r="F28" s="244"/>
      <c r="G28" s="247"/>
      <c r="H28" s="247"/>
      <c r="I28" s="248"/>
      <c r="J28" s="241"/>
    </row>
    <row r="29" spans="1:10" ht="18" customHeight="1">
      <c r="A29" s="713"/>
      <c r="B29" s="235" t="s">
        <v>25</v>
      </c>
      <c r="C29" s="250" t="s">
        <v>2317</v>
      </c>
      <c r="D29" s="243" t="s">
        <v>1714</v>
      </c>
      <c r="E29" s="237" t="s">
        <v>11</v>
      </c>
      <c r="F29" s="244"/>
      <c r="G29" s="247"/>
      <c r="H29" s="247"/>
      <c r="I29" s="248"/>
      <c r="J29" s="241"/>
    </row>
    <row r="30" spans="1:10" ht="18" customHeight="1">
      <c r="A30" s="713">
        <v>10</v>
      </c>
      <c r="B30" s="235" t="s">
        <v>25</v>
      </c>
      <c r="C30" s="236" t="s">
        <v>2321</v>
      </c>
      <c r="D30" s="235"/>
      <c r="E30" s="237" t="s">
        <v>11</v>
      </c>
      <c r="F30" s="244"/>
      <c r="G30" s="247"/>
      <c r="H30" s="247"/>
      <c r="I30" s="248"/>
      <c r="J30" s="241"/>
    </row>
    <row r="31" spans="1:10" ht="18" customHeight="1">
      <c r="A31" s="713"/>
      <c r="B31" s="235" t="s">
        <v>25</v>
      </c>
      <c r="C31" s="242" t="s">
        <v>2316</v>
      </c>
      <c r="D31" s="243" t="s">
        <v>1714</v>
      </c>
      <c r="E31" s="237" t="s">
        <v>11</v>
      </c>
      <c r="F31" s="244"/>
      <c r="G31" s="247"/>
      <c r="H31" s="247"/>
      <c r="I31" s="248"/>
      <c r="J31" s="241"/>
    </row>
    <row r="32" spans="1:10" ht="18" customHeight="1">
      <c r="A32" s="713"/>
      <c r="B32" s="235" t="s">
        <v>25</v>
      </c>
      <c r="C32" s="250" t="s">
        <v>2317</v>
      </c>
      <c r="D32" s="243" t="s">
        <v>1714</v>
      </c>
      <c r="E32" s="237" t="s">
        <v>11</v>
      </c>
      <c r="F32" s="244"/>
      <c r="G32" s="247"/>
      <c r="H32" s="247"/>
      <c r="I32" s="248"/>
      <c r="J32" s="241"/>
    </row>
    <row r="33" spans="1:10" ht="18" customHeight="1">
      <c r="A33" s="713">
        <v>11</v>
      </c>
      <c r="B33" s="235" t="s">
        <v>25</v>
      </c>
      <c r="C33" s="236" t="s">
        <v>2322</v>
      </c>
      <c r="D33" s="235"/>
      <c r="E33" s="237" t="s">
        <v>11</v>
      </c>
      <c r="F33" s="244"/>
      <c r="G33" s="247"/>
      <c r="H33" s="247"/>
      <c r="I33" s="248"/>
      <c r="J33" s="241"/>
    </row>
    <row r="34" spans="1:10" ht="18" customHeight="1">
      <c r="A34" s="713"/>
      <c r="B34" s="235" t="s">
        <v>25</v>
      </c>
      <c r="C34" s="242" t="s">
        <v>2323</v>
      </c>
      <c r="D34" s="243" t="s">
        <v>2324</v>
      </c>
      <c r="E34" s="237" t="s">
        <v>11</v>
      </c>
      <c r="F34" s="244"/>
      <c r="G34" s="247"/>
      <c r="H34" s="247"/>
      <c r="I34" s="248"/>
      <c r="J34" s="241"/>
    </row>
    <row r="35" spans="1:10" ht="18" customHeight="1">
      <c r="A35" s="713"/>
      <c r="B35" s="235" t="s">
        <v>25</v>
      </c>
      <c r="C35" s="250" t="s">
        <v>2317</v>
      </c>
      <c r="D35" s="243" t="s">
        <v>1714</v>
      </c>
      <c r="E35" s="237" t="s">
        <v>11</v>
      </c>
      <c r="F35" s="244"/>
      <c r="G35" s="247"/>
      <c r="H35" s="247"/>
      <c r="I35" s="248"/>
      <c r="J35" s="241"/>
    </row>
    <row r="36" spans="1:10" ht="18" customHeight="1">
      <c r="A36" s="713">
        <v>12</v>
      </c>
      <c r="B36" s="235" t="s">
        <v>25</v>
      </c>
      <c r="C36" s="236" t="s">
        <v>2325</v>
      </c>
      <c r="D36" s="235"/>
      <c r="E36" s="237" t="s">
        <v>11</v>
      </c>
      <c r="F36" s="244"/>
      <c r="G36" s="247"/>
      <c r="H36" s="247"/>
      <c r="I36" s="248"/>
      <c r="J36" s="241"/>
    </row>
    <row r="37" spans="1:10" ht="18" customHeight="1">
      <c r="A37" s="713"/>
      <c r="B37" s="235" t="s">
        <v>25</v>
      </c>
      <c r="C37" s="250" t="s">
        <v>2317</v>
      </c>
      <c r="D37" s="243" t="s">
        <v>1714</v>
      </c>
      <c r="E37" s="237" t="s">
        <v>11</v>
      </c>
      <c r="F37" s="244"/>
      <c r="G37" s="247"/>
      <c r="H37" s="247"/>
      <c r="I37" s="248"/>
      <c r="J37" s="241"/>
    </row>
    <row r="38" spans="1:10" ht="18" customHeight="1">
      <c r="A38" s="713">
        <v>13</v>
      </c>
      <c r="B38" s="235" t="s">
        <v>25</v>
      </c>
      <c r="C38" s="236" t="s">
        <v>2326</v>
      </c>
      <c r="D38" s="235"/>
      <c r="E38" s="237" t="s">
        <v>11</v>
      </c>
      <c r="F38" s="244"/>
      <c r="G38" s="247"/>
      <c r="H38" s="247"/>
      <c r="I38" s="248"/>
      <c r="J38" s="241"/>
    </row>
    <row r="39" spans="1:10" ht="18" customHeight="1">
      <c r="A39" s="713"/>
      <c r="B39" s="235" t="s">
        <v>25</v>
      </c>
      <c r="C39" s="242" t="s">
        <v>2316</v>
      </c>
      <c r="D39" s="243" t="s">
        <v>1714</v>
      </c>
      <c r="E39" s="237" t="s">
        <v>11</v>
      </c>
      <c r="F39" s="244"/>
      <c r="G39" s="247"/>
      <c r="H39" s="247"/>
      <c r="I39" s="248"/>
      <c r="J39" s="241"/>
    </row>
    <row r="40" spans="1:10" ht="18" customHeight="1">
      <c r="A40" s="713"/>
      <c r="B40" s="235" t="s">
        <v>25</v>
      </c>
      <c r="C40" s="250" t="s">
        <v>2317</v>
      </c>
      <c r="D40" s="243" t="s">
        <v>1714</v>
      </c>
      <c r="E40" s="237" t="s">
        <v>11</v>
      </c>
      <c r="F40" s="244"/>
      <c r="G40" s="247"/>
      <c r="H40" s="247"/>
      <c r="I40" s="248"/>
      <c r="J40" s="241"/>
    </row>
    <row r="41" spans="1:10" ht="18" customHeight="1">
      <c r="A41" s="713">
        <v>14</v>
      </c>
      <c r="B41" s="235" t="s">
        <v>25</v>
      </c>
      <c r="C41" s="236" t="s">
        <v>2327</v>
      </c>
      <c r="D41" s="235"/>
      <c r="E41" s="237" t="s">
        <v>11</v>
      </c>
      <c r="F41" s="244"/>
      <c r="G41" s="247"/>
      <c r="H41" s="247"/>
      <c r="I41" s="248"/>
      <c r="J41" s="241"/>
    </row>
    <row r="42" spans="1:10" ht="18" customHeight="1">
      <c r="A42" s="713"/>
      <c r="B42" s="235" t="s">
        <v>25</v>
      </c>
      <c r="C42" s="250" t="s">
        <v>2317</v>
      </c>
      <c r="D42" s="243" t="s">
        <v>1714</v>
      </c>
      <c r="E42" s="237" t="s">
        <v>11</v>
      </c>
      <c r="F42" s="244"/>
      <c r="G42" s="247"/>
      <c r="H42" s="247"/>
      <c r="I42" s="248"/>
      <c r="J42" s="241"/>
    </row>
    <row r="43" spans="1:10" ht="18" customHeight="1">
      <c r="A43" s="713">
        <v>15</v>
      </c>
      <c r="B43" s="235" t="s">
        <v>25</v>
      </c>
      <c r="C43" s="236" t="s">
        <v>2328</v>
      </c>
      <c r="D43" s="235"/>
      <c r="E43" s="237" t="s">
        <v>11</v>
      </c>
      <c r="F43" s="244"/>
      <c r="G43" s="247"/>
      <c r="H43" s="247"/>
      <c r="I43" s="248"/>
      <c r="J43" s="241"/>
    </row>
    <row r="44" spans="1:10" ht="18" customHeight="1">
      <c r="A44" s="713"/>
      <c r="B44" s="235" t="s">
        <v>25</v>
      </c>
      <c r="C44" s="242" t="s">
        <v>2329</v>
      </c>
      <c r="D44" s="249"/>
      <c r="E44" s="237" t="s">
        <v>11</v>
      </c>
      <c r="F44" s="244"/>
      <c r="G44" s="247"/>
      <c r="H44" s="247"/>
      <c r="I44" s="248"/>
      <c r="J44" s="241"/>
    </row>
    <row r="45" spans="1:10" ht="18" customHeight="1">
      <c r="A45" s="713"/>
      <c r="B45" s="235" t="s">
        <v>25</v>
      </c>
      <c r="C45" s="242" t="s">
        <v>2330</v>
      </c>
      <c r="D45" s="249"/>
      <c r="E45" s="237" t="s">
        <v>11</v>
      </c>
      <c r="F45" s="244"/>
      <c r="G45" s="247"/>
      <c r="H45" s="247"/>
      <c r="I45" s="248"/>
      <c r="J45" s="241"/>
    </row>
    <row r="46" spans="1:10" ht="18" customHeight="1">
      <c r="A46" s="713"/>
      <c r="B46" s="235" t="s">
        <v>25</v>
      </c>
      <c r="C46" s="242" t="s">
        <v>2331</v>
      </c>
      <c r="D46" s="243" t="s">
        <v>2332</v>
      </c>
      <c r="E46" s="237" t="s">
        <v>11</v>
      </c>
      <c r="F46" s="244"/>
      <c r="G46" s="247"/>
      <c r="H46" s="247"/>
      <c r="I46" s="248"/>
      <c r="J46" s="241"/>
    </row>
    <row r="47" spans="1:10" ht="18" customHeight="1">
      <c r="A47" s="713"/>
      <c r="B47" s="235" t="s">
        <v>25</v>
      </c>
      <c r="C47" s="242" t="s">
        <v>2333</v>
      </c>
      <c r="D47" s="243" t="s">
        <v>2334</v>
      </c>
      <c r="E47" s="237" t="s">
        <v>11</v>
      </c>
      <c r="F47" s="244"/>
      <c r="G47" s="247"/>
      <c r="H47" s="247"/>
      <c r="I47" s="248"/>
      <c r="J47" s="241"/>
    </row>
    <row r="48" spans="1:10" ht="18" customHeight="1">
      <c r="A48" s="713"/>
      <c r="B48" s="235" t="s">
        <v>25</v>
      </c>
      <c r="C48" s="250" t="s">
        <v>2335</v>
      </c>
      <c r="D48" s="243"/>
      <c r="E48" s="237" t="s">
        <v>11</v>
      </c>
      <c r="F48" s="244"/>
      <c r="G48" s="247"/>
      <c r="H48" s="247"/>
      <c r="I48" s="248"/>
      <c r="J48" s="241"/>
    </row>
    <row r="49" spans="1:10" ht="18" customHeight="1">
      <c r="A49" s="713"/>
      <c r="B49" s="235" t="s">
        <v>25</v>
      </c>
      <c r="C49" s="242" t="s">
        <v>2307</v>
      </c>
      <c r="D49" s="243" t="s">
        <v>1714</v>
      </c>
      <c r="E49" s="237" t="s">
        <v>11</v>
      </c>
      <c r="F49" s="244"/>
      <c r="G49" s="247"/>
      <c r="H49" s="247"/>
      <c r="I49" s="248"/>
      <c r="J49" s="241"/>
    </row>
    <row r="50" spans="1:10" ht="18" customHeight="1">
      <c r="A50" s="713">
        <v>16</v>
      </c>
      <c r="B50" s="235" t="s">
        <v>25</v>
      </c>
      <c r="C50" s="236" t="s">
        <v>2336</v>
      </c>
      <c r="D50" s="235"/>
      <c r="E50" s="237" t="s">
        <v>11</v>
      </c>
      <c r="F50" s="244"/>
      <c r="G50" s="247"/>
      <c r="H50" s="247"/>
      <c r="I50" s="248"/>
      <c r="J50" s="241"/>
    </row>
    <row r="51" spans="1:10" ht="18" customHeight="1">
      <c r="A51" s="713"/>
      <c r="B51" s="235" t="s">
        <v>25</v>
      </c>
      <c r="C51" s="242" t="s">
        <v>2337</v>
      </c>
      <c r="D51" s="249"/>
      <c r="E51" s="237" t="s">
        <v>11</v>
      </c>
      <c r="F51" s="244"/>
      <c r="G51" s="247"/>
      <c r="H51" s="247"/>
      <c r="I51" s="248"/>
      <c r="J51" s="241"/>
    </row>
    <row r="52" spans="1:10" ht="18" customHeight="1">
      <c r="A52" s="713"/>
      <c r="B52" s="235" t="s">
        <v>25</v>
      </c>
      <c r="C52" s="242" t="s">
        <v>1713</v>
      </c>
      <c r="D52" s="249"/>
      <c r="E52" s="237" t="s">
        <v>11</v>
      </c>
      <c r="F52" s="244"/>
      <c r="G52" s="247"/>
      <c r="H52" s="247"/>
      <c r="I52" s="248"/>
      <c r="J52" s="241"/>
    </row>
    <row r="53" spans="1:10" ht="18" customHeight="1">
      <c r="A53" s="713"/>
      <c r="B53" s="235" t="s">
        <v>25</v>
      </c>
      <c r="C53" s="242" t="s">
        <v>2338</v>
      </c>
      <c r="D53" s="243" t="s">
        <v>2339</v>
      </c>
      <c r="E53" s="237" t="s">
        <v>11</v>
      </c>
      <c r="F53" s="244"/>
      <c r="G53" s="247"/>
      <c r="H53" s="247"/>
      <c r="I53" s="248"/>
      <c r="J53" s="241"/>
    </row>
    <row r="54" spans="1:10" ht="18" customHeight="1">
      <c r="A54" s="713"/>
      <c r="B54" s="235" t="s">
        <v>25</v>
      </c>
      <c r="C54" s="242" t="s">
        <v>2340</v>
      </c>
      <c r="D54" s="243" t="s">
        <v>2341</v>
      </c>
      <c r="E54" s="237" t="s">
        <v>11</v>
      </c>
      <c r="F54" s="244"/>
      <c r="G54" s="247"/>
      <c r="H54" s="247"/>
      <c r="I54" s="248"/>
      <c r="J54" s="241"/>
    </row>
    <row r="55" spans="1:10" ht="18" customHeight="1">
      <c r="A55" s="713"/>
      <c r="B55" s="235" t="s">
        <v>25</v>
      </c>
      <c r="C55" s="250" t="s">
        <v>2335</v>
      </c>
      <c r="D55" s="243"/>
      <c r="E55" s="237" t="s">
        <v>11</v>
      </c>
      <c r="F55" s="244"/>
      <c r="G55" s="247"/>
      <c r="H55" s="247"/>
      <c r="I55" s="248"/>
      <c r="J55" s="241"/>
    </row>
    <row r="56" spans="1:10" ht="18" customHeight="1">
      <c r="A56" s="713"/>
      <c r="B56" s="235" t="s">
        <v>25</v>
      </c>
      <c r="C56" s="242" t="s">
        <v>2307</v>
      </c>
      <c r="D56" s="243" t="s">
        <v>1714</v>
      </c>
      <c r="E56" s="237" t="s">
        <v>11</v>
      </c>
      <c r="F56" s="244"/>
      <c r="G56" s="247"/>
      <c r="H56" s="247"/>
      <c r="I56" s="248"/>
      <c r="J56" s="241"/>
    </row>
    <row r="57" spans="1:10" ht="18" customHeight="1">
      <c r="A57" s="713">
        <v>17</v>
      </c>
      <c r="B57" s="235" t="s">
        <v>25</v>
      </c>
      <c r="C57" s="236" t="s">
        <v>2342</v>
      </c>
      <c r="D57" s="235"/>
      <c r="E57" s="237" t="s">
        <v>11</v>
      </c>
      <c r="F57" s="244"/>
      <c r="G57" s="247"/>
      <c r="H57" s="247"/>
      <c r="I57" s="248"/>
      <c r="J57" s="241"/>
    </row>
    <row r="58" spans="1:10" ht="18" customHeight="1">
      <c r="A58" s="713"/>
      <c r="B58" s="235" t="s">
        <v>25</v>
      </c>
      <c r="C58" s="242" t="s">
        <v>2307</v>
      </c>
      <c r="D58" s="243" t="s">
        <v>1714</v>
      </c>
      <c r="E58" s="237" t="s">
        <v>11</v>
      </c>
      <c r="F58" s="244"/>
      <c r="G58" s="247"/>
      <c r="H58" s="247"/>
      <c r="I58" s="248"/>
      <c r="J58" s="241"/>
    </row>
    <row r="59" spans="1:10" ht="18" customHeight="1">
      <c r="A59" s="713">
        <v>18</v>
      </c>
      <c r="B59" s="235" t="s">
        <v>25</v>
      </c>
      <c r="C59" s="236" t="s">
        <v>2343</v>
      </c>
      <c r="D59" s="235"/>
      <c r="E59" s="237" t="s">
        <v>11</v>
      </c>
      <c r="F59" s="244"/>
      <c r="G59" s="247"/>
      <c r="H59" s="247"/>
      <c r="I59" s="248"/>
      <c r="J59" s="241"/>
    </row>
    <row r="60" spans="1:10" ht="18" customHeight="1">
      <c r="A60" s="713"/>
      <c r="B60" s="235" t="s">
        <v>25</v>
      </c>
      <c r="C60" s="242" t="s">
        <v>2307</v>
      </c>
      <c r="D60" s="243" t="s">
        <v>1714</v>
      </c>
      <c r="E60" s="237" t="s">
        <v>11</v>
      </c>
      <c r="F60" s="244"/>
      <c r="G60" s="247"/>
      <c r="H60" s="247"/>
      <c r="I60" s="248"/>
      <c r="J60" s="241"/>
    </row>
    <row r="61" spans="1:10" ht="18" customHeight="1">
      <c r="A61" s="713">
        <v>19</v>
      </c>
      <c r="B61" s="235" t="s">
        <v>25</v>
      </c>
      <c r="C61" s="236" t="s">
        <v>2344</v>
      </c>
      <c r="D61" s="235"/>
      <c r="E61" s="237" t="s">
        <v>11</v>
      </c>
      <c r="F61" s="244"/>
      <c r="G61" s="247"/>
      <c r="H61" s="247"/>
      <c r="I61" s="248"/>
      <c r="J61" s="241"/>
    </row>
    <row r="62" spans="1:10" ht="18" customHeight="1">
      <c r="A62" s="713"/>
      <c r="B62" s="235" t="s">
        <v>25</v>
      </c>
      <c r="C62" s="242" t="s">
        <v>2316</v>
      </c>
      <c r="D62" s="243" t="s">
        <v>1714</v>
      </c>
      <c r="E62" s="237" t="s">
        <v>11</v>
      </c>
      <c r="F62" s="244"/>
      <c r="G62" s="247"/>
      <c r="H62" s="247"/>
      <c r="I62" s="248"/>
      <c r="J62" s="241"/>
    </row>
    <row r="63" spans="1:10" ht="18" customHeight="1">
      <c r="A63" s="713"/>
      <c r="B63" s="235" t="s">
        <v>25</v>
      </c>
      <c r="C63" s="242" t="s">
        <v>2307</v>
      </c>
      <c r="D63" s="243" t="s">
        <v>1714</v>
      </c>
      <c r="E63" s="237" t="s">
        <v>11</v>
      </c>
      <c r="F63" s="244"/>
      <c r="G63" s="247"/>
      <c r="H63" s="247"/>
      <c r="I63" s="248"/>
      <c r="J63" s="241"/>
    </row>
    <row r="64" spans="1:10" ht="18" customHeight="1">
      <c r="A64" s="713">
        <v>20</v>
      </c>
      <c r="B64" s="235" t="s">
        <v>25</v>
      </c>
      <c r="C64" s="236" t="s">
        <v>2345</v>
      </c>
      <c r="D64" s="235"/>
      <c r="E64" s="237" t="s">
        <v>11</v>
      </c>
      <c r="F64" s="244"/>
      <c r="G64" s="247"/>
      <c r="H64" s="247"/>
      <c r="I64" s="248"/>
      <c r="J64" s="241"/>
    </row>
    <row r="65" spans="1:10" ht="18" customHeight="1">
      <c r="A65" s="713"/>
      <c r="B65" s="235" t="s">
        <v>25</v>
      </c>
      <c r="C65" s="242" t="s">
        <v>2307</v>
      </c>
      <c r="D65" s="243" t="s">
        <v>1714</v>
      </c>
      <c r="E65" s="237" t="s">
        <v>11</v>
      </c>
      <c r="F65" s="244"/>
      <c r="G65" s="247"/>
      <c r="H65" s="247"/>
      <c r="I65" s="248"/>
      <c r="J65" s="241"/>
    </row>
    <row r="66" spans="1:10" ht="18" customHeight="1">
      <c r="A66" s="713">
        <v>21</v>
      </c>
      <c r="B66" s="235" t="s">
        <v>25</v>
      </c>
      <c r="C66" s="236" t="s">
        <v>2346</v>
      </c>
      <c r="D66" s="235"/>
      <c r="E66" s="237" t="s">
        <v>11</v>
      </c>
      <c r="F66" s="244"/>
      <c r="G66" s="247"/>
      <c r="H66" s="247"/>
      <c r="I66" s="248"/>
      <c r="J66" s="241"/>
    </row>
    <row r="67" spans="1:10" ht="18" customHeight="1">
      <c r="A67" s="713"/>
      <c r="B67" s="235" t="s">
        <v>25</v>
      </c>
      <c r="C67" s="242" t="s">
        <v>2316</v>
      </c>
      <c r="D67" s="243" t="s">
        <v>1714</v>
      </c>
      <c r="E67" s="237" t="s">
        <v>11</v>
      </c>
      <c r="F67" s="244"/>
      <c r="G67" s="247"/>
      <c r="H67" s="247"/>
      <c r="I67" s="248"/>
      <c r="J67" s="241"/>
    </row>
    <row r="68" spans="1:10" ht="18" customHeight="1">
      <c r="A68" s="713"/>
      <c r="B68" s="235" t="s">
        <v>25</v>
      </c>
      <c r="C68" s="242" t="s">
        <v>2307</v>
      </c>
      <c r="D68" s="243" t="s">
        <v>1714</v>
      </c>
      <c r="E68" s="237" t="s">
        <v>11</v>
      </c>
      <c r="F68" s="244"/>
      <c r="G68" s="247"/>
      <c r="H68" s="247"/>
      <c r="I68" s="248"/>
      <c r="J68" s="241"/>
    </row>
    <row r="69" spans="1:10" ht="18" customHeight="1">
      <c r="A69" s="713">
        <v>22</v>
      </c>
      <c r="B69" s="235" t="s">
        <v>25</v>
      </c>
      <c r="C69" s="236" t="s">
        <v>2347</v>
      </c>
      <c r="D69" s="235"/>
      <c r="E69" s="237" t="s">
        <v>11</v>
      </c>
      <c r="F69" s="244"/>
      <c r="G69" s="247"/>
      <c r="H69" s="247"/>
      <c r="I69" s="248"/>
      <c r="J69" s="241"/>
    </row>
    <row r="70" spans="1:10" ht="18" customHeight="1">
      <c r="A70" s="713"/>
      <c r="B70" s="235" t="s">
        <v>25</v>
      </c>
      <c r="C70" s="242" t="s">
        <v>2307</v>
      </c>
      <c r="D70" s="243" t="s">
        <v>1714</v>
      </c>
      <c r="E70" s="237" t="s">
        <v>11</v>
      </c>
      <c r="F70" s="244"/>
      <c r="G70" s="247"/>
      <c r="H70" s="247"/>
      <c r="I70" s="248"/>
      <c r="J70" s="241"/>
    </row>
    <row r="71" spans="1:10" ht="18" customHeight="1">
      <c r="A71" s="712">
        <v>23</v>
      </c>
      <c r="B71" s="235" t="s">
        <v>25</v>
      </c>
      <c r="C71" s="236" t="s">
        <v>2348</v>
      </c>
      <c r="D71" s="235"/>
      <c r="E71" s="237" t="s">
        <v>11</v>
      </c>
      <c r="F71" s="244"/>
      <c r="G71" s="247"/>
      <c r="H71" s="247"/>
      <c r="I71" s="248"/>
      <c r="J71" s="241"/>
    </row>
    <row r="72" spans="1:10" ht="18" customHeight="1">
      <c r="A72" s="712"/>
      <c r="B72" s="235" t="s">
        <v>25</v>
      </c>
      <c r="C72" s="242" t="s">
        <v>2316</v>
      </c>
      <c r="D72" s="243" t="s">
        <v>1714</v>
      </c>
      <c r="E72" s="237" t="s">
        <v>11</v>
      </c>
      <c r="F72" s="244"/>
      <c r="G72" s="247"/>
      <c r="H72" s="247"/>
      <c r="I72" s="248"/>
      <c r="J72" s="241"/>
    </row>
    <row r="73" spans="1:10" ht="18" customHeight="1">
      <c r="A73" s="712"/>
      <c r="B73" s="235" t="s">
        <v>25</v>
      </c>
      <c r="C73" s="242" t="s">
        <v>2307</v>
      </c>
      <c r="D73" s="243" t="s">
        <v>1714</v>
      </c>
      <c r="E73" s="237" t="s">
        <v>11</v>
      </c>
      <c r="F73" s="244"/>
      <c r="G73" s="247"/>
      <c r="H73" s="247"/>
      <c r="I73" s="248"/>
      <c r="J73" s="241"/>
    </row>
    <row r="74" spans="1:10" ht="18" customHeight="1">
      <c r="A74" s="712">
        <v>24</v>
      </c>
      <c r="B74" s="235" t="s">
        <v>25</v>
      </c>
      <c r="C74" s="236" t="s">
        <v>2349</v>
      </c>
      <c r="D74" s="249"/>
      <c r="E74" s="237" t="s">
        <v>11</v>
      </c>
      <c r="F74" s="244"/>
      <c r="G74" s="247"/>
      <c r="H74" s="247"/>
      <c r="I74" s="248"/>
      <c r="J74" s="241"/>
    </row>
    <row r="75" spans="1:10" ht="18" customHeight="1">
      <c r="A75" s="712"/>
      <c r="B75" s="235" t="s">
        <v>25</v>
      </c>
      <c r="C75" s="242" t="s">
        <v>2323</v>
      </c>
      <c r="D75" s="243" t="s">
        <v>2324</v>
      </c>
      <c r="E75" s="237" t="s">
        <v>11</v>
      </c>
      <c r="F75" s="244"/>
      <c r="G75" s="247"/>
      <c r="H75" s="247"/>
      <c r="I75" s="248"/>
      <c r="J75" s="241"/>
    </row>
    <row r="76" spans="1:10" ht="18" customHeight="1">
      <c r="A76" s="712"/>
      <c r="B76" s="235" t="s">
        <v>25</v>
      </c>
      <c r="C76" s="242" t="s">
        <v>2307</v>
      </c>
      <c r="D76" s="243" t="s">
        <v>1714</v>
      </c>
      <c r="E76" s="237" t="s">
        <v>11</v>
      </c>
      <c r="F76" s="244"/>
      <c r="G76" s="247"/>
      <c r="H76" s="247"/>
      <c r="I76" s="248"/>
      <c r="J76" s="241"/>
    </row>
    <row r="77" spans="1:10" ht="17.5" customHeight="1">
      <c r="A77" s="709">
        <v>25</v>
      </c>
      <c r="B77" s="235" t="s">
        <v>25</v>
      </c>
      <c r="C77" s="236" t="s">
        <v>2350</v>
      </c>
      <c r="D77" s="251"/>
      <c r="E77" s="237" t="s">
        <v>11</v>
      </c>
      <c r="F77" s="252"/>
      <c r="G77" s="252"/>
      <c r="H77" s="252"/>
      <c r="I77" s="253"/>
      <c r="J77" s="241"/>
    </row>
    <row r="78" spans="1:10" ht="17.5" customHeight="1">
      <c r="A78" s="709"/>
      <c r="B78" s="235" t="s">
        <v>25</v>
      </c>
      <c r="C78" s="242" t="s">
        <v>2307</v>
      </c>
      <c r="D78" s="243" t="s">
        <v>1714</v>
      </c>
      <c r="E78" s="237" t="s">
        <v>11</v>
      </c>
      <c r="F78" s="252"/>
      <c r="G78" s="252"/>
      <c r="H78" s="252"/>
      <c r="I78" s="253"/>
      <c r="J78" s="241"/>
    </row>
    <row r="79" spans="1:10" ht="17.5" customHeight="1">
      <c r="A79" s="709">
        <v>26</v>
      </c>
      <c r="B79" s="235" t="s">
        <v>25</v>
      </c>
      <c r="C79" s="236" t="s">
        <v>2351</v>
      </c>
      <c r="D79" s="251"/>
      <c r="E79" s="237" t="s">
        <v>11</v>
      </c>
      <c r="F79" s="252"/>
      <c r="G79" s="252"/>
      <c r="H79" s="252"/>
      <c r="I79" s="253"/>
      <c r="J79" s="241"/>
    </row>
    <row r="80" spans="1:10" ht="17.5" customHeight="1">
      <c r="A80" s="709"/>
      <c r="B80" s="235" t="s">
        <v>25</v>
      </c>
      <c r="C80" s="242" t="s">
        <v>2316</v>
      </c>
      <c r="D80" s="243" t="s">
        <v>1714</v>
      </c>
      <c r="E80" s="237" t="s">
        <v>11</v>
      </c>
      <c r="F80" s="252"/>
      <c r="G80" s="252"/>
      <c r="H80" s="252"/>
      <c r="I80" s="253"/>
      <c r="J80" s="241"/>
    </row>
    <row r="81" spans="1:10" ht="17.5" customHeight="1">
      <c r="A81" s="709"/>
      <c r="B81" s="235" t="s">
        <v>25</v>
      </c>
      <c r="C81" s="242" t="s">
        <v>2307</v>
      </c>
      <c r="D81" s="243" t="s">
        <v>1714</v>
      </c>
      <c r="E81" s="237" t="s">
        <v>11</v>
      </c>
      <c r="F81" s="252"/>
      <c r="G81" s="252"/>
      <c r="H81" s="252"/>
      <c r="I81" s="253"/>
      <c r="J81" s="241"/>
    </row>
    <row r="82" spans="1:10" ht="17.5" customHeight="1">
      <c r="A82" s="709">
        <v>27</v>
      </c>
      <c r="B82" s="235" t="s">
        <v>25</v>
      </c>
      <c r="C82" s="236" t="s">
        <v>2352</v>
      </c>
      <c r="D82" s="251"/>
      <c r="E82" s="237" t="s">
        <v>11</v>
      </c>
      <c r="F82" s="252"/>
      <c r="G82" s="252"/>
      <c r="H82" s="252"/>
      <c r="I82" s="253"/>
      <c r="J82" s="241"/>
    </row>
    <row r="83" spans="1:10" ht="17.5" customHeight="1">
      <c r="A83" s="709"/>
      <c r="B83" s="235" t="s">
        <v>25</v>
      </c>
      <c r="C83" s="242" t="s">
        <v>2307</v>
      </c>
      <c r="D83" s="243" t="s">
        <v>1714</v>
      </c>
      <c r="E83" s="237" t="s">
        <v>11</v>
      </c>
      <c r="F83" s="252"/>
      <c r="G83" s="252"/>
      <c r="H83" s="252"/>
      <c r="I83" s="253"/>
      <c r="J83" s="241"/>
    </row>
    <row r="84" spans="1:10" ht="17.5" customHeight="1">
      <c r="A84" s="709">
        <v>28</v>
      </c>
      <c r="B84" s="235" t="s">
        <v>25</v>
      </c>
      <c r="C84" s="236" t="s">
        <v>2353</v>
      </c>
      <c r="D84" s="251"/>
      <c r="E84" s="237" t="s">
        <v>11</v>
      </c>
      <c r="F84" s="252"/>
      <c r="G84" s="252"/>
      <c r="H84" s="252"/>
      <c r="I84" s="253"/>
      <c r="J84" s="241"/>
    </row>
    <row r="85" spans="1:10" ht="17.5" customHeight="1">
      <c r="A85" s="709"/>
      <c r="B85" s="235" t="s">
        <v>25</v>
      </c>
      <c r="C85" s="242" t="s">
        <v>2354</v>
      </c>
      <c r="D85" s="243" t="s">
        <v>2355</v>
      </c>
      <c r="E85" s="237" t="s">
        <v>11</v>
      </c>
      <c r="F85" s="252"/>
      <c r="G85" s="252"/>
      <c r="H85" s="252"/>
      <c r="I85" s="253"/>
      <c r="J85" s="241"/>
    </row>
    <row r="86" spans="1:10" ht="17.5" customHeight="1">
      <c r="A86" s="709"/>
      <c r="B86" s="235" t="s">
        <v>25</v>
      </c>
      <c r="C86" s="242" t="s">
        <v>2356</v>
      </c>
      <c r="D86" s="243" t="s">
        <v>2357</v>
      </c>
      <c r="E86" s="237" t="s">
        <v>11</v>
      </c>
      <c r="F86" s="252"/>
      <c r="G86" s="252"/>
      <c r="H86" s="252"/>
      <c r="I86" s="253"/>
      <c r="J86" s="241"/>
    </row>
    <row r="87" spans="1:10" ht="17.5" customHeight="1">
      <c r="A87" s="709"/>
      <c r="B87" s="235" t="s">
        <v>25</v>
      </c>
      <c r="C87" s="242" t="s">
        <v>2358</v>
      </c>
      <c r="D87" s="243" t="s">
        <v>2357</v>
      </c>
      <c r="E87" s="237" t="s">
        <v>11</v>
      </c>
      <c r="F87" s="252"/>
      <c r="G87" s="252"/>
      <c r="H87" s="252"/>
      <c r="I87" s="253"/>
      <c r="J87" s="241"/>
    </row>
    <row r="88" spans="1:10" ht="17.5" customHeight="1">
      <c r="A88" s="709"/>
      <c r="B88" s="235" t="s">
        <v>25</v>
      </c>
      <c r="C88" s="242" t="s">
        <v>2359</v>
      </c>
      <c r="D88" s="243" t="s">
        <v>2357</v>
      </c>
      <c r="E88" s="237" t="s">
        <v>11</v>
      </c>
      <c r="F88" s="252"/>
      <c r="G88" s="252"/>
      <c r="H88" s="252"/>
      <c r="I88" s="253"/>
      <c r="J88" s="241"/>
    </row>
    <row r="89" spans="1:10" ht="17.5" customHeight="1">
      <c r="A89" s="709"/>
      <c r="B89" s="235" t="s">
        <v>25</v>
      </c>
      <c r="C89" s="242" t="s">
        <v>2307</v>
      </c>
      <c r="D89" s="243" t="s">
        <v>1714</v>
      </c>
      <c r="E89" s="237" t="s">
        <v>11</v>
      </c>
      <c r="F89" s="252"/>
      <c r="G89" s="252"/>
      <c r="H89" s="252"/>
      <c r="I89" s="253"/>
      <c r="J89" s="241"/>
    </row>
    <row r="90" spans="1:10" ht="17.5" customHeight="1">
      <c r="A90" s="709">
        <v>29</v>
      </c>
      <c r="B90" s="235" t="s">
        <v>25</v>
      </c>
      <c r="C90" s="236" t="s">
        <v>2360</v>
      </c>
      <c r="D90" s="251"/>
      <c r="E90" s="237" t="s">
        <v>11</v>
      </c>
      <c r="F90" s="252"/>
      <c r="G90" s="252"/>
      <c r="H90" s="252"/>
      <c r="I90" s="253"/>
      <c r="J90" s="241"/>
    </row>
    <row r="91" spans="1:10" ht="17.5" customHeight="1">
      <c r="A91" s="709"/>
      <c r="B91" s="235" t="s">
        <v>25</v>
      </c>
      <c r="C91" s="242" t="s">
        <v>2361</v>
      </c>
      <c r="D91" s="243" t="s">
        <v>2362</v>
      </c>
      <c r="E91" s="237" t="s">
        <v>11</v>
      </c>
      <c r="F91" s="252"/>
      <c r="G91" s="252"/>
      <c r="H91" s="252"/>
      <c r="I91" s="253"/>
      <c r="J91" s="241"/>
    </row>
    <row r="92" spans="1:10" ht="17.5" customHeight="1">
      <c r="A92" s="709"/>
      <c r="B92" s="235" t="s">
        <v>25</v>
      </c>
      <c r="C92" s="242" t="s">
        <v>2363</v>
      </c>
      <c r="D92" s="243" t="s">
        <v>2364</v>
      </c>
      <c r="E92" s="237" t="s">
        <v>11</v>
      </c>
      <c r="F92" s="252"/>
      <c r="G92" s="252"/>
      <c r="H92" s="252"/>
      <c r="I92" s="253"/>
      <c r="J92" s="241"/>
    </row>
    <row r="93" spans="1:10" ht="17.5" customHeight="1">
      <c r="A93" s="709"/>
      <c r="B93" s="235" t="s">
        <v>25</v>
      </c>
      <c r="C93" s="242" t="s">
        <v>2365</v>
      </c>
      <c r="D93" s="243" t="s">
        <v>2362</v>
      </c>
      <c r="E93" s="237" t="s">
        <v>11</v>
      </c>
      <c r="F93" s="252"/>
      <c r="G93" s="252"/>
      <c r="H93" s="252"/>
      <c r="I93" s="253"/>
      <c r="J93" s="241"/>
    </row>
    <row r="94" spans="1:10" ht="17.5" customHeight="1">
      <c r="A94" s="709"/>
      <c r="B94" s="235" t="s">
        <v>25</v>
      </c>
      <c r="C94" s="242" t="s">
        <v>2366</v>
      </c>
      <c r="D94" s="243" t="s">
        <v>2364</v>
      </c>
      <c r="E94" s="237" t="s">
        <v>11</v>
      </c>
      <c r="F94" s="252"/>
      <c r="G94" s="252"/>
      <c r="H94" s="252"/>
      <c r="I94" s="253"/>
      <c r="J94" s="241"/>
    </row>
    <row r="95" spans="1:10" ht="17.5" customHeight="1">
      <c r="A95" s="709"/>
      <c r="B95" s="235" t="s">
        <v>25</v>
      </c>
      <c r="C95" s="242" t="s">
        <v>2307</v>
      </c>
      <c r="D95" s="243" t="s">
        <v>1714</v>
      </c>
      <c r="E95" s="237" t="s">
        <v>11</v>
      </c>
      <c r="F95" s="252"/>
      <c r="G95" s="252"/>
      <c r="H95" s="252"/>
      <c r="I95" s="253"/>
      <c r="J95" s="241"/>
    </row>
    <row r="96" spans="1:10" ht="17">
      <c r="A96" s="709">
        <v>30</v>
      </c>
      <c r="B96" s="235" t="s">
        <v>25</v>
      </c>
      <c r="C96" s="236" t="s">
        <v>2367</v>
      </c>
      <c r="D96" s="251"/>
      <c r="E96" s="237" t="s">
        <v>11</v>
      </c>
      <c r="F96" s="252"/>
      <c r="G96" s="252"/>
      <c r="H96" s="252"/>
      <c r="I96" s="253"/>
      <c r="J96" s="241"/>
    </row>
    <row r="97" spans="1:10" ht="17">
      <c r="A97" s="709"/>
      <c r="B97" s="235" t="s">
        <v>25</v>
      </c>
      <c r="C97" s="250" t="s">
        <v>1715</v>
      </c>
      <c r="D97" s="251"/>
      <c r="E97" s="237" t="s">
        <v>11</v>
      </c>
      <c r="F97" s="252"/>
      <c r="G97" s="252"/>
      <c r="H97" s="252"/>
      <c r="I97" s="253"/>
      <c r="J97" s="241"/>
    </row>
    <row r="98" spans="1:10" ht="17">
      <c r="A98" s="709"/>
      <c r="B98" s="235" t="s">
        <v>25</v>
      </c>
      <c r="C98" s="250" t="s">
        <v>1716</v>
      </c>
      <c r="D98" s="251"/>
      <c r="E98" s="237" t="s">
        <v>11</v>
      </c>
      <c r="F98" s="252"/>
      <c r="G98" s="252"/>
      <c r="H98" s="252"/>
      <c r="I98" s="253"/>
      <c r="J98" s="241"/>
    </row>
    <row r="99" spans="1:10" ht="17">
      <c r="A99" s="709"/>
      <c r="B99" s="235" t="s">
        <v>25</v>
      </c>
      <c r="C99" s="242" t="s">
        <v>2368</v>
      </c>
      <c r="D99" s="251"/>
      <c r="E99" s="237" t="s">
        <v>11</v>
      </c>
      <c r="F99" s="252"/>
      <c r="G99" s="252"/>
      <c r="H99" s="252"/>
      <c r="I99" s="253"/>
      <c r="J99" s="241"/>
    </row>
    <row r="100" spans="1:10" ht="17">
      <c r="A100" s="709"/>
      <c r="B100" s="235" t="s">
        <v>25</v>
      </c>
      <c r="C100" s="242" t="s">
        <v>2369</v>
      </c>
      <c r="D100" s="251"/>
      <c r="E100" s="237" t="s">
        <v>11</v>
      </c>
      <c r="F100" s="252"/>
      <c r="G100" s="252"/>
      <c r="H100" s="252"/>
      <c r="I100" s="253"/>
      <c r="J100" s="241"/>
    </row>
    <row r="101" spans="1:10" ht="17">
      <c r="A101" s="709"/>
      <c r="B101" s="235" t="s">
        <v>25</v>
      </c>
      <c r="C101" s="242" t="s">
        <v>2370</v>
      </c>
      <c r="D101" s="251"/>
      <c r="E101" s="237" t="s">
        <v>11</v>
      </c>
      <c r="F101" s="252"/>
      <c r="G101" s="252"/>
      <c r="H101" s="252"/>
      <c r="I101" s="253"/>
      <c r="J101" s="241"/>
    </row>
    <row r="102" spans="1:10" ht="17">
      <c r="A102" s="709"/>
      <c r="B102" s="235" t="s">
        <v>25</v>
      </c>
      <c r="C102" s="242" t="s">
        <v>2371</v>
      </c>
      <c r="D102" s="251"/>
      <c r="E102" s="237" t="s">
        <v>11</v>
      </c>
      <c r="F102" s="252"/>
      <c r="G102" s="252"/>
      <c r="H102" s="252"/>
      <c r="I102" s="253"/>
      <c r="J102" s="241"/>
    </row>
    <row r="103" spans="1:10" ht="17">
      <c r="A103" s="709"/>
      <c r="B103" s="235" t="s">
        <v>25</v>
      </c>
      <c r="C103" s="242" t="s">
        <v>2372</v>
      </c>
      <c r="D103" s="251"/>
      <c r="E103" s="237" t="s">
        <v>11</v>
      </c>
      <c r="F103" s="252"/>
      <c r="G103" s="252"/>
      <c r="H103" s="252"/>
      <c r="I103" s="253"/>
      <c r="J103" s="241"/>
    </row>
    <row r="104" spans="1:10" ht="17">
      <c r="A104" s="709"/>
      <c r="B104" s="235" t="s">
        <v>25</v>
      </c>
      <c r="C104" s="242" t="s">
        <v>2373</v>
      </c>
      <c r="D104" s="251"/>
      <c r="E104" s="237" t="s">
        <v>11</v>
      </c>
      <c r="F104" s="252"/>
      <c r="G104" s="252"/>
      <c r="H104" s="252"/>
      <c r="I104" s="253"/>
      <c r="J104" s="241"/>
    </row>
    <row r="105" spans="1:10" ht="17">
      <c r="A105" s="709"/>
      <c r="B105" s="235" t="s">
        <v>25</v>
      </c>
      <c r="C105" s="242" t="s">
        <v>2374</v>
      </c>
      <c r="D105" s="251"/>
      <c r="E105" s="237" t="s">
        <v>11</v>
      </c>
      <c r="F105" s="252"/>
      <c r="G105" s="252"/>
      <c r="H105" s="252"/>
      <c r="I105" s="253"/>
      <c r="J105" s="241"/>
    </row>
    <row r="106" spans="1:10" ht="17">
      <c r="A106" s="709"/>
      <c r="B106" s="235" t="s">
        <v>25</v>
      </c>
      <c r="C106" s="242" t="s">
        <v>2375</v>
      </c>
      <c r="D106" s="251"/>
      <c r="E106" s="237" t="s">
        <v>11</v>
      </c>
      <c r="F106" s="252"/>
      <c r="G106" s="252"/>
      <c r="H106" s="252"/>
      <c r="I106" s="253"/>
      <c r="J106" s="241"/>
    </row>
    <row r="107" spans="1:10" ht="17">
      <c r="A107" s="709"/>
      <c r="B107" s="235" t="s">
        <v>25</v>
      </c>
      <c r="C107" s="242" t="s">
        <v>2376</v>
      </c>
      <c r="D107" s="251"/>
      <c r="E107" s="237" t="s">
        <v>11</v>
      </c>
      <c r="F107" s="252"/>
      <c r="G107" s="252"/>
      <c r="H107" s="252"/>
      <c r="I107" s="253"/>
      <c r="J107" s="241"/>
    </row>
    <row r="108" spans="1:10" ht="17">
      <c r="A108" s="709"/>
      <c r="B108" s="235" t="s">
        <v>25</v>
      </c>
      <c r="C108" s="242" t="s">
        <v>2377</v>
      </c>
      <c r="D108" s="251"/>
      <c r="E108" s="237" t="s">
        <v>11</v>
      </c>
      <c r="F108" s="252"/>
      <c r="G108" s="252"/>
      <c r="H108" s="252"/>
      <c r="I108" s="253"/>
      <c r="J108" s="241"/>
    </row>
    <row r="109" spans="1:10" ht="17">
      <c r="A109" s="709"/>
      <c r="B109" s="235" t="s">
        <v>25</v>
      </c>
      <c r="C109" s="242" t="s">
        <v>2378</v>
      </c>
      <c r="D109" s="251"/>
      <c r="E109" s="237" t="s">
        <v>11</v>
      </c>
      <c r="F109" s="252"/>
      <c r="G109" s="252"/>
      <c r="H109" s="252"/>
      <c r="I109" s="253"/>
      <c r="J109" s="241"/>
    </row>
    <row r="110" spans="1:10" ht="17">
      <c r="A110" s="709"/>
      <c r="B110" s="235" t="s">
        <v>25</v>
      </c>
      <c r="C110" s="242" t="s">
        <v>2379</v>
      </c>
      <c r="D110" s="251"/>
      <c r="E110" s="237" t="s">
        <v>11</v>
      </c>
      <c r="F110" s="252"/>
      <c r="G110" s="252"/>
      <c r="H110" s="252"/>
      <c r="I110" s="253"/>
      <c r="J110" s="241"/>
    </row>
    <row r="111" spans="1:10" ht="17">
      <c r="A111" s="709"/>
      <c r="B111" s="235" t="s">
        <v>25</v>
      </c>
      <c r="C111" s="242" t="s">
        <v>2380</v>
      </c>
      <c r="D111" s="251"/>
      <c r="E111" s="237" t="s">
        <v>11</v>
      </c>
      <c r="F111" s="252"/>
      <c r="G111" s="252"/>
      <c r="H111" s="252"/>
      <c r="I111" s="253"/>
      <c r="J111" s="241"/>
    </row>
    <row r="112" spans="1:10" ht="17">
      <c r="A112" s="709"/>
      <c r="B112" s="235" t="s">
        <v>25</v>
      </c>
      <c r="C112" s="242" t="s">
        <v>2381</v>
      </c>
      <c r="D112" s="251"/>
      <c r="E112" s="237" t="s">
        <v>11</v>
      </c>
      <c r="F112" s="252"/>
      <c r="G112" s="252"/>
      <c r="H112" s="252"/>
      <c r="I112" s="253"/>
      <c r="J112" s="241"/>
    </row>
    <row r="113" spans="1:10" ht="17">
      <c r="A113" s="709"/>
      <c r="B113" s="235" t="s">
        <v>25</v>
      </c>
      <c r="C113" s="242" t="s">
        <v>2382</v>
      </c>
      <c r="D113" s="251"/>
      <c r="E113" s="237" t="s">
        <v>11</v>
      </c>
      <c r="F113" s="252"/>
      <c r="G113" s="252"/>
      <c r="H113" s="252"/>
      <c r="I113" s="253"/>
      <c r="J113" s="241"/>
    </row>
    <row r="114" spans="1:10" ht="17">
      <c r="A114" s="709"/>
      <c r="B114" s="235" t="s">
        <v>25</v>
      </c>
      <c r="C114" s="242" t="s">
        <v>2383</v>
      </c>
      <c r="D114" s="251"/>
      <c r="E114" s="237" t="s">
        <v>11</v>
      </c>
      <c r="F114" s="252"/>
      <c r="G114" s="252"/>
      <c r="H114" s="252"/>
      <c r="I114" s="253"/>
      <c r="J114" s="241"/>
    </row>
    <row r="115" spans="1:10" ht="17">
      <c r="A115" s="709"/>
      <c r="B115" s="235" t="s">
        <v>25</v>
      </c>
      <c r="C115" s="242" t="s">
        <v>2384</v>
      </c>
      <c r="D115" s="251"/>
      <c r="E115" s="237" t="s">
        <v>11</v>
      </c>
      <c r="F115" s="252"/>
      <c r="G115" s="252"/>
      <c r="H115" s="252"/>
      <c r="I115" s="253"/>
      <c r="J115" s="241"/>
    </row>
    <row r="116" spans="1:10" ht="17">
      <c r="A116" s="709"/>
      <c r="B116" s="235" t="s">
        <v>25</v>
      </c>
      <c r="C116" s="242" t="s">
        <v>2385</v>
      </c>
      <c r="D116" s="251"/>
      <c r="E116" s="237" t="s">
        <v>11</v>
      </c>
      <c r="F116" s="252"/>
      <c r="G116" s="252"/>
      <c r="H116" s="252"/>
      <c r="I116" s="253"/>
      <c r="J116" s="241"/>
    </row>
    <row r="117" spans="1:10" ht="17">
      <c r="A117" s="709"/>
      <c r="B117" s="235" t="s">
        <v>25</v>
      </c>
      <c r="C117" s="242" t="s">
        <v>2386</v>
      </c>
      <c r="D117" s="251"/>
      <c r="E117" s="237" t="s">
        <v>11</v>
      </c>
      <c r="F117" s="252"/>
      <c r="G117" s="252"/>
      <c r="H117" s="252"/>
      <c r="I117" s="253"/>
      <c r="J117" s="241"/>
    </row>
    <row r="118" spans="1:10" ht="17">
      <c r="A118" s="709"/>
      <c r="B118" s="235" t="s">
        <v>25</v>
      </c>
      <c r="C118" s="242" t="s">
        <v>2387</v>
      </c>
      <c r="D118" s="251"/>
      <c r="E118" s="237" t="s">
        <v>11</v>
      </c>
      <c r="F118" s="252"/>
      <c r="G118" s="252"/>
      <c r="H118" s="252"/>
      <c r="I118" s="253"/>
      <c r="J118" s="241"/>
    </row>
    <row r="119" spans="1:10" ht="17">
      <c r="A119" s="709"/>
      <c r="B119" s="235" t="s">
        <v>25</v>
      </c>
      <c r="C119" s="242" t="s">
        <v>2388</v>
      </c>
      <c r="D119" s="251"/>
      <c r="E119" s="237" t="s">
        <v>11</v>
      </c>
      <c r="F119" s="252"/>
      <c r="G119" s="252"/>
      <c r="H119" s="252"/>
      <c r="I119" s="253"/>
      <c r="J119" s="241"/>
    </row>
    <row r="120" spans="1:10" ht="17">
      <c r="A120" s="709"/>
      <c r="B120" s="235" t="s">
        <v>25</v>
      </c>
      <c r="C120" s="242" t="s">
        <v>2389</v>
      </c>
      <c r="D120" s="251"/>
      <c r="E120" s="237" t="s">
        <v>11</v>
      </c>
      <c r="F120" s="252"/>
      <c r="G120" s="252"/>
      <c r="H120" s="252"/>
      <c r="I120" s="253"/>
      <c r="J120" s="241"/>
    </row>
    <row r="121" spans="1:10" ht="17">
      <c r="A121" s="709"/>
      <c r="B121" s="235" t="s">
        <v>25</v>
      </c>
      <c r="C121" s="242" t="s">
        <v>2390</v>
      </c>
      <c r="D121" s="251"/>
      <c r="E121" s="237" t="s">
        <v>11</v>
      </c>
      <c r="F121" s="252"/>
      <c r="G121" s="252"/>
      <c r="H121" s="252"/>
      <c r="I121" s="253"/>
      <c r="J121" s="241"/>
    </row>
    <row r="122" spans="1:10" ht="17">
      <c r="A122" s="709"/>
      <c r="B122" s="235" t="s">
        <v>25</v>
      </c>
      <c r="C122" s="242" t="s">
        <v>2391</v>
      </c>
      <c r="D122" s="251"/>
      <c r="E122" s="237" t="s">
        <v>11</v>
      </c>
      <c r="F122" s="252"/>
      <c r="G122" s="252"/>
      <c r="H122" s="252"/>
      <c r="I122" s="253"/>
      <c r="J122" s="241"/>
    </row>
    <row r="123" spans="1:10" ht="17">
      <c r="A123" s="709"/>
      <c r="B123" s="235" t="s">
        <v>25</v>
      </c>
      <c r="C123" s="242" t="s">
        <v>2392</v>
      </c>
      <c r="D123" s="251"/>
      <c r="E123" s="237" t="s">
        <v>11</v>
      </c>
      <c r="F123" s="252"/>
      <c r="G123" s="252"/>
      <c r="H123" s="252"/>
      <c r="I123" s="253"/>
      <c r="J123" s="241"/>
    </row>
    <row r="124" spans="1:10" ht="17">
      <c r="A124" s="709"/>
      <c r="B124" s="235" t="s">
        <v>25</v>
      </c>
      <c r="C124" s="242" t="s">
        <v>2393</v>
      </c>
      <c r="D124" s="251"/>
      <c r="E124" s="237" t="s">
        <v>11</v>
      </c>
      <c r="F124" s="252"/>
      <c r="G124" s="252"/>
      <c r="H124" s="252"/>
      <c r="I124" s="253"/>
      <c r="J124" s="241"/>
    </row>
    <row r="125" spans="1:10" ht="17">
      <c r="A125" s="709"/>
      <c r="B125" s="235" t="s">
        <v>25</v>
      </c>
      <c r="C125" s="242" t="s">
        <v>2394</v>
      </c>
      <c r="D125" s="251"/>
      <c r="E125" s="237" t="s">
        <v>11</v>
      </c>
      <c r="F125" s="252"/>
      <c r="G125" s="252"/>
      <c r="H125" s="252"/>
      <c r="I125" s="253"/>
      <c r="J125" s="241"/>
    </row>
    <row r="126" spans="1:10" ht="17">
      <c r="A126" s="709"/>
      <c r="B126" s="235" t="s">
        <v>25</v>
      </c>
      <c r="C126" s="242" t="s">
        <v>2395</v>
      </c>
      <c r="D126" s="251"/>
      <c r="E126" s="237" t="s">
        <v>11</v>
      </c>
      <c r="F126" s="252"/>
      <c r="G126" s="252"/>
      <c r="H126" s="252"/>
      <c r="I126" s="253"/>
      <c r="J126" s="241"/>
    </row>
    <row r="127" spans="1:10" ht="17">
      <c r="A127" s="709"/>
      <c r="B127" s="235" t="s">
        <v>25</v>
      </c>
      <c r="C127" s="242" t="s">
        <v>2396</v>
      </c>
      <c r="D127" s="243" t="s">
        <v>2397</v>
      </c>
      <c r="E127" s="237" t="s">
        <v>11</v>
      </c>
      <c r="F127" s="252"/>
      <c r="G127" s="252"/>
      <c r="H127" s="252"/>
      <c r="I127" s="253"/>
      <c r="J127" s="241"/>
    </row>
    <row r="128" spans="1:10" ht="17">
      <c r="A128" s="709">
        <v>31</v>
      </c>
      <c r="B128" s="235" t="s">
        <v>25</v>
      </c>
      <c r="C128" s="236" t="s">
        <v>2398</v>
      </c>
      <c r="D128" s="251"/>
      <c r="E128" s="237" t="s">
        <v>11</v>
      </c>
      <c r="F128" s="252"/>
      <c r="G128" s="252"/>
      <c r="H128" s="252"/>
      <c r="I128" s="253"/>
      <c r="J128" s="241"/>
    </row>
    <row r="129" spans="1:10" ht="17">
      <c r="A129" s="709"/>
      <c r="B129" s="235" t="s">
        <v>25</v>
      </c>
      <c r="C129" s="242" t="s">
        <v>2399</v>
      </c>
      <c r="D129" s="251"/>
      <c r="E129" s="237" t="s">
        <v>11</v>
      </c>
      <c r="F129" s="252"/>
      <c r="G129" s="252"/>
      <c r="H129" s="252"/>
      <c r="I129" s="253"/>
      <c r="J129" s="241"/>
    </row>
    <row r="130" spans="1:10" ht="17">
      <c r="A130" s="709"/>
      <c r="B130" s="235" t="s">
        <v>25</v>
      </c>
      <c r="C130" s="242" t="s">
        <v>2400</v>
      </c>
      <c r="D130" s="251"/>
      <c r="E130" s="237" t="s">
        <v>11</v>
      </c>
      <c r="F130" s="252"/>
      <c r="G130" s="252"/>
      <c r="H130" s="252"/>
      <c r="I130" s="253"/>
      <c r="J130" s="241"/>
    </row>
    <row r="131" spans="1:10" ht="17">
      <c r="A131" s="709"/>
      <c r="B131" s="235" t="s">
        <v>25</v>
      </c>
      <c r="C131" s="242" t="s">
        <v>2401</v>
      </c>
      <c r="D131" s="251"/>
      <c r="E131" s="237" t="s">
        <v>11</v>
      </c>
      <c r="F131" s="252"/>
      <c r="G131" s="252"/>
      <c r="H131" s="252"/>
      <c r="I131" s="253"/>
      <c r="J131" s="241"/>
    </row>
    <row r="132" spans="1:10" ht="17">
      <c r="A132" s="709"/>
      <c r="B132" s="235" t="s">
        <v>25</v>
      </c>
      <c r="C132" s="242" t="s">
        <v>2402</v>
      </c>
      <c r="D132" s="251"/>
      <c r="E132" s="237" t="s">
        <v>11</v>
      </c>
      <c r="F132" s="252"/>
      <c r="G132" s="252"/>
      <c r="H132" s="252"/>
      <c r="I132" s="253"/>
      <c r="J132" s="241"/>
    </row>
    <row r="133" spans="1:10" ht="17">
      <c r="A133" s="709"/>
      <c r="B133" s="235" t="s">
        <v>25</v>
      </c>
      <c r="C133" s="242" t="s">
        <v>2403</v>
      </c>
      <c r="D133" s="251"/>
      <c r="E133" s="237" t="s">
        <v>11</v>
      </c>
      <c r="F133" s="252"/>
      <c r="G133" s="252"/>
      <c r="H133" s="252"/>
      <c r="I133" s="253"/>
      <c r="J133" s="241"/>
    </row>
    <row r="134" spans="1:10" ht="17">
      <c r="A134" s="709"/>
      <c r="B134" s="235" t="s">
        <v>25</v>
      </c>
      <c r="C134" s="242" t="s">
        <v>2404</v>
      </c>
      <c r="D134" s="251"/>
      <c r="E134" s="237" t="s">
        <v>11</v>
      </c>
      <c r="F134" s="252"/>
      <c r="G134" s="252"/>
      <c r="H134" s="252"/>
      <c r="I134" s="253"/>
      <c r="J134" s="241"/>
    </row>
    <row r="135" spans="1:10" ht="17">
      <c r="A135" s="709"/>
      <c r="B135" s="235" t="s">
        <v>25</v>
      </c>
      <c r="C135" s="242" t="s">
        <v>2405</v>
      </c>
      <c r="D135" s="251"/>
      <c r="E135" s="237" t="s">
        <v>11</v>
      </c>
      <c r="F135" s="252"/>
      <c r="G135" s="252"/>
      <c r="H135" s="252"/>
      <c r="I135" s="253"/>
      <c r="J135" s="241"/>
    </row>
    <row r="136" spans="1:10" ht="17">
      <c r="A136" s="709"/>
      <c r="B136" s="235" t="s">
        <v>25</v>
      </c>
      <c r="C136" s="242" t="s">
        <v>2406</v>
      </c>
      <c r="D136" s="251"/>
      <c r="E136" s="237" t="s">
        <v>11</v>
      </c>
      <c r="F136" s="252"/>
      <c r="G136" s="252"/>
      <c r="H136" s="252"/>
      <c r="I136" s="253"/>
      <c r="J136" s="241"/>
    </row>
    <row r="137" spans="1:10" ht="17">
      <c r="A137" s="709"/>
      <c r="B137" s="235" t="s">
        <v>25</v>
      </c>
      <c r="C137" s="242" t="s">
        <v>2407</v>
      </c>
      <c r="D137" s="251"/>
      <c r="E137" s="237" t="s">
        <v>11</v>
      </c>
      <c r="F137" s="252"/>
      <c r="G137" s="252"/>
      <c r="H137" s="252"/>
      <c r="I137" s="253"/>
      <c r="J137" s="241"/>
    </row>
    <row r="138" spans="1:10" ht="17">
      <c r="A138" s="709"/>
      <c r="B138" s="235" t="s">
        <v>25</v>
      </c>
      <c r="C138" s="242" t="s">
        <v>2408</v>
      </c>
      <c r="D138" s="251"/>
      <c r="E138" s="237" t="s">
        <v>11</v>
      </c>
      <c r="F138" s="252"/>
      <c r="G138" s="252"/>
      <c r="H138" s="252"/>
      <c r="I138" s="253"/>
      <c r="J138" s="241"/>
    </row>
    <row r="139" spans="1:10" ht="17">
      <c r="A139" s="709"/>
      <c r="B139" s="235" t="s">
        <v>25</v>
      </c>
      <c r="C139" s="242" t="s">
        <v>2409</v>
      </c>
      <c r="D139" s="251"/>
      <c r="E139" s="237" t="s">
        <v>11</v>
      </c>
      <c r="F139" s="252"/>
      <c r="G139" s="252"/>
      <c r="H139" s="252"/>
      <c r="I139" s="253"/>
      <c r="J139" s="241"/>
    </row>
    <row r="140" spans="1:10" ht="17">
      <c r="A140" s="709"/>
      <c r="B140" s="235" t="s">
        <v>25</v>
      </c>
      <c r="C140" s="242" t="s">
        <v>2410</v>
      </c>
      <c r="D140" s="251"/>
      <c r="E140" s="237" t="s">
        <v>11</v>
      </c>
      <c r="F140" s="252"/>
      <c r="G140" s="252"/>
      <c r="H140" s="252"/>
      <c r="I140" s="253"/>
      <c r="J140" s="241"/>
    </row>
    <row r="141" spans="1:10" ht="17">
      <c r="A141" s="709"/>
      <c r="B141" s="235" t="s">
        <v>25</v>
      </c>
      <c r="C141" s="242" t="s">
        <v>2411</v>
      </c>
      <c r="D141" s="251"/>
      <c r="E141" s="237" t="s">
        <v>11</v>
      </c>
      <c r="F141" s="252"/>
      <c r="G141" s="252"/>
      <c r="H141" s="252"/>
      <c r="I141" s="253"/>
      <c r="J141" s="241"/>
    </row>
    <row r="142" spans="1:10" ht="17">
      <c r="A142" s="709"/>
      <c r="B142" s="235" t="s">
        <v>25</v>
      </c>
      <c r="C142" s="242" t="s">
        <v>2412</v>
      </c>
      <c r="D142" s="251"/>
      <c r="E142" s="237" t="s">
        <v>11</v>
      </c>
      <c r="F142" s="252"/>
      <c r="G142" s="252"/>
      <c r="H142" s="252"/>
      <c r="I142" s="253"/>
      <c r="J142" s="241"/>
    </row>
    <row r="143" spans="1:10" ht="17">
      <c r="A143" s="709"/>
      <c r="B143" s="235" t="s">
        <v>25</v>
      </c>
      <c r="C143" s="242" t="s">
        <v>2413</v>
      </c>
      <c r="D143" s="251"/>
      <c r="E143" s="237" t="s">
        <v>11</v>
      </c>
      <c r="F143" s="252"/>
      <c r="G143" s="252"/>
      <c r="H143" s="252"/>
      <c r="I143" s="253"/>
      <c r="J143" s="241"/>
    </row>
    <row r="144" spans="1:10" ht="17">
      <c r="A144" s="709"/>
      <c r="B144" s="235" t="s">
        <v>25</v>
      </c>
      <c r="C144" s="242" t="s">
        <v>2414</v>
      </c>
      <c r="D144" s="251"/>
      <c r="E144" s="237" t="s">
        <v>11</v>
      </c>
      <c r="F144" s="252"/>
      <c r="G144" s="252"/>
      <c r="H144" s="252"/>
      <c r="I144" s="253"/>
      <c r="J144" s="241"/>
    </row>
    <row r="145" spans="1:10" ht="17">
      <c r="A145" s="709"/>
      <c r="B145" s="235" t="s">
        <v>25</v>
      </c>
      <c r="C145" s="242" t="s">
        <v>2415</v>
      </c>
      <c r="D145" s="251"/>
      <c r="E145" s="237" t="s">
        <v>11</v>
      </c>
      <c r="F145" s="252"/>
      <c r="G145" s="252"/>
      <c r="H145" s="252"/>
      <c r="I145" s="253"/>
      <c r="J145" s="241"/>
    </row>
    <row r="146" spans="1:10" ht="17">
      <c r="A146" s="709"/>
      <c r="B146" s="235" t="s">
        <v>25</v>
      </c>
      <c r="C146" s="242" t="s">
        <v>2416</v>
      </c>
      <c r="D146" s="251"/>
      <c r="E146" s="237" t="s">
        <v>11</v>
      </c>
      <c r="F146" s="252"/>
      <c r="G146" s="252"/>
      <c r="H146" s="252"/>
      <c r="I146" s="253"/>
      <c r="J146" s="241"/>
    </row>
    <row r="147" spans="1:10" ht="17">
      <c r="A147" s="709"/>
      <c r="B147" s="235" t="s">
        <v>25</v>
      </c>
      <c r="C147" s="242" t="s">
        <v>2417</v>
      </c>
      <c r="D147" s="251"/>
      <c r="E147" s="237" t="s">
        <v>11</v>
      </c>
      <c r="F147" s="252"/>
      <c r="G147" s="252"/>
      <c r="H147" s="252"/>
      <c r="I147" s="253"/>
      <c r="J147" s="241"/>
    </row>
    <row r="148" spans="1:10" ht="17">
      <c r="A148" s="709"/>
      <c r="B148" s="235" t="s">
        <v>25</v>
      </c>
      <c r="C148" s="242" t="s">
        <v>2418</v>
      </c>
      <c r="D148" s="251"/>
      <c r="E148" s="237" t="s">
        <v>11</v>
      </c>
      <c r="F148" s="252"/>
      <c r="G148" s="252"/>
      <c r="H148" s="252"/>
      <c r="I148" s="253"/>
      <c r="J148" s="241"/>
    </row>
    <row r="149" spans="1:10" ht="17">
      <c r="A149" s="709"/>
      <c r="B149" s="235" t="s">
        <v>25</v>
      </c>
      <c r="C149" s="242" t="s">
        <v>2419</v>
      </c>
      <c r="D149" s="251"/>
      <c r="E149" s="237" t="s">
        <v>11</v>
      </c>
      <c r="F149" s="252"/>
      <c r="G149" s="252"/>
      <c r="H149" s="252"/>
      <c r="I149" s="253"/>
      <c r="J149" s="241"/>
    </row>
    <row r="150" spans="1:10" ht="17">
      <c r="A150" s="709"/>
      <c r="B150" s="235" t="s">
        <v>25</v>
      </c>
      <c r="C150" s="242" t="s">
        <v>2420</v>
      </c>
      <c r="D150" s="251"/>
      <c r="E150" s="237" t="s">
        <v>11</v>
      </c>
      <c r="F150" s="252"/>
      <c r="G150" s="252"/>
      <c r="H150" s="252"/>
      <c r="I150" s="253"/>
      <c r="J150" s="241"/>
    </row>
    <row r="151" spans="1:10" ht="17">
      <c r="A151" s="709"/>
      <c r="B151" s="235" t="s">
        <v>25</v>
      </c>
      <c r="C151" s="242" t="s">
        <v>2421</v>
      </c>
      <c r="D151" s="251"/>
      <c r="E151" s="237" t="s">
        <v>11</v>
      </c>
      <c r="F151" s="252"/>
      <c r="G151" s="252"/>
      <c r="H151" s="252"/>
      <c r="I151" s="253"/>
      <c r="J151" s="241"/>
    </row>
    <row r="152" spans="1:10" ht="17">
      <c r="A152" s="709"/>
      <c r="B152" s="235" t="s">
        <v>25</v>
      </c>
      <c r="C152" s="242" t="s">
        <v>2422</v>
      </c>
      <c r="D152" s="251"/>
      <c r="E152" s="237" t="s">
        <v>11</v>
      </c>
      <c r="F152" s="252"/>
      <c r="G152" s="252"/>
      <c r="H152" s="252"/>
      <c r="I152" s="253"/>
      <c r="J152" s="241"/>
    </row>
    <row r="153" spans="1:10" ht="17">
      <c r="A153" s="709"/>
      <c r="B153" s="235" t="s">
        <v>25</v>
      </c>
      <c r="C153" s="242" t="s">
        <v>2423</v>
      </c>
      <c r="D153" s="251"/>
      <c r="E153" s="237" t="s">
        <v>11</v>
      </c>
      <c r="F153" s="252"/>
      <c r="G153" s="252"/>
      <c r="H153" s="252"/>
      <c r="I153" s="253"/>
      <c r="J153" s="241"/>
    </row>
    <row r="154" spans="1:10" ht="17">
      <c r="A154" s="709"/>
      <c r="B154" s="235" t="s">
        <v>25</v>
      </c>
      <c r="C154" s="242" t="s">
        <v>2391</v>
      </c>
      <c r="D154" s="251"/>
      <c r="E154" s="237" t="s">
        <v>11</v>
      </c>
      <c r="F154" s="252"/>
      <c r="G154" s="252"/>
      <c r="H154" s="252"/>
      <c r="I154" s="253"/>
      <c r="J154" s="241"/>
    </row>
    <row r="155" spans="1:10" ht="17">
      <c r="A155" s="709"/>
      <c r="B155" s="235" t="s">
        <v>25</v>
      </c>
      <c r="C155" s="242" t="s">
        <v>2392</v>
      </c>
      <c r="D155" s="251"/>
      <c r="E155" s="237" t="s">
        <v>11</v>
      </c>
      <c r="F155" s="252"/>
      <c r="G155" s="252"/>
      <c r="H155" s="252"/>
      <c r="I155" s="253"/>
      <c r="J155" s="241"/>
    </row>
    <row r="156" spans="1:10" ht="17">
      <c r="A156" s="709"/>
      <c r="B156" s="235" t="s">
        <v>25</v>
      </c>
      <c r="C156" s="242" t="s">
        <v>2393</v>
      </c>
      <c r="D156" s="251"/>
      <c r="E156" s="237" t="s">
        <v>11</v>
      </c>
      <c r="F156" s="252"/>
      <c r="G156" s="252"/>
      <c r="H156" s="252"/>
      <c r="I156" s="253"/>
      <c r="J156" s="241"/>
    </row>
    <row r="157" spans="1:10" ht="17">
      <c r="A157" s="709"/>
      <c r="B157" s="235" t="s">
        <v>25</v>
      </c>
      <c r="C157" s="242" t="s">
        <v>2394</v>
      </c>
      <c r="D157" s="251"/>
      <c r="E157" s="237" t="s">
        <v>11</v>
      </c>
      <c r="F157" s="252"/>
      <c r="G157" s="252"/>
      <c r="H157" s="252"/>
      <c r="I157" s="253"/>
      <c r="J157" s="241"/>
    </row>
    <row r="158" spans="1:10" ht="17">
      <c r="A158" s="709"/>
      <c r="B158" s="235" t="s">
        <v>25</v>
      </c>
      <c r="C158" s="242" t="s">
        <v>2395</v>
      </c>
      <c r="D158" s="251"/>
      <c r="E158" s="237" t="s">
        <v>11</v>
      </c>
      <c r="F158" s="252"/>
      <c r="G158" s="252"/>
      <c r="H158" s="252"/>
      <c r="I158" s="253"/>
      <c r="J158" s="241"/>
    </row>
    <row r="159" spans="1:10" ht="17">
      <c r="A159" s="709"/>
      <c r="B159" s="235" t="s">
        <v>25</v>
      </c>
      <c r="C159" s="242" t="s">
        <v>2396</v>
      </c>
      <c r="D159" s="243" t="s">
        <v>2397</v>
      </c>
      <c r="E159" s="237" t="s">
        <v>11</v>
      </c>
      <c r="F159" s="252"/>
      <c r="G159" s="252"/>
      <c r="H159" s="252"/>
      <c r="I159" s="253"/>
      <c r="J159" s="241"/>
    </row>
    <row r="160" spans="1:10" ht="17">
      <c r="A160" s="709">
        <v>32</v>
      </c>
      <c r="B160" s="235" t="s">
        <v>25</v>
      </c>
      <c r="C160" s="236" t="s">
        <v>2424</v>
      </c>
      <c r="D160" s="243"/>
      <c r="E160" s="232" t="s">
        <v>12</v>
      </c>
      <c r="F160" s="252"/>
      <c r="G160" s="252"/>
      <c r="H160" s="252"/>
      <c r="I160" s="253"/>
      <c r="J160" s="710" t="s">
        <v>2425</v>
      </c>
    </row>
    <row r="161" spans="1:10" ht="17">
      <c r="A161" s="709"/>
      <c r="B161" s="235" t="s">
        <v>25</v>
      </c>
      <c r="C161" s="250" t="s">
        <v>2317</v>
      </c>
      <c r="D161" s="243" t="s">
        <v>2397</v>
      </c>
      <c r="E161" s="232" t="s">
        <v>12</v>
      </c>
      <c r="F161" s="252"/>
      <c r="G161" s="252"/>
      <c r="H161" s="252"/>
      <c r="I161" s="253"/>
      <c r="J161" s="711"/>
    </row>
    <row r="162" spans="1:10" ht="17">
      <c r="A162" s="709">
        <v>33</v>
      </c>
      <c r="B162" s="235" t="s">
        <v>25</v>
      </c>
      <c r="C162" s="236" t="s">
        <v>2426</v>
      </c>
      <c r="D162" s="243"/>
      <c r="E162" s="237" t="s">
        <v>11</v>
      </c>
      <c r="F162" s="252"/>
      <c r="G162" s="252"/>
      <c r="H162" s="252"/>
      <c r="I162" s="253"/>
      <c r="J162" s="241"/>
    </row>
    <row r="163" spans="1:10" ht="17">
      <c r="A163" s="709"/>
      <c r="B163" s="235" t="s">
        <v>25</v>
      </c>
      <c r="C163" s="250" t="s">
        <v>2427</v>
      </c>
      <c r="D163" s="243" t="s">
        <v>2428</v>
      </c>
      <c r="E163" s="237" t="s">
        <v>11</v>
      </c>
      <c r="F163" s="252"/>
      <c r="G163" s="252"/>
      <c r="H163" s="252"/>
      <c r="I163" s="253"/>
      <c r="J163" s="241"/>
    </row>
    <row r="164" spans="1:10" ht="17">
      <c r="A164" s="709"/>
      <c r="B164" s="235" t="s">
        <v>25</v>
      </c>
      <c r="C164" s="250" t="s">
        <v>2429</v>
      </c>
      <c r="D164" s="243" t="s">
        <v>2428</v>
      </c>
      <c r="E164" s="237" t="s">
        <v>11</v>
      </c>
      <c r="F164" s="252"/>
      <c r="G164" s="252"/>
      <c r="H164" s="252"/>
      <c r="I164" s="253"/>
      <c r="J164" s="241"/>
    </row>
    <row r="165" spans="1:10" ht="17">
      <c r="A165" s="709"/>
      <c r="B165" s="235" t="s">
        <v>25</v>
      </c>
      <c r="C165" s="250" t="s">
        <v>2317</v>
      </c>
      <c r="D165" s="243" t="s">
        <v>2397</v>
      </c>
      <c r="E165" s="237" t="s">
        <v>11</v>
      </c>
      <c r="F165" s="252"/>
      <c r="G165" s="252"/>
      <c r="H165" s="252"/>
      <c r="I165" s="253"/>
      <c r="J165" s="241"/>
    </row>
    <row r="166" spans="1:10" ht="17">
      <c r="A166" s="709">
        <v>34</v>
      </c>
      <c r="B166" s="235" t="s">
        <v>25</v>
      </c>
      <c r="C166" s="236" t="s">
        <v>2430</v>
      </c>
      <c r="D166" s="251"/>
      <c r="E166" s="237" t="s">
        <v>11</v>
      </c>
      <c r="F166" s="252"/>
      <c r="G166" s="252"/>
      <c r="H166" s="252"/>
      <c r="I166" s="253"/>
      <c r="J166" s="241"/>
    </row>
    <row r="167" spans="1:10" ht="17">
      <c r="A167" s="709"/>
      <c r="B167" s="235" t="s">
        <v>25</v>
      </c>
      <c r="C167" s="242" t="s">
        <v>2431</v>
      </c>
      <c r="D167" s="251"/>
      <c r="E167" s="237" t="s">
        <v>11</v>
      </c>
      <c r="F167" s="252"/>
      <c r="G167" s="252"/>
      <c r="H167" s="252"/>
      <c r="I167" s="253"/>
      <c r="J167" s="241"/>
    </row>
    <row r="168" spans="1:10" ht="17">
      <c r="A168" s="709"/>
      <c r="B168" s="235" t="s">
        <v>25</v>
      </c>
      <c r="C168" s="242" t="s">
        <v>2432</v>
      </c>
      <c r="D168" s="251"/>
      <c r="E168" s="237" t="s">
        <v>11</v>
      </c>
      <c r="F168" s="252"/>
      <c r="G168" s="252"/>
      <c r="H168" s="252"/>
      <c r="I168" s="253"/>
      <c r="J168" s="241"/>
    </row>
    <row r="169" spans="1:10" ht="17">
      <c r="A169" s="709"/>
      <c r="B169" s="235" t="s">
        <v>25</v>
      </c>
      <c r="C169" s="242" t="s">
        <v>2433</v>
      </c>
      <c r="D169" s="243" t="s">
        <v>2434</v>
      </c>
      <c r="E169" s="237" t="s">
        <v>11</v>
      </c>
      <c r="F169" s="252"/>
      <c r="G169" s="252"/>
      <c r="H169" s="252"/>
      <c r="I169" s="253"/>
      <c r="J169" s="241"/>
    </row>
    <row r="170" spans="1:10" ht="17">
      <c r="A170" s="709"/>
      <c r="B170" s="235" t="s">
        <v>25</v>
      </c>
      <c r="C170" s="242" t="s">
        <v>2435</v>
      </c>
      <c r="D170" s="243" t="s">
        <v>2436</v>
      </c>
      <c r="E170" s="237" t="s">
        <v>11</v>
      </c>
      <c r="F170" s="252"/>
      <c r="G170" s="252"/>
      <c r="H170" s="252"/>
      <c r="I170" s="253"/>
      <c r="J170" s="241"/>
    </row>
    <row r="171" spans="1:10" ht="17">
      <c r="A171" s="709"/>
      <c r="B171" s="235" t="s">
        <v>25</v>
      </c>
      <c r="C171" s="250" t="s">
        <v>2335</v>
      </c>
      <c r="D171" s="243"/>
      <c r="E171" s="237" t="s">
        <v>11</v>
      </c>
      <c r="F171" s="252"/>
      <c r="G171" s="252"/>
      <c r="H171" s="252"/>
      <c r="I171" s="253"/>
      <c r="J171" s="241"/>
    </row>
    <row r="172" spans="1:10" ht="17">
      <c r="A172" s="709"/>
      <c r="B172" s="235" t="s">
        <v>25</v>
      </c>
      <c r="C172" s="242" t="s">
        <v>2396</v>
      </c>
      <c r="D172" s="243" t="s">
        <v>2397</v>
      </c>
      <c r="E172" s="237" t="s">
        <v>11</v>
      </c>
      <c r="F172" s="252"/>
      <c r="G172" s="252"/>
      <c r="H172" s="252"/>
      <c r="I172" s="253"/>
      <c r="J172" s="241"/>
    </row>
    <row r="173" spans="1:10" ht="17">
      <c r="A173" s="709">
        <v>35</v>
      </c>
      <c r="B173" s="235" t="s">
        <v>25</v>
      </c>
      <c r="C173" s="236" t="s">
        <v>2437</v>
      </c>
      <c r="D173" s="243"/>
      <c r="E173" s="237" t="s">
        <v>11</v>
      </c>
      <c r="F173" s="252"/>
      <c r="G173" s="252"/>
      <c r="H173" s="252"/>
      <c r="I173" s="253"/>
      <c r="J173" s="241"/>
    </row>
    <row r="174" spans="1:10" ht="17">
      <c r="A174" s="709"/>
      <c r="B174" s="235" t="s">
        <v>25</v>
      </c>
      <c r="C174" s="250" t="s">
        <v>2438</v>
      </c>
      <c r="D174" s="243"/>
      <c r="E174" s="237" t="s">
        <v>11</v>
      </c>
      <c r="F174" s="252"/>
      <c r="G174" s="252"/>
      <c r="H174" s="252"/>
      <c r="I174" s="253"/>
      <c r="J174" s="241"/>
    </row>
    <row r="175" spans="1:10" ht="17">
      <c r="A175" s="709"/>
      <c r="B175" s="235" t="s">
        <v>25</v>
      </c>
      <c r="C175" s="250" t="s">
        <v>2439</v>
      </c>
      <c r="D175" s="243"/>
      <c r="E175" s="237" t="s">
        <v>11</v>
      </c>
      <c r="F175" s="252"/>
      <c r="G175" s="252"/>
      <c r="H175" s="252"/>
      <c r="I175" s="253"/>
      <c r="J175" s="241"/>
    </row>
    <row r="176" spans="1:10" ht="17">
      <c r="A176" s="709"/>
      <c r="B176" s="235" t="s">
        <v>25</v>
      </c>
      <c r="C176" s="250" t="s">
        <v>2440</v>
      </c>
      <c r="D176" s="243" t="s">
        <v>2441</v>
      </c>
      <c r="E176" s="237" t="s">
        <v>11</v>
      </c>
      <c r="F176" s="252"/>
      <c r="G176" s="252"/>
      <c r="H176" s="252"/>
      <c r="I176" s="253"/>
      <c r="J176" s="241"/>
    </row>
    <row r="177" spans="1:10" ht="17">
      <c r="A177" s="709"/>
      <c r="B177" s="235" t="s">
        <v>25</v>
      </c>
      <c r="C177" s="250" t="s">
        <v>2442</v>
      </c>
      <c r="D177" s="243" t="s">
        <v>2441</v>
      </c>
      <c r="E177" s="237" t="s">
        <v>11</v>
      </c>
      <c r="F177" s="252"/>
      <c r="G177" s="252"/>
      <c r="H177" s="252"/>
      <c r="I177" s="253"/>
      <c r="J177" s="241"/>
    </row>
    <row r="178" spans="1:10" ht="17">
      <c r="A178" s="709"/>
      <c r="B178" s="235" t="s">
        <v>25</v>
      </c>
      <c r="C178" s="250" t="s">
        <v>2443</v>
      </c>
      <c r="D178" s="243"/>
      <c r="E178" s="237" t="s">
        <v>11</v>
      </c>
      <c r="F178" s="252"/>
      <c r="G178" s="252"/>
      <c r="H178" s="252"/>
      <c r="I178" s="253"/>
      <c r="J178" s="241"/>
    </row>
    <row r="179" spans="1:10" ht="17">
      <c r="A179" s="709"/>
      <c r="B179" s="235" t="s">
        <v>25</v>
      </c>
      <c r="C179" s="250" t="s">
        <v>2444</v>
      </c>
      <c r="D179" s="243" t="s">
        <v>2445</v>
      </c>
      <c r="E179" s="237" t="s">
        <v>11</v>
      </c>
      <c r="F179" s="252"/>
      <c r="G179" s="252"/>
      <c r="H179" s="252"/>
      <c r="I179" s="253"/>
      <c r="J179" s="241"/>
    </row>
    <row r="180" spans="1:10" ht="17">
      <c r="A180" s="709"/>
      <c r="B180" s="235" t="s">
        <v>25</v>
      </c>
      <c r="C180" s="250" t="s">
        <v>2446</v>
      </c>
      <c r="D180" s="243"/>
      <c r="E180" s="237" t="s">
        <v>11</v>
      </c>
      <c r="F180" s="252"/>
      <c r="G180" s="252"/>
      <c r="H180" s="252"/>
      <c r="I180" s="253"/>
      <c r="J180" s="241"/>
    </row>
    <row r="181" spans="1:10" ht="17">
      <c r="A181" s="709"/>
      <c r="B181" s="235" t="s">
        <v>25</v>
      </c>
      <c r="C181" s="250" t="s">
        <v>2447</v>
      </c>
      <c r="D181" s="243" t="s">
        <v>2445</v>
      </c>
      <c r="E181" s="237" t="s">
        <v>11</v>
      </c>
      <c r="F181" s="252"/>
      <c r="G181" s="252"/>
      <c r="H181" s="252"/>
      <c r="I181" s="253"/>
      <c r="J181" s="241"/>
    </row>
    <row r="182" spans="1:10" ht="17">
      <c r="A182" s="709"/>
      <c r="B182" s="235" t="s">
        <v>25</v>
      </c>
      <c r="C182" s="250" t="s">
        <v>2448</v>
      </c>
      <c r="D182" s="243" t="s">
        <v>2449</v>
      </c>
      <c r="E182" s="237" t="s">
        <v>11</v>
      </c>
      <c r="F182" s="252"/>
      <c r="G182" s="252"/>
      <c r="H182" s="252"/>
      <c r="I182" s="253"/>
      <c r="J182" s="241"/>
    </row>
    <row r="183" spans="1:10" ht="17">
      <c r="A183" s="709"/>
      <c r="B183" s="235" t="s">
        <v>25</v>
      </c>
      <c r="C183" s="250" t="s">
        <v>2450</v>
      </c>
      <c r="D183" s="243"/>
      <c r="E183" s="237" t="s">
        <v>11</v>
      </c>
      <c r="F183" s="252"/>
      <c r="G183" s="252"/>
      <c r="H183" s="252"/>
      <c r="I183" s="253"/>
      <c r="J183" s="241"/>
    </row>
    <row r="184" spans="1:10" ht="17">
      <c r="A184" s="709"/>
      <c r="B184" s="235" t="s">
        <v>25</v>
      </c>
      <c r="C184" s="250" t="s">
        <v>2451</v>
      </c>
      <c r="D184" s="243"/>
      <c r="E184" s="237" t="s">
        <v>11</v>
      </c>
      <c r="F184" s="252"/>
      <c r="G184" s="252"/>
      <c r="H184" s="252"/>
      <c r="I184" s="253"/>
      <c r="J184" s="241"/>
    </row>
    <row r="185" spans="1:10" ht="17">
      <c r="A185" s="709"/>
      <c r="B185" s="235" t="s">
        <v>25</v>
      </c>
      <c r="C185" s="250" t="s">
        <v>2452</v>
      </c>
      <c r="D185" s="243" t="s">
        <v>2441</v>
      </c>
      <c r="E185" s="237" t="s">
        <v>11</v>
      </c>
      <c r="F185" s="252"/>
      <c r="G185" s="252"/>
      <c r="H185" s="252"/>
      <c r="I185" s="253"/>
      <c r="J185" s="241"/>
    </row>
    <row r="186" spans="1:10" ht="17">
      <c r="A186" s="709"/>
      <c r="B186" s="235" t="s">
        <v>25</v>
      </c>
      <c r="C186" s="250" t="s">
        <v>2453</v>
      </c>
      <c r="D186" s="243" t="s">
        <v>2441</v>
      </c>
      <c r="E186" s="237" t="s">
        <v>11</v>
      </c>
      <c r="F186" s="252"/>
      <c r="G186" s="252"/>
      <c r="H186" s="252"/>
      <c r="I186" s="253"/>
      <c r="J186" s="241"/>
    </row>
    <row r="187" spans="1:10" ht="17">
      <c r="A187" s="709"/>
      <c r="B187" s="235" t="s">
        <v>25</v>
      </c>
      <c r="C187" s="250" t="s">
        <v>2454</v>
      </c>
      <c r="D187" s="243"/>
      <c r="E187" s="237" t="s">
        <v>11</v>
      </c>
      <c r="F187" s="252"/>
      <c r="G187" s="252"/>
      <c r="H187" s="252"/>
      <c r="I187" s="253"/>
      <c r="J187" s="241"/>
    </row>
    <row r="188" spans="1:10" ht="17">
      <c r="A188" s="709"/>
      <c r="B188" s="235" t="s">
        <v>25</v>
      </c>
      <c r="C188" s="250" t="s">
        <v>2455</v>
      </c>
      <c r="D188" s="243" t="s">
        <v>2456</v>
      </c>
      <c r="E188" s="237" t="s">
        <v>11</v>
      </c>
      <c r="F188" s="252"/>
      <c r="G188" s="252"/>
      <c r="H188" s="252"/>
      <c r="I188" s="253"/>
      <c r="J188" s="241"/>
    </row>
    <row r="189" spans="1:10" ht="17">
      <c r="A189" s="709"/>
      <c r="B189" s="235" t="s">
        <v>25</v>
      </c>
      <c r="C189" s="250" t="s">
        <v>2457</v>
      </c>
      <c r="D189" s="243"/>
      <c r="E189" s="237" t="s">
        <v>11</v>
      </c>
      <c r="F189" s="252"/>
      <c r="G189" s="252"/>
      <c r="H189" s="252"/>
      <c r="I189" s="253"/>
      <c r="J189" s="241"/>
    </row>
    <row r="190" spans="1:10" ht="17">
      <c r="A190" s="709"/>
      <c r="B190" s="235" t="s">
        <v>25</v>
      </c>
      <c r="C190" s="250" t="s">
        <v>2458</v>
      </c>
      <c r="D190" s="243" t="s">
        <v>2456</v>
      </c>
      <c r="E190" s="237" t="s">
        <v>11</v>
      </c>
      <c r="F190" s="252"/>
      <c r="G190" s="252"/>
      <c r="H190" s="252"/>
      <c r="I190" s="253"/>
      <c r="J190" s="241"/>
    </row>
    <row r="191" spans="1:10" ht="17">
      <c r="A191" s="709"/>
      <c r="B191" s="235" t="s">
        <v>25</v>
      </c>
      <c r="C191" s="250" t="s">
        <v>2459</v>
      </c>
      <c r="D191" s="243" t="s">
        <v>2449</v>
      </c>
      <c r="E191" s="237" t="s">
        <v>11</v>
      </c>
      <c r="F191" s="252"/>
      <c r="G191" s="252"/>
      <c r="H191" s="252"/>
      <c r="I191" s="253"/>
      <c r="J191" s="241"/>
    </row>
    <row r="192" spans="1:10" ht="17">
      <c r="A192" s="709"/>
      <c r="B192" s="235" t="s">
        <v>25</v>
      </c>
      <c r="C192" s="250" t="s">
        <v>2317</v>
      </c>
      <c r="D192" s="243" t="s">
        <v>2397</v>
      </c>
      <c r="E192" s="237" t="s">
        <v>11</v>
      </c>
      <c r="F192" s="252"/>
      <c r="G192" s="252"/>
      <c r="H192" s="252"/>
      <c r="I192" s="253"/>
      <c r="J192" s="241"/>
    </row>
    <row r="193" spans="1:10" ht="17">
      <c r="A193" s="709">
        <v>36</v>
      </c>
      <c r="B193" s="235" t="s">
        <v>25</v>
      </c>
      <c r="C193" s="236" t="s">
        <v>2460</v>
      </c>
      <c r="D193" s="243"/>
      <c r="E193" s="237" t="s">
        <v>11</v>
      </c>
      <c r="F193" s="252"/>
      <c r="G193" s="252"/>
      <c r="H193" s="252"/>
      <c r="I193" s="253"/>
      <c r="J193" s="241"/>
    </row>
    <row r="194" spans="1:10" ht="17">
      <c r="A194" s="709"/>
      <c r="B194" s="235" t="s">
        <v>25</v>
      </c>
      <c r="C194" s="250" t="s">
        <v>2438</v>
      </c>
      <c r="D194" s="243"/>
      <c r="E194" s="237" t="s">
        <v>11</v>
      </c>
      <c r="F194" s="252"/>
      <c r="G194" s="252"/>
      <c r="H194" s="252"/>
      <c r="I194" s="253"/>
      <c r="J194" s="241"/>
    </row>
    <row r="195" spans="1:10" ht="17">
      <c r="A195" s="709"/>
      <c r="B195" s="235" t="s">
        <v>25</v>
      </c>
      <c r="C195" s="250" t="s">
        <v>2439</v>
      </c>
      <c r="D195" s="243"/>
      <c r="E195" s="237" t="s">
        <v>11</v>
      </c>
      <c r="F195" s="252"/>
      <c r="G195" s="252"/>
      <c r="H195" s="252"/>
      <c r="I195" s="253"/>
      <c r="J195" s="241"/>
    </row>
    <row r="196" spans="1:10" ht="17">
      <c r="A196" s="709"/>
      <c r="B196" s="235" t="s">
        <v>25</v>
      </c>
      <c r="C196" s="250" t="s">
        <v>2440</v>
      </c>
      <c r="D196" s="243" t="s">
        <v>2461</v>
      </c>
      <c r="E196" s="237" t="s">
        <v>11</v>
      </c>
      <c r="F196" s="252"/>
      <c r="G196" s="252"/>
      <c r="H196" s="252"/>
      <c r="I196" s="253"/>
      <c r="J196" s="241"/>
    </row>
    <row r="197" spans="1:10" ht="17">
      <c r="A197" s="709"/>
      <c r="B197" s="235" t="s">
        <v>25</v>
      </c>
      <c r="C197" s="250" t="s">
        <v>2442</v>
      </c>
      <c r="D197" s="243" t="s">
        <v>2461</v>
      </c>
      <c r="E197" s="237" t="s">
        <v>11</v>
      </c>
      <c r="F197" s="252"/>
      <c r="G197" s="252"/>
      <c r="H197" s="252"/>
      <c r="I197" s="253"/>
      <c r="J197" s="241"/>
    </row>
    <row r="198" spans="1:10" ht="17">
      <c r="A198" s="709"/>
      <c r="B198" s="235" t="s">
        <v>25</v>
      </c>
      <c r="C198" s="250" t="s">
        <v>2443</v>
      </c>
      <c r="D198" s="243"/>
      <c r="E198" s="237" t="s">
        <v>11</v>
      </c>
      <c r="F198" s="252"/>
      <c r="G198" s="252"/>
      <c r="H198" s="252"/>
      <c r="I198" s="253"/>
      <c r="J198" s="241"/>
    </row>
    <row r="199" spans="1:10" ht="17">
      <c r="A199" s="709"/>
      <c r="B199" s="235" t="s">
        <v>25</v>
      </c>
      <c r="C199" s="250" t="s">
        <v>2444</v>
      </c>
      <c r="D199" s="243" t="s">
        <v>2462</v>
      </c>
      <c r="E199" s="237" t="s">
        <v>11</v>
      </c>
      <c r="F199" s="252"/>
      <c r="G199" s="252"/>
      <c r="H199" s="252"/>
      <c r="I199" s="253"/>
      <c r="J199" s="241"/>
    </row>
    <row r="200" spans="1:10" ht="17">
      <c r="A200" s="709"/>
      <c r="B200" s="235" t="s">
        <v>25</v>
      </c>
      <c r="C200" s="250" t="s">
        <v>2446</v>
      </c>
      <c r="D200" s="243"/>
      <c r="E200" s="237" t="s">
        <v>11</v>
      </c>
      <c r="F200" s="252"/>
      <c r="G200" s="252"/>
      <c r="H200" s="252"/>
      <c r="I200" s="253"/>
      <c r="J200" s="241"/>
    </row>
    <row r="201" spans="1:10" ht="17">
      <c r="A201" s="709"/>
      <c r="B201" s="235" t="s">
        <v>25</v>
      </c>
      <c r="C201" s="250" t="s">
        <v>2447</v>
      </c>
      <c r="D201" s="243" t="s">
        <v>2462</v>
      </c>
      <c r="E201" s="237" t="s">
        <v>11</v>
      </c>
      <c r="F201" s="252"/>
      <c r="G201" s="252"/>
      <c r="H201" s="252"/>
      <c r="I201" s="253"/>
      <c r="J201" s="241"/>
    </row>
    <row r="202" spans="1:10" ht="17">
      <c r="A202" s="709"/>
      <c r="B202" s="235" t="s">
        <v>25</v>
      </c>
      <c r="C202" s="250" t="s">
        <v>2448</v>
      </c>
      <c r="D202" s="243" t="s">
        <v>2463</v>
      </c>
      <c r="E202" s="237" t="s">
        <v>11</v>
      </c>
      <c r="F202" s="252"/>
      <c r="G202" s="252"/>
      <c r="H202" s="252"/>
      <c r="I202" s="253"/>
      <c r="J202" s="241"/>
    </row>
    <row r="203" spans="1:10" ht="17">
      <c r="A203" s="709"/>
      <c r="B203" s="235" t="s">
        <v>25</v>
      </c>
      <c r="C203" s="250" t="s">
        <v>2450</v>
      </c>
      <c r="D203" s="243"/>
      <c r="E203" s="237" t="s">
        <v>11</v>
      </c>
      <c r="F203" s="252"/>
      <c r="G203" s="252"/>
      <c r="H203" s="252"/>
      <c r="I203" s="253"/>
      <c r="J203" s="241"/>
    </row>
    <row r="204" spans="1:10" ht="17">
      <c r="A204" s="709"/>
      <c r="B204" s="235" t="s">
        <v>25</v>
      </c>
      <c r="C204" s="250" t="s">
        <v>2451</v>
      </c>
      <c r="D204" s="243"/>
      <c r="E204" s="237" t="s">
        <v>11</v>
      </c>
      <c r="F204" s="252"/>
      <c r="G204" s="252"/>
      <c r="H204" s="252"/>
      <c r="I204" s="253"/>
      <c r="J204" s="241"/>
    </row>
    <row r="205" spans="1:10" ht="17">
      <c r="A205" s="709"/>
      <c r="B205" s="235" t="s">
        <v>25</v>
      </c>
      <c r="C205" s="250" t="s">
        <v>2452</v>
      </c>
      <c r="D205" s="243" t="s">
        <v>2461</v>
      </c>
      <c r="E205" s="237" t="s">
        <v>11</v>
      </c>
      <c r="F205" s="252"/>
      <c r="G205" s="252"/>
      <c r="H205" s="252"/>
      <c r="I205" s="253"/>
      <c r="J205" s="241"/>
    </row>
    <row r="206" spans="1:10" ht="17">
      <c r="A206" s="709"/>
      <c r="B206" s="235" t="s">
        <v>25</v>
      </c>
      <c r="C206" s="250" t="s">
        <v>2453</v>
      </c>
      <c r="D206" s="243" t="s">
        <v>2461</v>
      </c>
      <c r="E206" s="237" t="s">
        <v>11</v>
      </c>
      <c r="F206" s="252"/>
      <c r="G206" s="252"/>
      <c r="H206" s="252"/>
      <c r="I206" s="253"/>
      <c r="J206" s="241"/>
    </row>
    <row r="207" spans="1:10" ht="17">
      <c r="A207" s="709"/>
      <c r="B207" s="235" t="s">
        <v>25</v>
      </c>
      <c r="C207" s="250" t="s">
        <v>2454</v>
      </c>
      <c r="D207" s="243"/>
      <c r="E207" s="237" t="s">
        <v>11</v>
      </c>
      <c r="F207" s="252"/>
      <c r="G207" s="252"/>
      <c r="H207" s="252"/>
      <c r="I207" s="253"/>
      <c r="J207" s="241"/>
    </row>
    <row r="208" spans="1:10" ht="17">
      <c r="A208" s="709"/>
      <c r="B208" s="235" t="s">
        <v>25</v>
      </c>
      <c r="C208" s="250" t="s">
        <v>2455</v>
      </c>
      <c r="D208" s="243" t="s">
        <v>2464</v>
      </c>
      <c r="E208" s="237" t="s">
        <v>11</v>
      </c>
      <c r="F208" s="252"/>
      <c r="G208" s="252"/>
      <c r="H208" s="252"/>
      <c r="I208" s="253"/>
      <c r="J208" s="241"/>
    </row>
    <row r="209" spans="1:10" ht="17">
      <c r="A209" s="709"/>
      <c r="B209" s="235" t="s">
        <v>25</v>
      </c>
      <c r="C209" s="250" t="s">
        <v>2457</v>
      </c>
      <c r="D209" s="243"/>
      <c r="E209" s="237" t="s">
        <v>11</v>
      </c>
      <c r="F209" s="252"/>
      <c r="G209" s="252"/>
      <c r="H209" s="252"/>
      <c r="I209" s="253"/>
      <c r="J209" s="241"/>
    </row>
    <row r="210" spans="1:10" ht="17">
      <c r="A210" s="709"/>
      <c r="B210" s="235" t="s">
        <v>25</v>
      </c>
      <c r="C210" s="250" t="s">
        <v>2458</v>
      </c>
      <c r="D210" s="243" t="s">
        <v>2464</v>
      </c>
      <c r="E210" s="237" t="s">
        <v>11</v>
      </c>
      <c r="F210" s="252"/>
      <c r="G210" s="252"/>
      <c r="H210" s="252"/>
      <c r="I210" s="253"/>
      <c r="J210" s="241"/>
    </row>
    <row r="211" spans="1:10" ht="17">
      <c r="A211" s="709"/>
      <c r="B211" s="235" t="s">
        <v>25</v>
      </c>
      <c r="C211" s="250" t="s">
        <v>2459</v>
      </c>
      <c r="D211" s="243" t="s">
        <v>2463</v>
      </c>
      <c r="E211" s="237" t="s">
        <v>11</v>
      </c>
      <c r="F211" s="252"/>
      <c r="G211" s="252"/>
      <c r="H211" s="252"/>
      <c r="I211" s="253"/>
      <c r="J211" s="241"/>
    </row>
    <row r="212" spans="1:10" ht="17">
      <c r="A212" s="709"/>
      <c r="B212" s="235" t="s">
        <v>25</v>
      </c>
      <c r="C212" s="250" t="s">
        <v>2317</v>
      </c>
      <c r="D212" s="243" t="s">
        <v>2397</v>
      </c>
      <c r="E212" s="237" t="s">
        <v>11</v>
      </c>
      <c r="F212" s="252"/>
      <c r="G212" s="252"/>
      <c r="H212" s="252"/>
      <c r="I212" s="253"/>
      <c r="J212" s="241"/>
    </row>
    <row r="213" spans="1:10" ht="17">
      <c r="A213" s="709">
        <v>37</v>
      </c>
      <c r="B213" s="235" t="s">
        <v>25</v>
      </c>
      <c r="C213" s="236" t="s">
        <v>2465</v>
      </c>
      <c r="D213" s="243"/>
      <c r="E213" s="237" t="s">
        <v>11</v>
      </c>
      <c r="F213" s="252"/>
      <c r="G213" s="252"/>
      <c r="H213" s="252"/>
      <c r="I213" s="253"/>
      <c r="J213" s="241"/>
    </row>
    <row r="214" spans="1:10" ht="17">
      <c r="A214" s="709"/>
      <c r="B214" s="235" t="s">
        <v>25</v>
      </c>
      <c r="C214" s="250" t="s">
        <v>2438</v>
      </c>
      <c r="D214" s="243"/>
      <c r="E214" s="237" t="s">
        <v>11</v>
      </c>
      <c r="F214" s="252"/>
      <c r="G214" s="252"/>
      <c r="H214" s="252"/>
      <c r="I214" s="253"/>
      <c r="J214" s="241"/>
    </row>
    <row r="215" spans="1:10" ht="17">
      <c r="A215" s="709"/>
      <c r="B215" s="235" t="s">
        <v>25</v>
      </c>
      <c r="C215" s="250" t="s">
        <v>2439</v>
      </c>
      <c r="D215" s="243"/>
      <c r="E215" s="237" t="s">
        <v>11</v>
      </c>
      <c r="F215" s="252"/>
      <c r="G215" s="252"/>
      <c r="H215" s="252"/>
      <c r="I215" s="253"/>
      <c r="J215" s="241"/>
    </row>
    <row r="216" spans="1:10" ht="17">
      <c r="A216" s="709"/>
      <c r="B216" s="235" t="s">
        <v>25</v>
      </c>
      <c r="C216" s="250" t="s">
        <v>2440</v>
      </c>
      <c r="D216" s="243" t="s">
        <v>2466</v>
      </c>
      <c r="E216" s="237" t="s">
        <v>11</v>
      </c>
      <c r="F216" s="252"/>
      <c r="G216" s="252"/>
      <c r="H216" s="252"/>
      <c r="I216" s="253"/>
      <c r="J216" s="241"/>
    </row>
    <row r="217" spans="1:10" ht="17">
      <c r="A217" s="709"/>
      <c r="B217" s="235" t="s">
        <v>25</v>
      </c>
      <c r="C217" s="250" t="s">
        <v>2442</v>
      </c>
      <c r="D217" s="243" t="s">
        <v>2466</v>
      </c>
      <c r="E217" s="237" t="s">
        <v>11</v>
      </c>
      <c r="F217" s="252"/>
      <c r="G217" s="252"/>
      <c r="H217" s="252"/>
      <c r="I217" s="253"/>
      <c r="J217" s="241"/>
    </row>
    <row r="218" spans="1:10" ht="17">
      <c r="A218" s="709"/>
      <c r="B218" s="235" t="s">
        <v>25</v>
      </c>
      <c r="C218" s="250" t="s">
        <v>2443</v>
      </c>
      <c r="D218" s="243"/>
      <c r="E218" s="237" t="s">
        <v>11</v>
      </c>
      <c r="F218" s="252"/>
      <c r="G218" s="252"/>
      <c r="H218" s="252"/>
      <c r="I218" s="253"/>
      <c r="J218" s="241"/>
    </row>
    <row r="219" spans="1:10" ht="17">
      <c r="A219" s="709"/>
      <c r="B219" s="235" t="s">
        <v>25</v>
      </c>
      <c r="C219" s="250" t="s">
        <v>2444</v>
      </c>
      <c r="D219" s="243" t="s">
        <v>2462</v>
      </c>
      <c r="E219" s="237" t="s">
        <v>11</v>
      </c>
      <c r="F219" s="252"/>
      <c r="G219" s="252"/>
      <c r="H219" s="252"/>
      <c r="I219" s="253"/>
      <c r="J219" s="241"/>
    </row>
    <row r="220" spans="1:10" ht="17">
      <c r="A220" s="709"/>
      <c r="B220" s="235" t="s">
        <v>25</v>
      </c>
      <c r="C220" s="250" t="s">
        <v>2446</v>
      </c>
      <c r="D220" s="243"/>
      <c r="E220" s="237" t="s">
        <v>11</v>
      </c>
      <c r="F220" s="252"/>
      <c r="G220" s="252"/>
      <c r="H220" s="252"/>
      <c r="I220" s="253"/>
      <c r="J220" s="241"/>
    </row>
    <row r="221" spans="1:10" ht="17">
      <c r="A221" s="709"/>
      <c r="B221" s="235" t="s">
        <v>25</v>
      </c>
      <c r="C221" s="250" t="s">
        <v>2447</v>
      </c>
      <c r="D221" s="243" t="s">
        <v>2462</v>
      </c>
      <c r="E221" s="237" t="s">
        <v>11</v>
      </c>
      <c r="F221" s="252"/>
      <c r="G221" s="252"/>
      <c r="H221" s="252"/>
      <c r="I221" s="253"/>
      <c r="J221" s="241"/>
    </row>
    <row r="222" spans="1:10" ht="17">
      <c r="A222" s="709"/>
      <c r="B222" s="235" t="s">
        <v>25</v>
      </c>
      <c r="C222" s="250" t="s">
        <v>2448</v>
      </c>
      <c r="D222" s="243" t="s">
        <v>2466</v>
      </c>
      <c r="E222" s="237" t="s">
        <v>11</v>
      </c>
      <c r="F222" s="252"/>
      <c r="G222" s="252"/>
      <c r="H222" s="252"/>
      <c r="I222" s="253"/>
      <c r="J222" s="241"/>
    </row>
    <row r="223" spans="1:10" ht="17">
      <c r="A223" s="709"/>
      <c r="B223" s="235" t="s">
        <v>25</v>
      </c>
      <c r="C223" s="250" t="s">
        <v>2450</v>
      </c>
      <c r="D223" s="243"/>
      <c r="E223" s="237" t="s">
        <v>11</v>
      </c>
      <c r="F223" s="252"/>
      <c r="G223" s="252"/>
      <c r="H223" s="252"/>
      <c r="I223" s="253"/>
      <c r="J223" s="241"/>
    </row>
    <row r="224" spans="1:10" ht="17">
      <c r="A224" s="709"/>
      <c r="B224" s="235" t="s">
        <v>25</v>
      </c>
      <c r="C224" s="250" t="s">
        <v>2451</v>
      </c>
      <c r="D224" s="243"/>
      <c r="E224" s="237" t="s">
        <v>11</v>
      </c>
      <c r="F224" s="252"/>
      <c r="G224" s="252"/>
      <c r="H224" s="252"/>
      <c r="I224" s="253"/>
      <c r="J224" s="241"/>
    </row>
    <row r="225" spans="1:10" ht="17">
      <c r="A225" s="709"/>
      <c r="B225" s="235" t="s">
        <v>25</v>
      </c>
      <c r="C225" s="250" t="s">
        <v>2452</v>
      </c>
      <c r="D225" s="243" t="s">
        <v>2466</v>
      </c>
      <c r="E225" s="237" t="s">
        <v>11</v>
      </c>
      <c r="F225" s="252"/>
      <c r="G225" s="252"/>
      <c r="H225" s="252"/>
      <c r="I225" s="253"/>
      <c r="J225" s="241"/>
    </row>
    <row r="226" spans="1:10" ht="17">
      <c r="A226" s="709"/>
      <c r="B226" s="235" t="s">
        <v>25</v>
      </c>
      <c r="C226" s="242" t="s">
        <v>2467</v>
      </c>
      <c r="D226" s="254"/>
      <c r="E226" s="237" t="s">
        <v>11</v>
      </c>
      <c r="F226" s="252"/>
      <c r="G226" s="252"/>
      <c r="H226" s="252"/>
      <c r="I226" s="253"/>
      <c r="J226" s="241"/>
    </row>
    <row r="227" spans="1:10" ht="17">
      <c r="A227" s="709"/>
      <c r="B227" s="235" t="s">
        <v>25</v>
      </c>
      <c r="C227" s="250" t="s">
        <v>2454</v>
      </c>
      <c r="D227" s="243"/>
      <c r="E227" s="237" t="s">
        <v>11</v>
      </c>
      <c r="F227" s="252"/>
      <c r="G227" s="252"/>
      <c r="H227" s="252"/>
      <c r="I227" s="253"/>
      <c r="J227" s="241"/>
    </row>
    <row r="228" spans="1:10" ht="17">
      <c r="A228" s="709"/>
      <c r="B228" s="235" t="s">
        <v>25</v>
      </c>
      <c r="C228" s="250" t="s">
        <v>2455</v>
      </c>
      <c r="D228" s="243" t="s">
        <v>2464</v>
      </c>
      <c r="E228" s="237" t="s">
        <v>11</v>
      </c>
      <c r="F228" s="252"/>
      <c r="G228" s="252"/>
      <c r="H228" s="252"/>
      <c r="I228" s="253"/>
      <c r="J228" s="241"/>
    </row>
    <row r="229" spans="1:10" ht="17">
      <c r="A229" s="709"/>
      <c r="B229" s="235" t="s">
        <v>25</v>
      </c>
      <c r="C229" s="250" t="s">
        <v>2457</v>
      </c>
      <c r="D229" s="243"/>
      <c r="E229" s="237" t="s">
        <v>11</v>
      </c>
      <c r="F229" s="252"/>
      <c r="G229" s="252"/>
      <c r="H229" s="252"/>
      <c r="I229" s="253"/>
      <c r="J229" s="241"/>
    </row>
    <row r="230" spans="1:10" ht="17">
      <c r="A230" s="709"/>
      <c r="B230" s="235" t="s">
        <v>25</v>
      </c>
      <c r="C230" s="250" t="s">
        <v>2458</v>
      </c>
      <c r="D230" s="243" t="s">
        <v>2464</v>
      </c>
      <c r="E230" s="237" t="s">
        <v>11</v>
      </c>
      <c r="F230" s="252"/>
      <c r="G230" s="252"/>
      <c r="H230" s="252"/>
      <c r="I230" s="253"/>
      <c r="J230" s="241"/>
    </row>
    <row r="231" spans="1:10" ht="17">
      <c r="A231" s="709"/>
      <c r="B231" s="235" t="s">
        <v>25</v>
      </c>
      <c r="C231" s="250" t="s">
        <v>2459</v>
      </c>
      <c r="D231" s="243" t="s">
        <v>2466</v>
      </c>
      <c r="E231" s="237" t="s">
        <v>11</v>
      </c>
      <c r="F231" s="252"/>
      <c r="G231" s="252"/>
      <c r="H231" s="252"/>
      <c r="I231" s="253"/>
      <c r="J231" s="241"/>
    </row>
    <row r="232" spans="1:10" ht="17">
      <c r="A232" s="709"/>
      <c r="B232" s="235" t="s">
        <v>25</v>
      </c>
      <c r="C232" s="250" t="s">
        <v>2317</v>
      </c>
      <c r="D232" s="243" t="s">
        <v>2397</v>
      </c>
      <c r="E232" s="237" t="s">
        <v>11</v>
      </c>
      <c r="F232" s="252"/>
      <c r="G232" s="252"/>
      <c r="H232" s="252"/>
      <c r="I232" s="253"/>
      <c r="J232" s="241"/>
    </row>
    <row r="233" spans="1:10" ht="17">
      <c r="A233" s="709">
        <v>38</v>
      </c>
      <c r="B233" s="235" t="s">
        <v>25</v>
      </c>
      <c r="C233" s="236" t="s">
        <v>2468</v>
      </c>
      <c r="D233" s="243"/>
      <c r="E233" s="237" t="s">
        <v>11</v>
      </c>
      <c r="F233" s="252"/>
      <c r="G233" s="252"/>
      <c r="H233" s="252"/>
      <c r="I233" s="253"/>
      <c r="J233" s="241"/>
    </row>
    <row r="234" spans="1:10" ht="17">
      <c r="A234" s="709"/>
      <c r="B234" s="235" t="s">
        <v>25</v>
      </c>
      <c r="C234" s="250" t="s">
        <v>2438</v>
      </c>
      <c r="D234" s="243"/>
      <c r="E234" s="237" t="s">
        <v>11</v>
      </c>
      <c r="F234" s="252"/>
      <c r="G234" s="252"/>
      <c r="H234" s="252"/>
      <c r="I234" s="253"/>
      <c r="J234" s="241"/>
    </row>
    <row r="235" spans="1:10" ht="17">
      <c r="A235" s="709"/>
      <c r="B235" s="235" t="s">
        <v>25</v>
      </c>
      <c r="C235" s="250" t="s">
        <v>2439</v>
      </c>
      <c r="D235" s="243"/>
      <c r="E235" s="237" t="s">
        <v>11</v>
      </c>
      <c r="F235" s="252"/>
      <c r="G235" s="252"/>
      <c r="H235" s="252"/>
      <c r="I235" s="253"/>
      <c r="J235" s="241"/>
    </row>
    <row r="236" spans="1:10" ht="17">
      <c r="A236" s="709"/>
      <c r="B236" s="235" t="s">
        <v>25</v>
      </c>
      <c r="C236" s="250" t="s">
        <v>2440</v>
      </c>
      <c r="D236" s="243" t="s">
        <v>2469</v>
      </c>
      <c r="E236" s="237" t="s">
        <v>11</v>
      </c>
      <c r="F236" s="252"/>
      <c r="G236" s="252"/>
      <c r="H236" s="252"/>
      <c r="I236" s="253"/>
      <c r="J236" s="241"/>
    </row>
    <row r="237" spans="1:10" ht="17">
      <c r="A237" s="709"/>
      <c r="B237" s="235" t="s">
        <v>25</v>
      </c>
      <c r="C237" s="250" t="s">
        <v>2442</v>
      </c>
      <c r="D237" s="243" t="s">
        <v>2469</v>
      </c>
      <c r="E237" s="237" t="s">
        <v>11</v>
      </c>
      <c r="F237" s="252"/>
      <c r="G237" s="252"/>
      <c r="H237" s="252"/>
      <c r="I237" s="253"/>
      <c r="J237" s="241"/>
    </row>
    <row r="238" spans="1:10" ht="17">
      <c r="A238" s="709"/>
      <c r="B238" s="235" t="s">
        <v>25</v>
      </c>
      <c r="C238" s="250" t="s">
        <v>2443</v>
      </c>
      <c r="D238" s="243"/>
      <c r="E238" s="237" t="s">
        <v>11</v>
      </c>
      <c r="F238" s="252"/>
      <c r="G238" s="252"/>
      <c r="H238" s="252"/>
      <c r="I238" s="253"/>
      <c r="J238" s="241"/>
    </row>
    <row r="239" spans="1:10" ht="17">
      <c r="A239" s="709"/>
      <c r="B239" s="235" t="s">
        <v>25</v>
      </c>
      <c r="C239" s="250" t="s">
        <v>2444</v>
      </c>
      <c r="D239" s="243" t="s">
        <v>2462</v>
      </c>
      <c r="E239" s="237" t="s">
        <v>11</v>
      </c>
      <c r="F239" s="252"/>
      <c r="G239" s="252"/>
      <c r="H239" s="252"/>
      <c r="I239" s="253"/>
      <c r="J239" s="241"/>
    </row>
    <row r="240" spans="1:10" ht="17">
      <c r="A240" s="709"/>
      <c r="B240" s="235" t="s">
        <v>25</v>
      </c>
      <c r="C240" s="250" t="s">
        <v>2446</v>
      </c>
      <c r="D240" s="243"/>
      <c r="E240" s="237" t="s">
        <v>11</v>
      </c>
      <c r="F240" s="252"/>
      <c r="G240" s="252"/>
      <c r="H240" s="252"/>
      <c r="I240" s="253"/>
      <c r="J240" s="241"/>
    </row>
    <row r="241" spans="1:10" ht="17">
      <c r="A241" s="709"/>
      <c r="B241" s="235" t="s">
        <v>25</v>
      </c>
      <c r="C241" s="250" t="s">
        <v>2447</v>
      </c>
      <c r="D241" s="243" t="s">
        <v>2462</v>
      </c>
      <c r="E241" s="237" t="s">
        <v>11</v>
      </c>
      <c r="F241" s="252"/>
      <c r="G241" s="252"/>
      <c r="H241" s="252"/>
      <c r="I241" s="253"/>
      <c r="J241" s="241"/>
    </row>
    <row r="242" spans="1:10" ht="17">
      <c r="A242" s="709"/>
      <c r="B242" s="235" t="s">
        <v>25</v>
      </c>
      <c r="C242" s="250" t="s">
        <v>2448</v>
      </c>
      <c r="D242" s="243" t="s">
        <v>2469</v>
      </c>
      <c r="E242" s="237" t="s">
        <v>11</v>
      </c>
      <c r="F242" s="252"/>
      <c r="G242" s="252"/>
      <c r="H242" s="252"/>
      <c r="I242" s="253"/>
      <c r="J242" s="241"/>
    </row>
    <row r="243" spans="1:10" ht="17">
      <c r="A243" s="709"/>
      <c r="B243" s="235" t="s">
        <v>25</v>
      </c>
      <c r="C243" s="250" t="s">
        <v>2450</v>
      </c>
      <c r="D243" s="243"/>
      <c r="E243" s="237" t="s">
        <v>11</v>
      </c>
      <c r="F243" s="252"/>
      <c r="G243" s="252"/>
      <c r="H243" s="252"/>
      <c r="I243" s="253"/>
      <c r="J243" s="241"/>
    </row>
    <row r="244" spans="1:10" ht="17">
      <c r="A244" s="709"/>
      <c r="B244" s="235" t="s">
        <v>25</v>
      </c>
      <c r="C244" s="250" t="s">
        <v>2451</v>
      </c>
      <c r="D244" s="243"/>
      <c r="E244" s="237" t="s">
        <v>11</v>
      </c>
      <c r="F244" s="252"/>
      <c r="G244" s="252"/>
      <c r="H244" s="252"/>
      <c r="I244" s="253"/>
      <c r="J244" s="241"/>
    </row>
    <row r="245" spans="1:10" ht="17">
      <c r="A245" s="709"/>
      <c r="B245" s="235" t="s">
        <v>25</v>
      </c>
      <c r="C245" s="250" t="s">
        <v>2452</v>
      </c>
      <c r="D245" s="243" t="s">
        <v>2469</v>
      </c>
      <c r="E245" s="237" t="s">
        <v>11</v>
      </c>
      <c r="F245" s="252"/>
      <c r="G245" s="252"/>
      <c r="H245" s="252"/>
      <c r="I245" s="253"/>
      <c r="J245" s="241"/>
    </row>
    <row r="246" spans="1:10" ht="17">
      <c r="A246" s="709"/>
      <c r="B246" s="235" t="s">
        <v>25</v>
      </c>
      <c r="C246" s="250" t="s">
        <v>2453</v>
      </c>
      <c r="D246" s="243" t="s">
        <v>2469</v>
      </c>
      <c r="E246" s="237" t="s">
        <v>11</v>
      </c>
      <c r="F246" s="252"/>
      <c r="G246" s="252"/>
      <c r="H246" s="252"/>
      <c r="I246" s="253"/>
      <c r="J246" s="241"/>
    </row>
    <row r="247" spans="1:10" ht="17">
      <c r="A247" s="709"/>
      <c r="B247" s="235" t="s">
        <v>25</v>
      </c>
      <c r="C247" s="250" t="s">
        <v>2454</v>
      </c>
      <c r="D247" s="243"/>
      <c r="E247" s="237" t="s">
        <v>11</v>
      </c>
      <c r="F247" s="252"/>
      <c r="G247" s="252"/>
      <c r="H247" s="252"/>
      <c r="I247" s="253"/>
      <c r="J247" s="241"/>
    </row>
    <row r="248" spans="1:10" ht="17">
      <c r="A248" s="709"/>
      <c r="B248" s="235" t="s">
        <v>25</v>
      </c>
      <c r="C248" s="250" t="s">
        <v>2455</v>
      </c>
      <c r="D248" s="243" t="s">
        <v>2464</v>
      </c>
      <c r="E248" s="237" t="s">
        <v>11</v>
      </c>
      <c r="F248" s="252"/>
      <c r="G248" s="252"/>
      <c r="H248" s="252"/>
      <c r="I248" s="253"/>
      <c r="J248" s="241"/>
    </row>
    <row r="249" spans="1:10" ht="17">
      <c r="A249" s="709"/>
      <c r="B249" s="235" t="s">
        <v>25</v>
      </c>
      <c r="C249" s="250" t="s">
        <v>2457</v>
      </c>
      <c r="D249" s="243"/>
      <c r="E249" s="237" t="s">
        <v>11</v>
      </c>
      <c r="F249" s="252"/>
      <c r="G249" s="252"/>
      <c r="H249" s="252"/>
      <c r="I249" s="253"/>
      <c r="J249" s="241"/>
    </row>
    <row r="250" spans="1:10" ht="17">
      <c r="A250" s="709"/>
      <c r="B250" s="235" t="s">
        <v>25</v>
      </c>
      <c r="C250" s="250" t="s">
        <v>2458</v>
      </c>
      <c r="D250" s="243" t="s">
        <v>2464</v>
      </c>
      <c r="E250" s="237" t="s">
        <v>11</v>
      </c>
      <c r="F250" s="252"/>
      <c r="G250" s="252"/>
      <c r="H250" s="252"/>
      <c r="I250" s="253"/>
      <c r="J250" s="241"/>
    </row>
    <row r="251" spans="1:10" ht="17">
      <c r="A251" s="709"/>
      <c r="B251" s="235" t="s">
        <v>25</v>
      </c>
      <c r="C251" s="250" t="s">
        <v>2459</v>
      </c>
      <c r="D251" s="243" t="s">
        <v>2469</v>
      </c>
      <c r="E251" s="237" t="s">
        <v>11</v>
      </c>
      <c r="F251" s="252"/>
      <c r="G251" s="252"/>
      <c r="H251" s="252"/>
      <c r="I251" s="253"/>
      <c r="J251" s="241"/>
    </row>
    <row r="252" spans="1:10" ht="17">
      <c r="A252" s="709"/>
      <c r="B252" s="235" t="s">
        <v>25</v>
      </c>
      <c r="C252" s="250" t="s">
        <v>2317</v>
      </c>
      <c r="D252" s="243" t="s">
        <v>2397</v>
      </c>
      <c r="E252" s="237" t="s">
        <v>11</v>
      </c>
      <c r="F252" s="252"/>
      <c r="G252" s="252"/>
      <c r="H252" s="252"/>
      <c r="I252" s="253"/>
      <c r="J252" s="241"/>
    </row>
    <row r="253" spans="1:10" ht="17">
      <c r="A253" s="709">
        <v>39</v>
      </c>
      <c r="B253" s="235" t="s">
        <v>25</v>
      </c>
      <c r="C253" s="236" t="s">
        <v>2470</v>
      </c>
      <c r="D253" s="251"/>
      <c r="E253" s="237" t="s">
        <v>11</v>
      </c>
      <c r="F253" s="252"/>
      <c r="G253" s="252"/>
      <c r="H253" s="252"/>
      <c r="I253" s="253"/>
      <c r="J253" s="241"/>
    </row>
    <row r="254" spans="1:10" ht="17">
      <c r="A254" s="709"/>
      <c r="B254" s="235" t="s">
        <v>25</v>
      </c>
      <c r="C254" s="242" t="s">
        <v>2396</v>
      </c>
      <c r="D254" s="243" t="s">
        <v>2397</v>
      </c>
      <c r="E254" s="237" t="s">
        <v>11</v>
      </c>
      <c r="F254" s="252"/>
      <c r="G254" s="252"/>
      <c r="H254" s="252"/>
      <c r="I254" s="253"/>
      <c r="J254" s="241"/>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19"/>
  <sheetViews>
    <sheetView topLeftCell="B1" workbookViewId="0">
      <selection activeCell="C24" sqref="C24"/>
    </sheetView>
  </sheetViews>
  <sheetFormatPr baseColWidth="10" defaultColWidth="9" defaultRowHeight="15"/>
  <cols>
    <col min="1" max="1" width="5.33203125" style="129" customWidth="1"/>
    <col min="2" max="2" width="9.5" style="129" customWidth="1"/>
    <col min="3" max="3" width="48.6640625" style="129" customWidth="1"/>
    <col min="4" max="4" width="26" style="129" customWidth="1"/>
    <col min="5" max="5" width="13.6640625" style="129" customWidth="1"/>
    <col min="6" max="6" width="16" style="129" customWidth="1"/>
    <col min="7" max="7" width="33" style="129" customWidth="1"/>
    <col min="8" max="8" width="19.1640625" style="129" customWidth="1"/>
    <col min="9" max="9" width="63.1640625" style="128" bestFit="1" customWidth="1"/>
    <col min="10" max="10" width="9" style="128" customWidth="1"/>
    <col min="11" max="13" width="9" style="129" customWidth="1"/>
    <col min="14" max="256" width="9" style="143" customWidth="1"/>
    <col min="257" max="16384" width="9" style="143"/>
  </cols>
  <sheetData>
    <row r="1" spans="1:10" ht="21.75" customHeight="1">
      <c r="A1" s="215"/>
      <c r="B1" s="216"/>
      <c r="C1" s="714" t="s">
        <v>2471</v>
      </c>
      <c r="D1" s="724"/>
      <c r="E1" s="217"/>
      <c r="F1" s="218" t="s">
        <v>5</v>
      </c>
      <c r="G1" s="219"/>
      <c r="H1" s="220"/>
      <c r="I1" s="221"/>
    </row>
    <row r="2" spans="1:10" ht="20.25" customHeight="1">
      <c r="A2" s="215"/>
      <c r="B2" s="216"/>
      <c r="C2" s="725"/>
      <c r="D2" s="726"/>
      <c r="E2" s="222" t="s">
        <v>6</v>
      </c>
      <c r="F2" s="223">
        <f>COUNTIF(E10:E75,"Not POR")</f>
        <v>0</v>
      </c>
      <c r="G2" s="130"/>
      <c r="H2" s="131"/>
      <c r="I2" s="132"/>
    </row>
    <row r="3" spans="1:10" ht="19.5" customHeight="1">
      <c r="A3" s="215"/>
      <c r="B3" s="216"/>
      <c r="C3" s="725"/>
      <c r="D3" s="726"/>
      <c r="E3" s="224" t="s">
        <v>8</v>
      </c>
      <c r="F3" s="223">
        <f>COUNTIF(E10:E75,"CHN validation")</f>
        <v>0</v>
      </c>
      <c r="G3" s="130"/>
      <c r="H3" s="131"/>
      <c r="I3" s="132"/>
    </row>
    <row r="4" spans="1:10" ht="18.75" customHeight="1">
      <c r="A4" s="215"/>
      <c r="B4" s="216"/>
      <c r="C4" s="725"/>
      <c r="D4" s="726"/>
      <c r="E4" s="225" t="s">
        <v>9</v>
      </c>
      <c r="F4" s="223">
        <f>COUNTIF(E10:E75,"New Item")</f>
        <v>0</v>
      </c>
      <c r="G4" s="130"/>
      <c r="H4" s="131"/>
      <c r="I4" s="132"/>
    </row>
    <row r="5" spans="1:10" ht="19.5" customHeight="1">
      <c r="A5" s="226"/>
      <c r="B5" s="216"/>
      <c r="C5" s="725"/>
      <c r="D5" s="726"/>
      <c r="E5" s="227" t="s">
        <v>7</v>
      </c>
      <c r="F5" s="223">
        <f>COUNTIF(E10:E75,"Pending update")</f>
        <v>0</v>
      </c>
      <c r="G5" s="133"/>
      <c r="H5" s="134"/>
      <c r="I5" s="135"/>
    </row>
    <row r="6" spans="1:10" ht="18.75" customHeight="1">
      <c r="A6" s="215"/>
      <c r="B6" s="216"/>
      <c r="C6" s="725"/>
      <c r="D6" s="726"/>
      <c r="E6" s="228" t="s">
        <v>10</v>
      </c>
      <c r="F6" s="223">
        <f>COUNTIF(E10:E75,"Modified")</f>
        <v>0</v>
      </c>
      <c r="G6" s="130"/>
      <c r="H6" s="131"/>
      <c r="I6" s="132"/>
    </row>
    <row r="7" spans="1:10" ht="17.25" customHeight="1">
      <c r="A7" s="215"/>
      <c r="B7" s="216"/>
      <c r="C7" s="725"/>
      <c r="D7" s="726"/>
      <c r="E7" s="229" t="s">
        <v>11</v>
      </c>
      <c r="F7" s="223">
        <f>COUNTIF(E10:E75,"Ready")</f>
        <v>64</v>
      </c>
      <c r="G7" s="130"/>
      <c r="H7" s="131"/>
      <c r="I7" s="132"/>
    </row>
    <row r="8" spans="1:10" ht="18.75" customHeight="1" thickBot="1">
      <c r="A8" s="230"/>
      <c r="B8" s="231"/>
      <c r="C8" s="725"/>
      <c r="D8" s="727"/>
      <c r="E8" s="232" t="s">
        <v>12</v>
      </c>
      <c r="F8" s="223">
        <f>COUNTIF(E10:E75,"Not ready")</f>
        <v>2</v>
      </c>
      <c r="G8" s="136"/>
      <c r="H8" s="137"/>
      <c r="I8" s="138"/>
    </row>
    <row r="9" spans="1:10" ht="53.75" customHeight="1">
      <c r="A9" s="139" t="s">
        <v>13</v>
      </c>
      <c r="B9" s="140" t="s">
        <v>14</v>
      </c>
      <c r="C9" s="255" t="s">
        <v>523</v>
      </c>
      <c r="D9" s="141" t="s">
        <v>203</v>
      </c>
      <c r="E9" s="234" t="s">
        <v>19</v>
      </c>
      <c r="F9" s="234" t="s">
        <v>20</v>
      </c>
      <c r="G9" s="142" t="s">
        <v>524</v>
      </c>
      <c r="H9" s="142" t="s">
        <v>525</v>
      </c>
      <c r="I9" s="140" t="s">
        <v>2304</v>
      </c>
      <c r="J9" s="142" t="s">
        <v>1711</v>
      </c>
    </row>
    <row r="10" spans="1:10" ht="18" customHeight="1">
      <c r="A10" s="721">
        <v>1</v>
      </c>
      <c r="B10" s="256" t="s">
        <v>25</v>
      </c>
      <c r="C10" s="236" t="s">
        <v>2305</v>
      </c>
      <c r="D10" s="257"/>
      <c r="E10" s="237" t="s">
        <v>11</v>
      </c>
      <c r="F10" s="238"/>
      <c r="G10" s="239"/>
      <c r="H10" s="239"/>
      <c r="I10" s="240" t="s">
        <v>2472</v>
      </c>
      <c r="J10" s="241"/>
    </row>
    <row r="11" spans="1:10" ht="18" customHeight="1">
      <c r="A11" s="722"/>
      <c r="B11" s="256" t="s">
        <v>25</v>
      </c>
      <c r="C11" s="242" t="s">
        <v>2307</v>
      </c>
      <c r="D11" s="243" t="s">
        <v>1714</v>
      </c>
      <c r="E11" s="237" t="s">
        <v>11</v>
      </c>
      <c r="F11" s="238"/>
      <c r="G11" s="239"/>
      <c r="H11" s="239"/>
      <c r="I11" s="258"/>
      <c r="J11" s="241"/>
    </row>
    <row r="12" spans="1:10" ht="18" customHeight="1">
      <c r="A12" s="713">
        <v>2</v>
      </c>
      <c r="B12" s="256" t="s">
        <v>25</v>
      </c>
      <c r="C12" s="236" t="s">
        <v>2473</v>
      </c>
      <c r="D12" s="235"/>
      <c r="E12" s="237" t="s">
        <v>11</v>
      </c>
      <c r="F12" s="238"/>
      <c r="G12" s="239"/>
      <c r="H12" s="239" t="s">
        <v>2309</v>
      </c>
      <c r="I12" s="258"/>
      <c r="J12" s="241"/>
    </row>
    <row r="13" spans="1:10" ht="18" customHeight="1">
      <c r="A13" s="713"/>
      <c r="B13" s="256" t="s">
        <v>25</v>
      </c>
      <c r="C13" s="242" t="s">
        <v>2307</v>
      </c>
      <c r="D13" s="243" t="s">
        <v>1712</v>
      </c>
      <c r="E13" s="237" t="s">
        <v>11</v>
      </c>
      <c r="F13" s="238"/>
      <c r="G13" s="240"/>
      <c r="H13" s="239"/>
      <c r="I13" s="258"/>
      <c r="J13" s="241"/>
    </row>
    <row r="14" spans="1:10" ht="18" customHeight="1">
      <c r="A14" s="713">
        <v>3</v>
      </c>
      <c r="B14" s="256" t="s">
        <v>25</v>
      </c>
      <c r="C14" s="236" t="s">
        <v>2310</v>
      </c>
      <c r="D14" s="235"/>
      <c r="E14" s="237" t="s">
        <v>11</v>
      </c>
      <c r="F14" s="238"/>
      <c r="G14" s="239" t="s">
        <v>2309</v>
      </c>
      <c r="H14" s="239"/>
      <c r="I14" s="258"/>
      <c r="J14" s="241"/>
    </row>
    <row r="15" spans="1:10" ht="18" customHeight="1">
      <c r="A15" s="713"/>
      <c r="B15" s="256" t="s">
        <v>25</v>
      </c>
      <c r="C15" s="242" t="s">
        <v>2307</v>
      </c>
      <c r="D15" s="243" t="s">
        <v>2311</v>
      </c>
      <c r="E15" s="237" t="s">
        <v>11</v>
      </c>
      <c r="F15" s="238"/>
      <c r="G15" s="239"/>
      <c r="H15" s="239"/>
      <c r="I15" s="258"/>
      <c r="J15" s="241"/>
    </row>
    <row r="16" spans="1:10" ht="18" customHeight="1">
      <c r="A16" s="713">
        <v>4</v>
      </c>
      <c r="B16" s="256" t="s">
        <v>25</v>
      </c>
      <c r="C16" s="236" t="s">
        <v>2312</v>
      </c>
      <c r="D16" s="243"/>
      <c r="E16" s="237" t="s">
        <v>11</v>
      </c>
      <c r="F16" s="238"/>
      <c r="G16" s="259" t="s">
        <v>2474</v>
      </c>
      <c r="H16" s="239"/>
      <c r="I16" s="247" t="s">
        <v>2475</v>
      </c>
      <c r="J16" s="241"/>
    </row>
    <row r="17" spans="1:10" ht="18" customHeight="1">
      <c r="A17" s="713"/>
      <c r="B17" s="256" t="s">
        <v>25</v>
      </c>
      <c r="C17" s="242" t="s">
        <v>2307</v>
      </c>
      <c r="D17" s="243" t="s">
        <v>1714</v>
      </c>
      <c r="E17" s="237" t="s">
        <v>11</v>
      </c>
      <c r="F17" s="238"/>
      <c r="G17" s="239"/>
      <c r="H17" s="239"/>
      <c r="I17" s="258"/>
      <c r="J17" s="241"/>
    </row>
    <row r="18" spans="1:10" ht="18" customHeight="1">
      <c r="A18" s="713">
        <v>5</v>
      </c>
      <c r="B18" s="256" t="s">
        <v>25</v>
      </c>
      <c r="C18" s="236" t="s">
        <v>2318</v>
      </c>
      <c r="D18" s="243"/>
      <c r="E18" s="237" t="s">
        <v>11</v>
      </c>
      <c r="F18" s="244"/>
      <c r="G18" s="259" t="s">
        <v>2476</v>
      </c>
      <c r="H18" s="239"/>
      <c r="I18" s="260" t="s">
        <v>2477</v>
      </c>
      <c r="J18" s="241"/>
    </row>
    <row r="19" spans="1:10" ht="18" customHeight="1">
      <c r="A19" s="713"/>
      <c r="B19" s="256" t="s">
        <v>25</v>
      </c>
      <c r="C19" s="242" t="s">
        <v>2307</v>
      </c>
      <c r="D19" s="243" t="s">
        <v>1714</v>
      </c>
      <c r="E19" s="237" t="s">
        <v>11</v>
      </c>
      <c r="F19" s="244"/>
      <c r="G19" s="239"/>
      <c r="H19" s="239"/>
      <c r="I19" s="260"/>
      <c r="J19" s="241"/>
    </row>
    <row r="20" spans="1:10" ht="18" customHeight="1">
      <c r="A20" s="713">
        <v>6</v>
      </c>
      <c r="B20" s="256" t="s">
        <v>25</v>
      </c>
      <c r="C20" s="236" t="s">
        <v>2319</v>
      </c>
      <c r="D20" s="243"/>
      <c r="E20" s="237" t="s">
        <v>11</v>
      </c>
      <c r="F20" s="244"/>
      <c r="G20" s="239"/>
      <c r="H20" s="239"/>
      <c r="I20" s="260" t="s">
        <v>2478</v>
      </c>
      <c r="J20" s="241"/>
    </row>
    <row r="21" spans="1:10" ht="18" customHeight="1">
      <c r="A21" s="713"/>
      <c r="B21" s="256" t="s">
        <v>25</v>
      </c>
      <c r="C21" s="250" t="s">
        <v>2479</v>
      </c>
      <c r="D21" s="243" t="s">
        <v>1714</v>
      </c>
      <c r="E21" s="237" t="s">
        <v>11</v>
      </c>
      <c r="F21" s="244"/>
      <c r="G21" s="239"/>
      <c r="H21" s="239"/>
      <c r="I21" s="260"/>
      <c r="J21" s="241"/>
    </row>
    <row r="22" spans="1:10" ht="18" customHeight="1">
      <c r="A22" s="713"/>
      <c r="B22" s="256" t="s">
        <v>25</v>
      </c>
      <c r="C22" s="250" t="s">
        <v>2317</v>
      </c>
      <c r="D22" s="243" t="s">
        <v>1714</v>
      </c>
      <c r="E22" s="237" t="s">
        <v>11</v>
      </c>
      <c r="F22" s="244"/>
      <c r="G22" s="239"/>
      <c r="H22" s="239"/>
      <c r="I22" s="260"/>
      <c r="J22" s="241"/>
    </row>
    <row r="23" spans="1:10" ht="18" customHeight="1">
      <c r="A23" s="713">
        <v>7</v>
      </c>
      <c r="B23" s="256" t="s">
        <v>25</v>
      </c>
      <c r="C23" s="236" t="s">
        <v>2480</v>
      </c>
      <c r="D23" s="243"/>
      <c r="E23" s="237" t="s">
        <v>11</v>
      </c>
      <c r="F23" s="244"/>
      <c r="G23" s="239"/>
      <c r="H23" s="239"/>
      <c r="I23" s="260" t="s">
        <v>2481</v>
      </c>
      <c r="J23" s="241"/>
    </row>
    <row r="24" spans="1:10" ht="18" customHeight="1">
      <c r="A24" s="713"/>
      <c r="B24" s="256" t="s">
        <v>25</v>
      </c>
      <c r="C24" s="250" t="s">
        <v>2317</v>
      </c>
      <c r="D24" s="243" t="s">
        <v>1714</v>
      </c>
      <c r="E24" s="237" t="s">
        <v>11</v>
      </c>
      <c r="F24" s="244"/>
      <c r="G24" s="239"/>
      <c r="H24" s="239"/>
      <c r="I24" s="260"/>
      <c r="J24" s="241"/>
    </row>
    <row r="25" spans="1:10" ht="18" customHeight="1">
      <c r="A25" s="713">
        <v>8</v>
      </c>
      <c r="B25" s="256" t="s">
        <v>25</v>
      </c>
      <c r="C25" s="236" t="s">
        <v>2482</v>
      </c>
      <c r="D25" s="243"/>
      <c r="E25" s="237" t="s">
        <v>11</v>
      </c>
      <c r="F25" s="246"/>
      <c r="G25" s="259" t="s">
        <v>2483</v>
      </c>
      <c r="H25" s="247"/>
      <c r="I25" s="260" t="s">
        <v>2477</v>
      </c>
      <c r="J25" s="241"/>
    </row>
    <row r="26" spans="1:10" ht="18" customHeight="1">
      <c r="A26" s="713"/>
      <c r="B26" s="256" t="s">
        <v>25</v>
      </c>
      <c r="C26" s="242" t="s">
        <v>2307</v>
      </c>
      <c r="D26" s="243" t="s">
        <v>1714</v>
      </c>
      <c r="E26" s="237" t="s">
        <v>11</v>
      </c>
      <c r="F26" s="246"/>
      <c r="G26" s="247"/>
      <c r="H26" s="247"/>
      <c r="I26" s="247"/>
      <c r="J26" s="241"/>
    </row>
    <row r="27" spans="1:10" ht="18" customHeight="1">
      <c r="A27" s="713">
        <v>9</v>
      </c>
      <c r="B27" s="256" t="s">
        <v>25</v>
      </c>
      <c r="C27" s="236" t="s">
        <v>2484</v>
      </c>
      <c r="D27" s="243"/>
      <c r="E27" s="237" t="s">
        <v>11</v>
      </c>
      <c r="F27" s="246"/>
      <c r="G27" s="247"/>
      <c r="H27" s="247"/>
      <c r="I27" s="260" t="s">
        <v>2478</v>
      </c>
      <c r="J27" s="241"/>
    </row>
    <row r="28" spans="1:10" ht="18" customHeight="1">
      <c r="A28" s="713"/>
      <c r="B28" s="256" t="s">
        <v>25</v>
      </c>
      <c r="C28" s="242" t="s">
        <v>2316</v>
      </c>
      <c r="D28" s="243" t="s">
        <v>1714</v>
      </c>
      <c r="E28" s="237" t="s">
        <v>11</v>
      </c>
      <c r="F28" s="246"/>
      <c r="G28" s="247"/>
      <c r="H28" s="247"/>
      <c r="I28" s="247"/>
      <c r="J28" s="241"/>
    </row>
    <row r="29" spans="1:10" ht="18" customHeight="1">
      <c r="A29" s="713"/>
      <c r="B29" s="256" t="s">
        <v>25</v>
      </c>
      <c r="C29" s="250" t="s">
        <v>2317</v>
      </c>
      <c r="D29" s="243" t="s">
        <v>1714</v>
      </c>
      <c r="E29" s="237" t="s">
        <v>11</v>
      </c>
      <c r="F29" s="246"/>
      <c r="G29" s="247"/>
      <c r="H29" s="247"/>
      <c r="I29" s="260"/>
      <c r="J29" s="241"/>
    </row>
    <row r="30" spans="1:10" ht="18" customHeight="1">
      <c r="A30" s="713">
        <v>10</v>
      </c>
      <c r="B30" s="256" t="s">
        <v>25</v>
      </c>
      <c r="C30" s="236" t="s">
        <v>2485</v>
      </c>
      <c r="D30" s="235"/>
      <c r="E30" s="237" t="s">
        <v>11</v>
      </c>
      <c r="F30" s="244"/>
      <c r="G30" s="247" t="s">
        <v>2486</v>
      </c>
      <c r="H30" s="247"/>
      <c r="I30" s="260" t="s">
        <v>2487</v>
      </c>
      <c r="J30" s="241"/>
    </row>
    <row r="31" spans="1:10" ht="18" customHeight="1">
      <c r="A31" s="713"/>
      <c r="B31" s="256" t="s">
        <v>25</v>
      </c>
      <c r="C31" s="242" t="s">
        <v>2307</v>
      </c>
      <c r="D31" s="243" t="s">
        <v>1714</v>
      </c>
      <c r="E31" s="237" t="s">
        <v>11</v>
      </c>
      <c r="F31" s="244"/>
      <c r="G31" s="247"/>
      <c r="H31" s="247"/>
      <c r="I31" s="247"/>
      <c r="J31" s="241"/>
    </row>
    <row r="32" spans="1:10" ht="18" customHeight="1">
      <c r="A32" s="713">
        <v>11</v>
      </c>
      <c r="B32" s="256" t="s">
        <v>25</v>
      </c>
      <c r="C32" s="236" t="s">
        <v>2488</v>
      </c>
      <c r="D32" s="243"/>
      <c r="E32" s="237" t="s">
        <v>11</v>
      </c>
      <c r="F32" s="244"/>
      <c r="G32" s="259" t="s">
        <v>2483</v>
      </c>
      <c r="H32" s="247"/>
      <c r="I32" s="260" t="s">
        <v>2477</v>
      </c>
      <c r="J32" s="241"/>
    </row>
    <row r="33" spans="1:10" ht="18" customHeight="1">
      <c r="A33" s="713"/>
      <c r="B33" s="256" t="s">
        <v>25</v>
      </c>
      <c r="C33" s="242" t="s">
        <v>2307</v>
      </c>
      <c r="D33" s="243" t="s">
        <v>1714</v>
      </c>
      <c r="E33" s="237" t="s">
        <v>11</v>
      </c>
      <c r="F33" s="244"/>
      <c r="G33" s="247"/>
      <c r="H33" s="247"/>
      <c r="I33" s="247"/>
      <c r="J33" s="241"/>
    </row>
    <row r="34" spans="1:10" ht="18" customHeight="1">
      <c r="A34" s="713">
        <v>12</v>
      </c>
      <c r="B34" s="256" t="s">
        <v>25</v>
      </c>
      <c r="C34" s="236" t="s">
        <v>2489</v>
      </c>
      <c r="D34" s="243"/>
      <c r="E34" s="237" t="s">
        <v>11</v>
      </c>
      <c r="F34" s="244"/>
      <c r="G34" s="247"/>
      <c r="H34" s="247"/>
      <c r="I34" s="247" t="s">
        <v>2490</v>
      </c>
      <c r="J34" s="241"/>
    </row>
    <row r="35" spans="1:10" ht="18" customHeight="1">
      <c r="A35" s="713"/>
      <c r="B35" s="256" t="s">
        <v>25</v>
      </c>
      <c r="C35" s="242" t="s">
        <v>2316</v>
      </c>
      <c r="D35" s="243" t="s">
        <v>1714</v>
      </c>
      <c r="E35" s="237" t="s">
        <v>11</v>
      </c>
      <c r="F35" s="244"/>
      <c r="G35" s="247"/>
      <c r="H35" s="247"/>
      <c r="I35" s="247"/>
      <c r="J35" s="241"/>
    </row>
    <row r="36" spans="1:10" ht="18" customHeight="1">
      <c r="A36" s="713"/>
      <c r="B36" s="256" t="s">
        <v>25</v>
      </c>
      <c r="C36" s="250" t="s">
        <v>2317</v>
      </c>
      <c r="D36" s="243" t="s">
        <v>1714</v>
      </c>
      <c r="E36" s="237" t="s">
        <v>11</v>
      </c>
      <c r="F36" s="244"/>
      <c r="G36" s="247"/>
      <c r="H36" s="247"/>
      <c r="I36" s="247"/>
      <c r="J36" s="241"/>
    </row>
    <row r="37" spans="1:10" ht="18" customHeight="1">
      <c r="A37" s="713">
        <v>13</v>
      </c>
      <c r="B37" s="256" t="s">
        <v>25</v>
      </c>
      <c r="C37" s="236" t="s">
        <v>2491</v>
      </c>
      <c r="D37" s="243"/>
      <c r="E37" s="237" t="s">
        <v>11</v>
      </c>
      <c r="F37" s="244"/>
      <c r="G37" s="247" t="s">
        <v>2492</v>
      </c>
      <c r="H37" s="247"/>
      <c r="I37" s="247" t="s">
        <v>2487</v>
      </c>
      <c r="J37" s="241"/>
    </row>
    <row r="38" spans="1:10" ht="18" customHeight="1">
      <c r="A38" s="713"/>
      <c r="B38" s="256" t="s">
        <v>25</v>
      </c>
      <c r="C38" s="242" t="s">
        <v>2307</v>
      </c>
      <c r="D38" s="243" t="s">
        <v>1714</v>
      </c>
      <c r="E38" s="237" t="s">
        <v>11</v>
      </c>
      <c r="F38" s="244"/>
      <c r="G38" s="247"/>
      <c r="H38" s="247"/>
      <c r="I38" s="247"/>
      <c r="J38" s="241"/>
    </row>
    <row r="39" spans="1:10" ht="18" customHeight="1">
      <c r="A39" s="713">
        <v>14</v>
      </c>
      <c r="B39" s="256" t="s">
        <v>25</v>
      </c>
      <c r="C39" s="236" t="s">
        <v>2493</v>
      </c>
      <c r="D39" s="243"/>
      <c r="E39" s="237" t="s">
        <v>11</v>
      </c>
      <c r="F39" s="244"/>
      <c r="G39" s="259" t="s">
        <v>2483</v>
      </c>
      <c r="H39" s="247"/>
      <c r="I39" s="260" t="s">
        <v>2477</v>
      </c>
      <c r="J39" s="241"/>
    </row>
    <row r="40" spans="1:10" ht="18" customHeight="1">
      <c r="A40" s="713"/>
      <c r="B40" s="256" t="s">
        <v>25</v>
      </c>
      <c r="C40" s="242" t="s">
        <v>2307</v>
      </c>
      <c r="D40" s="243" t="s">
        <v>1714</v>
      </c>
      <c r="E40" s="237" t="s">
        <v>11</v>
      </c>
      <c r="F40" s="244"/>
      <c r="G40" s="247"/>
      <c r="H40" s="247"/>
      <c r="I40" s="247"/>
      <c r="J40" s="241"/>
    </row>
    <row r="41" spans="1:10" ht="18" customHeight="1">
      <c r="A41" s="713">
        <v>15</v>
      </c>
      <c r="B41" s="256" t="s">
        <v>25</v>
      </c>
      <c r="C41" s="236" t="s">
        <v>2494</v>
      </c>
      <c r="D41" s="243"/>
      <c r="E41" s="237" t="s">
        <v>11</v>
      </c>
      <c r="F41" s="244"/>
      <c r="G41" s="247"/>
      <c r="H41" s="247"/>
      <c r="I41" s="247" t="s">
        <v>2490</v>
      </c>
      <c r="J41" s="241"/>
    </row>
    <row r="42" spans="1:10" ht="18" customHeight="1">
      <c r="A42" s="713"/>
      <c r="B42" s="256" t="s">
        <v>25</v>
      </c>
      <c r="C42" s="242" t="s">
        <v>2316</v>
      </c>
      <c r="D42" s="243" t="s">
        <v>1714</v>
      </c>
      <c r="E42" s="237" t="s">
        <v>11</v>
      </c>
      <c r="F42" s="244"/>
      <c r="G42" s="247"/>
      <c r="H42" s="247"/>
      <c r="I42" s="247"/>
      <c r="J42" s="241"/>
    </row>
    <row r="43" spans="1:10" ht="18" customHeight="1">
      <c r="A43" s="713"/>
      <c r="B43" s="256" t="s">
        <v>25</v>
      </c>
      <c r="C43" s="250" t="s">
        <v>2317</v>
      </c>
      <c r="D43" s="243" t="s">
        <v>1714</v>
      </c>
      <c r="E43" s="237" t="s">
        <v>11</v>
      </c>
      <c r="F43" s="244"/>
      <c r="G43" s="247"/>
      <c r="H43" s="247"/>
      <c r="I43" s="247"/>
      <c r="J43" s="241"/>
    </row>
    <row r="44" spans="1:10" ht="18" customHeight="1">
      <c r="A44" s="713">
        <v>16</v>
      </c>
      <c r="B44" s="256" t="s">
        <v>25</v>
      </c>
      <c r="C44" s="236" t="s">
        <v>2495</v>
      </c>
      <c r="D44" s="243"/>
      <c r="E44" s="237" t="s">
        <v>11</v>
      </c>
      <c r="F44" s="244"/>
      <c r="G44" s="247" t="s">
        <v>2492</v>
      </c>
      <c r="H44" s="247"/>
      <c r="I44" s="247" t="s">
        <v>2487</v>
      </c>
      <c r="J44" s="241"/>
    </row>
    <row r="45" spans="1:10" ht="18" customHeight="1">
      <c r="A45" s="713"/>
      <c r="B45" s="256" t="s">
        <v>25</v>
      </c>
      <c r="C45" s="242" t="s">
        <v>2307</v>
      </c>
      <c r="D45" s="243" t="s">
        <v>1714</v>
      </c>
      <c r="E45" s="237" t="s">
        <v>11</v>
      </c>
      <c r="F45" s="244"/>
      <c r="G45" s="247"/>
      <c r="H45" s="247"/>
      <c r="I45" s="247"/>
      <c r="J45" s="241"/>
    </row>
    <row r="46" spans="1:10" ht="18" customHeight="1">
      <c r="A46" s="713">
        <v>17</v>
      </c>
      <c r="B46" s="256" t="s">
        <v>25</v>
      </c>
      <c r="C46" s="236" t="s">
        <v>2496</v>
      </c>
      <c r="D46" s="243"/>
      <c r="E46" s="237" t="s">
        <v>11</v>
      </c>
      <c r="F46" s="244"/>
      <c r="G46" s="259" t="s">
        <v>2497</v>
      </c>
      <c r="H46" s="247"/>
      <c r="I46" s="260" t="s">
        <v>2477</v>
      </c>
      <c r="J46" s="241"/>
    </row>
    <row r="47" spans="1:10" ht="18" customHeight="1">
      <c r="A47" s="713"/>
      <c r="B47" s="256" t="s">
        <v>25</v>
      </c>
      <c r="C47" s="242" t="s">
        <v>2307</v>
      </c>
      <c r="D47" s="243" t="s">
        <v>1714</v>
      </c>
      <c r="E47" s="237" t="s">
        <v>11</v>
      </c>
      <c r="F47" s="244"/>
      <c r="G47" s="247"/>
      <c r="H47" s="247"/>
      <c r="I47" s="247"/>
      <c r="J47" s="241"/>
    </row>
    <row r="48" spans="1:10" ht="18" customHeight="1">
      <c r="A48" s="713">
        <v>18</v>
      </c>
      <c r="B48" s="256" t="s">
        <v>25</v>
      </c>
      <c r="C48" s="236" t="s">
        <v>2498</v>
      </c>
      <c r="D48" s="243"/>
      <c r="E48" s="237" t="s">
        <v>11</v>
      </c>
      <c r="F48" s="244"/>
      <c r="G48" s="247"/>
      <c r="H48" s="247"/>
      <c r="I48" s="247" t="s">
        <v>2490</v>
      </c>
      <c r="J48" s="241"/>
    </row>
    <row r="49" spans="1:10" ht="18" customHeight="1">
      <c r="A49" s="713"/>
      <c r="B49" s="256" t="s">
        <v>25</v>
      </c>
      <c r="C49" s="242" t="s">
        <v>2316</v>
      </c>
      <c r="D49" s="243" t="s">
        <v>1714</v>
      </c>
      <c r="E49" s="237" t="s">
        <v>11</v>
      </c>
      <c r="F49" s="244"/>
      <c r="G49" s="247"/>
      <c r="H49" s="247"/>
      <c r="I49" s="247"/>
      <c r="J49" s="241"/>
    </row>
    <row r="50" spans="1:10" ht="18" customHeight="1">
      <c r="A50" s="713"/>
      <c r="B50" s="256" t="s">
        <v>25</v>
      </c>
      <c r="C50" s="250" t="s">
        <v>2317</v>
      </c>
      <c r="D50" s="243" t="s">
        <v>1714</v>
      </c>
      <c r="E50" s="237" t="s">
        <v>11</v>
      </c>
      <c r="F50" s="244"/>
      <c r="G50" s="247"/>
      <c r="H50" s="247"/>
      <c r="I50" s="247"/>
      <c r="J50" s="241"/>
    </row>
    <row r="51" spans="1:10" ht="18" customHeight="1">
      <c r="A51" s="713">
        <v>19</v>
      </c>
      <c r="B51" s="256" t="s">
        <v>25</v>
      </c>
      <c r="C51" s="236" t="s">
        <v>2499</v>
      </c>
      <c r="D51" s="243"/>
      <c r="E51" s="237" t="s">
        <v>11</v>
      </c>
      <c r="F51" s="244"/>
      <c r="G51" s="247" t="s">
        <v>2500</v>
      </c>
      <c r="H51" s="247"/>
      <c r="I51" s="247" t="s">
        <v>2487</v>
      </c>
      <c r="J51" s="241"/>
    </row>
    <row r="52" spans="1:10" ht="18" customHeight="1">
      <c r="A52" s="713"/>
      <c r="B52" s="256" t="s">
        <v>25</v>
      </c>
      <c r="C52" s="242" t="s">
        <v>2307</v>
      </c>
      <c r="D52" s="243" t="s">
        <v>1714</v>
      </c>
      <c r="E52" s="237" t="s">
        <v>11</v>
      </c>
      <c r="F52" s="244"/>
      <c r="G52" s="247"/>
      <c r="H52" s="247"/>
      <c r="I52" s="247"/>
      <c r="J52" s="241"/>
    </row>
    <row r="53" spans="1:10" ht="18" customHeight="1">
      <c r="A53" s="713">
        <v>20</v>
      </c>
      <c r="B53" s="256" t="s">
        <v>25</v>
      </c>
      <c r="C53" s="236" t="s">
        <v>2501</v>
      </c>
      <c r="D53" s="243"/>
      <c r="E53" s="237" t="s">
        <v>11</v>
      </c>
      <c r="F53" s="244"/>
      <c r="G53" s="259" t="s">
        <v>2483</v>
      </c>
      <c r="H53" s="247"/>
      <c r="I53" s="260" t="s">
        <v>2477</v>
      </c>
      <c r="J53" s="241"/>
    </row>
    <row r="54" spans="1:10" ht="18" customHeight="1">
      <c r="A54" s="713"/>
      <c r="B54" s="256" t="s">
        <v>25</v>
      </c>
      <c r="C54" s="242" t="s">
        <v>2307</v>
      </c>
      <c r="D54" s="243" t="s">
        <v>1714</v>
      </c>
      <c r="E54" s="237" t="s">
        <v>11</v>
      </c>
      <c r="F54" s="244"/>
      <c r="G54" s="247"/>
      <c r="H54" s="247"/>
      <c r="I54" s="247"/>
      <c r="J54" s="241"/>
    </row>
    <row r="55" spans="1:10" ht="18" customHeight="1">
      <c r="A55" s="713">
        <v>21</v>
      </c>
      <c r="B55" s="256" t="s">
        <v>25</v>
      </c>
      <c r="C55" s="236" t="s">
        <v>2502</v>
      </c>
      <c r="D55" s="243"/>
      <c r="E55" s="237" t="s">
        <v>11</v>
      </c>
      <c r="F55" s="244"/>
      <c r="G55" s="247"/>
      <c r="H55" s="247"/>
      <c r="I55" s="247" t="s">
        <v>2490</v>
      </c>
      <c r="J55" s="241"/>
    </row>
    <row r="56" spans="1:10" ht="18" customHeight="1">
      <c r="A56" s="713"/>
      <c r="B56" s="256" t="s">
        <v>25</v>
      </c>
      <c r="C56" s="242" t="s">
        <v>2316</v>
      </c>
      <c r="D56" s="243" t="s">
        <v>1714</v>
      </c>
      <c r="E56" s="237" t="s">
        <v>11</v>
      </c>
      <c r="F56" s="244"/>
      <c r="G56" s="247"/>
      <c r="H56" s="247"/>
      <c r="I56" s="247"/>
      <c r="J56" s="241"/>
    </row>
    <row r="57" spans="1:10" ht="18" customHeight="1">
      <c r="A57" s="713"/>
      <c r="B57" s="256" t="s">
        <v>25</v>
      </c>
      <c r="C57" s="250" t="s">
        <v>2317</v>
      </c>
      <c r="D57" s="243" t="s">
        <v>1714</v>
      </c>
      <c r="E57" s="237" t="s">
        <v>11</v>
      </c>
      <c r="F57" s="244"/>
      <c r="G57" s="247"/>
      <c r="H57" s="247"/>
      <c r="I57" s="247"/>
      <c r="J57" s="241"/>
    </row>
    <row r="58" spans="1:10" ht="18" customHeight="1">
      <c r="A58" s="713">
        <v>22</v>
      </c>
      <c r="B58" s="256" t="s">
        <v>25</v>
      </c>
      <c r="C58" s="236" t="s">
        <v>2503</v>
      </c>
      <c r="D58" s="243"/>
      <c r="E58" s="237" t="s">
        <v>11</v>
      </c>
      <c r="F58" s="244"/>
      <c r="G58" s="247" t="s">
        <v>2504</v>
      </c>
      <c r="H58" s="247"/>
      <c r="I58" s="247" t="s">
        <v>2505</v>
      </c>
      <c r="J58" s="241"/>
    </row>
    <row r="59" spans="1:10" ht="18" customHeight="1">
      <c r="A59" s="713"/>
      <c r="B59" s="256" t="s">
        <v>25</v>
      </c>
      <c r="C59" s="242" t="s">
        <v>2307</v>
      </c>
      <c r="D59" s="243" t="s">
        <v>1714</v>
      </c>
      <c r="E59" s="237" t="s">
        <v>11</v>
      </c>
      <c r="F59" s="244"/>
      <c r="G59" s="247"/>
      <c r="H59" s="247"/>
      <c r="I59" s="247"/>
      <c r="J59" s="241"/>
    </row>
    <row r="60" spans="1:10" ht="18" customHeight="1">
      <c r="A60" s="713">
        <v>23</v>
      </c>
      <c r="B60" s="256" t="s">
        <v>25</v>
      </c>
      <c r="C60" s="236" t="s">
        <v>2506</v>
      </c>
      <c r="D60" s="243"/>
      <c r="E60" s="237" t="s">
        <v>11</v>
      </c>
      <c r="F60" s="244"/>
      <c r="G60" s="259" t="s">
        <v>2507</v>
      </c>
      <c r="H60" s="247"/>
      <c r="I60" s="260" t="s">
        <v>2477</v>
      </c>
      <c r="J60" s="241"/>
    </row>
    <row r="61" spans="1:10" ht="18" customHeight="1">
      <c r="A61" s="713"/>
      <c r="B61" s="256" t="s">
        <v>25</v>
      </c>
      <c r="C61" s="242" t="s">
        <v>2307</v>
      </c>
      <c r="D61" s="243" t="s">
        <v>1714</v>
      </c>
      <c r="E61" s="237" t="s">
        <v>11</v>
      </c>
      <c r="F61" s="244"/>
      <c r="G61" s="247"/>
      <c r="H61" s="247"/>
      <c r="I61" s="247"/>
      <c r="J61" s="241"/>
    </row>
    <row r="62" spans="1:10" ht="18" customHeight="1">
      <c r="A62" s="721">
        <v>24</v>
      </c>
      <c r="B62" s="256" t="s">
        <v>25</v>
      </c>
      <c r="C62" s="236" t="s">
        <v>2508</v>
      </c>
      <c r="D62" s="243"/>
      <c r="E62" s="237" t="s">
        <v>11</v>
      </c>
      <c r="F62" s="244"/>
      <c r="G62" s="247"/>
      <c r="H62" s="247"/>
      <c r="I62" s="247" t="s">
        <v>2490</v>
      </c>
      <c r="J62" s="241"/>
    </row>
    <row r="63" spans="1:10" ht="18" customHeight="1">
      <c r="A63" s="722"/>
      <c r="B63" s="256" t="s">
        <v>25</v>
      </c>
      <c r="C63" s="250" t="s">
        <v>2479</v>
      </c>
      <c r="D63" s="243" t="s">
        <v>1714</v>
      </c>
      <c r="E63" s="237" t="s">
        <v>11</v>
      </c>
      <c r="F63" s="244"/>
      <c r="G63" s="247"/>
      <c r="H63" s="247"/>
      <c r="I63" s="247"/>
      <c r="J63" s="241"/>
    </row>
    <row r="64" spans="1:10" ht="18" customHeight="1">
      <c r="A64" s="722"/>
      <c r="B64" s="256" t="s">
        <v>25</v>
      </c>
      <c r="C64" s="250" t="s">
        <v>2317</v>
      </c>
      <c r="D64" s="243" t="s">
        <v>1714</v>
      </c>
      <c r="E64" s="237" t="s">
        <v>11</v>
      </c>
      <c r="F64" s="244"/>
      <c r="G64" s="247"/>
      <c r="H64" s="247"/>
      <c r="I64" s="247"/>
      <c r="J64" s="241"/>
    </row>
    <row r="65" spans="1:10" ht="18" customHeight="1">
      <c r="A65" s="713">
        <v>25</v>
      </c>
      <c r="B65" s="256" t="s">
        <v>25</v>
      </c>
      <c r="C65" s="236" t="s">
        <v>2509</v>
      </c>
      <c r="D65" s="243"/>
      <c r="E65" s="237" t="s">
        <v>11</v>
      </c>
      <c r="F65" s="244"/>
      <c r="G65" s="247"/>
      <c r="H65" s="247"/>
      <c r="I65" s="247" t="s">
        <v>2510</v>
      </c>
      <c r="J65" s="241"/>
    </row>
    <row r="66" spans="1:10" ht="18" customHeight="1">
      <c r="A66" s="713"/>
      <c r="B66" s="256" t="s">
        <v>25</v>
      </c>
      <c r="C66" s="242" t="s">
        <v>2307</v>
      </c>
      <c r="D66" s="243" t="s">
        <v>1714</v>
      </c>
      <c r="E66" s="237" t="s">
        <v>11</v>
      </c>
      <c r="F66" s="244"/>
      <c r="G66" s="247"/>
      <c r="H66" s="247"/>
      <c r="I66" s="247"/>
      <c r="J66" s="241"/>
    </row>
    <row r="67" spans="1:10" ht="18" customHeight="1">
      <c r="A67" s="713">
        <v>26</v>
      </c>
      <c r="B67" s="256" t="s">
        <v>25</v>
      </c>
      <c r="C67" s="236" t="s">
        <v>2511</v>
      </c>
      <c r="D67" s="243"/>
      <c r="E67" s="237" t="s">
        <v>11</v>
      </c>
      <c r="F67" s="244"/>
      <c r="G67" s="247"/>
      <c r="H67" s="247"/>
      <c r="I67" s="247"/>
      <c r="J67" s="241"/>
    </row>
    <row r="68" spans="1:10" ht="18" customHeight="1">
      <c r="A68" s="713"/>
      <c r="B68" s="256" t="s">
        <v>25</v>
      </c>
      <c r="C68" s="242" t="s">
        <v>2307</v>
      </c>
      <c r="D68" s="243" t="s">
        <v>1714</v>
      </c>
      <c r="E68" s="237" t="s">
        <v>11</v>
      </c>
      <c r="F68" s="244"/>
      <c r="G68" s="247"/>
      <c r="H68" s="247"/>
      <c r="I68" s="247"/>
      <c r="J68" s="241"/>
    </row>
    <row r="69" spans="1:10" ht="18" customHeight="1">
      <c r="A69" s="713">
        <v>27</v>
      </c>
      <c r="B69" s="256" t="s">
        <v>25</v>
      </c>
      <c r="C69" s="236" t="s">
        <v>2512</v>
      </c>
      <c r="D69" s="243"/>
      <c r="E69" s="237" t="s">
        <v>11</v>
      </c>
      <c r="F69" s="244"/>
      <c r="G69" s="247"/>
      <c r="H69" s="247"/>
      <c r="I69" s="247" t="s">
        <v>2513</v>
      </c>
      <c r="J69" s="241"/>
    </row>
    <row r="70" spans="1:10" ht="18" customHeight="1">
      <c r="A70" s="713"/>
      <c r="B70" s="256" t="s">
        <v>25</v>
      </c>
      <c r="C70" s="242" t="s">
        <v>2307</v>
      </c>
      <c r="D70" s="243" t="s">
        <v>1714</v>
      </c>
      <c r="E70" s="237" t="s">
        <v>11</v>
      </c>
      <c r="F70" s="244"/>
      <c r="G70" s="247"/>
      <c r="H70" s="247"/>
      <c r="I70" s="247"/>
      <c r="J70" s="241"/>
    </row>
    <row r="71" spans="1:10" ht="18" customHeight="1">
      <c r="A71" s="713">
        <v>28</v>
      </c>
      <c r="B71" s="256" t="s">
        <v>25</v>
      </c>
      <c r="C71" s="236" t="s">
        <v>2514</v>
      </c>
      <c r="D71" s="243"/>
      <c r="E71" s="237" t="s">
        <v>11</v>
      </c>
      <c r="F71" s="244"/>
      <c r="G71" s="247"/>
      <c r="H71" s="247"/>
      <c r="I71" s="247" t="s">
        <v>2515</v>
      </c>
      <c r="J71" s="241"/>
    </row>
    <row r="72" spans="1:10" ht="18" customHeight="1">
      <c r="A72" s="713"/>
      <c r="B72" s="256" t="s">
        <v>25</v>
      </c>
      <c r="C72" s="242" t="s">
        <v>2307</v>
      </c>
      <c r="D72" s="243" t="s">
        <v>1714</v>
      </c>
      <c r="E72" s="237" t="s">
        <v>11</v>
      </c>
      <c r="F72" s="244"/>
      <c r="G72" s="247"/>
      <c r="H72" s="247"/>
      <c r="I72" s="247"/>
      <c r="J72" s="241"/>
    </row>
    <row r="73" spans="1:10" ht="18" customHeight="1">
      <c r="A73" s="713">
        <v>29</v>
      </c>
      <c r="B73" s="256" t="s">
        <v>25</v>
      </c>
      <c r="C73" s="236" t="s">
        <v>2516</v>
      </c>
      <c r="D73" s="241"/>
      <c r="E73" s="232" t="s">
        <v>12</v>
      </c>
      <c r="F73" s="244"/>
      <c r="G73" s="247"/>
      <c r="H73" s="247"/>
      <c r="I73" s="247" t="s">
        <v>2517</v>
      </c>
      <c r="J73" s="710" t="s">
        <v>2518</v>
      </c>
    </row>
    <row r="74" spans="1:10" ht="18" customHeight="1">
      <c r="A74" s="713"/>
      <c r="B74" s="256" t="s">
        <v>25</v>
      </c>
      <c r="C74" s="242" t="s">
        <v>2307</v>
      </c>
      <c r="D74" s="243" t="s">
        <v>1714</v>
      </c>
      <c r="E74" s="232" t="s">
        <v>12</v>
      </c>
      <c r="F74" s="244"/>
      <c r="G74" s="247"/>
      <c r="H74" s="247"/>
      <c r="I74" s="247"/>
      <c r="J74" s="711"/>
    </row>
    <row r="75" spans="1:10" ht="18" customHeight="1">
      <c r="A75" s="713">
        <v>30</v>
      </c>
      <c r="B75" s="256" t="s">
        <v>25</v>
      </c>
      <c r="C75" s="236" t="s">
        <v>2519</v>
      </c>
      <c r="D75" s="241"/>
      <c r="E75" s="237" t="s">
        <v>11</v>
      </c>
      <c r="F75" s="244"/>
      <c r="G75" s="247"/>
      <c r="H75" s="247"/>
      <c r="I75" s="247" t="s">
        <v>2520</v>
      </c>
      <c r="J75" s="241"/>
    </row>
    <row r="76" spans="1:10" ht="17">
      <c r="A76" s="713"/>
      <c r="B76" s="256" t="s">
        <v>25</v>
      </c>
      <c r="C76" s="242" t="s">
        <v>2307</v>
      </c>
      <c r="D76" s="243" t="s">
        <v>1714</v>
      </c>
      <c r="E76" s="237" t="s">
        <v>11</v>
      </c>
      <c r="F76" s="244"/>
      <c r="G76" s="247"/>
      <c r="H76" s="247"/>
      <c r="I76" s="247"/>
      <c r="J76" s="241"/>
    </row>
    <row r="77" spans="1:10" ht="17.25" customHeight="1">
      <c r="A77" s="713">
        <v>31</v>
      </c>
      <c r="B77" s="256" t="s">
        <v>25</v>
      </c>
      <c r="C77" s="236" t="s">
        <v>2521</v>
      </c>
      <c r="D77" s="241"/>
      <c r="E77" s="237" t="s">
        <v>11</v>
      </c>
      <c r="F77" s="244"/>
      <c r="G77" s="247" t="s">
        <v>2522</v>
      </c>
      <c r="H77" s="247"/>
      <c r="I77" s="247" t="s">
        <v>2523</v>
      </c>
      <c r="J77" s="241"/>
    </row>
    <row r="78" spans="1:10" ht="17">
      <c r="A78" s="713"/>
      <c r="B78" s="256" t="s">
        <v>25</v>
      </c>
      <c r="C78" s="242" t="s">
        <v>2307</v>
      </c>
      <c r="D78" s="243" t="s">
        <v>1714</v>
      </c>
      <c r="E78" s="237" t="s">
        <v>11</v>
      </c>
      <c r="F78" s="244"/>
      <c r="G78" s="247"/>
      <c r="H78" s="247"/>
      <c r="I78" s="247"/>
      <c r="J78" s="241"/>
    </row>
    <row r="79" spans="1:10" ht="15.75" customHeight="1">
      <c r="A79" s="713">
        <v>32</v>
      </c>
      <c r="B79" s="256" t="s">
        <v>25</v>
      </c>
      <c r="C79" s="236" t="s">
        <v>2345</v>
      </c>
      <c r="D79" s="241"/>
      <c r="E79" s="237" t="s">
        <v>11</v>
      </c>
      <c r="F79" s="244"/>
      <c r="G79" s="259" t="s">
        <v>2476</v>
      </c>
      <c r="H79" s="247"/>
      <c r="I79" s="247" t="s">
        <v>2477</v>
      </c>
      <c r="J79" s="241"/>
    </row>
    <row r="80" spans="1:10" ht="17">
      <c r="A80" s="713"/>
      <c r="B80" s="256" t="s">
        <v>25</v>
      </c>
      <c r="C80" s="242" t="s">
        <v>2307</v>
      </c>
      <c r="D80" s="243" t="s">
        <v>1714</v>
      </c>
      <c r="E80" s="237" t="s">
        <v>11</v>
      </c>
      <c r="F80" s="244"/>
      <c r="G80" s="247"/>
      <c r="H80" s="247"/>
      <c r="I80" s="247"/>
      <c r="J80" s="241"/>
    </row>
    <row r="81" spans="1:10" ht="17">
      <c r="A81" s="721">
        <v>33</v>
      </c>
      <c r="B81" s="256" t="s">
        <v>25</v>
      </c>
      <c r="C81" s="236" t="s">
        <v>2346</v>
      </c>
      <c r="D81" s="241"/>
      <c r="E81" s="237" t="s">
        <v>11</v>
      </c>
      <c r="F81" s="244"/>
      <c r="G81" s="247"/>
      <c r="H81" s="247"/>
      <c r="I81" s="247" t="s">
        <v>2490</v>
      </c>
      <c r="J81" s="241"/>
    </row>
    <row r="82" spans="1:10" ht="15" customHeight="1">
      <c r="A82" s="722"/>
      <c r="B82" s="256" t="s">
        <v>25</v>
      </c>
      <c r="C82" s="250" t="s">
        <v>2479</v>
      </c>
      <c r="D82" s="243" t="s">
        <v>1714</v>
      </c>
      <c r="E82" s="237" t="s">
        <v>11</v>
      </c>
      <c r="F82" s="244"/>
      <c r="G82" s="247"/>
      <c r="H82" s="247"/>
      <c r="I82" s="247"/>
      <c r="J82" s="247"/>
    </row>
    <row r="83" spans="1:10" ht="17">
      <c r="A83" s="723"/>
      <c r="B83" s="256" t="s">
        <v>25</v>
      </c>
      <c r="C83" s="250" t="s">
        <v>2317</v>
      </c>
      <c r="D83" s="243" t="s">
        <v>1714</v>
      </c>
      <c r="E83" s="237" t="s">
        <v>11</v>
      </c>
      <c r="F83" s="244"/>
      <c r="G83" s="247"/>
      <c r="H83" s="247"/>
      <c r="I83" s="247"/>
      <c r="J83" s="241"/>
    </row>
    <row r="84" spans="1:10" ht="17">
      <c r="A84" s="713">
        <v>34</v>
      </c>
      <c r="B84" s="256" t="s">
        <v>25</v>
      </c>
      <c r="C84" s="236" t="s">
        <v>2524</v>
      </c>
      <c r="D84" s="241"/>
      <c r="E84" s="237" t="s">
        <v>11</v>
      </c>
      <c r="F84" s="244"/>
      <c r="G84" s="247"/>
      <c r="H84" s="247"/>
      <c r="I84" s="247" t="s">
        <v>2481</v>
      </c>
      <c r="J84" s="241"/>
    </row>
    <row r="85" spans="1:10" ht="17">
      <c r="A85" s="713"/>
      <c r="B85" s="256" t="s">
        <v>25</v>
      </c>
      <c r="C85" s="242" t="s">
        <v>2307</v>
      </c>
      <c r="D85" s="243" t="s">
        <v>1714</v>
      </c>
      <c r="E85" s="237" t="s">
        <v>11</v>
      </c>
      <c r="F85" s="244"/>
      <c r="G85" s="247"/>
      <c r="H85" s="247"/>
      <c r="I85" s="247"/>
      <c r="J85" s="241"/>
    </row>
    <row r="86" spans="1:10" ht="15.75" customHeight="1">
      <c r="A86" s="713">
        <v>35</v>
      </c>
      <c r="B86" s="256" t="s">
        <v>25</v>
      </c>
      <c r="C86" s="236" t="s">
        <v>2350</v>
      </c>
      <c r="D86" s="241"/>
      <c r="E86" s="237" t="s">
        <v>11</v>
      </c>
      <c r="F86" s="244"/>
      <c r="G86" s="259" t="s">
        <v>2507</v>
      </c>
      <c r="H86" s="247"/>
      <c r="I86" s="247" t="s">
        <v>2477</v>
      </c>
      <c r="J86" s="241"/>
    </row>
    <row r="87" spans="1:10" ht="17">
      <c r="A87" s="713"/>
      <c r="B87" s="256" t="s">
        <v>25</v>
      </c>
      <c r="C87" s="242" t="s">
        <v>2307</v>
      </c>
      <c r="D87" s="243" t="s">
        <v>1714</v>
      </c>
      <c r="E87" s="237" t="s">
        <v>11</v>
      </c>
      <c r="F87" s="244"/>
      <c r="G87" s="247"/>
      <c r="H87" s="247"/>
      <c r="I87" s="247"/>
      <c r="J87" s="241"/>
    </row>
    <row r="88" spans="1:10" ht="17">
      <c r="A88" s="721">
        <v>36</v>
      </c>
      <c r="B88" s="256" t="s">
        <v>25</v>
      </c>
      <c r="C88" s="236" t="s">
        <v>2525</v>
      </c>
      <c r="D88" s="243"/>
      <c r="E88" s="237" t="s">
        <v>11</v>
      </c>
      <c r="F88" s="244"/>
      <c r="G88" s="247"/>
      <c r="H88" s="247"/>
      <c r="I88" s="247" t="s">
        <v>2490</v>
      </c>
      <c r="J88" s="241"/>
    </row>
    <row r="89" spans="1:10" ht="17">
      <c r="A89" s="722"/>
      <c r="B89" s="256" t="s">
        <v>25</v>
      </c>
      <c r="C89" s="250" t="s">
        <v>2479</v>
      </c>
      <c r="D89" s="243" t="s">
        <v>1714</v>
      </c>
      <c r="E89" s="237" t="s">
        <v>11</v>
      </c>
      <c r="F89" s="244"/>
      <c r="G89" s="247"/>
      <c r="H89" s="247"/>
      <c r="I89" s="247"/>
      <c r="J89" s="241"/>
    </row>
    <row r="90" spans="1:10" ht="17">
      <c r="A90" s="723"/>
      <c r="B90" s="256" t="s">
        <v>25</v>
      </c>
      <c r="C90" s="250" t="s">
        <v>2317</v>
      </c>
      <c r="D90" s="243" t="s">
        <v>1714</v>
      </c>
      <c r="E90" s="237" t="s">
        <v>11</v>
      </c>
      <c r="F90" s="244"/>
      <c r="G90" s="247"/>
      <c r="H90" s="247"/>
      <c r="I90" s="247"/>
      <c r="J90" s="241"/>
    </row>
    <row r="91" spans="1:10" ht="17">
      <c r="A91" s="713">
        <v>37</v>
      </c>
      <c r="B91" s="256" t="s">
        <v>25</v>
      </c>
      <c r="C91" s="236" t="s">
        <v>2526</v>
      </c>
      <c r="D91" s="243"/>
      <c r="E91" s="237" t="s">
        <v>11</v>
      </c>
      <c r="F91" s="244"/>
      <c r="G91" s="247"/>
      <c r="H91" s="247"/>
      <c r="I91" s="247" t="s">
        <v>2510</v>
      </c>
      <c r="J91" s="241"/>
    </row>
    <row r="92" spans="1:10" ht="17">
      <c r="A92" s="713"/>
      <c r="B92" s="256" t="s">
        <v>25</v>
      </c>
      <c r="C92" s="242" t="s">
        <v>2307</v>
      </c>
      <c r="D92" s="243" t="s">
        <v>1714</v>
      </c>
      <c r="E92" s="237" t="s">
        <v>11</v>
      </c>
      <c r="F92" s="244"/>
      <c r="G92" s="247"/>
      <c r="H92" s="247"/>
      <c r="I92" s="247"/>
      <c r="J92" s="241"/>
    </row>
    <row r="93" spans="1:10" ht="17">
      <c r="A93" s="713">
        <v>38</v>
      </c>
      <c r="B93" s="256" t="s">
        <v>25</v>
      </c>
      <c r="C93" s="236" t="s">
        <v>2527</v>
      </c>
      <c r="D93" s="243"/>
      <c r="E93" s="237" t="s">
        <v>11</v>
      </c>
      <c r="F93" s="244"/>
      <c r="G93" s="247"/>
      <c r="H93" s="247"/>
      <c r="I93" s="247"/>
      <c r="J93" s="241"/>
    </row>
    <row r="94" spans="1:10" ht="17">
      <c r="A94" s="713"/>
      <c r="B94" s="256" t="s">
        <v>25</v>
      </c>
      <c r="C94" s="242" t="s">
        <v>2307</v>
      </c>
      <c r="D94" s="243" t="s">
        <v>1714</v>
      </c>
      <c r="E94" s="237" t="s">
        <v>11</v>
      </c>
      <c r="F94" s="244"/>
      <c r="G94" s="247"/>
      <c r="H94" s="247"/>
      <c r="I94" s="247"/>
      <c r="J94" s="241"/>
    </row>
    <row r="95" spans="1:10" ht="16.5" customHeight="1">
      <c r="A95" s="713">
        <v>39</v>
      </c>
      <c r="B95" s="256" t="s">
        <v>25</v>
      </c>
      <c r="C95" s="236" t="s">
        <v>2528</v>
      </c>
      <c r="D95" s="243"/>
      <c r="E95" s="237" t="s">
        <v>11</v>
      </c>
      <c r="F95" s="244"/>
      <c r="G95" s="247"/>
      <c r="H95" s="247"/>
      <c r="I95" s="247" t="s">
        <v>2529</v>
      </c>
      <c r="J95" s="241"/>
    </row>
    <row r="96" spans="1:10" ht="17">
      <c r="A96" s="713"/>
      <c r="B96" s="256" t="s">
        <v>25</v>
      </c>
      <c r="C96" s="242" t="s">
        <v>2307</v>
      </c>
      <c r="D96" s="243" t="s">
        <v>1714</v>
      </c>
      <c r="E96" s="237" t="s">
        <v>11</v>
      </c>
      <c r="F96" s="244"/>
      <c r="G96" s="247"/>
      <c r="H96" s="247"/>
      <c r="I96" s="247"/>
      <c r="J96" s="241"/>
    </row>
    <row r="97" spans="1:10" ht="19.5" customHeight="1">
      <c r="A97" s="713">
        <v>40</v>
      </c>
      <c r="B97" s="256" t="s">
        <v>25</v>
      </c>
      <c r="C97" s="236" t="s">
        <v>2530</v>
      </c>
      <c r="D97" s="241"/>
      <c r="E97" s="237" t="s">
        <v>11</v>
      </c>
      <c r="F97" s="244"/>
      <c r="G97" s="247"/>
      <c r="H97" s="247"/>
      <c r="I97" s="247" t="s">
        <v>2531</v>
      </c>
      <c r="J97" s="241"/>
    </row>
    <row r="98" spans="1:10" ht="17">
      <c r="A98" s="713"/>
      <c r="B98" s="256" t="s">
        <v>25</v>
      </c>
      <c r="C98" s="242" t="s">
        <v>2307</v>
      </c>
      <c r="D98" s="243" t="s">
        <v>1714</v>
      </c>
      <c r="E98" s="237" t="s">
        <v>11</v>
      </c>
      <c r="F98" s="244"/>
      <c r="G98" s="247"/>
      <c r="H98" s="247"/>
      <c r="I98" s="247"/>
      <c r="J98" s="241"/>
    </row>
    <row r="99" spans="1:10" ht="15.75" customHeight="1">
      <c r="A99" s="713">
        <v>41</v>
      </c>
      <c r="B99" s="256" t="s">
        <v>25</v>
      </c>
      <c r="C99" s="236" t="s">
        <v>2532</v>
      </c>
      <c r="D99" s="241"/>
      <c r="E99" s="232" t="s">
        <v>12</v>
      </c>
      <c r="F99" s="244"/>
      <c r="G99" s="247"/>
      <c r="H99" s="247"/>
      <c r="I99" s="247" t="s">
        <v>2533</v>
      </c>
      <c r="J99" s="710" t="s">
        <v>2518</v>
      </c>
    </row>
    <row r="100" spans="1:10" ht="17">
      <c r="A100" s="713"/>
      <c r="B100" s="256" t="s">
        <v>25</v>
      </c>
      <c r="C100" s="242" t="s">
        <v>2307</v>
      </c>
      <c r="D100" s="243" t="s">
        <v>1714</v>
      </c>
      <c r="E100" s="232" t="s">
        <v>12</v>
      </c>
      <c r="F100" s="244"/>
      <c r="G100" s="247"/>
      <c r="H100" s="247"/>
      <c r="I100" s="247"/>
      <c r="J100" s="711"/>
    </row>
    <row r="101" spans="1:10" ht="17">
      <c r="A101" s="713">
        <v>42</v>
      </c>
      <c r="B101" s="256" t="s">
        <v>25</v>
      </c>
      <c r="C101" s="236" t="s">
        <v>2534</v>
      </c>
      <c r="D101" s="241"/>
      <c r="E101" s="237" t="s">
        <v>11</v>
      </c>
      <c r="F101" s="244"/>
      <c r="G101" s="247"/>
      <c r="H101" s="247"/>
      <c r="I101" s="247" t="s">
        <v>2520</v>
      </c>
      <c r="J101" s="241"/>
    </row>
    <row r="102" spans="1:10" ht="17">
      <c r="A102" s="713"/>
      <c r="B102" s="256" t="s">
        <v>25</v>
      </c>
      <c r="C102" s="242" t="s">
        <v>2307</v>
      </c>
      <c r="D102" s="243" t="s">
        <v>1714</v>
      </c>
      <c r="E102" s="237" t="s">
        <v>11</v>
      </c>
      <c r="F102" s="244"/>
      <c r="G102" s="247"/>
      <c r="H102" s="247"/>
      <c r="I102" s="247"/>
      <c r="J102" s="241"/>
    </row>
    <row r="103" spans="1:10" ht="15.75" customHeight="1">
      <c r="A103" s="713">
        <v>43</v>
      </c>
      <c r="B103" s="256" t="s">
        <v>25</v>
      </c>
      <c r="C103" s="236" t="s">
        <v>2535</v>
      </c>
      <c r="D103" s="241"/>
      <c r="E103" s="232" t="s">
        <v>12</v>
      </c>
      <c r="F103" s="244"/>
      <c r="G103" s="247" t="s">
        <v>2536</v>
      </c>
      <c r="H103" s="247"/>
      <c r="I103" s="247"/>
      <c r="J103" s="718" t="s">
        <v>2537</v>
      </c>
    </row>
    <row r="104" spans="1:10" ht="17">
      <c r="A104" s="713"/>
      <c r="B104" s="256" t="s">
        <v>25</v>
      </c>
      <c r="C104" s="250" t="s">
        <v>2317</v>
      </c>
      <c r="D104" s="243" t="s">
        <v>1714</v>
      </c>
      <c r="E104" s="232" t="s">
        <v>12</v>
      </c>
      <c r="F104" s="244"/>
      <c r="G104" s="247"/>
      <c r="H104" s="247"/>
      <c r="I104" s="247"/>
      <c r="J104" s="719"/>
    </row>
    <row r="105" spans="1:10" ht="18" customHeight="1">
      <c r="A105" s="721">
        <v>44</v>
      </c>
      <c r="B105" s="256" t="s">
        <v>25</v>
      </c>
      <c r="C105" s="236" t="s">
        <v>2538</v>
      </c>
      <c r="D105" s="241"/>
      <c r="E105" s="232" t="s">
        <v>12</v>
      </c>
      <c r="F105" s="244"/>
      <c r="G105" s="247" t="s">
        <v>2539</v>
      </c>
      <c r="H105" s="247"/>
      <c r="I105" s="247" t="s">
        <v>2540</v>
      </c>
      <c r="J105" s="719"/>
    </row>
    <row r="106" spans="1:10" ht="17">
      <c r="A106" s="722"/>
      <c r="B106" s="256" t="s">
        <v>25</v>
      </c>
      <c r="C106" s="250" t="s">
        <v>2541</v>
      </c>
      <c r="D106" s="243" t="s">
        <v>2542</v>
      </c>
      <c r="E106" s="232" t="s">
        <v>12</v>
      </c>
      <c r="F106" s="244"/>
      <c r="G106" s="247"/>
      <c r="H106" s="247"/>
      <c r="I106" s="247"/>
      <c r="J106" s="719"/>
    </row>
    <row r="107" spans="1:10" ht="17">
      <c r="A107" s="722"/>
      <c r="B107" s="256" t="s">
        <v>25</v>
      </c>
      <c r="C107" s="250" t="s">
        <v>2543</v>
      </c>
      <c r="D107" s="243" t="s">
        <v>2544</v>
      </c>
      <c r="E107" s="232" t="s">
        <v>12</v>
      </c>
      <c r="F107" s="244"/>
      <c r="G107" s="247"/>
      <c r="H107" s="247"/>
      <c r="I107" s="247"/>
      <c r="J107" s="719"/>
    </row>
    <row r="108" spans="1:10" ht="17">
      <c r="A108" s="722"/>
      <c r="B108" s="256" t="s">
        <v>25</v>
      </c>
      <c r="C108" s="250" t="s">
        <v>2545</v>
      </c>
      <c r="D108" s="243" t="s">
        <v>2546</v>
      </c>
      <c r="E108" s="232" t="s">
        <v>12</v>
      </c>
      <c r="F108" s="244"/>
      <c r="G108" s="247"/>
      <c r="H108" s="247"/>
      <c r="I108" s="247"/>
      <c r="J108" s="719"/>
    </row>
    <row r="109" spans="1:10" ht="17">
      <c r="A109" s="722"/>
      <c r="B109" s="256" t="s">
        <v>25</v>
      </c>
      <c r="C109" s="250" t="s">
        <v>2547</v>
      </c>
      <c r="D109" s="243" t="s">
        <v>2355</v>
      </c>
      <c r="E109" s="232" t="s">
        <v>12</v>
      </c>
      <c r="F109" s="244"/>
      <c r="G109" s="247"/>
      <c r="H109" s="247"/>
      <c r="I109" s="247"/>
      <c r="J109" s="719"/>
    </row>
    <row r="110" spans="1:10" ht="17">
      <c r="A110" s="722"/>
      <c r="B110" s="256" t="s">
        <v>25</v>
      </c>
      <c r="C110" s="250" t="s">
        <v>2548</v>
      </c>
      <c r="D110" s="243" t="s">
        <v>2355</v>
      </c>
      <c r="E110" s="232" t="s">
        <v>12</v>
      </c>
      <c r="F110" s="244"/>
      <c r="G110" s="247"/>
      <c r="H110" s="247"/>
      <c r="I110" s="247"/>
      <c r="J110" s="719"/>
    </row>
    <row r="111" spans="1:10" ht="17">
      <c r="A111" s="722"/>
      <c r="B111" s="256" t="s">
        <v>25</v>
      </c>
      <c r="C111" s="250" t="s">
        <v>2549</v>
      </c>
      <c r="D111" s="243" t="s">
        <v>2355</v>
      </c>
      <c r="E111" s="232" t="s">
        <v>12</v>
      </c>
      <c r="F111" s="244"/>
      <c r="G111" s="247"/>
      <c r="H111" s="247"/>
      <c r="I111" s="247"/>
      <c r="J111" s="719"/>
    </row>
    <row r="112" spans="1:10" ht="17">
      <c r="A112" s="722"/>
      <c r="B112" s="256" t="s">
        <v>25</v>
      </c>
      <c r="C112" s="250" t="s">
        <v>2550</v>
      </c>
      <c r="D112" s="243" t="s">
        <v>2355</v>
      </c>
      <c r="E112" s="232" t="s">
        <v>12</v>
      </c>
      <c r="F112" s="244"/>
      <c r="G112" s="247"/>
      <c r="H112" s="247"/>
      <c r="I112" s="247"/>
      <c r="J112" s="719"/>
    </row>
    <row r="113" spans="1:13" ht="17">
      <c r="A113" s="722"/>
      <c r="B113" s="256" t="s">
        <v>25</v>
      </c>
      <c r="C113" s="250" t="s">
        <v>2317</v>
      </c>
      <c r="D113" s="243" t="s">
        <v>1714</v>
      </c>
      <c r="E113" s="232" t="s">
        <v>12</v>
      </c>
      <c r="F113" s="244"/>
      <c r="G113" s="247"/>
      <c r="H113" s="247"/>
      <c r="I113" s="247"/>
      <c r="J113" s="719"/>
    </row>
    <row r="114" spans="1:13" ht="17">
      <c r="A114" s="713">
        <v>45</v>
      </c>
      <c r="B114" s="256" t="s">
        <v>25</v>
      </c>
      <c r="C114" s="236" t="s">
        <v>2551</v>
      </c>
      <c r="D114" s="243"/>
      <c r="E114" s="232" t="s">
        <v>12</v>
      </c>
      <c r="F114" s="244"/>
      <c r="G114" s="247"/>
      <c r="H114" s="247"/>
      <c r="I114" s="247"/>
      <c r="J114" s="719"/>
    </row>
    <row r="115" spans="1:13" ht="17">
      <c r="A115" s="713"/>
      <c r="B115" s="256" t="s">
        <v>25</v>
      </c>
      <c r="C115" s="250" t="s">
        <v>2317</v>
      </c>
      <c r="D115" s="243" t="s">
        <v>1714</v>
      </c>
      <c r="E115" s="232" t="s">
        <v>12</v>
      </c>
      <c r="F115" s="244"/>
      <c r="G115" s="247"/>
      <c r="H115" s="247"/>
      <c r="I115" s="247"/>
      <c r="J115" s="719"/>
    </row>
    <row r="116" spans="1:13" ht="17.25" customHeight="1">
      <c r="A116" s="713">
        <v>46</v>
      </c>
      <c r="B116" s="256" t="s">
        <v>25</v>
      </c>
      <c r="C116" s="236" t="s">
        <v>2552</v>
      </c>
      <c r="D116" s="241"/>
      <c r="E116" s="232" t="s">
        <v>12</v>
      </c>
      <c r="F116" s="244"/>
      <c r="G116" s="247"/>
      <c r="H116" s="247"/>
      <c r="I116" s="247" t="s">
        <v>2553</v>
      </c>
      <c r="J116" s="719"/>
    </row>
    <row r="117" spans="1:13" ht="17">
      <c r="A117" s="713"/>
      <c r="B117" s="256" t="s">
        <v>25</v>
      </c>
      <c r="C117" s="250" t="s">
        <v>2317</v>
      </c>
      <c r="D117" s="243" t="s">
        <v>1714</v>
      </c>
      <c r="E117" s="232" t="s">
        <v>12</v>
      </c>
      <c r="F117" s="244"/>
      <c r="G117" s="247"/>
      <c r="H117" s="247"/>
      <c r="I117" s="247"/>
      <c r="J117" s="720"/>
    </row>
    <row r="118" spans="1:13" ht="17">
      <c r="A118" s="713">
        <v>47</v>
      </c>
      <c r="B118" s="256" t="s">
        <v>25</v>
      </c>
      <c r="C118" s="236" t="s">
        <v>2554</v>
      </c>
      <c r="D118" s="241"/>
      <c r="E118" s="237" t="s">
        <v>11</v>
      </c>
      <c r="F118" s="244"/>
      <c r="G118" s="247"/>
      <c r="I118" s="247" t="s">
        <v>2555</v>
      </c>
      <c r="J118" s="241"/>
    </row>
    <row r="119" spans="1:13" ht="17">
      <c r="A119" s="713"/>
      <c r="B119" s="256" t="s">
        <v>25</v>
      </c>
      <c r="C119" s="242" t="s">
        <v>2307</v>
      </c>
      <c r="D119" s="243" t="s">
        <v>1714</v>
      </c>
      <c r="E119" s="237" t="s">
        <v>11</v>
      </c>
      <c r="F119" s="244"/>
      <c r="G119" s="247"/>
      <c r="H119" s="247"/>
      <c r="I119" s="247"/>
      <c r="J119" s="241"/>
      <c r="M119" s="247"/>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361"/>
  <sheetViews>
    <sheetView showGridLines="0" workbookViewId="0">
      <selection activeCell="J186" sqref="J186"/>
    </sheetView>
  </sheetViews>
  <sheetFormatPr baseColWidth="10" defaultColWidth="9" defaultRowHeight="15.75" customHeight="1"/>
  <cols>
    <col min="1" max="1" width="5.33203125" style="74" customWidth="1"/>
    <col min="2" max="2" width="5.5" style="74" bestFit="1" customWidth="1"/>
    <col min="3" max="3" width="4.83203125" style="81" customWidth="1"/>
    <col min="4" max="4" width="12.83203125" style="74" customWidth="1"/>
    <col min="5" max="5" width="52.83203125" style="74" customWidth="1"/>
    <col min="6" max="6" width="18.1640625" style="81" customWidth="1"/>
    <col min="7" max="7" width="13.83203125" style="74" customWidth="1"/>
    <col min="8" max="8" width="24.5" style="81" customWidth="1"/>
    <col min="9" max="9" width="24.1640625" style="74" bestFit="1" customWidth="1"/>
    <col min="10" max="10" width="20" style="74" customWidth="1"/>
    <col min="11" max="11" width="40.6640625" style="74" customWidth="1"/>
    <col min="12" max="12" width="40" style="74" customWidth="1"/>
    <col min="13" max="224" width="8.6640625" style="74" customWidth="1"/>
    <col min="225" max="16384" width="9" style="75"/>
  </cols>
  <sheetData>
    <row r="1" spans="1:12" ht="15.75" customHeight="1">
      <c r="A1" s="88"/>
      <c r="B1" s="263"/>
      <c r="C1" s="44"/>
      <c r="D1" s="656" t="s">
        <v>1300</v>
      </c>
      <c r="E1" s="731"/>
      <c r="F1" s="728"/>
      <c r="G1" s="69"/>
      <c r="H1" s="94" t="s">
        <v>5</v>
      </c>
      <c r="I1" s="76"/>
      <c r="J1" s="42"/>
      <c r="K1" s="78"/>
      <c r="L1" s="42"/>
    </row>
    <row r="2" spans="1:12" ht="15.75" customHeight="1">
      <c r="A2" s="88"/>
      <c r="B2" s="263"/>
      <c r="C2" s="44"/>
      <c r="D2" s="731"/>
      <c r="E2" s="731"/>
      <c r="F2" s="729"/>
      <c r="G2" s="25" t="s">
        <v>6</v>
      </c>
      <c r="H2" s="22">
        <f>COUNTIF(G10:G214,"Not POR")</f>
        <v>14</v>
      </c>
      <c r="I2" s="76"/>
      <c r="J2" s="42"/>
      <c r="K2" s="78"/>
      <c r="L2" s="42"/>
    </row>
    <row r="3" spans="1:12" ht="15.75" customHeight="1">
      <c r="A3" s="88"/>
      <c r="B3" s="263"/>
      <c r="C3" s="44"/>
      <c r="D3" s="731"/>
      <c r="E3" s="731"/>
      <c r="F3" s="729"/>
      <c r="G3" s="31" t="s">
        <v>8</v>
      </c>
      <c r="H3" s="22">
        <f>COUNTIF(G10:G214,"CHN validation")</f>
        <v>0</v>
      </c>
      <c r="I3" s="76"/>
      <c r="J3" s="42"/>
      <c r="K3" s="78"/>
      <c r="L3" s="42"/>
    </row>
    <row r="4" spans="1:12" ht="15.75" customHeight="1">
      <c r="A4" s="88"/>
      <c r="B4" s="263"/>
      <c r="C4" s="44"/>
      <c r="D4" s="731"/>
      <c r="E4" s="731"/>
      <c r="F4" s="729"/>
      <c r="G4" s="32" t="s">
        <v>9</v>
      </c>
      <c r="H4" s="22">
        <f>COUNTIF(G10:G214,"New Item")</f>
        <v>0</v>
      </c>
      <c r="I4" s="76"/>
      <c r="J4" s="42"/>
      <c r="K4" s="78"/>
      <c r="L4" s="42"/>
    </row>
    <row r="5" spans="1:12" ht="19.5" customHeight="1">
      <c r="A5" s="42"/>
      <c r="B5" s="264"/>
      <c r="C5" s="44"/>
      <c r="D5" s="731"/>
      <c r="E5" s="731"/>
      <c r="F5" s="729"/>
      <c r="G5" s="33" t="s">
        <v>7</v>
      </c>
      <c r="H5" s="22">
        <f>COUNTIF(G10:G214,"Pending update")</f>
        <v>0</v>
      </c>
      <c r="I5" s="76"/>
      <c r="J5" s="42"/>
      <c r="K5" s="42"/>
      <c r="L5" s="42"/>
    </row>
    <row r="6" spans="1:12" ht="15.75" customHeight="1">
      <c r="A6" s="88"/>
      <c r="B6" s="263"/>
      <c r="C6" s="44"/>
      <c r="D6" s="731"/>
      <c r="E6" s="731"/>
      <c r="F6" s="729"/>
      <c r="G6" s="35" t="s">
        <v>10</v>
      </c>
      <c r="H6" s="22">
        <v>0</v>
      </c>
      <c r="I6" s="76"/>
      <c r="J6" s="42"/>
      <c r="K6" s="78"/>
      <c r="L6" s="42"/>
    </row>
    <row r="7" spans="1:12" ht="15.75" customHeight="1">
      <c r="A7" s="88"/>
      <c r="B7" s="263"/>
      <c r="C7" s="44"/>
      <c r="D7" s="731"/>
      <c r="E7" s="731"/>
      <c r="F7" s="729"/>
      <c r="G7" s="36" t="s">
        <v>11</v>
      </c>
      <c r="H7" s="22">
        <f>COUNTIF(G10:G214,"Ready")</f>
        <v>191</v>
      </c>
      <c r="I7" s="76"/>
      <c r="J7" s="42"/>
      <c r="K7" s="78"/>
      <c r="L7" s="42"/>
    </row>
    <row r="8" spans="1:12" ht="15.75" customHeight="1" thickBot="1">
      <c r="A8" s="96"/>
      <c r="B8" s="96"/>
      <c r="C8" s="97"/>
      <c r="D8" s="732"/>
      <c r="E8" s="732"/>
      <c r="F8" s="730"/>
      <c r="G8" s="98" t="s">
        <v>12</v>
      </c>
      <c r="H8" s="106">
        <f>COUNTIF(G10:G214,"Not ready")</f>
        <v>0</v>
      </c>
      <c r="I8" s="99"/>
      <c r="J8" s="89"/>
      <c r="K8" s="100"/>
      <c r="L8" s="89"/>
    </row>
    <row r="9" spans="1:12" ht="31.5" customHeight="1">
      <c r="A9" s="448" t="s">
        <v>13</v>
      </c>
      <c r="B9" s="449" t="s">
        <v>2614</v>
      </c>
      <c r="C9" s="449" t="s">
        <v>14</v>
      </c>
      <c r="D9" s="449" t="s">
        <v>15</v>
      </c>
      <c r="E9" s="449" t="s">
        <v>16</v>
      </c>
      <c r="F9" s="449" t="s">
        <v>203</v>
      </c>
      <c r="G9" s="449" t="s">
        <v>19</v>
      </c>
      <c r="H9" s="449" t="s">
        <v>1297</v>
      </c>
      <c r="I9" s="449" t="s">
        <v>20</v>
      </c>
      <c r="J9" s="449" t="s">
        <v>21</v>
      </c>
      <c r="K9" s="449" t="s">
        <v>23</v>
      </c>
      <c r="L9" s="450" t="s">
        <v>204</v>
      </c>
    </row>
    <row r="10" spans="1:12" ht="16.5" customHeight="1">
      <c r="A10" s="503" t="s">
        <v>743</v>
      </c>
      <c r="B10" s="266"/>
      <c r="C10" s="266" t="s">
        <v>25</v>
      </c>
      <c r="D10" s="267" t="s">
        <v>28</v>
      </c>
      <c r="E10" s="268" t="s">
        <v>29</v>
      </c>
      <c r="F10" s="269"/>
      <c r="G10" s="214" t="s">
        <v>11</v>
      </c>
      <c r="H10" s="269"/>
      <c r="I10" s="270"/>
      <c r="J10" s="271"/>
      <c r="K10" s="272"/>
      <c r="L10" s="470"/>
    </row>
    <row r="11" spans="1:12" ht="16.5" customHeight="1">
      <c r="A11" s="503" t="s">
        <v>744</v>
      </c>
      <c r="B11" s="266"/>
      <c r="C11" s="266" t="s">
        <v>25</v>
      </c>
      <c r="D11" s="267" t="s">
        <v>28</v>
      </c>
      <c r="E11" s="268" t="s">
        <v>31</v>
      </c>
      <c r="F11" s="269"/>
      <c r="G11" s="214" t="s">
        <v>11</v>
      </c>
      <c r="H11" s="269"/>
      <c r="I11" s="270"/>
      <c r="J11" s="271"/>
      <c r="K11" s="272"/>
      <c r="L11" s="470"/>
    </row>
    <row r="12" spans="1:12" ht="16.5" customHeight="1">
      <c r="A12" s="503" t="s">
        <v>745</v>
      </c>
      <c r="B12" s="266"/>
      <c r="C12" s="266" t="s">
        <v>25</v>
      </c>
      <c r="D12" s="267" t="s">
        <v>33</v>
      </c>
      <c r="E12" s="267" t="s">
        <v>34</v>
      </c>
      <c r="F12" s="269"/>
      <c r="G12" s="214" t="s">
        <v>11</v>
      </c>
      <c r="H12" s="269"/>
      <c r="I12" s="270"/>
      <c r="J12" s="273" t="s">
        <v>1452</v>
      </c>
      <c r="K12" s="272"/>
      <c r="L12" s="470"/>
    </row>
    <row r="13" spans="1:12" ht="16.5" customHeight="1">
      <c r="A13" s="503" t="s">
        <v>746</v>
      </c>
      <c r="B13" s="266"/>
      <c r="C13" s="266" t="s">
        <v>25</v>
      </c>
      <c r="D13" s="267" t="s">
        <v>33</v>
      </c>
      <c r="E13" s="274" t="s">
        <v>206</v>
      </c>
      <c r="F13" s="266"/>
      <c r="G13" s="214" t="s">
        <v>11</v>
      </c>
      <c r="H13" s="269"/>
      <c r="I13" s="269"/>
      <c r="J13" s="273" t="s">
        <v>1399</v>
      </c>
      <c r="K13" s="272"/>
      <c r="L13" s="470"/>
    </row>
    <row r="14" spans="1:12" ht="16.5" customHeight="1">
      <c r="A14" s="503" t="s">
        <v>747</v>
      </c>
      <c r="B14" s="266"/>
      <c r="C14" s="266" t="s">
        <v>25</v>
      </c>
      <c r="D14" s="267" t="s">
        <v>28</v>
      </c>
      <c r="E14" s="267" t="s">
        <v>1595</v>
      </c>
      <c r="F14" s="269"/>
      <c r="G14" s="214" t="s">
        <v>11</v>
      </c>
      <c r="H14" s="269"/>
      <c r="I14" s="270"/>
      <c r="J14" s="270"/>
      <c r="K14" s="272"/>
      <c r="L14" s="470"/>
    </row>
    <row r="15" spans="1:12" ht="16.5" customHeight="1">
      <c r="A15" s="503" t="s">
        <v>748</v>
      </c>
      <c r="B15" s="266"/>
      <c r="C15" s="266" t="s">
        <v>25</v>
      </c>
      <c r="D15" s="267" t="s">
        <v>26</v>
      </c>
      <c r="E15" s="274" t="s">
        <v>1596</v>
      </c>
      <c r="F15" s="269"/>
      <c r="G15" s="214" t="s">
        <v>11</v>
      </c>
      <c r="H15" s="269"/>
      <c r="I15" s="267" t="s">
        <v>1706</v>
      </c>
      <c r="J15" s="270"/>
      <c r="K15" s="272" t="s">
        <v>1705</v>
      </c>
      <c r="L15" s="504"/>
    </row>
    <row r="16" spans="1:12" ht="16.5" customHeight="1">
      <c r="A16" s="503" t="s">
        <v>749</v>
      </c>
      <c r="B16" s="266"/>
      <c r="C16" s="266" t="s">
        <v>25</v>
      </c>
      <c r="D16" s="267" t="s">
        <v>26</v>
      </c>
      <c r="E16" s="267" t="s">
        <v>27</v>
      </c>
      <c r="F16" s="269"/>
      <c r="G16" s="214" t="s">
        <v>11</v>
      </c>
      <c r="H16" s="269"/>
      <c r="I16" s="270"/>
      <c r="J16" s="270"/>
      <c r="K16" s="272" t="s">
        <v>1414</v>
      </c>
      <c r="L16" s="470"/>
    </row>
    <row r="17" spans="1:12" ht="16.5" customHeight="1">
      <c r="A17" s="503" t="s">
        <v>750</v>
      </c>
      <c r="B17" s="266"/>
      <c r="C17" s="266" t="s">
        <v>25</v>
      </c>
      <c r="D17" s="267" t="s">
        <v>26</v>
      </c>
      <c r="E17" s="267" t="s">
        <v>1421</v>
      </c>
      <c r="F17" s="269"/>
      <c r="G17" s="214" t="s">
        <v>11</v>
      </c>
      <c r="H17" s="269"/>
      <c r="I17" s="270"/>
      <c r="J17" s="270"/>
      <c r="K17" s="272" t="s">
        <v>1441</v>
      </c>
      <c r="L17" s="505"/>
    </row>
    <row r="18" spans="1:12" ht="16.5" customHeight="1">
      <c r="A18" s="503" t="s">
        <v>751</v>
      </c>
      <c r="B18" s="266"/>
      <c r="C18" s="266" t="s">
        <v>25</v>
      </c>
      <c r="D18" s="267" t="s">
        <v>201</v>
      </c>
      <c r="E18" s="268" t="s">
        <v>1422</v>
      </c>
      <c r="F18" s="269"/>
      <c r="G18" s="214" t="s">
        <v>11</v>
      </c>
      <c r="H18" s="269"/>
      <c r="I18" s="270"/>
      <c r="J18" s="270"/>
      <c r="K18" s="272" t="s">
        <v>2858</v>
      </c>
      <c r="L18" s="505"/>
    </row>
    <row r="19" spans="1:12" ht="16.5" customHeight="1">
      <c r="A19" s="503" t="s">
        <v>752</v>
      </c>
      <c r="B19" s="266"/>
      <c r="C19" s="266" t="s">
        <v>25</v>
      </c>
      <c r="D19" s="267" t="s">
        <v>26</v>
      </c>
      <c r="E19" s="267" t="s">
        <v>210</v>
      </c>
      <c r="F19" s="269"/>
      <c r="G19" s="214" t="s">
        <v>11</v>
      </c>
      <c r="H19" s="269"/>
      <c r="I19" s="270"/>
      <c r="J19" s="275"/>
      <c r="K19" s="272"/>
      <c r="L19" s="470"/>
    </row>
    <row r="20" spans="1:12" ht="16.5" customHeight="1">
      <c r="A20" s="503" t="s">
        <v>753</v>
      </c>
      <c r="B20" s="266"/>
      <c r="C20" s="266" t="s">
        <v>25</v>
      </c>
      <c r="D20" s="267" t="s">
        <v>220</v>
      </c>
      <c r="E20" s="267" t="s">
        <v>221</v>
      </c>
      <c r="F20" s="266" t="s">
        <v>518</v>
      </c>
      <c r="G20" s="214" t="s">
        <v>11</v>
      </c>
      <c r="H20" s="269"/>
      <c r="I20" s="270"/>
      <c r="J20" s="270"/>
      <c r="K20" s="272" t="s">
        <v>1418</v>
      </c>
      <c r="L20" s="470"/>
    </row>
    <row r="21" spans="1:12" ht="16.5" customHeight="1">
      <c r="A21" s="503" t="s">
        <v>754</v>
      </c>
      <c r="B21" s="266"/>
      <c r="C21" s="266" t="s">
        <v>25</v>
      </c>
      <c r="D21" s="267" t="s">
        <v>220</v>
      </c>
      <c r="E21" s="267" t="s">
        <v>224</v>
      </c>
      <c r="F21" s="266" t="s">
        <v>225</v>
      </c>
      <c r="G21" s="214" t="s">
        <v>11</v>
      </c>
      <c r="H21" s="269"/>
      <c r="I21" s="270"/>
      <c r="J21" s="270"/>
      <c r="K21" s="272" t="s">
        <v>1401</v>
      </c>
      <c r="L21" s="470"/>
    </row>
    <row r="22" spans="1:12" ht="16.5" customHeight="1">
      <c r="A22" s="503" t="s">
        <v>755</v>
      </c>
      <c r="B22" s="266"/>
      <c r="C22" s="266" t="s">
        <v>25</v>
      </c>
      <c r="D22" s="267" t="s">
        <v>220</v>
      </c>
      <c r="E22" s="267" t="s">
        <v>227</v>
      </c>
      <c r="F22" s="269"/>
      <c r="G22" s="214" t="s">
        <v>11</v>
      </c>
      <c r="H22" s="269"/>
      <c r="I22" s="269"/>
      <c r="J22" s="270"/>
      <c r="K22" s="276" t="s">
        <v>2570</v>
      </c>
      <c r="L22" s="470"/>
    </row>
    <row r="23" spans="1:12" ht="16.5" customHeight="1">
      <c r="A23" s="503" t="s">
        <v>756</v>
      </c>
      <c r="B23" s="266"/>
      <c r="C23" s="266" t="s">
        <v>25</v>
      </c>
      <c r="D23" s="267" t="s">
        <v>220</v>
      </c>
      <c r="E23" s="274" t="s">
        <v>1540</v>
      </c>
      <c r="F23" s="266" t="s">
        <v>757</v>
      </c>
      <c r="G23" s="214" t="s">
        <v>11</v>
      </c>
      <c r="H23" s="269"/>
      <c r="I23" s="270"/>
      <c r="J23" s="270"/>
      <c r="K23" s="272" t="s">
        <v>2569</v>
      </c>
      <c r="L23" s="470"/>
    </row>
    <row r="24" spans="1:12" ht="16.5" customHeight="1">
      <c r="A24" s="503" t="s">
        <v>758</v>
      </c>
      <c r="B24" s="266"/>
      <c r="C24" s="266" t="s">
        <v>25</v>
      </c>
      <c r="D24" s="267" t="s">
        <v>183</v>
      </c>
      <c r="E24" s="267" t="s">
        <v>1523</v>
      </c>
      <c r="F24" s="269"/>
      <c r="G24" s="214" t="s">
        <v>11</v>
      </c>
      <c r="H24" s="269"/>
      <c r="I24" s="270"/>
      <c r="J24" s="270"/>
      <c r="K24" s="272" t="s">
        <v>1453</v>
      </c>
      <c r="L24" s="470"/>
    </row>
    <row r="25" spans="1:12" ht="16.5" customHeight="1">
      <c r="A25" s="503" t="s">
        <v>759</v>
      </c>
      <c r="B25" s="266"/>
      <c r="C25" s="266" t="s">
        <v>25</v>
      </c>
      <c r="D25" s="267" t="s">
        <v>220</v>
      </c>
      <c r="E25" s="267" t="s">
        <v>760</v>
      </c>
      <c r="F25" s="266" t="s">
        <v>229</v>
      </c>
      <c r="G25" s="214" t="s">
        <v>11</v>
      </c>
      <c r="H25" s="269"/>
      <c r="I25" s="270"/>
      <c r="J25" s="270"/>
      <c r="K25" s="272" t="s">
        <v>1456</v>
      </c>
      <c r="L25" s="470"/>
    </row>
    <row r="26" spans="1:12" ht="16.5" customHeight="1">
      <c r="A26" s="503" t="s">
        <v>761</v>
      </c>
      <c r="B26" s="266"/>
      <c r="C26" s="266" t="s">
        <v>25</v>
      </c>
      <c r="D26" s="267" t="s">
        <v>220</v>
      </c>
      <c r="E26" s="267" t="s">
        <v>230</v>
      </c>
      <c r="F26" s="269"/>
      <c r="G26" s="214" t="s">
        <v>11</v>
      </c>
      <c r="H26" s="269"/>
      <c r="I26" s="270"/>
      <c r="J26" s="270"/>
      <c r="K26" s="272"/>
      <c r="L26" s="470"/>
    </row>
    <row r="27" spans="1:12" ht="16.5" customHeight="1">
      <c r="A27" s="503" t="s">
        <v>762</v>
      </c>
      <c r="B27" s="266"/>
      <c r="C27" s="266" t="s">
        <v>25</v>
      </c>
      <c r="D27" s="267" t="s">
        <v>220</v>
      </c>
      <c r="E27" s="267" t="s">
        <v>231</v>
      </c>
      <c r="F27" s="269"/>
      <c r="G27" s="214" t="s">
        <v>11</v>
      </c>
      <c r="H27" s="269"/>
      <c r="I27" s="270"/>
      <c r="J27" s="270"/>
      <c r="K27" s="272"/>
      <c r="L27" s="470"/>
    </row>
    <row r="28" spans="1:12" ht="16.5" customHeight="1">
      <c r="A28" s="503" t="s">
        <v>763</v>
      </c>
      <c r="B28" s="266"/>
      <c r="C28" s="266" t="s">
        <v>25</v>
      </c>
      <c r="D28" s="267" t="s">
        <v>220</v>
      </c>
      <c r="E28" s="267" t="s">
        <v>232</v>
      </c>
      <c r="F28" s="269"/>
      <c r="G28" s="214" t="s">
        <v>11</v>
      </c>
      <c r="H28" s="269"/>
      <c r="I28" s="270"/>
      <c r="J28" s="270"/>
      <c r="K28" s="272"/>
      <c r="L28" s="470"/>
    </row>
    <row r="29" spans="1:12" ht="16.5" customHeight="1">
      <c r="A29" s="503" t="s">
        <v>764</v>
      </c>
      <c r="B29" s="266"/>
      <c r="C29" s="266" t="s">
        <v>25</v>
      </c>
      <c r="D29" s="267" t="s">
        <v>220</v>
      </c>
      <c r="E29" s="267" t="s">
        <v>233</v>
      </c>
      <c r="F29" s="269"/>
      <c r="G29" s="214" t="s">
        <v>11</v>
      </c>
      <c r="H29" s="269"/>
      <c r="I29" s="270"/>
      <c r="J29" s="270"/>
      <c r="K29" s="272"/>
      <c r="L29" s="470"/>
    </row>
    <row r="30" spans="1:12" ht="16.5" customHeight="1">
      <c r="A30" s="503" t="s">
        <v>765</v>
      </c>
      <c r="B30" s="266"/>
      <c r="C30" s="266" t="s">
        <v>25</v>
      </c>
      <c r="D30" s="267" t="s">
        <v>220</v>
      </c>
      <c r="E30" s="267" t="s">
        <v>234</v>
      </c>
      <c r="F30" s="269"/>
      <c r="G30" s="214" t="s">
        <v>11</v>
      </c>
      <c r="H30" s="269"/>
      <c r="I30" s="270"/>
      <c r="J30" s="270"/>
      <c r="K30" s="272"/>
      <c r="L30" s="470"/>
    </row>
    <row r="31" spans="1:12" ht="16.5" customHeight="1">
      <c r="A31" s="503" t="s">
        <v>766</v>
      </c>
      <c r="B31" s="266"/>
      <c r="C31" s="266"/>
      <c r="D31" s="267" t="s">
        <v>220</v>
      </c>
      <c r="E31" s="327" t="s">
        <v>2662</v>
      </c>
      <c r="F31" s="269"/>
      <c r="G31" s="214" t="s">
        <v>11</v>
      </c>
      <c r="H31" s="269"/>
      <c r="I31" s="270"/>
      <c r="J31" s="270"/>
      <c r="K31" s="272"/>
      <c r="L31" s="467" t="s">
        <v>2651</v>
      </c>
    </row>
    <row r="32" spans="1:12" ht="16.5" customHeight="1">
      <c r="A32" s="503" t="s">
        <v>769</v>
      </c>
      <c r="B32" s="266"/>
      <c r="C32" s="266" t="s">
        <v>25</v>
      </c>
      <c r="D32" s="267" t="s">
        <v>26</v>
      </c>
      <c r="E32" s="267" t="s">
        <v>767</v>
      </c>
      <c r="F32" s="269"/>
      <c r="G32" s="214" t="s">
        <v>11</v>
      </c>
      <c r="H32" s="269"/>
      <c r="I32" s="267" t="s">
        <v>768</v>
      </c>
      <c r="J32" s="270"/>
      <c r="K32" s="272"/>
      <c r="L32" s="470"/>
    </row>
    <row r="33" spans="1:12" ht="16.5" customHeight="1">
      <c r="A33" s="503" t="s">
        <v>770</v>
      </c>
      <c r="B33" s="266"/>
      <c r="C33" s="266" t="s">
        <v>25</v>
      </c>
      <c r="D33" s="267" t="s">
        <v>26</v>
      </c>
      <c r="E33" s="267" t="s">
        <v>40</v>
      </c>
      <c r="F33" s="269"/>
      <c r="G33" s="214" t="s">
        <v>11</v>
      </c>
      <c r="H33" s="269"/>
      <c r="I33" s="267" t="s">
        <v>41</v>
      </c>
      <c r="J33" s="270"/>
      <c r="K33" s="272"/>
      <c r="L33" s="470"/>
    </row>
    <row r="34" spans="1:12" ht="16.5" customHeight="1">
      <c r="A34" s="503" t="s">
        <v>772</v>
      </c>
      <c r="B34" s="266"/>
      <c r="C34" s="266" t="s">
        <v>25</v>
      </c>
      <c r="D34" s="267" t="s">
        <v>26</v>
      </c>
      <c r="E34" s="267" t="s">
        <v>42</v>
      </c>
      <c r="F34" s="269"/>
      <c r="G34" s="214" t="s">
        <v>11</v>
      </c>
      <c r="H34" s="269"/>
      <c r="I34" s="267" t="s">
        <v>771</v>
      </c>
      <c r="J34" s="270"/>
      <c r="K34" s="272"/>
      <c r="L34" s="470"/>
    </row>
    <row r="35" spans="1:12" ht="16.5" customHeight="1">
      <c r="A35" s="503" t="s">
        <v>774</v>
      </c>
      <c r="B35" s="266"/>
      <c r="C35" s="266" t="s">
        <v>25</v>
      </c>
      <c r="D35" s="267" t="s">
        <v>26</v>
      </c>
      <c r="E35" s="267" t="s">
        <v>46</v>
      </c>
      <c r="F35" s="269"/>
      <c r="G35" s="214" t="s">
        <v>11</v>
      </c>
      <c r="H35" s="269"/>
      <c r="I35" s="267" t="s">
        <v>773</v>
      </c>
      <c r="J35" s="270"/>
      <c r="K35" s="272"/>
      <c r="L35" s="470"/>
    </row>
    <row r="36" spans="1:12" ht="16.5" customHeight="1">
      <c r="A36" s="503" t="s">
        <v>776</v>
      </c>
      <c r="B36" s="266"/>
      <c r="C36" s="266" t="s">
        <v>25</v>
      </c>
      <c r="D36" s="267" t="s">
        <v>26</v>
      </c>
      <c r="E36" s="277" t="s">
        <v>2652</v>
      </c>
      <c r="F36" s="269"/>
      <c r="G36" s="214" t="s">
        <v>11</v>
      </c>
      <c r="H36" s="269"/>
      <c r="I36" s="267" t="s">
        <v>775</v>
      </c>
      <c r="J36" s="270"/>
      <c r="K36" s="272"/>
      <c r="L36" s="470"/>
    </row>
    <row r="37" spans="1:12" ht="16.5" customHeight="1">
      <c r="A37" s="503" t="s">
        <v>778</v>
      </c>
      <c r="B37" s="266"/>
      <c r="C37" s="266" t="s">
        <v>25</v>
      </c>
      <c r="D37" s="267" t="s">
        <v>26</v>
      </c>
      <c r="E37" s="277" t="s">
        <v>48</v>
      </c>
      <c r="F37" s="269"/>
      <c r="G37" s="214" t="s">
        <v>11</v>
      </c>
      <c r="H37" s="269"/>
      <c r="I37" s="267" t="s">
        <v>777</v>
      </c>
      <c r="J37" s="270"/>
      <c r="K37" s="272"/>
      <c r="L37" s="470"/>
    </row>
    <row r="38" spans="1:12" ht="16.5" customHeight="1">
      <c r="A38" s="503" t="s">
        <v>780</v>
      </c>
      <c r="B38" s="266"/>
      <c r="C38" s="266" t="s">
        <v>25</v>
      </c>
      <c r="D38" s="267" t="s">
        <v>26</v>
      </c>
      <c r="E38" s="277" t="s">
        <v>52</v>
      </c>
      <c r="F38" s="269"/>
      <c r="G38" s="214" t="s">
        <v>11</v>
      </c>
      <c r="H38" s="269"/>
      <c r="I38" s="273" t="s">
        <v>779</v>
      </c>
      <c r="J38" s="270"/>
      <c r="K38" s="272"/>
      <c r="L38" s="470"/>
    </row>
    <row r="39" spans="1:12" ht="16.5" customHeight="1">
      <c r="A39" s="503" t="s">
        <v>782</v>
      </c>
      <c r="B39" s="266"/>
      <c r="C39" s="266" t="s">
        <v>25</v>
      </c>
      <c r="D39" s="267" t="s">
        <v>26</v>
      </c>
      <c r="E39" s="277" t="s">
        <v>50</v>
      </c>
      <c r="F39" s="269"/>
      <c r="G39" s="214" t="s">
        <v>11</v>
      </c>
      <c r="H39" s="269"/>
      <c r="I39" s="267" t="s">
        <v>781</v>
      </c>
      <c r="J39" s="270"/>
      <c r="K39" s="272"/>
      <c r="L39" s="470"/>
    </row>
    <row r="40" spans="1:12" ht="17" customHeight="1">
      <c r="A40" s="503" t="s">
        <v>783</v>
      </c>
      <c r="B40" s="266"/>
      <c r="C40" s="266" t="s">
        <v>25</v>
      </c>
      <c r="D40" s="267" t="s">
        <v>26</v>
      </c>
      <c r="E40" s="267" t="s">
        <v>1602</v>
      </c>
      <c r="F40" s="269"/>
      <c r="G40" s="214" t="s">
        <v>11</v>
      </c>
      <c r="H40" s="269"/>
      <c r="I40" s="270"/>
      <c r="J40" s="270"/>
      <c r="K40" s="272"/>
      <c r="L40" s="470"/>
    </row>
    <row r="41" spans="1:12" ht="18.5" customHeight="1">
      <c r="A41" s="503" t="s">
        <v>785</v>
      </c>
      <c r="B41" s="266"/>
      <c r="C41" s="266" t="s">
        <v>25</v>
      </c>
      <c r="D41" s="267" t="s">
        <v>26</v>
      </c>
      <c r="E41" s="267" t="s">
        <v>784</v>
      </c>
      <c r="F41" s="269"/>
      <c r="G41" s="214" t="s">
        <v>11</v>
      </c>
      <c r="H41" s="269"/>
      <c r="I41" s="267" t="s">
        <v>1673</v>
      </c>
      <c r="J41" s="270"/>
      <c r="K41" s="272"/>
      <c r="L41" s="470"/>
    </row>
    <row r="42" spans="1:12" ht="16.5" customHeight="1">
      <c r="A42" s="503" t="s">
        <v>789</v>
      </c>
      <c r="B42" s="266"/>
      <c r="C42" s="266" t="s">
        <v>25</v>
      </c>
      <c r="D42" s="267" t="s">
        <v>26</v>
      </c>
      <c r="E42" s="267" t="s">
        <v>786</v>
      </c>
      <c r="F42" s="269"/>
      <c r="G42" s="214" t="s">
        <v>11</v>
      </c>
      <c r="H42" s="278" t="s">
        <v>787</v>
      </c>
      <c r="I42" s="270"/>
      <c r="J42" s="270"/>
      <c r="K42" s="272" t="s">
        <v>788</v>
      </c>
      <c r="L42" s="470"/>
    </row>
    <row r="43" spans="1:12" ht="16.5" customHeight="1">
      <c r="A43" s="503" t="s">
        <v>792</v>
      </c>
      <c r="B43" s="266"/>
      <c r="C43" s="266" t="s">
        <v>25</v>
      </c>
      <c r="D43" s="267" t="s">
        <v>26</v>
      </c>
      <c r="E43" s="267" t="s">
        <v>790</v>
      </c>
      <c r="F43" s="269"/>
      <c r="G43" s="214" t="s">
        <v>11</v>
      </c>
      <c r="H43" s="279" t="s">
        <v>787</v>
      </c>
      <c r="I43" s="270"/>
      <c r="J43" s="270"/>
      <c r="K43" s="272" t="s">
        <v>791</v>
      </c>
      <c r="L43" s="470"/>
    </row>
    <row r="44" spans="1:12" ht="16.5" customHeight="1">
      <c r="A44" s="503" t="s">
        <v>796</v>
      </c>
      <c r="B44" s="266"/>
      <c r="C44" s="266" t="s">
        <v>25</v>
      </c>
      <c r="D44" s="267" t="s">
        <v>26</v>
      </c>
      <c r="E44" s="267" t="s">
        <v>793</v>
      </c>
      <c r="F44" s="269"/>
      <c r="G44" s="214" t="s">
        <v>11</v>
      </c>
      <c r="H44" s="278" t="s">
        <v>794</v>
      </c>
      <c r="I44" s="267" t="s">
        <v>1672</v>
      </c>
      <c r="J44" s="275"/>
      <c r="K44" s="272" t="s">
        <v>795</v>
      </c>
      <c r="L44" s="470"/>
    </row>
    <row r="45" spans="1:12" ht="16.5" customHeight="1">
      <c r="A45" s="503" t="s">
        <v>800</v>
      </c>
      <c r="B45" s="266"/>
      <c r="C45" s="266" t="s">
        <v>25</v>
      </c>
      <c r="D45" s="267" t="s">
        <v>26</v>
      </c>
      <c r="E45" s="267" t="s">
        <v>797</v>
      </c>
      <c r="F45" s="269"/>
      <c r="G45" s="214" t="s">
        <v>11</v>
      </c>
      <c r="H45" s="279" t="s">
        <v>798</v>
      </c>
      <c r="I45" s="270"/>
      <c r="J45" s="270"/>
      <c r="K45" s="272" t="s">
        <v>799</v>
      </c>
      <c r="L45" s="470"/>
    </row>
    <row r="46" spans="1:12" ht="16.5" customHeight="1">
      <c r="A46" s="503" t="s">
        <v>801</v>
      </c>
      <c r="B46" s="266"/>
      <c r="C46" s="266" t="s">
        <v>25</v>
      </c>
      <c r="D46" s="267" t="s">
        <v>26</v>
      </c>
      <c r="E46" s="267" t="s">
        <v>2847</v>
      </c>
      <c r="F46" s="269"/>
      <c r="G46" s="25" t="s">
        <v>6</v>
      </c>
      <c r="H46" s="269"/>
      <c r="I46" s="269"/>
      <c r="J46" s="270"/>
      <c r="K46" s="272" t="s">
        <v>1522</v>
      </c>
      <c r="L46" s="470"/>
    </row>
    <row r="47" spans="1:12" ht="16.5" customHeight="1">
      <c r="A47" s="503" t="s">
        <v>805</v>
      </c>
      <c r="B47" s="266"/>
      <c r="C47" s="266" t="s">
        <v>25</v>
      </c>
      <c r="D47" s="267" t="s">
        <v>26</v>
      </c>
      <c r="E47" s="267" t="s">
        <v>802</v>
      </c>
      <c r="F47" s="266" t="s">
        <v>803</v>
      </c>
      <c r="G47" s="214" t="s">
        <v>11</v>
      </c>
      <c r="H47" s="280"/>
      <c r="I47" s="270"/>
      <c r="J47" s="270"/>
      <c r="K47" s="272" t="s">
        <v>1443</v>
      </c>
      <c r="L47" s="470"/>
    </row>
    <row r="48" spans="1:12" ht="16.5" customHeight="1">
      <c r="A48" s="503" t="s">
        <v>808</v>
      </c>
      <c r="B48" s="266"/>
      <c r="C48" s="266" t="s">
        <v>25</v>
      </c>
      <c r="D48" s="267" t="s">
        <v>806</v>
      </c>
      <c r="E48" s="267" t="s">
        <v>807</v>
      </c>
      <c r="F48" s="269"/>
      <c r="G48" s="214" t="s">
        <v>11</v>
      </c>
      <c r="H48" s="280"/>
      <c r="I48" s="269"/>
      <c r="J48" s="270"/>
      <c r="K48" s="272" t="s">
        <v>1442</v>
      </c>
      <c r="L48" s="470"/>
    </row>
    <row r="49" spans="1:12" ht="16.5" customHeight="1">
      <c r="A49" s="503" t="s">
        <v>810</v>
      </c>
      <c r="B49" s="266"/>
      <c r="C49" s="266" t="s">
        <v>25</v>
      </c>
      <c r="D49" s="267" t="s">
        <v>809</v>
      </c>
      <c r="E49" s="267" t="s">
        <v>807</v>
      </c>
      <c r="F49" s="269"/>
      <c r="G49" s="214" t="s">
        <v>11</v>
      </c>
      <c r="H49" s="280"/>
      <c r="I49" s="269"/>
      <c r="J49" s="270"/>
      <c r="K49" s="272" t="s">
        <v>1409</v>
      </c>
      <c r="L49" s="470"/>
    </row>
    <row r="50" spans="1:12" ht="16.5" customHeight="1">
      <c r="A50" s="503" t="s">
        <v>813</v>
      </c>
      <c r="B50" s="266"/>
      <c r="C50" s="266" t="s">
        <v>25</v>
      </c>
      <c r="D50" s="267" t="s">
        <v>806</v>
      </c>
      <c r="E50" s="267" t="s">
        <v>811</v>
      </c>
      <c r="F50" s="266" t="s">
        <v>812</v>
      </c>
      <c r="G50" s="214" t="s">
        <v>11</v>
      </c>
      <c r="H50" s="269"/>
      <c r="I50" s="269"/>
      <c r="J50" s="270"/>
      <c r="K50" s="272" t="s">
        <v>1457</v>
      </c>
      <c r="L50" s="470"/>
    </row>
    <row r="51" spans="1:12" ht="16.5" customHeight="1">
      <c r="A51" s="503" t="s">
        <v>815</v>
      </c>
      <c r="B51" s="266"/>
      <c r="C51" s="266" t="s">
        <v>25</v>
      </c>
      <c r="D51" s="267" t="s">
        <v>806</v>
      </c>
      <c r="E51" s="267" t="s">
        <v>814</v>
      </c>
      <c r="F51" s="266" t="s">
        <v>812</v>
      </c>
      <c r="G51" s="214" t="s">
        <v>11</v>
      </c>
      <c r="H51" s="269"/>
      <c r="I51" s="270"/>
      <c r="J51" s="270"/>
      <c r="K51" s="272"/>
      <c r="L51" s="470"/>
    </row>
    <row r="52" spans="1:12" ht="16.5" customHeight="1">
      <c r="A52" s="503" t="s">
        <v>817</v>
      </c>
      <c r="B52" s="266"/>
      <c r="C52" s="266" t="s">
        <v>25</v>
      </c>
      <c r="D52" s="267" t="s">
        <v>806</v>
      </c>
      <c r="E52" s="267" t="s">
        <v>816</v>
      </c>
      <c r="F52" s="266" t="s">
        <v>443</v>
      </c>
      <c r="G52" s="214" t="s">
        <v>11</v>
      </c>
      <c r="H52" s="269"/>
      <c r="I52" s="270"/>
      <c r="J52" s="270"/>
      <c r="K52" s="272"/>
      <c r="L52" s="470"/>
    </row>
    <row r="53" spans="1:12" ht="16.5" customHeight="1">
      <c r="A53" s="503" t="s">
        <v>820</v>
      </c>
      <c r="B53" s="266"/>
      <c r="C53" s="266" t="s">
        <v>25</v>
      </c>
      <c r="D53" s="267" t="s">
        <v>806</v>
      </c>
      <c r="E53" s="267" t="s">
        <v>818</v>
      </c>
      <c r="F53" s="266" t="s">
        <v>819</v>
      </c>
      <c r="G53" s="214" t="s">
        <v>11</v>
      </c>
      <c r="H53" s="269"/>
      <c r="I53" s="270"/>
      <c r="J53" s="270"/>
      <c r="K53" s="272"/>
      <c r="L53" s="470"/>
    </row>
    <row r="54" spans="1:12" ht="16.5" customHeight="1">
      <c r="A54" s="503" t="s">
        <v>822</v>
      </c>
      <c r="B54" s="266"/>
      <c r="C54" s="266" t="s">
        <v>25</v>
      </c>
      <c r="D54" s="267" t="s">
        <v>806</v>
      </c>
      <c r="E54" s="267" t="s">
        <v>821</v>
      </c>
      <c r="F54" s="266" t="s">
        <v>819</v>
      </c>
      <c r="G54" s="214" t="s">
        <v>11</v>
      </c>
      <c r="H54" s="269"/>
      <c r="I54" s="270"/>
      <c r="J54" s="270"/>
      <c r="K54" s="272"/>
      <c r="L54" s="470"/>
    </row>
    <row r="55" spans="1:12" ht="16.5" customHeight="1">
      <c r="A55" s="503" t="s">
        <v>824</v>
      </c>
      <c r="B55" s="266"/>
      <c r="C55" s="266" t="s">
        <v>25</v>
      </c>
      <c r="D55" s="267" t="s">
        <v>806</v>
      </c>
      <c r="E55" s="267" t="s">
        <v>823</v>
      </c>
      <c r="F55" s="266" t="s">
        <v>819</v>
      </c>
      <c r="G55" s="214" t="s">
        <v>11</v>
      </c>
      <c r="H55" s="269"/>
      <c r="I55" s="270"/>
      <c r="J55" s="270"/>
      <c r="K55" s="272"/>
      <c r="L55" s="470"/>
    </row>
    <row r="56" spans="1:12" ht="16.5" customHeight="1">
      <c r="A56" s="503" t="s">
        <v>827</v>
      </c>
      <c r="B56" s="266"/>
      <c r="C56" s="266" t="s">
        <v>25</v>
      </c>
      <c r="D56" s="267" t="s">
        <v>809</v>
      </c>
      <c r="E56" s="267" t="s">
        <v>825</v>
      </c>
      <c r="F56" s="266" t="s">
        <v>826</v>
      </c>
      <c r="G56" s="214" t="s">
        <v>11</v>
      </c>
      <c r="H56" s="269"/>
      <c r="I56" s="270"/>
      <c r="J56" s="270"/>
      <c r="K56" s="272"/>
      <c r="L56" s="470"/>
    </row>
    <row r="57" spans="1:12" ht="16.5" customHeight="1">
      <c r="A57" s="503" t="s">
        <v>830</v>
      </c>
      <c r="B57" s="266"/>
      <c r="C57" s="266" t="s">
        <v>25</v>
      </c>
      <c r="D57" s="267" t="s">
        <v>809</v>
      </c>
      <c r="E57" s="267" t="s">
        <v>828</v>
      </c>
      <c r="F57" s="266" t="s">
        <v>829</v>
      </c>
      <c r="G57" s="214" t="s">
        <v>11</v>
      </c>
      <c r="H57" s="269"/>
      <c r="I57" s="270"/>
      <c r="J57" s="270"/>
      <c r="K57" s="272"/>
      <c r="L57" s="470"/>
    </row>
    <row r="58" spans="1:12" ht="16.5" customHeight="1">
      <c r="A58" s="503" t="s">
        <v>832</v>
      </c>
      <c r="B58" s="266"/>
      <c r="C58" s="266" t="s">
        <v>25</v>
      </c>
      <c r="D58" s="267" t="s">
        <v>809</v>
      </c>
      <c r="E58" s="267" t="s">
        <v>831</v>
      </c>
      <c r="F58" s="266" t="s">
        <v>829</v>
      </c>
      <c r="G58" s="214" t="s">
        <v>11</v>
      </c>
      <c r="H58" s="269"/>
      <c r="I58" s="270"/>
      <c r="J58" s="270"/>
      <c r="K58" s="272"/>
      <c r="L58" s="470"/>
    </row>
    <row r="59" spans="1:12" ht="16.5" customHeight="1">
      <c r="A59" s="503" t="s">
        <v>834</v>
      </c>
      <c r="B59" s="266"/>
      <c r="C59" s="266" t="s">
        <v>25</v>
      </c>
      <c r="D59" s="267" t="s">
        <v>809</v>
      </c>
      <c r="E59" s="267" t="s">
        <v>833</v>
      </c>
      <c r="F59" s="266" t="s">
        <v>829</v>
      </c>
      <c r="G59" s="214" t="s">
        <v>11</v>
      </c>
      <c r="H59" s="269"/>
      <c r="I59" s="270"/>
      <c r="J59" s="270"/>
      <c r="K59" s="272"/>
      <c r="L59" s="470"/>
    </row>
    <row r="60" spans="1:12" ht="16.5" customHeight="1">
      <c r="A60" s="503" t="s">
        <v>836</v>
      </c>
      <c r="B60" s="266"/>
      <c r="C60" s="266" t="s">
        <v>25</v>
      </c>
      <c r="D60" s="267" t="s">
        <v>809</v>
      </c>
      <c r="E60" s="267" t="s">
        <v>818</v>
      </c>
      <c r="F60" s="266" t="s">
        <v>835</v>
      </c>
      <c r="G60" s="214" t="s">
        <v>11</v>
      </c>
      <c r="H60" s="269"/>
      <c r="I60" s="270"/>
      <c r="J60" s="270"/>
      <c r="K60" s="272"/>
      <c r="L60" s="470"/>
    </row>
    <row r="61" spans="1:12" ht="16.5" customHeight="1">
      <c r="A61" s="503" t="s">
        <v>837</v>
      </c>
      <c r="B61" s="266"/>
      <c r="C61" s="266" t="s">
        <v>25</v>
      </c>
      <c r="D61" s="267" t="s">
        <v>809</v>
      </c>
      <c r="E61" s="267" t="s">
        <v>821</v>
      </c>
      <c r="F61" s="266" t="s">
        <v>835</v>
      </c>
      <c r="G61" s="214" t="s">
        <v>11</v>
      </c>
      <c r="H61" s="269"/>
      <c r="I61" s="270"/>
      <c r="J61" s="270"/>
      <c r="K61" s="272"/>
      <c r="L61" s="470"/>
    </row>
    <row r="62" spans="1:12" ht="16.5" customHeight="1">
      <c r="A62" s="503" t="s">
        <v>838</v>
      </c>
      <c r="B62" s="266"/>
      <c r="C62" s="266" t="s">
        <v>25</v>
      </c>
      <c r="D62" s="267" t="s">
        <v>809</v>
      </c>
      <c r="E62" s="267" t="s">
        <v>823</v>
      </c>
      <c r="F62" s="266" t="s">
        <v>835</v>
      </c>
      <c r="G62" s="214" t="s">
        <v>11</v>
      </c>
      <c r="H62" s="269"/>
      <c r="I62" s="270"/>
      <c r="J62" s="270"/>
      <c r="K62" s="272"/>
      <c r="L62" s="470"/>
    </row>
    <row r="63" spans="1:12" ht="16.5" customHeight="1">
      <c r="A63" s="503" t="s">
        <v>840</v>
      </c>
      <c r="B63" s="266"/>
      <c r="C63" s="266" t="s">
        <v>25</v>
      </c>
      <c r="D63" s="267" t="s">
        <v>806</v>
      </c>
      <c r="E63" s="267" t="s">
        <v>839</v>
      </c>
      <c r="F63" s="269"/>
      <c r="G63" s="214" t="s">
        <v>11</v>
      </c>
      <c r="H63" s="280"/>
      <c r="I63" s="270"/>
      <c r="J63" s="270"/>
      <c r="K63" s="272" t="s">
        <v>1458</v>
      </c>
      <c r="L63" s="470"/>
    </row>
    <row r="64" spans="1:12" ht="16.5" customHeight="1">
      <c r="A64" s="503" t="s">
        <v>841</v>
      </c>
      <c r="B64" s="266"/>
      <c r="C64" s="266" t="s">
        <v>25</v>
      </c>
      <c r="D64" s="267" t="s">
        <v>809</v>
      </c>
      <c r="E64" s="267" t="s">
        <v>839</v>
      </c>
      <c r="F64" s="269"/>
      <c r="G64" s="214" t="s">
        <v>11</v>
      </c>
      <c r="H64" s="280"/>
      <c r="I64" s="270"/>
      <c r="J64" s="270"/>
      <c r="K64" s="272" t="s">
        <v>1459</v>
      </c>
      <c r="L64" s="470"/>
    </row>
    <row r="65" spans="1:12" ht="18" customHeight="1">
      <c r="A65" s="503" t="s">
        <v>844</v>
      </c>
      <c r="B65" s="266"/>
      <c r="C65" s="266" t="s">
        <v>25</v>
      </c>
      <c r="D65" s="267" t="s">
        <v>842</v>
      </c>
      <c r="E65" s="267" t="s">
        <v>843</v>
      </c>
      <c r="F65" s="269"/>
      <c r="G65" s="214" t="s">
        <v>11</v>
      </c>
      <c r="H65" s="281"/>
      <c r="I65" s="282"/>
      <c r="J65" s="271"/>
      <c r="K65" s="272" t="s">
        <v>1460</v>
      </c>
      <c r="L65" s="470"/>
    </row>
    <row r="66" spans="1:12" ht="18" customHeight="1">
      <c r="A66" s="503" t="s">
        <v>846</v>
      </c>
      <c r="B66" s="266"/>
      <c r="C66" s="266" t="s">
        <v>25</v>
      </c>
      <c r="D66" s="267" t="s">
        <v>842</v>
      </c>
      <c r="E66" s="267" t="s">
        <v>845</v>
      </c>
      <c r="F66" s="269"/>
      <c r="G66" s="214" t="s">
        <v>11</v>
      </c>
      <c r="H66" s="281"/>
      <c r="I66" s="282"/>
      <c r="J66" s="271"/>
      <c r="K66" s="272" t="s">
        <v>1444</v>
      </c>
      <c r="L66" s="470"/>
    </row>
    <row r="67" spans="1:12" ht="18" customHeight="1">
      <c r="A67" s="503" t="s">
        <v>847</v>
      </c>
      <c r="B67" s="266"/>
      <c r="C67" s="266" t="s">
        <v>25</v>
      </c>
      <c r="D67" s="267" t="s">
        <v>842</v>
      </c>
      <c r="E67" s="267" t="s">
        <v>839</v>
      </c>
      <c r="F67" s="269"/>
      <c r="G67" s="214" t="s">
        <v>11</v>
      </c>
      <c r="H67" s="281"/>
      <c r="I67" s="282"/>
      <c r="J67" s="271"/>
      <c r="K67" s="272" t="s">
        <v>1410</v>
      </c>
      <c r="L67" s="470"/>
    </row>
    <row r="68" spans="1:12" ht="18" customHeight="1">
      <c r="A68" s="503" t="s">
        <v>851</v>
      </c>
      <c r="B68" s="266"/>
      <c r="C68" s="266" t="s">
        <v>25</v>
      </c>
      <c r="D68" s="267" t="s">
        <v>1696</v>
      </c>
      <c r="E68" s="274" t="s">
        <v>848</v>
      </c>
      <c r="F68" s="266" t="s">
        <v>849</v>
      </c>
      <c r="G68" s="214" t="s">
        <v>11</v>
      </c>
      <c r="H68" s="281"/>
      <c r="I68" s="267" t="s">
        <v>850</v>
      </c>
      <c r="J68" s="271"/>
      <c r="K68" s="276" t="s">
        <v>1697</v>
      </c>
      <c r="L68" s="470"/>
    </row>
    <row r="69" spans="1:12" ht="18" customHeight="1">
      <c r="A69" s="503" t="s">
        <v>853</v>
      </c>
      <c r="B69" s="266"/>
      <c r="C69" s="266" t="s">
        <v>25</v>
      </c>
      <c r="D69" s="267" t="s">
        <v>2158</v>
      </c>
      <c r="E69" s="274" t="s">
        <v>2658</v>
      </c>
      <c r="F69" s="283" t="s">
        <v>2659</v>
      </c>
      <c r="G69" s="214" t="s">
        <v>11</v>
      </c>
      <c r="H69" s="284" t="s">
        <v>852</v>
      </c>
      <c r="I69" s="282"/>
      <c r="J69" s="271"/>
      <c r="K69" s="285" t="s">
        <v>1603</v>
      </c>
      <c r="L69" s="470"/>
    </row>
    <row r="70" spans="1:12" ht="18" customHeight="1">
      <c r="A70" s="503" t="s">
        <v>855</v>
      </c>
      <c r="B70" s="266"/>
      <c r="C70" s="266" t="s">
        <v>25</v>
      </c>
      <c r="D70" s="267" t="s">
        <v>842</v>
      </c>
      <c r="E70" s="274" t="s">
        <v>854</v>
      </c>
      <c r="F70" s="283" t="s">
        <v>94</v>
      </c>
      <c r="G70" s="214" t="s">
        <v>11</v>
      </c>
      <c r="H70" s="281"/>
      <c r="I70" s="282"/>
      <c r="J70" s="271"/>
      <c r="K70" s="276" t="s">
        <v>1604</v>
      </c>
      <c r="L70" s="470"/>
    </row>
    <row r="71" spans="1:12" ht="18" customHeight="1">
      <c r="A71" s="503" t="s">
        <v>858</v>
      </c>
      <c r="B71" s="266"/>
      <c r="C71" s="266" t="s">
        <v>25</v>
      </c>
      <c r="D71" s="267" t="s">
        <v>842</v>
      </c>
      <c r="E71" s="267" t="s">
        <v>856</v>
      </c>
      <c r="F71" s="283" t="s">
        <v>857</v>
      </c>
      <c r="G71" s="214" t="s">
        <v>11</v>
      </c>
      <c r="H71" s="281"/>
      <c r="I71" s="282"/>
      <c r="J71" s="271"/>
      <c r="K71" s="733" t="s">
        <v>1406</v>
      </c>
      <c r="L71" s="470"/>
    </row>
    <row r="72" spans="1:12" ht="16.5" customHeight="1">
      <c r="A72" s="503" t="s">
        <v>861</v>
      </c>
      <c r="B72" s="266"/>
      <c r="C72" s="266" t="s">
        <v>25</v>
      </c>
      <c r="D72" s="267" t="s">
        <v>842</v>
      </c>
      <c r="E72" s="267" t="s">
        <v>859</v>
      </c>
      <c r="F72" s="283" t="s">
        <v>860</v>
      </c>
      <c r="G72" s="214" t="s">
        <v>11</v>
      </c>
      <c r="H72" s="269"/>
      <c r="I72" s="270"/>
      <c r="J72" s="270"/>
      <c r="K72" s="733"/>
      <c r="L72" s="470"/>
    </row>
    <row r="73" spans="1:12" ht="16.5" customHeight="1">
      <c r="A73" s="503" t="s">
        <v>863</v>
      </c>
      <c r="B73" s="266"/>
      <c r="C73" s="266" t="s">
        <v>25</v>
      </c>
      <c r="D73" s="267" t="s">
        <v>842</v>
      </c>
      <c r="E73" s="267" t="s">
        <v>862</v>
      </c>
      <c r="F73" s="283" t="s">
        <v>860</v>
      </c>
      <c r="G73" s="214" t="s">
        <v>11</v>
      </c>
      <c r="H73" s="269"/>
      <c r="I73" s="270"/>
      <c r="J73" s="270"/>
      <c r="K73" s="733"/>
      <c r="L73" s="470"/>
    </row>
    <row r="74" spans="1:12" ht="16.5" customHeight="1">
      <c r="A74" s="503" t="s">
        <v>865</v>
      </c>
      <c r="B74" s="266"/>
      <c r="C74" s="266" t="s">
        <v>25</v>
      </c>
      <c r="D74" s="267" t="s">
        <v>842</v>
      </c>
      <c r="E74" s="267" t="s">
        <v>864</v>
      </c>
      <c r="F74" s="283" t="s">
        <v>860</v>
      </c>
      <c r="G74" s="214" t="s">
        <v>11</v>
      </c>
      <c r="H74" s="269"/>
      <c r="I74" s="270"/>
      <c r="J74" s="270"/>
      <c r="K74" s="733"/>
      <c r="L74" s="470"/>
    </row>
    <row r="75" spans="1:12" ht="16.5" customHeight="1">
      <c r="A75" s="503" t="s">
        <v>867</v>
      </c>
      <c r="B75" s="266"/>
      <c r="C75" s="266" t="s">
        <v>25</v>
      </c>
      <c r="D75" s="267" t="s">
        <v>1868</v>
      </c>
      <c r="E75" s="267" t="s">
        <v>1871</v>
      </c>
      <c r="F75" s="283" t="s">
        <v>1866</v>
      </c>
      <c r="G75" s="214" t="s">
        <v>11</v>
      </c>
      <c r="H75" s="269"/>
      <c r="I75" s="270"/>
      <c r="J75" s="270"/>
      <c r="K75" s="733"/>
      <c r="L75" s="470"/>
    </row>
    <row r="76" spans="1:12" ht="16.5" customHeight="1">
      <c r="A76" s="503" t="s">
        <v>869</v>
      </c>
      <c r="B76" s="266"/>
      <c r="C76" s="266" t="s">
        <v>25</v>
      </c>
      <c r="D76" s="267" t="s">
        <v>842</v>
      </c>
      <c r="E76" s="267" t="s">
        <v>868</v>
      </c>
      <c r="F76" s="283" t="s">
        <v>1866</v>
      </c>
      <c r="G76" s="214" t="s">
        <v>11</v>
      </c>
      <c r="H76" s="269"/>
      <c r="I76" s="270"/>
      <c r="J76" s="270"/>
      <c r="K76" s="733"/>
      <c r="L76" s="470"/>
    </row>
    <row r="77" spans="1:12" ht="16.5" customHeight="1">
      <c r="A77" s="503" t="s">
        <v>871</v>
      </c>
      <c r="B77" s="266"/>
      <c r="C77" s="266" t="s">
        <v>25</v>
      </c>
      <c r="D77" s="267" t="s">
        <v>842</v>
      </c>
      <c r="E77" s="267" t="s">
        <v>870</v>
      </c>
      <c r="F77" s="283" t="s">
        <v>1866</v>
      </c>
      <c r="G77" s="214" t="s">
        <v>11</v>
      </c>
      <c r="H77" s="269"/>
      <c r="I77" s="270"/>
      <c r="J77" s="270"/>
      <c r="K77" s="733"/>
      <c r="L77" s="470"/>
    </row>
    <row r="78" spans="1:12" ht="16.5" customHeight="1">
      <c r="A78" s="503" t="s">
        <v>874</v>
      </c>
      <c r="B78" s="266"/>
      <c r="C78" s="266" t="s">
        <v>25</v>
      </c>
      <c r="D78" s="267" t="s">
        <v>842</v>
      </c>
      <c r="E78" s="267" t="s">
        <v>872</v>
      </c>
      <c r="F78" s="283" t="s">
        <v>873</v>
      </c>
      <c r="G78" s="214" t="s">
        <v>11</v>
      </c>
      <c r="H78" s="269"/>
      <c r="I78" s="270"/>
      <c r="J78" s="270"/>
      <c r="K78" s="733"/>
      <c r="L78" s="470"/>
    </row>
    <row r="79" spans="1:12" ht="16.5" customHeight="1">
      <c r="A79" s="503" t="s">
        <v>877</v>
      </c>
      <c r="B79" s="266"/>
      <c r="C79" s="266" t="s">
        <v>25</v>
      </c>
      <c r="D79" s="267" t="s">
        <v>67</v>
      </c>
      <c r="E79" s="267" t="s">
        <v>875</v>
      </c>
      <c r="F79" s="266" t="s">
        <v>876</v>
      </c>
      <c r="G79" s="286" t="s">
        <v>6</v>
      </c>
      <c r="H79" s="269"/>
      <c r="I79" s="267" t="s">
        <v>135</v>
      </c>
      <c r="J79" s="270"/>
      <c r="K79" s="733" t="s">
        <v>1962</v>
      </c>
      <c r="L79" s="470"/>
    </row>
    <row r="80" spans="1:12" ht="16.5" customHeight="1">
      <c r="A80" s="503" t="s">
        <v>880</v>
      </c>
      <c r="B80" s="266"/>
      <c r="C80" s="266" t="s">
        <v>25</v>
      </c>
      <c r="D80" s="267" t="s">
        <v>67</v>
      </c>
      <c r="E80" s="267" t="s">
        <v>878</v>
      </c>
      <c r="F80" s="266" t="s">
        <v>879</v>
      </c>
      <c r="G80" s="286" t="s">
        <v>6</v>
      </c>
      <c r="H80" s="269"/>
      <c r="I80" s="267" t="s">
        <v>139</v>
      </c>
      <c r="J80" s="270"/>
      <c r="K80" s="733"/>
      <c r="L80" s="470"/>
    </row>
    <row r="81" spans="1:13" ht="16.5" customHeight="1">
      <c r="A81" s="503" t="s">
        <v>881</v>
      </c>
      <c r="B81" s="266"/>
      <c r="C81" s="266" t="s">
        <v>25</v>
      </c>
      <c r="D81" s="267" t="s">
        <v>67</v>
      </c>
      <c r="E81" s="267" t="s">
        <v>27</v>
      </c>
      <c r="F81" s="269"/>
      <c r="G81" s="286" t="s">
        <v>6</v>
      </c>
      <c r="H81" s="269"/>
      <c r="I81" s="267" t="s">
        <v>142</v>
      </c>
      <c r="J81" s="270"/>
      <c r="K81" s="733"/>
      <c r="L81" s="470"/>
    </row>
    <row r="82" spans="1:13" ht="16.5" customHeight="1">
      <c r="A82" s="503" t="s">
        <v>885</v>
      </c>
      <c r="B82" s="266"/>
      <c r="C82" s="266" t="s">
        <v>25</v>
      </c>
      <c r="D82" s="267" t="s">
        <v>67</v>
      </c>
      <c r="E82" s="267" t="s">
        <v>882</v>
      </c>
      <c r="F82" s="266" t="s">
        <v>883</v>
      </c>
      <c r="G82" s="286" t="s">
        <v>6</v>
      </c>
      <c r="H82" s="269"/>
      <c r="I82" s="270"/>
      <c r="J82" s="287" t="s">
        <v>884</v>
      </c>
      <c r="K82" s="733"/>
      <c r="L82" s="470"/>
    </row>
    <row r="83" spans="1:13" ht="16.5" customHeight="1">
      <c r="A83" s="503" t="s">
        <v>888</v>
      </c>
      <c r="B83" s="266"/>
      <c r="C83" s="266" t="s">
        <v>25</v>
      </c>
      <c r="D83" s="267" t="s">
        <v>67</v>
      </c>
      <c r="E83" s="267" t="s">
        <v>886</v>
      </c>
      <c r="F83" s="266" t="s">
        <v>887</v>
      </c>
      <c r="G83" s="286" t="s">
        <v>6</v>
      </c>
      <c r="H83" s="269"/>
      <c r="I83" s="270"/>
      <c r="J83" s="270"/>
      <c r="K83" s="733"/>
      <c r="L83" s="470"/>
    </row>
    <row r="84" spans="1:13" ht="16.5" customHeight="1">
      <c r="A84" s="503" t="s">
        <v>891</v>
      </c>
      <c r="B84" s="266"/>
      <c r="C84" s="266" t="s">
        <v>25</v>
      </c>
      <c r="D84" s="267" t="s">
        <v>67</v>
      </c>
      <c r="E84" s="267" t="s">
        <v>889</v>
      </c>
      <c r="F84" s="266" t="s">
        <v>890</v>
      </c>
      <c r="G84" s="286" t="s">
        <v>6</v>
      </c>
      <c r="H84" s="269"/>
      <c r="I84" s="270"/>
      <c r="J84" s="270"/>
      <c r="K84" s="733"/>
      <c r="L84" s="470"/>
    </row>
    <row r="85" spans="1:13" ht="16.5" customHeight="1">
      <c r="A85" s="503" t="s">
        <v>894</v>
      </c>
      <c r="B85" s="266"/>
      <c r="C85" s="266" t="s">
        <v>25</v>
      </c>
      <c r="D85" s="267" t="s">
        <v>67</v>
      </c>
      <c r="E85" s="267" t="s">
        <v>892</v>
      </c>
      <c r="F85" s="266" t="s">
        <v>893</v>
      </c>
      <c r="G85" s="286" t="s">
        <v>6</v>
      </c>
      <c r="H85" s="269"/>
      <c r="I85" s="270"/>
      <c r="J85" s="270"/>
      <c r="K85" s="733"/>
      <c r="L85" s="470"/>
    </row>
    <row r="86" spans="1:13" ht="16.5" customHeight="1">
      <c r="A86" s="503" t="s">
        <v>897</v>
      </c>
      <c r="B86" s="266"/>
      <c r="C86" s="266" t="s">
        <v>25</v>
      </c>
      <c r="D86" s="267" t="s">
        <v>67</v>
      </c>
      <c r="E86" s="267" t="s">
        <v>895</v>
      </c>
      <c r="F86" s="266" t="s">
        <v>896</v>
      </c>
      <c r="G86" s="286" t="s">
        <v>6</v>
      </c>
      <c r="H86" s="269"/>
      <c r="I86" s="270"/>
      <c r="J86" s="270"/>
      <c r="K86" s="733"/>
      <c r="L86" s="470"/>
    </row>
    <row r="87" spans="1:13" ht="16.5" customHeight="1">
      <c r="A87" s="503" t="s">
        <v>899</v>
      </c>
      <c r="B87" s="266"/>
      <c r="C87" s="266" t="s">
        <v>25</v>
      </c>
      <c r="D87" s="267" t="s">
        <v>67</v>
      </c>
      <c r="E87" s="267" t="s">
        <v>898</v>
      </c>
      <c r="F87" s="266" t="s">
        <v>176</v>
      </c>
      <c r="G87" s="286" t="s">
        <v>6</v>
      </c>
      <c r="H87" s="269"/>
      <c r="I87" s="270"/>
      <c r="J87" s="270"/>
      <c r="K87" s="733"/>
      <c r="L87" s="470"/>
    </row>
    <row r="88" spans="1:13" ht="16.5" customHeight="1">
      <c r="A88" s="503" t="s">
        <v>902</v>
      </c>
      <c r="B88" s="266"/>
      <c r="C88" s="266" t="s">
        <v>25</v>
      </c>
      <c r="D88" s="267" t="s">
        <v>67</v>
      </c>
      <c r="E88" s="267" t="s">
        <v>900</v>
      </c>
      <c r="F88" s="266" t="s">
        <v>901</v>
      </c>
      <c r="G88" s="286" t="s">
        <v>6</v>
      </c>
      <c r="H88" s="269"/>
      <c r="I88" s="270"/>
      <c r="J88" s="270"/>
      <c r="K88" s="733"/>
      <c r="L88" s="470"/>
    </row>
    <row r="89" spans="1:13" ht="16.5" customHeight="1">
      <c r="A89" s="503" t="s">
        <v>905</v>
      </c>
      <c r="B89" s="266"/>
      <c r="C89" s="266" t="s">
        <v>25</v>
      </c>
      <c r="D89" s="267" t="s">
        <v>67</v>
      </c>
      <c r="E89" s="267" t="s">
        <v>903</v>
      </c>
      <c r="F89" s="266" t="s">
        <v>904</v>
      </c>
      <c r="G89" s="286" t="s">
        <v>6</v>
      </c>
      <c r="H89" s="269"/>
      <c r="I89" s="270"/>
      <c r="J89" s="270"/>
      <c r="K89" s="733"/>
      <c r="L89" s="470"/>
    </row>
    <row r="90" spans="1:13" ht="16.5" customHeight="1">
      <c r="A90" s="503" t="s">
        <v>907</v>
      </c>
      <c r="B90" s="266"/>
      <c r="C90" s="266" t="s">
        <v>25</v>
      </c>
      <c r="D90" s="267" t="s">
        <v>183</v>
      </c>
      <c r="E90" s="267" t="s">
        <v>906</v>
      </c>
      <c r="F90" s="269"/>
      <c r="G90" s="214" t="s">
        <v>11</v>
      </c>
      <c r="H90" s="269"/>
      <c r="I90" s="270"/>
      <c r="J90" s="270"/>
      <c r="K90" s="272" t="s">
        <v>2221</v>
      </c>
      <c r="L90" s="470"/>
    </row>
    <row r="91" spans="1:13" s="113" customFormat="1" ht="16.5" customHeight="1">
      <c r="A91" s="503" t="s">
        <v>908</v>
      </c>
      <c r="B91" s="266"/>
      <c r="C91" s="266" t="s">
        <v>25</v>
      </c>
      <c r="D91" s="288" t="s">
        <v>181</v>
      </c>
      <c r="E91" s="267" t="s">
        <v>1474</v>
      </c>
      <c r="F91" s="191" t="s">
        <v>1981</v>
      </c>
      <c r="G91" s="214" t="s">
        <v>11</v>
      </c>
      <c r="H91" s="191"/>
      <c r="I91" s="191"/>
      <c r="J91" s="193"/>
      <c r="K91" s="334" t="s">
        <v>2157</v>
      </c>
      <c r="L91" s="190"/>
      <c r="M91" s="112"/>
    </row>
    <row r="92" spans="1:13" s="113" customFormat="1" ht="16.5" customHeight="1">
      <c r="A92" s="503" t="s">
        <v>909</v>
      </c>
      <c r="B92" s="266"/>
      <c r="C92" s="266" t="s">
        <v>25</v>
      </c>
      <c r="D92" s="288" t="s">
        <v>181</v>
      </c>
      <c r="E92" s="288" t="s">
        <v>1475</v>
      </c>
      <c r="F92" s="191" t="s">
        <v>1982</v>
      </c>
      <c r="G92" s="214" t="s">
        <v>11</v>
      </c>
      <c r="H92" s="191"/>
      <c r="I92" s="191"/>
      <c r="J92" s="193"/>
      <c r="K92" s="334" t="s">
        <v>1988</v>
      </c>
      <c r="L92" s="190"/>
      <c r="M92" s="112"/>
    </row>
    <row r="93" spans="1:13" s="113" customFormat="1" ht="16.5" customHeight="1">
      <c r="A93" s="503" t="s">
        <v>910</v>
      </c>
      <c r="B93" s="266"/>
      <c r="C93" s="266" t="s">
        <v>25</v>
      </c>
      <c r="D93" s="288" t="s">
        <v>181</v>
      </c>
      <c r="E93" s="288" t="s">
        <v>1476</v>
      </c>
      <c r="F93" s="191" t="s">
        <v>1985</v>
      </c>
      <c r="G93" s="214" t="s">
        <v>11</v>
      </c>
      <c r="H93" s="191"/>
      <c r="I93" s="191"/>
      <c r="J93" s="193"/>
      <c r="K93" s="334" t="s">
        <v>2002</v>
      </c>
      <c r="L93" s="190"/>
      <c r="M93" s="112"/>
    </row>
    <row r="94" spans="1:13" s="113" customFormat="1" ht="16.5" customHeight="1">
      <c r="A94" s="503" t="s">
        <v>911</v>
      </c>
      <c r="B94" s="266"/>
      <c r="C94" s="266" t="s">
        <v>25</v>
      </c>
      <c r="D94" s="288" t="s">
        <v>181</v>
      </c>
      <c r="E94" s="288" t="s">
        <v>1983</v>
      </c>
      <c r="F94" s="191" t="s">
        <v>1985</v>
      </c>
      <c r="G94" s="214" t="s">
        <v>11</v>
      </c>
      <c r="H94" s="191"/>
      <c r="I94" s="191"/>
      <c r="J94" s="193"/>
      <c r="K94" s="334" t="s">
        <v>2015</v>
      </c>
      <c r="L94" s="190"/>
      <c r="M94" s="112"/>
    </row>
    <row r="95" spans="1:13" s="113" customFormat="1" ht="16.5" customHeight="1">
      <c r="A95" s="503" t="s">
        <v>912</v>
      </c>
      <c r="B95" s="266"/>
      <c r="C95" s="266" t="s">
        <v>25</v>
      </c>
      <c r="D95" s="288" t="s">
        <v>181</v>
      </c>
      <c r="E95" s="288" t="s">
        <v>1984</v>
      </c>
      <c r="F95" s="191" t="s">
        <v>1985</v>
      </c>
      <c r="G95" s="214" t="s">
        <v>11</v>
      </c>
      <c r="H95" s="191"/>
      <c r="I95" s="191"/>
      <c r="J95" s="193"/>
      <c r="K95" s="334" t="s">
        <v>2261</v>
      </c>
      <c r="L95" s="190"/>
      <c r="M95" s="112"/>
    </row>
    <row r="96" spans="1:13" s="113" customFormat="1" ht="16.5" customHeight="1">
      <c r="A96" s="503" t="s">
        <v>913</v>
      </c>
      <c r="B96" s="266"/>
      <c r="C96" s="266" t="s">
        <v>25</v>
      </c>
      <c r="D96" s="288" t="s">
        <v>181</v>
      </c>
      <c r="E96" s="288" t="s">
        <v>2017</v>
      </c>
      <c r="F96" s="191" t="s">
        <v>182</v>
      </c>
      <c r="G96" s="214" t="s">
        <v>11</v>
      </c>
      <c r="H96" s="191"/>
      <c r="I96" s="191"/>
      <c r="J96" s="194" t="s">
        <v>2009</v>
      </c>
      <c r="K96" s="734" t="s">
        <v>2674</v>
      </c>
      <c r="L96" s="190"/>
      <c r="M96" s="112"/>
    </row>
    <row r="97" spans="1:13" s="113" customFormat="1" ht="16.5" customHeight="1">
      <c r="A97" s="503" t="s">
        <v>914</v>
      </c>
      <c r="B97" s="266"/>
      <c r="C97" s="266" t="s">
        <v>25</v>
      </c>
      <c r="D97" s="288" t="s">
        <v>181</v>
      </c>
      <c r="E97" s="288" t="s">
        <v>2018</v>
      </c>
      <c r="F97" s="191" t="s">
        <v>182</v>
      </c>
      <c r="G97" s="214" t="s">
        <v>11</v>
      </c>
      <c r="H97" s="191"/>
      <c r="I97" s="191"/>
      <c r="J97" s="192"/>
      <c r="K97" s="734"/>
      <c r="L97" s="190"/>
      <c r="M97" s="112"/>
    </row>
    <row r="98" spans="1:13" s="113" customFormat="1" ht="16.5" customHeight="1">
      <c r="A98" s="503" t="s">
        <v>915</v>
      </c>
      <c r="B98" s="266"/>
      <c r="C98" s="266" t="s">
        <v>25</v>
      </c>
      <c r="D98" s="288" t="s">
        <v>181</v>
      </c>
      <c r="E98" s="288" t="s">
        <v>2019</v>
      </c>
      <c r="F98" s="191" t="s">
        <v>182</v>
      </c>
      <c r="G98" s="214" t="s">
        <v>11</v>
      </c>
      <c r="H98" s="191"/>
      <c r="I98" s="191"/>
      <c r="J98" s="192"/>
      <c r="K98" s="734"/>
      <c r="L98" s="190"/>
      <c r="M98" s="112"/>
    </row>
    <row r="99" spans="1:13" s="113" customFormat="1" ht="16.5" customHeight="1">
      <c r="A99" s="503" t="s">
        <v>916</v>
      </c>
      <c r="B99" s="266"/>
      <c r="C99" s="266" t="s">
        <v>25</v>
      </c>
      <c r="D99" s="288" t="s">
        <v>181</v>
      </c>
      <c r="E99" s="288" t="s">
        <v>2016</v>
      </c>
      <c r="F99" s="191" t="s">
        <v>182</v>
      </c>
      <c r="G99" s="214" t="s">
        <v>11</v>
      </c>
      <c r="H99" s="191"/>
      <c r="I99" s="191"/>
      <c r="J99" s="192"/>
      <c r="K99" s="734"/>
      <c r="L99" s="190"/>
      <c r="M99" s="112"/>
    </row>
    <row r="100" spans="1:13" s="113" customFormat="1" ht="16.5" customHeight="1">
      <c r="A100" s="503" t="s">
        <v>917</v>
      </c>
      <c r="B100" s="266"/>
      <c r="C100" s="266" t="s">
        <v>25</v>
      </c>
      <c r="D100" s="288" t="s">
        <v>181</v>
      </c>
      <c r="E100" s="288" t="s">
        <v>2020</v>
      </c>
      <c r="F100" s="191" t="s">
        <v>182</v>
      </c>
      <c r="G100" s="214" t="s">
        <v>11</v>
      </c>
      <c r="H100" s="191"/>
      <c r="I100" s="191"/>
      <c r="J100" s="192"/>
      <c r="K100" s="734"/>
      <c r="L100" s="190"/>
      <c r="M100" s="112"/>
    </row>
    <row r="101" spans="1:13" s="113" customFormat="1" ht="16.5" customHeight="1">
      <c r="A101" s="503" t="s">
        <v>918</v>
      </c>
      <c r="B101" s="266"/>
      <c r="C101" s="266" t="s">
        <v>25</v>
      </c>
      <c r="D101" s="288" t="s">
        <v>181</v>
      </c>
      <c r="E101" s="288" t="s">
        <v>2021</v>
      </c>
      <c r="F101" s="191" t="s">
        <v>1985</v>
      </c>
      <c r="G101" s="214" t="s">
        <v>11</v>
      </c>
      <c r="H101" s="191"/>
      <c r="I101" s="191"/>
      <c r="J101" s="192"/>
      <c r="K101" s="734"/>
      <c r="L101" s="190"/>
      <c r="M101" s="112"/>
    </row>
    <row r="102" spans="1:13" s="113" customFormat="1" ht="16.5" customHeight="1">
      <c r="A102" s="503" t="s">
        <v>919</v>
      </c>
      <c r="B102" s="266"/>
      <c r="C102" s="266" t="s">
        <v>25</v>
      </c>
      <c r="D102" s="288" t="s">
        <v>181</v>
      </c>
      <c r="E102" s="288" t="s">
        <v>1478</v>
      </c>
      <c r="F102" s="191" t="s">
        <v>1981</v>
      </c>
      <c r="G102" s="214" t="s">
        <v>11</v>
      </c>
      <c r="H102" s="191"/>
      <c r="I102" s="191"/>
      <c r="J102" s="192"/>
      <c r="K102" s="335" t="s">
        <v>2202</v>
      </c>
      <c r="L102" s="190"/>
      <c r="M102" s="112"/>
    </row>
    <row r="103" spans="1:13" s="113" customFormat="1" ht="16.5" customHeight="1">
      <c r="A103" s="503" t="s">
        <v>920</v>
      </c>
      <c r="B103" s="266"/>
      <c r="C103" s="266" t="s">
        <v>25</v>
      </c>
      <c r="D103" s="288" t="s">
        <v>181</v>
      </c>
      <c r="E103" s="288" t="s">
        <v>1480</v>
      </c>
      <c r="F103" s="191" t="s">
        <v>1982</v>
      </c>
      <c r="G103" s="214" t="s">
        <v>11</v>
      </c>
      <c r="H103" s="191"/>
      <c r="I103" s="191"/>
      <c r="J103" s="192"/>
      <c r="K103" s="334" t="s">
        <v>2004</v>
      </c>
      <c r="L103" s="190"/>
      <c r="M103" s="112"/>
    </row>
    <row r="104" spans="1:13" s="113" customFormat="1" ht="16.5" customHeight="1">
      <c r="A104" s="503" t="s">
        <v>921</v>
      </c>
      <c r="B104" s="266"/>
      <c r="C104" s="266" t="s">
        <v>25</v>
      </c>
      <c r="D104" s="288" t="s">
        <v>181</v>
      </c>
      <c r="E104" s="288" t="s">
        <v>1481</v>
      </c>
      <c r="F104" s="191" t="s">
        <v>1985</v>
      </c>
      <c r="G104" s="214" t="s">
        <v>11</v>
      </c>
      <c r="H104" s="191"/>
      <c r="I104" s="191"/>
      <c r="J104" s="192"/>
      <c r="K104" s="334" t="s">
        <v>2265</v>
      </c>
      <c r="L104" s="190"/>
      <c r="M104" s="112"/>
    </row>
    <row r="105" spans="1:13" s="113" customFormat="1" ht="16.5" customHeight="1">
      <c r="A105" s="503" t="s">
        <v>922</v>
      </c>
      <c r="B105" s="266"/>
      <c r="C105" s="266" t="s">
        <v>25</v>
      </c>
      <c r="D105" s="288" t="s">
        <v>181</v>
      </c>
      <c r="E105" s="288" t="s">
        <v>1986</v>
      </c>
      <c r="F105" s="191" t="s">
        <v>1985</v>
      </c>
      <c r="G105" s="214" t="s">
        <v>11</v>
      </c>
      <c r="H105" s="191"/>
      <c r="I105" s="191"/>
      <c r="J105" s="192"/>
      <c r="K105" s="334" t="s">
        <v>2154</v>
      </c>
      <c r="L105" s="190"/>
      <c r="M105" s="112"/>
    </row>
    <row r="106" spans="1:13" s="113" customFormat="1" ht="16.5" customHeight="1">
      <c r="A106" s="503" t="s">
        <v>923</v>
      </c>
      <c r="B106" s="266"/>
      <c r="C106" s="266" t="s">
        <v>25</v>
      </c>
      <c r="D106" s="288" t="s">
        <v>181</v>
      </c>
      <c r="E106" s="288" t="s">
        <v>1987</v>
      </c>
      <c r="F106" s="191" t="s">
        <v>1985</v>
      </c>
      <c r="G106" s="214" t="s">
        <v>11</v>
      </c>
      <c r="H106" s="191"/>
      <c r="I106" s="191"/>
      <c r="J106" s="192"/>
      <c r="K106" s="334" t="s">
        <v>2267</v>
      </c>
      <c r="L106" s="190"/>
      <c r="M106" s="112"/>
    </row>
    <row r="107" spans="1:13" s="113" customFormat="1" ht="16.5" customHeight="1">
      <c r="A107" s="503" t="s">
        <v>924</v>
      </c>
      <c r="B107" s="266"/>
      <c r="C107" s="266" t="s">
        <v>25</v>
      </c>
      <c r="D107" s="288" t="s">
        <v>181</v>
      </c>
      <c r="E107" s="288" t="s">
        <v>2022</v>
      </c>
      <c r="F107" s="191" t="s">
        <v>182</v>
      </c>
      <c r="G107" s="214" t="s">
        <v>11</v>
      </c>
      <c r="H107" s="191"/>
      <c r="I107" s="191"/>
      <c r="J107" s="192"/>
      <c r="K107" s="734" t="s">
        <v>2008</v>
      </c>
      <c r="L107" s="190"/>
      <c r="M107" s="112"/>
    </row>
    <row r="108" spans="1:13" s="113" customFormat="1" ht="16.5" customHeight="1">
      <c r="A108" s="503" t="s">
        <v>926</v>
      </c>
      <c r="B108" s="266"/>
      <c r="C108" s="266" t="s">
        <v>25</v>
      </c>
      <c r="D108" s="288" t="s">
        <v>181</v>
      </c>
      <c r="E108" s="288" t="s">
        <v>2023</v>
      </c>
      <c r="F108" s="191" t="s">
        <v>182</v>
      </c>
      <c r="G108" s="214" t="s">
        <v>11</v>
      </c>
      <c r="H108" s="191"/>
      <c r="I108" s="191"/>
      <c r="J108" s="192"/>
      <c r="K108" s="734"/>
      <c r="L108" s="190"/>
      <c r="M108" s="112"/>
    </row>
    <row r="109" spans="1:13" s="113" customFormat="1" ht="16.5" customHeight="1">
      <c r="A109" s="503" t="s">
        <v>929</v>
      </c>
      <c r="B109" s="266"/>
      <c r="C109" s="266" t="s">
        <v>25</v>
      </c>
      <c r="D109" s="288" t="s">
        <v>181</v>
      </c>
      <c r="E109" s="288" t="s">
        <v>2024</v>
      </c>
      <c r="F109" s="191" t="s">
        <v>182</v>
      </c>
      <c r="G109" s="214" t="s">
        <v>11</v>
      </c>
      <c r="H109" s="191"/>
      <c r="I109" s="191"/>
      <c r="J109" s="192"/>
      <c r="K109" s="734"/>
      <c r="L109" s="190"/>
      <c r="M109" s="112"/>
    </row>
    <row r="110" spans="1:13" s="113" customFormat="1" ht="16.5" customHeight="1">
      <c r="A110" s="503" t="s">
        <v>931</v>
      </c>
      <c r="B110" s="266"/>
      <c r="C110" s="266" t="s">
        <v>25</v>
      </c>
      <c r="D110" s="288" t="s">
        <v>181</v>
      </c>
      <c r="E110" s="288" t="s">
        <v>2025</v>
      </c>
      <c r="F110" s="191" t="s">
        <v>182</v>
      </c>
      <c r="G110" s="214" t="s">
        <v>11</v>
      </c>
      <c r="H110" s="191"/>
      <c r="I110" s="191"/>
      <c r="J110" s="194"/>
      <c r="K110" s="734"/>
      <c r="L110" s="190"/>
      <c r="M110" s="112"/>
    </row>
    <row r="111" spans="1:13" s="113" customFormat="1" ht="16.5" customHeight="1">
      <c r="A111" s="503" t="s">
        <v>932</v>
      </c>
      <c r="B111" s="266"/>
      <c r="C111" s="266" t="s">
        <v>25</v>
      </c>
      <c r="D111" s="288" t="s">
        <v>181</v>
      </c>
      <c r="E111" s="288" t="s">
        <v>2026</v>
      </c>
      <c r="F111" s="191" t="s">
        <v>182</v>
      </c>
      <c r="G111" s="214" t="s">
        <v>11</v>
      </c>
      <c r="H111" s="191"/>
      <c r="I111" s="191"/>
      <c r="J111" s="194"/>
      <c r="K111" s="734"/>
      <c r="L111" s="190"/>
      <c r="M111" s="112"/>
    </row>
    <row r="112" spans="1:13" s="113" customFormat="1" ht="16.5" customHeight="1">
      <c r="A112" s="503" t="s">
        <v>933</v>
      </c>
      <c r="B112" s="266"/>
      <c r="C112" s="266" t="s">
        <v>25</v>
      </c>
      <c r="D112" s="288" t="s">
        <v>181</v>
      </c>
      <c r="E112" s="288" t="s">
        <v>2027</v>
      </c>
      <c r="F112" s="191" t="s">
        <v>1985</v>
      </c>
      <c r="G112" s="214" t="s">
        <v>11</v>
      </c>
      <c r="H112" s="191"/>
      <c r="I112" s="191"/>
      <c r="J112" s="194"/>
      <c r="K112" s="734"/>
      <c r="L112" s="190"/>
      <c r="M112" s="112"/>
    </row>
    <row r="113" spans="1:13" s="113" customFormat="1" ht="16.5" customHeight="1">
      <c r="A113" s="503" t="s">
        <v>935</v>
      </c>
      <c r="B113" s="266"/>
      <c r="C113" s="266" t="s">
        <v>25</v>
      </c>
      <c r="D113" s="288" t="s">
        <v>181</v>
      </c>
      <c r="E113" s="288" t="s">
        <v>2038</v>
      </c>
      <c r="F113" s="191" t="s">
        <v>2608</v>
      </c>
      <c r="G113" s="214" t="s">
        <v>11</v>
      </c>
      <c r="H113" s="191"/>
      <c r="I113" s="191"/>
      <c r="J113" s="194" t="s">
        <v>1482</v>
      </c>
      <c r="K113" s="734" t="s">
        <v>2719</v>
      </c>
      <c r="L113" s="190"/>
      <c r="M113" s="112"/>
    </row>
    <row r="114" spans="1:13" s="113" customFormat="1" ht="16.5" customHeight="1">
      <c r="A114" s="503" t="s">
        <v>936</v>
      </c>
      <c r="B114" s="266"/>
      <c r="C114" s="266" t="s">
        <v>25</v>
      </c>
      <c r="D114" s="288" t="s">
        <v>181</v>
      </c>
      <c r="E114" s="288" t="s">
        <v>2039</v>
      </c>
      <c r="F114" s="191" t="s">
        <v>2608</v>
      </c>
      <c r="G114" s="214" t="s">
        <v>11</v>
      </c>
      <c r="H114" s="191"/>
      <c r="I114" s="191"/>
      <c r="J114" s="192"/>
      <c r="K114" s="734"/>
      <c r="L114" s="190"/>
      <c r="M114" s="112"/>
    </row>
    <row r="115" spans="1:13" s="113" customFormat="1" ht="16.5" customHeight="1">
      <c r="A115" s="503" t="s">
        <v>937</v>
      </c>
      <c r="B115" s="266"/>
      <c r="C115" s="266" t="s">
        <v>25</v>
      </c>
      <c r="D115" s="288" t="s">
        <v>181</v>
      </c>
      <c r="E115" s="288" t="s">
        <v>2040</v>
      </c>
      <c r="F115" s="191" t="s">
        <v>2608</v>
      </c>
      <c r="G115" s="214" t="s">
        <v>11</v>
      </c>
      <c r="H115" s="191"/>
      <c r="I115" s="191"/>
      <c r="J115" s="192"/>
      <c r="K115" s="734"/>
      <c r="L115" s="190"/>
      <c r="M115" s="112"/>
    </row>
    <row r="116" spans="1:13" s="113" customFormat="1" ht="16.5" customHeight="1">
      <c r="A116" s="503" t="s">
        <v>938</v>
      </c>
      <c r="B116" s="266"/>
      <c r="C116" s="266" t="s">
        <v>25</v>
      </c>
      <c r="D116" s="288" t="s">
        <v>181</v>
      </c>
      <c r="E116" s="288" t="s">
        <v>2041</v>
      </c>
      <c r="F116" s="191" t="s">
        <v>2608</v>
      </c>
      <c r="G116" s="214" t="s">
        <v>11</v>
      </c>
      <c r="H116" s="191"/>
      <c r="I116" s="191"/>
      <c r="J116" s="194"/>
      <c r="K116" s="734"/>
      <c r="L116" s="190"/>
      <c r="M116" s="112"/>
    </row>
    <row r="117" spans="1:13" s="113" customFormat="1" ht="16.5" customHeight="1">
      <c r="A117" s="503" t="s">
        <v>939</v>
      </c>
      <c r="B117" s="266"/>
      <c r="C117" s="266" t="s">
        <v>25</v>
      </c>
      <c r="D117" s="288" t="s">
        <v>181</v>
      </c>
      <c r="E117" s="288" t="s">
        <v>2042</v>
      </c>
      <c r="F117" s="191" t="s">
        <v>2608</v>
      </c>
      <c r="G117" s="214" t="s">
        <v>11</v>
      </c>
      <c r="H117" s="191"/>
      <c r="I117" s="191"/>
      <c r="J117" s="194"/>
      <c r="K117" s="734"/>
      <c r="L117" s="190"/>
      <c r="M117" s="112"/>
    </row>
    <row r="118" spans="1:13" s="113" customFormat="1" ht="16.5" customHeight="1">
      <c r="A118" s="503" t="s">
        <v>940</v>
      </c>
      <c r="B118" s="266"/>
      <c r="C118" s="266" t="s">
        <v>25</v>
      </c>
      <c r="D118" s="288" t="s">
        <v>181</v>
      </c>
      <c r="E118" s="288" t="s">
        <v>2043</v>
      </c>
      <c r="F118" s="191" t="s">
        <v>2608</v>
      </c>
      <c r="G118" s="214" t="s">
        <v>11</v>
      </c>
      <c r="H118" s="191"/>
      <c r="I118" s="191"/>
      <c r="J118" s="194"/>
      <c r="K118" s="734" t="s">
        <v>2711</v>
      </c>
      <c r="L118" s="195"/>
      <c r="M118" s="112"/>
    </row>
    <row r="119" spans="1:13" s="113" customFormat="1" ht="16.5" customHeight="1">
      <c r="A119" s="503" t="s">
        <v>941</v>
      </c>
      <c r="B119" s="266"/>
      <c r="C119" s="266" t="s">
        <v>25</v>
      </c>
      <c r="D119" s="288" t="s">
        <v>181</v>
      </c>
      <c r="E119" s="288" t="s">
        <v>2044</v>
      </c>
      <c r="F119" s="191" t="s">
        <v>2608</v>
      </c>
      <c r="G119" s="214" t="s">
        <v>11</v>
      </c>
      <c r="H119" s="191"/>
      <c r="I119" s="191"/>
      <c r="J119" s="194"/>
      <c r="K119" s="734"/>
      <c r="L119" s="195"/>
      <c r="M119" s="112"/>
    </row>
    <row r="120" spans="1:13" s="113" customFormat="1" ht="16.5" customHeight="1">
      <c r="A120" s="503" t="s">
        <v>942</v>
      </c>
      <c r="B120" s="266"/>
      <c r="C120" s="266" t="s">
        <v>25</v>
      </c>
      <c r="D120" s="288" t="s">
        <v>181</v>
      </c>
      <c r="E120" s="288" t="s">
        <v>2045</v>
      </c>
      <c r="F120" s="191" t="s">
        <v>2608</v>
      </c>
      <c r="G120" s="214" t="s">
        <v>11</v>
      </c>
      <c r="H120" s="191"/>
      <c r="I120" s="191"/>
      <c r="J120" s="194"/>
      <c r="K120" s="734"/>
      <c r="L120" s="195"/>
      <c r="M120" s="112"/>
    </row>
    <row r="121" spans="1:13" s="113" customFormat="1" ht="16.5" customHeight="1">
      <c r="A121" s="503" t="s">
        <v>1477</v>
      </c>
      <c r="B121" s="266"/>
      <c r="C121" s="266" t="s">
        <v>25</v>
      </c>
      <c r="D121" s="288" t="s">
        <v>181</v>
      </c>
      <c r="E121" s="288" t="s">
        <v>2046</v>
      </c>
      <c r="F121" s="191" t="s">
        <v>2608</v>
      </c>
      <c r="G121" s="214" t="s">
        <v>11</v>
      </c>
      <c r="H121" s="191"/>
      <c r="I121" s="191"/>
      <c r="J121" s="194"/>
      <c r="K121" s="734"/>
      <c r="L121" s="195"/>
      <c r="M121" s="112"/>
    </row>
    <row r="122" spans="1:13" s="113" customFormat="1" ht="16.5" customHeight="1">
      <c r="A122" s="503" t="s">
        <v>1479</v>
      </c>
      <c r="B122" s="266"/>
      <c r="C122" s="266" t="s">
        <v>25</v>
      </c>
      <c r="D122" s="288" t="s">
        <v>181</v>
      </c>
      <c r="E122" s="288" t="s">
        <v>2047</v>
      </c>
      <c r="F122" s="191" t="s">
        <v>2608</v>
      </c>
      <c r="G122" s="214" t="s">
        <v>11</v>
      </c>
      <c r="H122" s="191"/>
      <c r="I122" s="191"/>
      <c r="J122" s="194"/>
      <c r="K122" s="734"/>
      <c r="L122" s="195"/>
      <c r="M122" s="112"/>
    </row>
    <row r="123" spans="1:13" s="113" customFormat="1" ht="16.5" customHeight="1">
      <c r="A123" s="503" t="s">
        <v>947</v>
      </c>
      <c r="B123" s="266"/>
      <c r="C123" s="266" t="s">
        <v>25</v>
      </c>
      <c r="D123" s="288" t="s">
        <v>181</v>
      </c>
      <c r="E123" s="288" t="s">
        <v>2048</v>
      </c>
      <c r="F123" s="191" t="s">
        <v>2608</v>
      </c>
      <c r="G123" s="214" t="s">
        <v>11</v>
      </c>
      <c r="H123" s="191"/>
      <c r="I123" s="191"/>
      <c r="J123" s="289"/>
      <c r="K123" s="734" t="s">
        <v>2712</v>
      </c>
      <c r="L123" s="195"/>
      <c r="M123" s="112"/>
    </row>
    <row r="124" spans="1:13" s="113" customFormat="1" ht="16.5" customHeight="1">
      <c r="A124" s="503" t="s">
        <v>949</v>
      </c>
      <c r="B124" s="266"/>
      <c r="C124" s="266" t="s">
        <v>25</v>
      </c>
      <c r="D124" s="288" t="s">
        <v>181</v>
      </c>
      <c r="E124" s="288" t="s">
        <v>2049</v>
      </c>
      <c r="F124" s="191" t="s">
        <v>2608</v>
      </c>
      <c r="G124" s="214" t="s">
        <v>11</v>
      </c>
      <c r="H124" s="191"/>
      <c r="I124" s="191"/>
      <c r="J124" s="289"/>
      <c r="K124" s="734"/>
      <c r="L124" s="195"/>
      <c r="M124" s="112"/>
    </row>
    <row r="125" spans="1:13" s="113" customFormat="1" ht="16.5" customHeight="1">
      <c r="A125" s="503" t="s">
        <v>951</v>
      </c>
      <c r="B125" s="266"/>
      <c r="C125" s="266" t="s">
        <v>25</v>
      </c>
      <c r="D125" s="288" t="s">
        <v>181</v>
      </c>
      <c r="E125" s="288" t="s">
        <v>1467</v>
      </c>
      <c r="F125" s="191" t="s">
        <v>2608</v>
      </c>
      <c r="G125" s="214" t="s">
        <v>11</v>
      </c>
      <c r="H125" s="191"/>
      <c r="I125" s="191"/>
      <c r="J125" s="289"/>
      <c r="K125" s="734"/>
      <c r="L125" s="195"/>
      <c r="M125" s="112"/>
    </row>
    <row r="126" spans="1:13" s="113" customFormat="1" ht="16.5" customHeight="1">
      <c r="A126" s="503" t="s">
        <v>952</v>
      </c>
      <c r="B126" s="266"/>
      <c r="C126" s="266" t="s">
        <v>25</v>
      </c>
      <c r="D126" s="288" t="s">
        <v>181</v>
      </c>
      <c r="E126" s="288" t="s">
        <v>2050</v>
      </c>
      <c r="F126" s="191" t="s">
        <v>2608</v>
      </c>
      <c r="G126" s="214" t="s">
        <v>11</v>
      </c>
      <c r="H126" s="191"/>
      <c r="I126" s="191"/>
      <c r="J126" s="289"/>
      <c r="K126" s="734"/>
      <c r="L126" s="195"/>
      <c r="M126" s="112"/>
    </row>
    <row r="127" spans="1:13" s="113" customFormat="1" ht="16.5" customHeight="1">
      <c r="A127" s="503" t="s">
        <v>953</v>
      </c>
      <c r="B127" s="266"/>
      <c r="C127" s="266" t="s">
        <v>25</v>
      </c>
      <c r="D127" s="288" t="s">
        <v>181</v>
      </c>
      <c r="E127" s="288" t="s">
        <v>2051</v>
      </c>
      <c r="F127" s="191" t="s">
        <v>2608</v>
      </c>
      <c r="G127" s="214" t="s">
        <v>11</v>
      </c>
      <c r="H127" s="191"/>
      <c r="I127" s="191"/>
      <c r="J127" s="289"/>
      <c r="K127" s="734"/>
      <c r="L127" s="195"/>
      <c r="M127" s="112"/>
    </row>
    <row r="128" spans="1:13" s="113" customFormat="1" ht="16.5" customHeight="1">
      <c r="A128" s="503" t="s">
        <v>954</v>
      </c>
      <c r="B128" s="266"/>
      <c r="C128" s="266" t="s">
        <v>25</v>
      </c>
      <c r="D128" s="288" t="s">
        <v>181</v>
      </c>
      <c r="E128" s="288" t="s">
        <v>2052</v>
      </c>
      <c r="F128" s="191" t="s">
        <v>2608</v>
      </c>
      <c r="G128" s="214" t="s">
        <v>11</v>
      </c>
      <c r="H128" s="191"/>
      <c r="I128" s="191"/>
      <c r="J128" s="289"/>
      <c r="K128" s="734" t="s">
        <v>2713</v>
      </c>
      <c r="L128" s="195"/>
      <c r="M128" s="112"/>
    </row>
    <row r="129" spans="1:255" s="113" customFormat="1" ht="16.5" customHeight="1">
      <c r="A129" s="503" t="s">
        <v>955</v>
      </c>
      <c r="B129" s="266"/>
      <c r="C129" s="266" t="s">
        <v>25</v>
      </c>
      <c r="D129" s="288" t="s">
        <v>181</v>
      </c>
      <c r="E129" s="288" t="s">
        <v>2053</v>
      </c>
      <c r="F129" s="191" t="s">
        <v>2608</v>
      </c>
      <c r="G129" s="214" t="s">
        <v>11</v>
      </c>
      <c r="H129" s="191"/>
      <c r="I129" s="191"/>
      <c r="J129" s="289"/>
      <c r="K129" s="734"/>
      <c r="L129" s="195"/>
      <c r="M129" s="112"/>
    </row>
    <row r="130" spans="1:255" s="113" customFormat="1" ht="16.5" customHeight="1">
      <c r="A130" s="503" t="s">
        <v>957</v>
      </c>
      <c r="B130" s="266"/>
      <c r="C130" s="266" t="s">
        <v>25</v>
      </c>
      <c r="D130" s="288" t="s">
        <v>181</v>
      </c>
      <c r="E130" s="288" t="s">
        <v>1472</v>
      </c>
      <c r="F130" s="191" t="s">
        <v>2608</v>
      </c>
      <c r="G130" s="214" t="s">
        <v>11</v>
      </c>
      <c r="H130" s="191"/>
      <c r="I130" s="191"/>
      <c r="J130" s="289"/>
      <c r="K130" s="734"/>
      <c r="L130" s="195"/>
      <c r="M130" s="112"/>
    </row>
    <row r="131" spans="1:255" s="113" customFormat="1" ht="16.5" customHeight="1">
      <c r="A131" s="503" t="s">
        <v>958</v>
      </c>
      <c r="B131" s="266"/>
      <c r="C131" s="266" t="s">
        <v>25</v>
      </c>
      <c r="D131" s="288" t="s">
        <v>181</v>
      </c>
      <c r="E131" s="288" t="s">
        <v>2054</v>
      </c>
      <c r="F131" s="191" t="s">
        <v>2608</v>
      </c>
      <c r="G131" s="214" t="s">
        <v>11</v>
      </c>
      <c r="H131" s="191"/>
      <c r="I131" s="191"/>
      <c r="J131" s="289"/>
      <c r="K131" s="734"/>
      <c r="L131" s="195"/>
      <c r="M131" s="112"/>
    </row>
    <row r="132" spans="1:255" s="113" customFormat="1" ht="16.5" customHeight="1">
      <c r="A132" s="503" t="s">
        <v>960</v>
      </c>
      <c r="B132" s="266"/>
      <c r="C132" s="266" t="s">
        <v>25</v>
      </c>
      <c r="D132" s="288" t="s">
        <v>181</v>
      </c>
      <c r="E132" s="288" t="s">
        <v>2055</v>
      </c>
      <c r="F132" s="191" t="s">
        <v>2608</v>
      </c>
      <c r="G132" s="214" t="s">
        <v>11</v>
      </c>
      <c r="H132" s="191"/>
      <c r="I132" s="191"/>
      <c r="J132" s="289" t="s">
        <v>1473</v>
      </c>
      <c r="K132" s="734"/>
      <c r="L132" s="195"/>
      <c r="M132" s="112"/>
    </row>
    <row r="133" spans="1:255" ht="16.5" customHeight="1">
      <c r="A133" s="503" t="s">
        <v>962</v>
      </c>
      <c r="B133" s="266" t="s">
        <v>25</v>
      </c>
      <c r="C133" s="266" t="s">
        <v>25</v>
      </c>
      <c r="D133" s="267" t="s">
        <v>201</v>
      </c>
      <c r="E133" s="267" t="s">
        <v>1656</v>
      </c>
      <c r="F133" s="269"/>
      <c r="G133" s="214" t="s">
        <v>11</v>
      </c>
      <c r="H133" s="269"/>
      <c r="I133" s="270"/>
      <c r="J133" s="270"/>
      <c r="K133" s="272" t="s">
        <v>1461</v>
      </c>
      <c r="L133" s="740"/>
    </row>
    <row r="134" spans="1:255" ht="16.5" customHeight="1">
      <c r="A134" s="503" t="s">
        <v>964</v>
      </c>
      <c r="B134" s="266"/>
      <c r="C134" s="266" t="s">
        <v>25</v>
      </c>
      <c r="D134" s="267" t="s">
        <v>201</v>
      </c>
      <c r="E134" s="267" t="s">
        <v>925</v>
      </c>
      <c r="F134" s="269"/>
      <c r="G134" s="214" t="s">
        <v>11</v>
      </c>
      <c r="H134" s="269"/>
      <c r="I134" s="270"/>
      <c r="J134" s="270"/>
      <c r="K134" s="272"/>
      <c r="L134" s="740"/>
    </row>
    <row r="135" spans="1:255" ht="16.5" customHeight="1">
      <c r="A135" s="503" t="s">
        <v>966</v>
      </c>
      <c r="B135" s="266"/>
      <c r="C135" s="266" t="s">
        <v>25</v>
      </c>
      <c r="D135" s="267" t="s">
        <v>927</v>
      </c>
      <c r="E135" s="274" t="s">
        <v>1301</v>
      </c>
      <c r="F135" s="269"/>
      <c r="G135" s="214" t="s">
        <v>11</v>
      </c>
      <c r="H135" s="269"/>
      <c r="I135" s="270"/>
      <c r="J135" s="267" t="s">
        <v>928</v>
      </c>
      <c r="K135" s="272" t="s">
        <v>1445</v>
      </c>
      <c r="L135" s="470"/>
    </row>
    <row r="136" spans="1:255" ht="16.5" customHeight="1">
      <c r="A136" s="503" t="s">
        <v>967</v>
      </c>
      <c r="B136" s="266"/>
      <c r="C136" s="266" t="s">
        <v>25</v>
      </c>
      <c r="D136" s="267" t="s">
        <v>927</v>
      </c>
      <c r="E136" s="274" t="s">
        <v>1302</v>
      </c>
      <c r="F136" s="269"/>
      <c r="G136" s="214" t="s">
        <v>11</v>
      </c>
      <c r="H136" s="269"/>
      <c r="I136" s="270"/>
      <c r="J136" s="287" t="s">
        <v>930</v>
      </c>
      <c r="K136" s="272" t="s">
        <v>1462</v>
      </c>
      <c r="L136" s="470"/>
    </row>
    <row r="137" spans="1:255" ht="16.5" customHeight="1">
      <c r="A137" s="503" t="s">
        <v>969</v>
      </c>
      <c r="B137" s="266"/>
      <c r="C137" s="266" t="s">
        <v>25</v>
      </c>
      <c r="D137" s="267" t="s">
        <v>927</v>
      </c>
      <c r="E137" s="274" t="s">
        <v>1303</v>
      </c>
      <c r="F137" s="269"/>
      <c r="G137" s="214" t="s">
        <v>11</v>
      </c>
      <c r="H137" s="269"/>
      <c r="I137" s="270"/>
      <c r="J137" s="267" t="s">
        <v>359</v>
      </c>
      <c r="K137" s="272" t="s">
        <v>1463</v>
      </c>
      <c r="L137" s="470"/>
    </row>
    <row r="138" spans="1:255" ht="16.5" customHeight="1">
      <c r="A138" s="503" t="s">
        <v>1464</v>
      </c>
      <c r="B138" s="266"/>
      <c r="C138" s="266" t="s">
        <v>25</v>
      </c>
      <c r="D138" s="267" t="s">
        <v>927</v>
      </c>
      <c r="E138" s="274" t="s">
        <v>1304</v>
      </c>
      <c r="F138" s="269"/>
      <c r="G138" s="214" t="s">
        <v>11</v>
      </c>
      <c r="H138" s="269"/>
      <c r="I138" s="270"/>
      <c r="J138" s="287" t="s">
        <v>362</v>
      </c>
      <c r="K138" s="272" t="s">
        <v>1463</v>
      </c>
      <c r="L138" s="470"/>
    </row>
    <row r="139" spans="1:255" ht="16.5" customHeight="1">
      <c r="A139" s="503" t="s">
        <v>1465</v>
      </c>
      <c r="B139" s="266"/>
      <c r="C139" s="266" t="s">
        <v>25</v>
      </c>
      <c r="D139" s="267" t="s">
        <v>363</v>
      </c>
      <c r="E139" s="267" t="s">
        <v>364</v>
      </c>
      <c r="F139" s="266" t="s">
        <v>365</v>
      </c>
      <c r="G139" s="214" t="s">
        <v>11</v>
      </c>
      <c r="H139" s="290"/>
      <c r="I139" s="270"/>
      <c r="J139" s="273" t="s">
        <v>366</v>
      </c>
      <c r="K139" s="336" t="s">
        <v>1567</v>
      </c>
      <c r="L139" s="738"/>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503" t="s">
        <v>1466</v>
      </c>
      <c r="B140" s="266"/>
      <c r="C140" s="266" t="s">
        <v>25</v>
      </c>
      <c r="D140" s="267" t="s">
        <v>363</v>
      </c>
      <c r="E140" s="267" t="s">
        <v>367</v>
      </c>
      <c r="F140" s="266" t="s">
        <v>365</v>
      </c>
      <c r="G140" s="214" t="s">
        <v>11</v>
      </c>
      <c r="H140" s="290"/>
      <c r="I140" s="270"/>
      <c r="J140" s="273" t="s">
        <v>368</v>
      </c>
      <c r="K140" s="336" t="s">
        <v>1529</v>
      </c>
      <c r="L140" s="739"/>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503" t="s">
        <v>1468</v>
      </c>
      <c r="B141" s="266"/>
      <c r="C141" s="266" t="s">
        <v>25</v>
      </c>
      <c r="D141" s="267" t="s">
        <v>363</v>
      </c>
      <c r="E141" s="267" t="s">
        <v>369</v>
      </c>
      <c r="F141" s="266" t="s">
        <v>365</v>
      </c>
      <c r="G141" s="214" t="s">
        <v>11</v>
      </c>
      <c r="H141" s="290"/>
      <c r="I141" s="270"/>
      <c r="J141" s="273" t="s">
        <v>370</v>
      </c>
      <c r="K141" s="336" t="s">
        <v>1530</v>
      </c>
      <c r="L141" s="739"/>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503" t="s">
        <v>1469</v>
      </c>
      <c r="B142" s="266"/>
      <c r="C142" s="266" t="s">
        <v>25</v>
      </c>
      <c r="D142" s="267" t="s">
        <v>363</v>
      </c>
      <c r="E142" s="267" t="s">
        <v>371</v>
      </c>
      <c r="F142" s="269"/>
      <c r="G142" s="214" t="s">
        <v>11</v>
      </c>
      <c r="H142" s="290"/>
      <c r="I142" s="270"/>
      <c r="J142" s="273" t="s">
        <v>1405</v>
      </c>
      <c r="K142" s="285"/>
      <c r="L142" s="739"/>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503" t="s">
        <v>1470</v>
      </c>
      <c r="B143" s="266"/>
      <c r="C143" s="266" t="s">
        <v>25</v>
      </c>
      <c r="D143" s="267" t="s">
        <v>363</v>
      </c>
      <c r="E143" s="267" t="s">
        <v>372</v>
      </c>
      <c r="F143" s="269"/>
      <c r="G143" s="214" t="s">
        <v>11</v>
      </c>
      <c r="H143" s="290"/>
      <c r="I143" s="270"/>
      <c r="J143" s="282"/>
      <c r="K143" s="336" t="s">
        <v>1574</v>
      </c>
      <c r="L143" s="739"/>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503" t="s">
        <v>1471</v>
      </c>
      <c r="B144" s="266"/>
      <c r="C144" s="266" t="s">
        <v>25</v>
      </c>
      <c r="D144" s="267" t="s">
        <v>363</v>
      </c>
      <c r="E144" s="267" t="s">
        <v>373</v>
      </c>
      <c r="F144" s="269"/>
      <c r="G144" s="214" t="s">
        <v>11</v>
      </c>
      <c r="H144" s="290"/>
      <c r="I144" s="270"/>
      <c r="J144" s="273" t="s">
        <v>374</v>
      </c>
      <c r="K144" s="336" t="s">
        <v>1562</v>
      </c>
      <c r="L144" s="739"/>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503" t="s">
        <v>1483</v>
      </c>
      <c r="B145" s="266"/>
      <c r="C145" s="266" t="s">
        <v>25</v>
      </c>
      <c r="D145" s="267" t="s">
        <v>363</v>
      </c>
      <c r="E145" s="267" t="s">
        <v>375</v>
      </c>
      <c r="F145" s="266" t="s">
        <v>376</v>
      </c>
      <c r="G145" s="214" t="s">
        <v>11</v>
      </c>
      <c r="H145" s="290"/>
      <c r="I145" s="270"/>
      <c r="J145" s="273" t="s">
        <v>377</v>
      </c>
      <c r="K145" s="336"/>
      <c r="L145" s="739"/>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503" t="s">
        <v>1484</v>
      </c>
      <c r="B146" s="266"/>
      <c r="C146" s="266" t="s">
        <v>25</v>
      </c>
      <c r="D146" s="267" t="s">
        <v>363</v>
      </c>
      <c r="E146" s="267" t="s">
        <v>378</v>
      </c>
      <c r="F146" s="266" t="s">
        <v>379</v>
      </c>
      <c r="G146" s="214" t="s">
        <v>11</v>
      </c>
      <c r="H146" s="290"/>
      <c r="I146" s="270"/>
      <c r="J146" s="273" t="s">
        <v>380</v>
      </c>
      <c r="K146" s="336"/>
      <c r="L146" s="739"/>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503" t="s">
        <v>1485</v>
      </c>
      <c r="B147" s="266"/>
      <c r="C147" s="266" t="s">
        <v>25</v>
      </c>
      <c r="D147" s="267" t="s">
        <v>363</v>
      </c>
      <c r="E147" s="267" t="s">
        <v>381</v>
      </c>
      <c r="F147" s="266" t="s">
        <v>382</v>
      </c>
      <c r="G147" s="214" t="s">
        <v>11</v>
      </c>
      <c r="H147" s="290"/>
      <c r="I147" s="270"/>
      <c r="J147" s="273" t="s">
        <v>377</v>
      </c>
      <c r="K147" s="336"/>
      <c r="L147" s="739"/>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503" t="s">
        <v>1486</v>
      </c>
      <c r="B148" s="266"/>
      <c r="C148" s="266" t="s">
        <v>25</v>
      </c>
      <c r="D148" s="267" t="s">
        <v>363</v>
      </c>
      <c r="E148" s="267" t="s">
        <v>383</v>
      </c>
      <c r="F148" s="266" t="s">
        <v>376</v>
      </c>
      <c r="G148" s="214" t="s">
        <v>11</v>
      </c>
      <c r="H148" s="290"/>
      <c r="I148" s="270"/>
      <c r="J148" s="273" t="s">
        <v>384</v>
      </c>
      <c r="K148" s="336"/>
      <c r="L148" s="739"/>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503" t="s">
        <v>1487</v>
      </c>
      <c r="B149" s="266"/>
      <c r="C149" s="266" t="s">
        <v>25</v>
      </c>
      <c r="D149" s="267" t="s">
        <v>363</v>
      </c>
      <c r="E149" s="267" t="s">
        <v>385</v>
      </c>
      <c r="F149" s="266" t="s">
        <v>386</v>
      </c>
      <c r="G149" s="214" t="s">
        <v>11</v>
      </c>
      <c r="H149" s="290"/>
      <c r="I149" s="270"/>
      <c r="J149" s="273" t="s">
        <v>387</v>
      </c>
      <c r="K149" s="336"/>
      <c r="L149" s="739"/>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503" t="s">
        <v>1488</v>
      </c>
      <c r="B150" s="266"/>
      <c r="C150" s="266" t="s">
        <v>25</v>
      </c>
      <c r="D150" s="267" t="s">
        <v>363</v>
      </c>
      <c r="E150" s="267" t="s">
        <v>388</v>
      </c>
      <c r="F150" s="266" t="s">
        <v>389</v>
      </c>
      <c r="G150" s="214" t="s">
        <v>11</v>
      </c>
      <c r="H150" s="290"/>
      <c r="I150" s="270"/>
      <c r="J150" s="273" t="s">
        <v>377</v>
      </c>
      <c r="K150" s="336"/>
      <c r="L150" s="739"/>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503" t="s">
        <v>1489</v>
      </c>
      <c r="B151" s="266"/>
      <c r="C151" s="266" t="s">
        <v>25</v>
      </c>
      <c r="D151" s="267" t="s">
        <v>363</v>
      </c>
      <c r="E151" s="267" t="s">
        <v>390</v>
      </c>
      <c r="F151" s="266" t="s">
        <v>391</v>
      </c>
      <c r="G151" s="214" t="s">
        <v>11</v>
      </c>
      <c r="H151" s="290"/>
      <c r="I151" s="270"/>
      <c r="J151" s="291" t="s">
        <v>1526</v>
      </c>
      <c r="K151" s="336"/>
      <c r="L151" s="739"/>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503" t="s">
        <v>1490</v>
      </c>
      <c r="B152" s="266"/>
      <c r="C152" s="266" t="s">
        <v>25</v>
      </c>
      <c r="D152" s="267" t="s">
        <v>363</v>
      </c>
      <c r="E152" s="267" t="s">
        <v>392</v>
      </c>
      <c r="F152" s="266" t="s">
        <v>393</v>
      </c>
      <c r="G152" s="214" t="s">
        <v>11</v>
      </c>
      <c r="H152" s="290"/>
      <c r="I152" s="270"/>
      <c r="J152" s="273" t="s">
        <v>394</v>
      </c>
      <c r="K152" s="336"/>
      <c r="L152" s="739"/>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503" t="s">
        <v>1491</v>
      </c>
      <c r="B153" s="266"/>
      <c r="C153" s="266" t="s">
        <v>25</v>
      </c>
      <c r="D153" s="267" t="s">
        <v>363</v>
      </c>
      <c r="E153" s="267" t="s">
        <v>395</v>
      </c>
      <c r="F153" s="269"/>
      <c r="G153" s="214" t="s">
        <v>11</v>
      </c>
      <c r="H153" s="290"/>
      <c r="I153" s="270"/>
      <c r="J153" s="282"/>
      <c r="K153" s="336" t="s">
        <v>1668</v>
      </c>
      <c r="L153" s="739"/>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503" t="s">
        <v>1492</v>
      </c>
      <c r="B154" s="266"/>
      <c r="C154" s="266" t="s">
        <v>25</v>
      </c>
      <c r="D154" s="267" t="s">
        <v>363</v>
      </c>
      <c r="E154" s="274" t="s">
        <v>396</v>
      </c>
      <c r="F154" s="269"/>
      <c r="G154" s="214" t="s">
        <v>11</v>
      </c>
      <c r="H154" s="290"/>
      <c r="I154" s="270"/>
      <c r="J154" s="271"/>
      <c r="K154" s="336" t="s">
        <v>1663</v>
      </c>
      <c r="L154" s="739"/>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503" t="s">
        <v>1493</v>
      </c>
      <c r="B155" s="266"/>
      <c r="C155" s="266" t="s">
        <v>25</v>
      </c>
      <c r="D155" s="267" t="s">
        <v>363</v>
      </c>
      <c r="E155" s="274" t="s">
        <v>1563</v>
      </c>
      <c r="F155" s="269"/>
      <c r="G155" s="214" t="s">
        <v>11</v>
      </c>
      <c r="H155" s="290"/>
      <c r="I155" s="270"/>
      <c r="J155" s="273" t="s">
        <v>397</v>
      </c>
      <c r="K155" s="336" t="s">
        <v>1619</v>
      </c>
      <c r="L155" s="739"/>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503" t="s">
        <v>1494</v>
      </c>
      <c r="B156" s="266"/>
      <c r="C156" s="266" t="s">
        <v>25</v>
      </c>
      <c r="D156" s="267" t="s">
        <v>363</v>
      </c>
      <c r="E156" s="274" t="s">
        <v>1564</v>
      </c>
      <c r="F156" s="269"/>
      <c r="G156" s="286" t="s">
        <v>6</v>
      </c>
      <c r="H156" s="290"/>
      <c r="I156" s="270"/>
      <c r="J156" s="273" t="s">
        <v>1653</v>
      </c>
      <c r="K156" s="336" t="s">
        <v>1575</v>
      </c>
      <c r="L156" s="739"/>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503" t="s">
        <v>1495</v>
      </c>
      <c r="B157" s="266"/>
      <c r="C157" s="266" t="s">
        <v>25</v>
      </c>
      <c r="D157" s="267" t="s">
        <v>363</v>
      </c>
      <c r="E157" s="274" t="s">
        <v>1565</v>
      </c>
      <c r="F157" s="269"/>
      <c r="G157" s="214" t="s">
        <v>11</v>
      </c>
      <c r="H157" s="290"/>
      <c r="I157" s="270"/>
      <c r="J157" s="273" t="s">
        <v>399</v>
      </c>
      <c r="K157" s="336" t="s">
        <v>1566</v>
      </c>
      <c r="L157" s="739"/>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503" t="s">
        <v>1496</v>
      </c>
      <c r="B158" s="266"/>
      <c r="C158" s="266" t="s">
        <v>25</v>
      </c>
      <c r="D158" s="267" t="s">
        <v>363</v>
      </c>
      <c r="E158" s="274" t="s">
        <v>401</v>
      </c>
      <c r="F158" s="269"/>
      <c r="G158" s="214" t="s">
        <v>11</v>
      </c>
      <c r="H158" s="290"/>
      <c r="I158" s="270"/>
      <c r="J158" s="273" t="s">
        <v>402</v>
      </c>
      <c r="K158" s="336"/>
      <c r="L158" s="739"/>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503" t="s">
        <v>1497</v>
      </c>
      <c r="B159" s="266"/>
      <c r="C159" s="266" t="s">
        <v>25</v>
      </c>
      <c r="D159" s="267" t="s">
        <v>363</v>
      </c>
      <c r="E159" s="274" t="s">
        <v>403</v>
      </c>
      <c r="F159" s="269"/>
      <c r="G159" s="214" t="s">
        <v>11</v>
      </c>
      <c r="H159" s="290"/>
      <c r="I159" s="270"/>
      <c r="J159" s="271"/>
      <c r="K159" s="336" t="s">
        <v>1667</v>
      </c>
      <c r="L159" s="739"/>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503" t="s">
        <v>1498</v>
      </c>
      <c r="B160" s="266"/>
      <c r="C160" s="266" t="s">
        <v>25</v>
      </c>
      <c r="D160" s="267" t="s">
        <v>363</v>
      </c>
      <c r="E160" s="274" t="s">
        <v>404</v>
      </c>
      <c r="F160" s="266" t="s">
        <v>405</v>
      </c>
      <c r="G160" s="214" t="s">
        <v>11</v>
      </c>
      <c r="H160" s="290"/>
      <c r="I160" s="270"/>
      <c r="J160" s="273" t="s">
        <v>406</v>
      </c>
      <c r="K160" s="336" t="s">
        <v>1569</v>
      </c>
      <c r="L160" s="739"/>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503" t="s">
        <v>1499</v>
      </c>
      <c r="B161" s="266"/>
      <c r="C161" s="266" t="s">
        <v>25</v>
      </c>
      <c r="D161" s="267" t="s">
        <v>363</v>
      </c>
      <c r="E161" s="274" t="s">
        <v>407</v>
      </c>
      <c r="F161" s="269"/>
      <c r="G161" s="214" t="s">
        <v>11</v>
      </c>
      <c r="H161" s="290"/>
      <c r="I161" s="270"/>
      <c r="J161" s="282"/>
      <c r="K161" s="336" t="s">
        <v>400</v>
      </c>
      <c r="L161" s="739"/>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503" t="s">
        <v>1500</v>
      </c>
      <c r="B162" s="266"/>
      <c r="C162" s="266" t="s">
        <v>25</v>
      </c>
      <c r="D162" s="267" t="s">
        <v>363</v>
      </c>
      <c r="E162" s="274" t="s">
        <v>408</v>
      </c>
      <c r="F162" s="266" t="s">
        <v>409</v>
      </c>
      <c r="G162" s="214" t="s">
        <v>11</v>
      </c>
      <c r="H162" s="290"/>
      <c r="I162" s="270"/>
      <c r="J162" s="273" t="s">
        <v>1652</v>
      </c>
      <c r="K162" s="336" t="s">
        <v>1407</v>
      </c>
      <c r="L162" s="739"/>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503" t="s">
        <v>1501</v>
      </c>
      <c r="B163" s="266"/>
      <c r="C163" s="266" t="s">
        <v>25</v>
      </c>
      <c r="D163" s="267" t="s">
        <v>363</v>
      </c>
      <c r="E163" s="274" t="s">
        <v>411</v>
      </c>
      <c r="F163" s="266" t="s">
        <v>412</v>
      </c>
      <c r="G163" s="214" t="s">
        <v>11</v>
      </c>
      <c r="H163" s="290"/>
      <c r="I163" s="270"/>
      <c r="J163" s="273" t="s">
        <v>413</v>
      </c>
      <c r="K163" s="627" t="s">
        <v>2734</v>
      </c>
      <c r="L163" s="739"/>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503" t="s">
        <v>1502</v>
      </c>
      <c r="B164" s="266"/>
      <c r="C164" s="266" t="s">
        <v>25</v>
      </c>
      <c r="D164" s="267" t="s">
        <v>363</v>
      </c>
      <c r="E164" s="274" t="s">
        <v>414</v>
      </c>
      <c r="F164" s="266" t="s">
        <v>409</v>
      </c>
      <c r="G164" s="214" t="s">
        <v>11</v>
      </c>
      <c r="H164" s="290"/>
      <c r="I164" s="270"/>
      <c r="J164" s="273" t="s">
        <v>410</v>
      </c>
      <c r="K164" s="627" t="s">
        <v>2733</v>
      </c>
      <c r="L164" s="739"/>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503" t="s">
        <v>1503</v>
      </c>
      <c r="B165" s="266"/>
      <c r="C165" s="266" t="s">
        <v>25</v>
      </c>
      <c r="D165" s="267" t="s">
        <v>363</v>
      </c>
      <c r="E165" s="274" t="s">
        <v>415</v>
      </c>
      <c r="F165" s="292"/>
      <c r="G165" s="214" t="s">
        <v>11</v>
      </c>
      <c r="H165" s="293"/>
      <c r="I165" s="270"/>
      <c r="J165" s="271"/>
      <c r="K165" s="294" t="s">
        <v>1527</v>
      </c>
      <c r="L165" s="739"/>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503" t="s">
        <v>1504</v>
      </c>
      <c r="B166" s="266"/>
      <c r="C166" s="266" t="s">
        <v>25</v>
      </c>
      <c r="D166" s="267" t="s">
        <v>363</v>
      </c>
      <c r="E166" s="274" t="s">
        <v>416</v>
      </c>
      <c r="F166" s="269"/>
      <c r="G166" s="214" t="s">
        <v>11</v>
      </c>
      <c r="H166" s="290"/>
      <c r="I166" s="270"/>
      <c r="J166" s="271"/>
      <c r="K166" s="336" t="s">
        <v>1568</v>
      </c>
      <c r="L166" s="739"/>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503" t="s">
        <v>1505</v>
      </c>
      <c r="B167" s="266"/>
      <c r="C167" s="266" t="s">
        <v>25</v>
      </c>
      <c r="D167" s="267" t="s">
        <v>363</v>
      </c>
      <c r="E167" s="274" t="s">
        <v>417</v>
      </c>
      <c r="F167" s="269"/>
      <c r="G167" s="214" t="s">
        <v>11</v>
      </c>
      <c r="H167" s="290"/>
      <c r="I167" s="270"/>
      <c r="J167" s="271"/>
      <c r="K167" s="336" t="s">
        <v>1666</v>
      </c>
      <c r="L167" s="739"/>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503" t="s">
        <v>1506</v>
      </c>
      <c r="B168" s="266"/>
      <c r="C168" s="266" t="s">
        <v>25</v>
      </c>
      <c r="D168" s="267" t="s">
        <v>363</v>
      </c>
      <c r="E168" s="274" t="s">
        <v>418</v>
      </c>
      <c r="F168" s="269"/>
      <c r="G168" s="214" t="s">
        <v>11</v>
      </c>
      <c r="H168" s="290"/>
      <c r="I168" s="270"/>
      <c r="J168" s="273" t="s">
        <v>397</v>
      </c>
      <c r="K168" s="336" t="s">
        <v>1571</v>
      </c>
      <c r="L168" s="739"/>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503" t="s">
        <v>1507</v>
      </c>
      <c r="B169" s="266"/>
      <c r="C169" s="266" t="s">
        <v>25</v>
      </c>
      <c r="D169" s="267" t="s">
        <v>363</v>
      </c>
      <c r="E169" s="274" t="s">
        <v>419</v>
      </c>
      <c r="F169" s="269"/>
      <c r="G169" s="286" t="s">
        <v>6</v>
      </c>
      <c r="H169" s="290"/>
      <c r="I169" s="270"/>
      <c r="J169" s="273" t="s">
        <v>1651</v>
      </c>
      <c r="K169" s="336" t="s">
        <v>1572</v>
      </c>
      <c r="L169" s="739"/>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503" t="s">
        <v>1989</v>
      </c>
      <c r="B170" s="266"/>
      <c r="C170" s="266" t="s">
        <v>25</v>
      </c>
      <c r="D170" s="267" t="s">
        <v>363</v>
      </c>
      <c r="E170" s="267" t="s">
        <v>420</v>
      </c>
      <c r="F170" s="269"/>
      <c r="G170" s="214" t="s">
        <v>11</v>
      </c>
      <c r="H170" s="290"/>
      <c r="I170" s="270"/>
      <c r="J170" s="273" t="s">
        <v>421</v>
      </c>
      <c r="K170" s="336" t="s">
        <v>1573</v>
      </c>
      <c r="L170" s="739"/>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503" t="s">
        <v>1990</v>
      </c>
      <c r="B171" s="266"/>
      <c r="C171" s="266" t="s">
        <v>25</v>
      </c>
      <c r="D171" s="267" t="s">
        <v>363</v>
      </c>
      <c r="E171" s="267" t="s">
        <v>422</v>
      </c>
      <c r="F171" s="267"/>
      <c r="G171" s="214" t="s">
        <v>11</v>
      </c>
      <c r="H171" s="290"/>
      <c r="I171" s="270"/>
      <c r="J171" s="273" t="s">
        <v>423</v>
      </c>
      <c r="K171" s="336"/>
      <c r="L171" s="739"/>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503" t="s">
        <v>1991</v>
      </c>
      <c r="B172" s="266"/>
      <c r="C172" s="266" t="s">
        <v>25</v>
      </c>
      <c r="D172" s="267" t="s">
        <v>450</v>
      </c>
      <c r="E172" s="267" t="s">
        <v>2739</v>
      </c>
      <c r="F172" s="267"/>
      <c r="G172" s="214" t="s">
        <v>11</v>
      </c>
      <c r="H172" s="269"/>
      <c r="I172" s="269"/>
      <c r="J172" s="270"/>
      <c r="K172" s="733" t="s">
        <v>1963</v>
      </c>
      <c r="L172" s="741" t="s">
        <v>2756</v>
      </c>
    </row>
    <row r="173" spans="1:255" ht="16.5" customHeight="1">
      <c r="A173" s="503" t="s">
        <v>1508</v>
      </c>
      <c r="B173" s="266"/>
      <c r="C173" s="266" t="s">
        <v>25</v>
      </c>
      <c r="D173" s="267" t="s">
        <v>450</v>
      </c>
      <c r="E173" s="267" t="s">
        <v>2740</v>
      </c>
      <c r="F173" s="266" t="s">
        <v>452</v>
      </c>
      <c r="G173" s="214" t="s">
        <v>11</v>
      </c>
      <c r="H173" s="269"/>
      <c r="I173" s="269"/>
      <c r="J173" s="270"/>
      <c r="K173" s="733"/>
      <c r="L173" s="742"/>
    </row>
    <row r="174" spans="1:255" ht="16.5" customHeight="1">
      <c r="A174" s="503" t="s">
        <v>1509</v>
      </c>
      <c r="B174" s="266"/>
      <c r="C174" s="266" t="s">
        <v>25</v>
      </c>
      <c r="D174" s="267" t="s">
        <v>450</v>
      </c>
      <c r="E174" s="267" t="s">
        <v>2741</v>
      </c>
      <c r="F174" s="266" t="s">
        <v>452</v>
      </c>
      <c r="G174" s="214" t="s">
        <v>11</v>
      </c>
      <c r="H174" s="269"/>
      <c r="I174" s="269"/>
      <c r="J174" s="270"/>
      <c r="K174" s="733"/>
      <c r="L174" s="742"/>
    </row>
    <row r="175" spans="1:255" ht="16.5" customHeight="1">
      <c r="A175" s="503" t="s">
        <v>1510</v>
      </c>
      <c r="B175" s="266"/>
      <c r="C175" s="266" t="s">
        <v>25</v>
      </c>
      <c r="D175" s="267" t="s">
        <v>450</v>
      </c>
      <c r="E175" s="267" t="s">
        <v>2742</v>
      </c>
      <c r="F175" s="266" t="s">
        <v>452</v>
      </c>
      <c r="G175" s="214" t="s">
        <v>11</v>
      </c>
      <c r="H175" s="269"/>
      <c r="I175" s="269"/>
      <c r="J175" s="270"/>
      <c r="K175" s="733"/>
      <c r="L175" s="742"/>
    </row>
    <row r="176" spans="1:255" ht="16.5" customHeight="1">
      <c r="A176" s="503" t="s">
        <v>1511</v>
      </c>
      <c r="B176" s="266"/>
      <c r="C176" s="266" t="s">
        <v>25</v>
      </c>
      <c r="D176" s="267" t="s">
        <v>450</v>
      </c>
      <c r="E176" s="267" t="s">
        <v>2743</v>
      </c>
      <c r="F176" s="266" t="s">
        <v>452</v>
      </c>
      <c r="G176" s="214" t="s">
        <v>11</v>
      </c>
      <c r="H176" s="269"/>
      <c r="I176" s="269"/>
      <c r="J176" s="270"/>
      <c r="K176" s="733"/>
      <c r="L176" s="742"/>
    </row>
    <row r="177" spans="1:255" ht="16.5" customHeight="1">
      <c r="A177" s="503" t="s">
        <v>1512</v>
      </c>
      <c r="B177" s="266"/>
      <c r="C177" s="266" t="s">
        <v>25</v>
      </c>
      <c r="D177" s="267" t="s">
        <v>450</v>
      </c>
      <c r="E177" s="267" t="s">
        <v>2744</v>
      </c>
      <c r="F177" s="266" t="s">
        <v>66</v>
      </c>
      <c r="G177" s="214" t="s">
        <v>11</v>
      </c>
      <c r="H177" s="269"/>
      <c r="I177" s="269"/>
      <c r="J177" s="270"/>
      <c r="K177" s="733"/>
      <c r="L177" s="742"/>
    </row>
    <row r="178" spans="1:255" ht="16.5" customHeight="1">
      <c r="A178" s="503" t="s">
        <v>1513</v>
      </c>
      <c r="B178" s="266"/>
      <c r="C178" s="266" t="s">
        <v>25</v>
      </c>
      <c r="D178" s="267" t="s">
        <v>450</v>
      </c>
      <c r="E178" s="267" t="s">
        <v>2745</v>
      </c>
      <c r="F178" s="266" t="s">
        <v>66</v>
      </c>
      <c r="G178" s="214" t="s">
        <v>11</v>
      </c>
      <c r="H178" s="269"/>
      <c r="I178" s="269"/>
      <c r="J178" s="270"/>
      <c r="K178" s="733"/>
      <c r="L178" s="742"/>
    </row>
    <row r="179" spans="1:255" ht="16.5" customHeight="1">
      <c r="A179" s="503" t="s">
        <v>1514</v>
      </c>
      <c r="B179" s="266"/>
      <c r="C179" s="266" t="s">
        <v>25</v>
      </c>
      <c r="D179" s="267" t="s">
        <v>450</v>
      </c>
      <c r="E179" s="267" t="s">
        <v>2746</v>
      </c>
      <c r="F179" s="266" t="s">
        <v>66</v>
      </c>
      <c r="G179" s="214" t="s">
        <v>11</v>
      </c>
      <c r="H179" s="269"/>
      <c r="I179" s="269"/>
      <c r="J179" s="270"/>
      <c r="K179" s="733"/>
      <c r="L179" s="742"/>
    </row>
    <row r="180" spans="1:255" ht="16.5" customHeight="1">
      <c r="A180" s="503" t="s">
        <v>1515</v>
      </c>
      <c r="B180" s="266"/>
      <c r="C180" s="266" t="s">
        <v>25</v>
      </c>
      <c r="D180" s="267" t="s">
        <v>450</v>
      </c>
      <c r="E180" s="267" t="s">
        <v>2747</v>
      </c>
      <c r="F180" s="266" t="s">
        <v>66</v>
      </c>
      <c r="G180" s="214" t="s">
        <v>11</v>
      </c>
      <c r="H180" s="269"/>
      <c r="I180" s="269"/>
      <c r="J180" s="270"/>
      <c r="K180" s="733"/>
      <c r="L180" s="743"/>
    </row>
    <row r="181" spans="1:255" ht="16.5" customHeight="1">
      <c r="A181" s="512">
        <v>248</v>
      </c>
      <c r="B181" s="631"/>
      <c r="C181" s="628" t="s">
        <v>25</v>
      </c>
      <c r="D181" s="630" t="s">
        <v>449</v>
      </c>
      <c r="E181" s="267" t="s">
        <v>2749</v>
      </c>
      <c r="F181" s="629"/>
      <c r="G181" s="214" t="s">
        <v>11</v>
      </c>
      <c r="H181" s="211"/>
      <c r="I181" s="328"/>
      <c r="J181" s="329"/>
      <c r="K181" s="673" t="s">
        <v>2894</v>
      </c>
      <c r="L181" s="741" t="s">
        <v>2757</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512">
        <v>249</v>
      </c>
      <c r="B182" s="631"/>
      <c r="C182" s="628" t="s">
        <v>25</v>
      </c>
      <c r="D182" s="630" t="s">
        <v>450</v>
      </c>
      <c r="E182" s="267" t="s">
        <v>2748</v>
      </c>
      <c r="F182" s="628" t="s">
        <v>452</v>
      </c>
      <c r="G182" s="214" t="s">
        <v>11</v>
      </c>
      <c r="H182" s="211"/>
      <c r="I182" s="328"/>
      <c r="J182" s="329"/>
      <c r="K182" s="674"/>
      <c r="L182" s="742"/>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512">
        <v>250</v>
      </c>
      <c r="B183" s="631"/>
      <c r="C183" s="628" t="s">
        <v>25</v>
      </c>
      <c r="D183" s="630" t="s">
        <v>450</v>
      </c>
      <c r="E183" s="267" t="s">
        <v>2750</v>
      </c>
      <c r="F183" s="628" t="s">
        <v>452</v>
      </c>
      <c r="G183" s="214" t="s">
        <v>11</v>
      </c>
      <c r="H183" s="211"/>
      <c r="I183" s="328"/>
      <c r="J183" s="329"/>
      <c r="K183" s="674"/>
      <c r="L183" s="742"/>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512">
        <v>251</v>
      </c>
      <c r="B184" s="631"/>
      <c r="C184" s="628" t="s">
        <v>25</v>
      </c>
      <c r="D184" s="630" t="s">
        <v>450</v>
      </c>
      <c r="E184" s="267" t="s">
        <v>2758</v>
      </c>
      <c r="F184" s="628" t="s">
        <v>452</v>
      </c>
      <c r="G184" s="214" t="s">
        <v>11</v>
      </c>
      <c r="H184" s="211"/>
      <c r="I184" s="328"/>
      <c r="J184" s="329"/>
      <c r="K184" s="674"/>
      <c r="L184" s="742"/>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512">
        <v>252</v>
      </c>
      <c r="B185" s="631"/>
      <c r="C185" s="628" t="s">
        <v>25</v>
      </c>
      <c r="D185" s="630" t="s">
        <v>450</v>
      </c>
      <c r="E185" s="267" t="s">
        <v>2751</v>
      </c>
      <c r="F185" s="628" t="s">
        <v>452</v>
      </c>
      <c r="G185" s="214" t="s">
        <v>11</v>
      </c>
      <c r="H185" s="211"/>
      <c r="I185" s="328"/>
      <c r="J185" s="329"/>
      <c r="K185" s="674"/>
      <c r="L185" s="742"/>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512">
        <v>253</v>
      </c>
      <c r="B186" s="631"/>
      <c r="C186" s="628" t="s">
        <v>25</v>
      </c>
      <c r="D186" s="630" t="s">
        <v>450</v>
      </c>
      <c r="E186" s="267" t="s">
        <v>2752</v>
      </c>
      <c r="F186" s="629"/>
      <c r="G186" s="214" t="s">
        <v>11</v>
      </c>
      <c r="H186" s="211"/>
      <c r="I186" s="328"/>
      <c r="J186" s="329"/>
      <c r="K186" s="674"/>
      <c r="L186" s="742"/>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512">
        <v>254</v>
      </c>
      <c r="B187" s="631"/>
      <c r="C187" s="628" t="s">
        <v>25</v>
      </c>
      <c r="D187" s="630" t="s">
        <v>450</v>
      </c>
      <c r="E187" s="267" t="s">
        <v>2753</v>
      </c>
      <c r="F187" s="629"/>
      <c r="G187" s="214" t="s">
        <v>11</v>
      </c>
      <c r="H187" s="211"/>
      <c r="I187" s="328"/>
      <c r="J187" s="329"/>
      <c r="K187" s="674"/>
      <c r="L187" s="742"/>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512">
        <v>255</v>
      </c>
      <c r="B188" s="631"/>
      <c r="C188" s="628" t="s">
        <v>25</v>
      </c>
      <c r="D188" s="630" t="s">
        <v>450</v>
      </c>
      <c r="E188" s="267" t="s">
        <v>2754</v>
      </c>
      <c r="F188" s="629"/>
      <c r="G188" s="214" t="s">
        <v>11</v>
      </c>
      <c r="H188" s="211"/>
      <c r="I188" s="328"/>
      <c r="J188" s="329"/>
      <c r="K188" s="674"/>
      <c r="L188" s="742"/>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512">
        <v>256</v>
      </c>
      <c r="B189" s="631"/>
      <c r="C189" s="628" t="s">
        <v>25</v>
      </c>
      <c r="D189" s="630" t="s">
        <v>450</v>
      </c>
      <c r="E189" s="267" t="s">
        <v>2755</v>
      </c>
      <c r="F189" s="629"/>
      <c r="G189" s="214" t="s">
        <v>11</v>
      </c>
      <c r="H189" s="211"/>
      <c r="I189" s="211"/>
      <c r="J189" s="329"/>
      <c r="K189" s="675"/>
      <c r="L189" s="743"/>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503" t="s">
        <v>1516</v>
      </c>
      <c r="B190" s="266"/>
      <c r="C190" s="266" t="s">
        <v>25</v>
      </c>
      <c r="D190" s="267" t="s">
        <v>450</v>
      </c>
      <c r="E190" s="267" t="s">
        <v>943</v>
      </c>
      <c r="F190" s="269"/>
      <c r="G190" s="214" t="s">
        <v>11</v>
      </c>
      <c r="H190" s="269"/>
      <c r="I190" s="269"/>
      <c r="J190" s="287" t="s">
        <v>1964</v>
      </c>
      <c r="K190" s="737" t="s">
        <v>2909</v>
      </c>
      <c r="L190" s="470"/>
    </row>
    <row r="191" spans="1:255" ht="16.5" customHeight="1">
      <c r="A191" s="503" t="s">
        <v>1517</v>
      </c>
      <c r="B191" s="266"/>
      <c r="C191" s="266" t="s">
        <v>25</v>
      </c>
      <c r="D191" s="267" t="s">
        <v>450</v>
      </c>
      <c r="E191" s="267" t="s">
        <v>1309</v>
      </c>
      <c r="F191" s="266" t="s">
        <v>944</v>
      </c>
      <c r="G191" s="214" t="s">
        <v>11</v>
      </c>
      <c r="H191" s="269"/>
      <c r="I191" s="269"/>
      <c r="J191" s="270"/>
      <c r="K191" s="737"/>
      <c r="L191" s="470"/>
    </row>
    <row r="192" spans="1:255" ht="16.5" customHeight="1">
      <c r="A192" s="503" t="s">
        <v>1518</v>
      </c>
      <c r="B192" s="266"/>
      <c r="C192" s="266" t="s">
        <v>25</v>
      </c>
      <c r="D192" s="267" t="s">
        <v>450</v>
      </c>
      <c r="E192" s="267" t="s">
        <v>1310</v>
      </c>
      <c r="F192" s="266" t="s">
        <v>944</v>
      </c>
      <c r="G192" s="214" t="s">
        <v>11</v>
      </c>
      <c r="H192" s="269"/>
      <c r="I192" s="269"/>
      <c r="J192" s="270"/>
      <c r="K192" s="737"/>
      <c r="L192" s="470"/>
    </row>
    <row r="193" spans="1:12" ht="16.5" customHeight="1">
      <c r="A193" s="503" t="s">
        <v>1519</v>
      </c>
      <c r="B193" s="266"/>
      <c r="C193" s="266" t="s">
        <v>25</v>
      </c>
      <c r="D193" s="267" t="s">
        <v>450</v>
      </c>
      <c r="E193" s="267" t="s">
        <v>1311</v>
      </c>
      <c r="F193" s="266" t="s">
        <v>944</v>
      </c>
      <c r="G193" s="214" t="s">
        <v>11</v>
      </c>
      <c r="H193" s="269"/>
      <c r="I193" s="269"/>
      <c r="J193" s="270"/>
      <c r="K193" s="737"/>
      <c r="L193" s="470"/>
    </row>
    <row r="194" spans="1:12" ht="16.5" customHeight="1">
      <c r="A194" s="503" t="s">
        <v>1520</v>
      </c>
      <c r="B194" s="266"/>
      <c r="C194" s="266" t="s">
        <v>25</v>
      </c>
      <c r="D194" s="267" t="s">
        <v>450</v>
      </c>
      <c r="E194" s="267" t="s">
        <v>1312</v>
      </c>
      <c r="F194" s="266" t="s">
        <v>944</v>
      </c>
      <c r="G194" s="214" t="s">
        <v>11</v>
      </c>
      <c r="H194" s="269"/>
      <c r="I194" s="269"/>
      <c r="J194" s="270"/>
      <c r="K194" s="737"/>
      <c r="L194" s="470"/>
    </row>
    <row r="195" spans="1:12" ht="16.5" customHeight="1">
      <c r="A195" s="503" t="s">
        <v>1521</v>
      </c>
      <c r="B195" s="266"/>
      <c r="C195" s="266" t="s">
        <v>25</v>
      </c>
      <c r="D195" s="267" t="s">
        <v>450</v>
      </c>
      <c r="E195" s="267" t="s">
        <v>1313</v>
      </c>
      <c r="F195" s="266" t="s">
        <v>945</v>
      </c>
      <c r="G195" s="214" t="s">
        <v>11</v>
      </c>
      <c r="H195" s="269"/>
      <c r="I195" s="269"/>
      <c r="J195" s="270"/>
      <c r="K195" s="737"/>
      <c r="L195" s="470"/>
    </row>
    <row r="196" spans="1:12" ht="16.5" customHeight="1">
      <c r="A196" s="503" t="s">
        <v>1992</v>
      </c>
      <c r="B196" s="266"/>
      <c r="C196" s="266" t="s">
        <v>25</v>
      </c>
      <c r="D196" s="267" t="s">
        <v>450</v>
      </c>
      <c r="E196" s="267" t="s">
        <v>1314</v>
      </c>
      <c r="F196" s="266" t="s">
        <v>945</v>
      </c>
      <c r="G196" s="214" t="s">
        <v>11</v>
      </c>
      <c r="H196" s="269"/>
      <c r="I196" s="269"/>
      <c r="J196" s="270"/>
      <c r="K196" s="737"/>
      <c r="L196" s="470"/>
    </row>
    <row r="197" spans="1:12" ht="16.5" customHeight="1">
      <c r="A197" s="503" t="s">
        <v>1993</v>
      </c>
      <c r="B197" s="266"/>
      <c r="C197" s="266" t="s">
        <v>25</v>
      </c>
      <c r="D197" s="267" t="s">
        <v>450</v>
      </c>
      <c r="E197" s="267" t="s">
        <v>1315</v>
      </c>
      <c r="F197" s="266" t="s">
        <v>945</v>
      </c>
      <c r="G197" s="214" t="s">
        <v>11</v>
      </c>
      <c r="H197" s="269"/>
      <c r="I197" s="269"/>
      <c r="J197" s="270"/>
      <c r="K197" s="737"/>
      <c r="L197" s="470"/>
    </row>
    <row r="198" spans="1:12" ht="16.5" customHeight="1">
      <c r="A198" s="503" t="s">
        <v>1994</v>
      </c>
      <c r="B198" s="266"/>
      <c r="C198" s="266" t="s">
        <v>25</v>
      </c>
      <c r="D198" s="267" t="s">
        <v>450</v>
      </c>
      <c r="E198" s="267" t="s">
        <v>1316</v>
      </c>
      <c r="F198" s="266" t="s">
        <v>945</v>
      </c>
      <c r="G198" s="214" t="s">
        <v>11</v>
      </c>
      <c r="H198" s="269"/>
      <c r="I198" s="269"/>
      <c r="J198" s="270"/>
      <c r="K198" s="737"/>
      <c r="L198" s="470"/>
    </row>
    <row r="199" spans="1:12" ht="16.5" customHeight="1">
      <c r="A199" s="503" t="s">
        <v>1995</v>
      </c>
      <c r="B199" s="266"/>
      <c r="C199" s="266" t="s">
        <v>25</v>
      </c>
      <c r="D199" s="267" t="s">
        <v>426</v>
      </c>
      <c r="E199" s="267" t="s">
        <v>946</v>
      </c>
      <c r="F199" s="266" t="s">
        <v>428</v>
      </c>
      <c r="G199" s="214" t="s">
        <v>11</v>
      </c>
      <c r="H199" s="269"/>
      <c r="I199" s="270"/>
      <c r="J199" s="287" t="s">
        <v>2130</v>
      </c>
      <c r="K199" s="272" t="s">
        <v>2612</v>
      </c>
      <c r="L199" s="470"/>
    </row>
    <row r="200" spans="1:12" ht="16.5" customHeight="1">
      <c r="A200" s="503" t="s">
        <v>1996</v>
      </c>
      <c r="B200" s="266"/>
      <c r="C200" s="266" t="s">
        <v>25</v>
      </c>
      <c r="D200" s="267" t="s">
        <v>426</v>
      </c>
      <c r="E200" s="267" t="s">
        <v>1317</v>
      </c>
      <c r="F200" s="266" t="s">
        <v>431</v>
      </c>
      <c r="G200" s="214" t="s">
        <v>11</v>
      </c>
      <c r="H200" s="269"/>
      <c r="I200" s="270"/>
      <c r="J200" s="287" t="s">
        <v>2129</v>
      </c>
      <c r="K200" s="272"/>
      <c r="L200" s="470"/>
    </row>
    <row r="201" spans="1:12" ht="16.5" customHeight="1">
      <c r="A201" s="503" t="s">
        <v>1997</v>
      </c>
      <c r="B201" s="266"/>
      <c r="C201" s="266" t="s">
        <v>25</v>
      </c>
      <c r="D201" s="267" t="s">
        <v>426</v>
      </c>
      <c r="E201" s="267" t="s">
        <v>1318</v>
      </c>
      <c r="F201" s="266" t="s">
        <v>431</v>
      </c>
      <c r="G201" s="214" t="s">
        <v>11</v>
      </c>
      <c r="H201" s="269"/>
      <c r="I201" s="270"/>
      <c r="J201" s="287" t="s">
        <v>2124</v>
      </c>
      <c r="K201" s="272"/>
      <c r="L201" s="470"/>
    </row>
    <row r="202" spans="1:12" ht="16.5" customHeight="1">
      <c r="A202" s="503" t="s">
        <v>1998</v>
      </c>
      <c r="B202" s="266"/>
      <c r="C202" s="266" t="s">
        <v>25</v>
      </c>
      <c r="D202" s="267" t="s">
        <v>426</v>
      </c>
      <c r="E202" s="267" t="s">
        <v>1319</v>
      </c>
      <c r="F202" s="269"/>
      <c r="G202" s="214" t="s">
        <v>11</v>
      </c>
      <c r="H202" s="269"/>
      <c r="I202" s="270"/>
      <c r="J202" s="270"/>
      <c r="K202" s="272"/>
      <c r="L202" s="470"/>
    </row>
    <row r="203" spans="1:12" ht="16.5" customHeight="1">
      <c r="A203" s="503" t="s">
        <v>1999</v>
      </c>
      <c r="B203" s="266"/>
      <c r="C203" s="266" t="s">
        <v>25</v>
      </c>
      <c r="D203" s="267" t="s">
        <v>426</v>
      </c>
      <c r="E203" s="267" t="s">
        <v>1320</v>
      </c>
      <c r="F203" s="269"/>
      <c r="G203" s="214" t="s">
        <v>11</v>
      </c>
      <c r="H203" s="269"/>
      <c r="I203" s="270"/>
      <c r="J203" s="270"/>
      <c r="K203" s="272"/>
      <c r="L203" s="470"/>
    </row>
    <row r="204" spans="1:12" ht="16.5" customHeight="1">
      <c r="A204" s="503" t="s">
        <v>2000</v>
      </c>
      <c r="B204" s="266"/>
      <c r="C204" s="266" t="s">
        <v>25</v>
      </c>
      <c r="D204" s="267" t="s">
        <v>426</v>
      </c>
      <c r="E204" s="267" t="s">
        <v>1321</v>
      </c>
      <c r="F204" s="269"/>
      <c r="G204" s="214" t="s">
        <v>11</v>
      </c>
      <c r="H204" s="269"/>
      <c r="I204" s="270"/>
      <c r="J204" s="270"/>
      <c r="K204" s="272"/>
      <c r="L204" s="470"/>
    </row>
    <row r="205" spans="1:12" ht="16.5" customHeight="1">
      <c r="A205" s="503" t="s">
        <v>2001</v>
      </c>
      <c r="B205" s="266"/>
      <c r="C205" s="266" t="s">
        <v>25</v>
      </c>
      <c r="D205" s="267" t="s">
        <v>426</v>
      </c>
      <c r="E205" s="267" t="s">
        <v>1322</v>
      </c>
      <c r="F205" s="266" t="s">
        <v>428</v>
      </c>
      <c r="G205" s="214" t="s">
        <v>11</v>
      </c>
      <c r="H205" s="269"/>
      <c r="I205" s="270"/>
      <c r="J205" s="287" t="s">
        <v>956</v>
      </c>
      <c r="K205" s="272" t="s">
        <v>2125</v>
      </c>
      <c r="L205" s="735"/>
    </row>
    <row r="206" spans="1:12" ht="16.5" customHeight="1">
      <c r="A206" s="503" t="s">
        <v>2028</v>
      </c>
      <c r="B206" s="266"/>
      <c r="C206" s="266" t="s">
        <v>25</v>
      </c>
      <c r="D206" s="267" t="s">
        <v>426</v>
      </c>
      <c r="E206" s="267" t="s">
        <v>1323</v>
      </c>
      <c r="F206" s="266" t="s">
        <v>431</v>
      </c>
      <c r="G206" s="214" t="s">
        <v>11</v>
      </c>
      <c r="H206" s="269"/>
      <c r="I206" s="270"/>
      <c r="J206" s="287" t="s">
        <v>948</v>
      </c>
      <c r="K206" s="272"/>
      <c r="L206" s="736"/>
    </row>
    <row r="207" spans="1:12" ht="16.5" customHeight="1">
      <c r="A207" s="503" t="s">
        <v>2029</v>
      </c>
      <c r="B207" s="266"/>
      <c r="C207" s="266" t="s">
        <v>25</v>
      </c>
      <c r="D207" s="267" t="s">
        <v>426</v>
      </c>
      <c r="E207" s="267" t="s">
        <v>1324</v>
      </c>
      <c r="F207" s="266" t="s">
        <v>431</v>
      </c>
      <c r="G207" s="214" t="s">
        <v>11</v>
      </c>
      <c r="H207" s="269"/>
      <c r="I207" s="270"/>
      <c r="J207" s="287" t="s">
        <v>950</v>
      </c>
      <c r="K207" s="272" t="s">
        <v>959</v>
      </c>
      <c r="L207" s="736"/>
    </row>
    <row r="208" spans="1:12" ht="16.5" customHeight="1">
      <c r="A208" s="503" t="s">
        <v>2030</v>
      </c>
      <c r="B208" s="266"/>
      <c r="C208" s="266" t="s">
        <v>25</v>
      </c>
      <c r="D208" s="267" t="s">
        <v>426</v>
      </c>
      <c r="E208" s="267" t="s">
        <v>961</v>
      </c>
      <c r="F208" s="269"/>
      <c r="G208" s="214" t="s">
        <v>11</v>
      </c>
      <c r="H208" s="269"/>
      <c r="I208" s="270"/>
      <c r="J208" s="270"/>
      <c r="K208" s="272"/>
      <c r="L208" s="470"/>
    </row>
    <row r="209" spans="1:12" ht="16.5" customHeight="1">
      <c r="A209" s="503" t="s">
        <v>2032</v>
      </c>
      <c r="B209" s="266"/>
      <c r="C209" s="266" t="s">
        <v>25</v>
      </c>
      <c r="D209" s="267" t="s">
        <v>426</v>
      </c>
      <c r="E209" s="267" t="s">
        <v>963</v>
      </c>
      <c r="F209" s="269"/>
      <c r="G209" s="214" t="s">
        <v>11</v>
      </c>
      <c r="H209" s="269"/>
      <c r="I209" s="270"/>
      <c r="J209" s="270"/>
      <c r="K209" s="272"/>
      <c r="L209" s="470"/>
    </row>
    <row r="210" spans="1:12" ht="16.5" customHeight="1">
      <c r="A210" s="503" t="s">
        <v>2034</v>
      </c>
      <c r="B210" s="266"/>
      <c r="C210" s="266" t="s">
        <v>25</v>
      </c>
      <c r="D210" s="267" t="s">
        <v>426</v>
      </c>
      <c r="E210" s="267" t="s">
        <v>965</v>
      </c>
      <c r="F210" s="269"/>
      <c r="G210" s="214" t="s">
        <v>11</v>
      </c>
      <c r="H210" s="269"/>
      <c r="I210" s="270"/>
      <c r="J210" s="270"/>
      <c r="K210" s="272"/>
      <c r="L210" s="470"/>
    </row>
    <row r="211" spans="1:12" ht="16.5" customHeight="1">
      <c r="A211" s="503" t="s">
        <v>2035</v>
      </c>
      <c r="B211" s="266"/>
      <c r="C211" s="266" t="s">
        <v>25</v>
      </c>
      <c r="D211" s="267" t="s">
        <v>220</v>
      </c>
      <c r="E211" s="267" t="s">
        <v>1544</v>
      </c>
      <c r="F211" s="266" t="s">
        <v>518</v>
      </c>
      <c r="G211" s="214" t="s">
        <v>11</v>
      </c>
      <c r="H211" s="269"/>
      <c r="I211" s="270"/>
      <c r="J211" s="270"/>
      <c r="K211" s="272" t="s">
        <v>223</v>
      </c>
      <c r="L211" s="470"/>
    </row>
    <row r="212" spans="1:12" ht="16.5" customHeight="1">
      <c r="A212" s="503" t="s">
        <v>2036</v>
      </c>
      <c r="B212" s="266"/>
      <c r="C212" s="266" t="s">
        <v>25</v>
      </c>
      <c r="D212" s="267" t="s">
        <v>220</v>
      </c>
      <c r="E212" s="267" t="s">
        <v>968</v>
      </c>
      <c r="F212" s="266" t="s">
        <v>519</v>
      </c>
      <c r="G212" s="214" t="s">
        <v>11</v>
      </c>
      <c r="H212" s="269"/>
      <c r="I212" s="270"/>
      <c r="J212" s="270"/>
      <c r="K212" s="272" t="s">
        <v>226</v>
      </c>
      <c r="L212" s="470"/>
    </row>
    <row r="213" spans="1:12" ht="16.5" customHeight="1">
      <c r="A213" s="503" t="s">
        <v>2037</v>
      </c>
      <c r="B213" s="266"/>
      <c r="C213" s="266" t="s">
        <v>25</v>
      </c>
      <c r="D213" s="267" t="s">
        <v>201</v>
      </c>
      <c r="E213" s="267" t="s">
        <v>202</v>
      </c>
      <c r="F213" s="269"/>
      <c r="G213" s="214" t="s">
        <v>11</v>
      </c>
      <c r="H213" s="269"/>
      <c r="I213" s="270"/>
      <c r="J213" s="270"/>
      <c r="K213" s="272" t="s">
        <v>970</v>
      </c>
      <c r="L213" s="470"/>
    </row>
    <row r="214" spans="1:12" ht="16.5" customHeight="1" thickBot="1">
      <c r="A214" s="506" t="s">
        <v>2653</v>
      </c>
      <c r="B214" s="499"/>
      <c r="C214" s="499" t="s">
        <v>25</v>
      </c>
      <c r="D214" s="475" t="s">
        <v>33</v>
      </c>
      <c r="E214" s="475" t="s">
        <v>199</v>
      </c>
      <c r="F214" s="476"/>
      <c r="G214" s="477" t="s">
        <v>11</v>
      </c>
      <c r="H214" s="476"/>
      <c r="I214" s="478"/>
      <c r="J214" s="475" t="s">
        <v>521</v>
      </c>
      <c r="K214" s="501"/>
      <c r="L214" s="481"/>
    </row>
    <row r="215" spans="1:12" ht="17.5" customHeight="1">
      <c r="A215" s="90"/>
      <c r="B215" s="265"/>
      <c r="C215" s="101"/>
      <c r="D215" s="90"/>
      <c r="E215" s="90"/>
      <c r="F215" s="101"/>
      <c r="G215" s="90"/>
      <c r="H215" s="101"/>
      <c r="I215" s="90"/>
      <c r="J215" s="90"/>
      <c r="K215" s="102"/>
      <c r="L215" s="90"/>
    </row>
    <row r="216" spans="1:12" ht="17" customHeight="1">
      <c r="A216" s="42"/>
      <c r="B216" s="264"/>
      <c r="C216" s="44"/>
      <c r="D216" s="42"/>
      <c r="E216" s="42"/>
      <c r="F216" s="44"/>
      <c r="G216" s="42"/>
      <c r="H216" s="44"/>
      <c r="I216" s="42"/>
      <c r="J216" s="42"/>
      <c r="K216" s="78"/>
      <c r="L216" s="42"/>
    </row>
    <row r="217" spans="1:12" ht="17" customHeight="1">
      <c r="A217" s="42"/>
      <c r="B217" s="264"/>
      <c r="C217" s="44"/>
      <c r="D217" s="42"/>
      <c r="E217" s="42"/>
      <c r="F217" s="44"/>
      <c r="G217" s="42"/>
      <c r="H217" s="44"/>
      <c r="I217" s="42"/>
      <c r="J217" s="42"/>
      <c r="K217" s="78"/>
      <c r="L217" s="42"/>
    </row>
    <row r="218" spans="1:12" ht="17" customHeight="1">
      <c r="A218" s="42"/>
      <c r="B218" s="264"/>
      <c r="C218" s="44"/>
      <c r="D218" s="42"/>
      <c r="E218" s="42"/>
      <c r="F218" s="44"/>
      <c r="G218" s="42"/>
      <c r="H218" s="44"/>
      <c r="I218" s="42"/>
      <c r="J218" s="42"/>
      <c r="K218" s="78"/>
      <c r="L218" s="42"/>
    </row>
    <row r="219" spans="1:12" ht="17" customHeight="1">
      <c r="A219" s="42"/>
      <c r="B219" s="264"/>
      <c r="C219" s="44"/>
      <c r="D219" s="42"/>
      <c r="E219" s="42"/>
      <c r="F219" s="44"/>
      <c r="G219" s="42"/>
      <c r="H219" s="44"/>
      <c r="I219" s="42"/>
      <c r="J219" s="42"/>
      <c r="K219" s="78"/>
      <c r="L219" s="42"/>
    </row>
    <row r="220" spans="1:12" ht="17" customHeight="1">
      <c r="A220" s="42"/>
      <c r="B220" s="264"/>
      <c r="C220" s="44"/>
      <c r="D220" s="42"/>
      <c r="E220" s="42"/>
      <c r="F220" s="44"/>
      <c r="G220" s="42"/>
      <c r="H220" s="44"/>
      <c r="I220" s="42"/>
      <c r="J220" s="42"/>
      <c r="K220" s="78"/>
      <c r="L220" s="42"/>
    </row>
    <row r="221" spans="1:12" ht="17" customHeight="1">
      <c r="A221" s="42"/>
      <c r="B221" s="264"/>
      <c r="C221" s="44"/>
      <c r="D221" s="42"/>
      <c r="E221" s="42"/>
      <c r="F221" s="44"/>
      <c r="G221" s="42"/>
      <c r="H221" s="44"/>
      <c r="I221" s="42"/>
      <c r="J221" s="42"/>
      <c r="K221" s="78"/>
      <c r="L221" s="42"/>
    </row>
    <row r="222" spans="1:12" ht="17" customHeight="1">
      <c r="A222" s="42"/>
      <c r="B222" s="264"/>
      <c r="C222" s="44"/>
      <c r="D222" s="42"/>
      <c r="E222" s="42"/>
      <c r="F222" s="44"/>
      <c r="G222" s="42"/>
      <c r="H222" s="44"/>
      <c r="I222" s="42"/>
      <c r="J222" s="42"/>
      <c r="K222" s="78"/>
      <c r="L222" s="42"/>
    </row>
    <row r="223" spans="1:12" ht="17" customHeight="1">
      <c r="A223" s="42"/>
      <c r="B223" s="264"/>
      <c r="C223" s="44"/>
      <c r="D223" s="42"/>
      <c r="E223" s="42"/>
      <c r="F223" s="44"/>
      <c r="G223" s="42"/>
      <c r="H223" s="44"/>
      <c r="I223" s="42"/>
      <c r="J223" s="42"/>
      <c r="K223" s="78"/>
      <c r="L223" s="42"/>
    </row>
    <row r="224" spans="1:12" ht="17" customHeight="1">
      <c r="A224" s="42"/>
      <c r="B224" s="264"/>
      <c r="C224" s="44"/>
      <c r="D224" s="42"/>
      <c r="E224" s="42"/>
      <c r="F224" s="44"/>
      <c r="G224" s="42"/>
      <c r="H224" s="44"/>
      <c r="I224" s="42"/>
      <c r="J224" s="42"/>
      <c r="K224" s="78"/>
      <c r="L224" s="42"/>
    </row>
    <row r="225" spans="1:12" ht="17" customHeight="1">
      <c r="A225" s="42"/>
      <c r="B225" s="264"/>
      <c r="C225" s="44"/>
      <c r="D225" s="42"/>
      <c r="E225" s="42"/>
      <c r="F225" s="44"/>
      <c r="G225" s="42"/>
      <c r="H225" s="44"/>
      <c r="I225" s="42"/>
      <c r="J225" s="42"/>
      <c r="K225" s="78"/>
      <c r="L225" s="42"/>
    </row>
    <row r="226" spans="1:12" ht="17" customHeight="1">
      <c r="A226" s="42"/>
      <c r="B226" s="264"/>
      <c r="C226" s="44"/>
      <c r="D226" s="42"/>
      <c r="E226" s="42"/>
      <c r="F226" s="44"/>
      <c r="G226" s="42"/>
      <c r="H226" s="44"/>
      <c r="I226" s="42"/>
      <c r="J226" s="42"/>
      <c r="K226" s="78"/>
      <c r="L226" s="42"/>
    </row>
    <row r="227" spans="1:12" ht="17" customHeight="1">
      <c r="A227" s="42"/>
      <c r="B227" s="264"/>
      <c r="C227" s="44"/>
      <c r="D227" s="42"/>
      <c r="E227" s="42"/>
      <c r="F227" s="44"/>
      <c r="G227" s="42"/>
      <c r="H227" s="44"/>
      <c r="I227" s="42"/>
      <c r="J227" s="42"/>
      <c r="K227" s="78"/>
      <c r="L227" s="42"/>
    </row>
    <row r="228" spans="1:12" ht="17" customHeight="1">
      <c r="A228" s="42"/>
      <c r="B228" s="264"/>
      <c r="C228" s="44"/>
      <c r="D228" s="42"/>
      <c r="E228" s="42"/>
      <c r="F228" s="44"/>
      <c r="G228" s="42"/>
      <c r="H228" s="44"/>
      <c r="I228" s="42"/>
      <c r="J228" s="42"/>
      <c r="K228" s="78"/>
      <c r="L228" s="42"/>
    </row>
    <row r="229" spans="1:12" ht="17" customHeight="1">
      <c r="A229" s="42"/>
      <c r="B229" s="264"/>
      <c r="C229" s="44"/>
      <c r="D229" s="42"/>
      <c r="E229" s="42"/>
      <c r="F229" s="44"/>
      <c r="G229" s="42"/>
      <c r="H229" s="44"/>
      <c r="I229" s="42"/>
      <c r="J229" s="42"/>
      <c r="K229" s="78"/>
      <c r="L229" s="42"/>
    </row>
    <row r="230" spans="1:12" ht="17" customHeight="1">
      <c r="A230" s="42"/>
      <c r="B230" s="264"/>
      <c r="C230" s="44"/>
      <c r="D230" s="42"/>
      <c r="E230" s="42"/>
      <c r="F230" s="44"/>
      <c r="G230" s="42"/>
      <c r="H230" s="44"/>
      <c r="I230" s="42"/>
      <c r="J230" s="42"/>
      <c r="K230" s="78"/>
      <c r="L230" s="42"/>
    </row>
    <row r="231" spans="1:12" ht="17" customHeight="1">
      <c r="A231" s="42"/>
      <c r="B231" s="264"/>
      <c r="C231" s="44"/>
      <c r="D231" s="42"/>
      <c r="E231" s="42"/>
      <c r="F231" s="44"/>
      <c r="G231" s="42"/>
      <c r="H231" s="44"/>
      <c r="I231" s="42"/>
      <c r="J231" s="42"/>
      <c r="K231" s="78"/>
      <c r="L231" s="42"/>
    </row>
    <row r="232" spans="1:12" ht="17" customHeight="1">
      <c r="A232" s="42"/>
      <c r="B232" s="264"/>
      <c r="C232" s="44"/>
      <c r="D232" s="42"/>
      <c r="E232" s="42"/>
      <c r="F232" s="44"/>
      <c r="G232" s="42"/>
      <c r="H232" s="44"/>
      <c r="I232" s="42"/>
      <c r="J232" s="42"/>
      <c r="K232" s="78"/>
      <c r="L232" s="42"/>
    </row>
    <row r="233" spans="1:12" ht="17" customHeight="1">
      <c r="A233" s="42"/>
      <c r="B233" s="264"/>
      <c r="C233" s="44"/>
      <c r="D233" s="42"/>
      <c r="E233" s="42"/>
      <c r="F233" s="44"/>
      <c r="G233" s="42"/>
      <c r="H233" s="44"/>
      <c r="I233" s="42"/>
      <c r="J233" s="42"/>
      <c r="K233" s="78"/>
      <c r="L233" s="42"/>
    </row>
    <row r="234" spans="1:12" ht="17" customHeight="1">
      <c r="A234" s="42"/>
      <c r="B234" s="264"/>
      <c r="C234" s="44"/>
      <c r="D234" s="42"/>
      <c r="E234" s="42"/>
      <c r="F234" s="44"/>
      <c r="G234" s="42"/>
      <c r="H234" s="44"/>
      <c r="I234" s="42"/>
      <c r="J234" s="42"/>
      <c r="K234" s="78"/>
      <c r="L234" s="42"/>
    </row>
    <row r="235" spans="1:12" ht="17" customHeight="1">
      <c r="A235" s="42"/>
      <c r="B235" s="264"/>
      <c r="C235" s="44"/>
      <c r="D235" s="42"/>
      <c r="E235" s="42"/>
      <c r="F235" s="44"/>
      <c r="G235" s="42"/>
      <c r="H235" s="44"/>
      <c r="I235" s="42"/>
      <c r="J235" s="42"/>
      <c r="K235" s="78"/>
      <c r="L235" s="42"/>
    </row>
    <row r="236" spans="1:12" ht="17" customHeight="1">
      <c r="A236" s="42"/>
      <c r="B236" s="264"/>
      <c r="C236" s="44"/>
      <c r="D236" s="42"/>
      <c r="E236" s="42"/>
      <c r="F236" s="44"/>
      <c r="G236" s="42"/>
      <c r="H236" s="44"/>
      <c r="I236" s="42"/>
      <c r="J236" s="42"/>
      <c r="K236" s="78"/>
      <c r="L236" s="42"/>
    </row>
    <row r="237" spans="1:12" ht="17" customHeight="1">
      <c r="A237" s="42"/>
      <c r="B237" s="264"/>
      <c r="C237" s="44"/>
      <c r="D237" s="42"/>
      <c r="E237" s="42"/>
      <c r="F237" s="44"/>
      <c r="G237" s="42"/>
      <c r="H237" s="44"/>
      <c r="I237" s="42"/>
      <c r="J237" s="42"/>
      <c r="K237" s="78"/>
      <c r="L237" s="42"/>
    </row>
    <row r="238" spans="1:12" ht="17" customHeight="1">
      <c r="A238" s="42"/>
      <c r="B238" s="264"/>
      <c r="C238" s="44"/>
      <c r="D238" s="42"/>
      <c r="E238" s="42"/>
      <c r="F238" s="44"/>
      <c r="G238" s="42"/>
      <c r="H238" s="44"/>
      <c r="I238" s="42"/>
      <c r="J238" s="42"/>
      <c r="K238" s="78"/>
      <c r="L238" s="42"/>
    </row>
    <row r="239" spans="1:12" ht="17" customHeight="1">
      <c r="A239" s="42"/>
      <c r="B239" s="264"/>
      <c r="C239" s="44"/>
      <c r="D239" s="42"/>
      <c r="E239" s="42"/>
      <c r="F239" s="44"/>
      <c r="G239" s="42"/>
      <c r="H239" s="44"/>
      <c r="I239" s="42"/>
      <c r="J239" s="42"/>
      <c r="K239" s="78"/>
      <c r="L239" s="42"/>
    </row>
    <row r="240" spans="1:12" ht="17" customHeight="1">
      <c r="A240" s="42"/>
      <c r="B240" s="264"/>
      <c r="C240" s="44"/>
      <c r="D240" s="42"/>
      <c r="E240" s="42"/>
      <c r="F240" s="44"/>
      <c r="G240" s="42"/>
      <c r="H240" s="44"/>
      <c r="I240" s="42"/>
      <c r="J240" s="42"/>
      <c r="K240" s="78"/>
      <c r="L240" s="42"/>
    </row>
    <row r="241" spans="1:12" ht="17" customHeight="1">
      <c r="A241" s="42"/>
      <c r="B241" s="264"/>
      <c r="C241" s="44"/>
      <c r="D241" s="42"/>
      <c r="E241" s="42"/>
      <c r="F241" s="44"/>
      <c r="G241" s="42"/>
      <c r="H241" s="44"/>
      <c r="I241" s="42"/>
      <c r="J241" s="42"/>
      <c r="K241" s="78"/>
      <c r="L241" s="42"/>
    </row>
    <row r="242" spans="1:12" ht="17" customHeight="1">
      <c r="A242" s="42"/>
      <c r="B242" s="264"/>
      <c r="C242" s="44"/>
      <c r="D242" s="42"/>
      <c r="E242" s="42"/>
      <c r="F242" s="44"/>
      <c r="G242" s="42"/>
      <c r="H242" s="44"/>
      <c r="I242" s="42"/>
      <c r="J242" s="42"/>
      <c r="K242" s="78"/>
      <c r="L242" s="42"/>
    </row>
    <row r="243" spans="1:12" ht="17" customHeight="1">
      <c r="A243" s="42"/>
      <c r="B243" s="264"/>
      <c r="C243" s="44"/>
      <c r="D243" s="42"/>
      <c r="E243" s="42"/>
      <c r="F243" s="44"/>
      <c r="G243" s="42"/>
      <c r="H243" s="44"/>
      <c r="I243" s="42"/>
      <c r="J243" s="42"/>
      <c r="K243" s="78"/>
      <c r="L243" s="42"/>
    </row>
    <row r="244" spans="1:12" ht="17" customHeight="1">
      <c r="A244" s="42"/>
      <c r="B244" s="264"/>
      <c r="C244" s="44"/>
      <c r="D244" s="42"/>
      <c r="E244" s="42"/>
      <c r="F244" s="44"/>
      <c r="G244" s="42"/>
      <c r="H244" s="44"/>
      <c r="I244" s="42"/>
      <c r="J244" s="42"/>
      <c r="K244" s="78"/>
      <c r="L244" s="42"/>
    </row>
    <row r="245" spans="1:12" ht="17" customHeight="1">
      <c r="A245" s="42"/>
      <c r="B245" s="264"/>
      <c r="C245" s="44"/>
      <c r="D245" s="42"/>
      <c r="E245" s="42"/>
      <c r="F245" s="44"/>
      <c r="G245" s="42"/>
      <c r="H245" s="44"/>
      <c r="I245" s="42"/>
      <c r="J245" s="42"/>
      <c r="K245" s="78"/>
      <c r="L245" s="42"/>
    </row>
    <row r="246" spans="1:12" ht="17" customHeight="1">
      <c r="A246" s="42"/>
      <c r="B246" s="264"/>
      <c r="C246" s="44"/>
      <c r="D246" s="42"/>
      <c r="E246" s="42"/>
      <c r="F246" s="44"/>
      <c r="G246" s="42"/>
      <c r="H246" s="44"/>
      <c r="I246" s="42"/>
      <c r="J246" s="42"/>
      <c r="K246" s="78"/>
      <c r="L246" s="42"/>
    </row>
    <row r="247" spans="1:12" ht="17" customHeight="1">
      <c r="A247" s="42"/>
      <c r="B247" s="264"/>
      <c r="C247" s="44"/>
      <c r="D247" s="42"/>
      <c r="E247" s="42"/>
      <c r="F247" s="44"/>
      <c r="G247" s="42"/>
      <c r="H247" s="44"/>
      <c r="I247" s="42"/>
      <c r="J247" s="42"/>
      <c r="K247" s="78"/>
      <c r="L247" s="42"/>
    </row>
    <row r="248" spans="1:12" ht="17" customHeight="1">
      <c r="A248" s="42"/>
      <c r="B248" s="264"/>
      <c r="C248" s="44"/>
      <c r="D248" s="42"/>
      <c r="E248" s="42"/>
      <c r="F248" s="44"/>
      <c r="G248" s="42"/>
      <c r="H248" s="44"/>
      <c r="I248" s="42"/>
      <c r="J248" s="42"/>
      <c r="K248" s="78"/>
      <c r="L248" s="42"/>
    </row>
    <row r="249" spans="1:12" ht="17" customHeight="1">
      <c r="A249" s="42"/>
      <c r="B249" s="264"/>
      <c r="C249" s="44"/>
      <c r="D249" s="42"/>
      <c r="E249" s="42"/>
      <c r="F249" s="44"/>
      <c r="G249" s="42"/>
      <c r="H249" s="44"/>
      <c r="I249" s="42"/>
      <c r="J249" s="42"/>
      <c r="K249" s="78"/>
      <c r="L249" s="42"/>
    </row>
    <row r="250" spans="1:12" ht="17" customHeight="1">
      <c r="A250" s="42"/>
      <c r="B250" s="264"/>
      <c r="C250" s="44"/>
      <c r="D250" s="42"/>
      <c r="E250" s="42"/>
      <c r="F250" s="44"/>
      <c r="G250" s="42"/>
      <c r="H250" s="44"/>
      <c r="I250" s="42"/>
      <c r="J250" s="42"/>
      <c r="K250" s="78"/>
      <c r="L250" s="42"/>
    </row>
    <row r="251" spans="1:12" ht="17" customHeight="1">
      <c r="A251" s="42"/>
      <c r="B251" s="264"/>
      <c r="C251" s="44"/>
      <c r="D251" s="42"/>
      <c r="E251" s="42"/>
      <c r="F251" s="44"/>
      <c r="G251" s="42"/>
      <c r="H251" s="44"/>
      <c r="I251" s="42"/>
      <c r="J251" s="42"/>
      <c r="K251" s="78"/>
      <c r="L251" s="42"/>
    </row>
    <row r="252" spans="1:12" ht="17" customHeight="1">
      <c r="A252" s="42"/>
      <c r="B252" s="264"/>
      <c r="C252" s="44"/>
      <c r="D252" s="42"/>
      <c r="E252" s="42"/>
      <c r="F252" s="44"/>
      <c r="G252" s="42"/>
      <c r="H252" s="44"/>
      <c r="I252" s="42"/>
      <c r="J252" s="42"/>
      <c r="K252" s="78"/>
      <c r="L252" s="42"/>
    </row>
    <row r="253" spans="1:12" ht="17" customHeight="1">
      <c r="A253" s="42"/>
      <c r="B253" s="264"/>
      <c r="C253" s="44"/>
      <c r="D253" s="42"/>
      <c r="E253" s="42"/>
      <c r="F253" s="44"/>
      <c r="G253" s="42"/>
      <c r="H253" s="44"/>
      <c r="I253" s="42"/>
      <c r="J253" s="42"/>
      <c r="K253" s="78"/>
      <c r="L253" s="42"/>
    </row>
    <row r="254" spans="1:12" ht="17" customHeight="1">
      <c r="A254" s="42"/>
      <c r="B254" s="264"/>
      <c r="C254" s="44"/>
      <c r="D254" s="42"/>
      <c r="E254" s="42"/>
      <c r="F254" s="44"/>
      <c r="G254" s="42"/>
      <c r="H254" s="44"/>
      <c r="I254" s="42"/>
      <c r="J254" s="42"/>
      <c r="K254" s="78"/>
      <c r="L254" s="42"/>
    </row>
    <row r="255" spans="1:12" ht="17" customHeight="1">
      <c r="A255" s="42"/>
      <c r="B255" s="264"/>
      <c r="C255" s="44"/>
      <c r="D255" s="42"/>
      <c r="E255" s="42"/>
      <c r="F255" s="44"/>
      <c r="G255" s="42"/>
      <c r="H255" s="44"/>
      <c r="I255" s="42"/>
      <c r="J255" s="42"/>
      <c r="K255" s="78"/>
      <c r="L255" s="42"/>
    </row>
    <row r="256" spans="1:12" ht="17" customHeight="1">
      <c r="A256" s="42"/>
      <c r="B256" s="264"/>
      <c r="C256" s="44"/>
      <c r="D256" s="42"/>
      <c r="E256" s="42"/>
      <c r="F256" s="44"/>
      <c r="G256" s="42"/>
      <c r="H256" s="44"/>
      <c r="I256" s="42"/>
      <c r="J256" s="42"/>
      <c r="K256" s="78"/>
      <c r="L256" s="42"/>
    </row>
    <row r="257" spans="1:12" ht="17" customHeight="1">
      <c r="A257" s="42"/>
      <c r="B257" s="264"/>
      <c r="C257" s="44"/>
      <c r="D257" s="42"/>
      <c r="E257" s="42"/>
      <c r="F257" s="44"/>
      <c r="G257" s="42"/>
      <c r="H257" s="44"/>
      <c r="I257" s="42"/>
      <c r="J257" s="42"/>
      <c r="K257" s="78"/>
      <c r="L257" s="42"/>
    </row>
    <row r="258" spans="1:12" ht="17" customHeight="1">
      <c r="A258" s="42"/>
      <c r="B258" s="264"/>
      <c r="C258" s="44"/>
      <c r="D258" s="42"/>
      <c r="E258" s="42"/>
      <c r="F258" s="44"/>
      <c r="G258" s="42"/>
      <c r="H258" s="44"/>
      <c r="I258" s="42"/>
      <c r="J258" s="42"/>
      <c r="K258" s="78"/>
      <c r="L258" s="42"/>
    </row>
    <row r="259" spans="1:12" ht="17" customHeight="1">
      <c r="A259" s="42"/>
      <c r="B259" s="264"/>
      <c r="C259" s="44"/>
      <c r="D259" s="42"/>
      <c r="E259" s="42"/>
      <c r="F259" s="44"/>
      <c r="G259" s="42"/>
      <c r="H259" s="44"/>
      <c r="I259" s="42"/>
      <c r="J259" s="42"/>
      <c r="K259" s="78"/>
      <c r="L259" s="42"/>
    </row>
    <row r="260" spans="1:12" ht="17" customHeight="1">
      <c r="A260" s="42"/>
      <c r="B260" s="264"/>
      <c r="C260" s="44"/>
      <c r="D260" s="42"/>
      <c r="E260" s="42"/>
      <c r="F260" s="44"/>
      <c r="G260" s="42"/>
      <c r="H260" s="44"/>
      <c r="I260" s="42"/>
      <c r="J260" s="42"/>
      <c r="K260" s="78"/>
      <c r="L260" s="42"/>
    </row>
    <row r="261" spans="1:12" ht="17" customHeight="1">
      <c r="A261" s="42"/>
      <c r="B261" s="264"/>
      <c r="C261" s="44"/>
      <c r="D261" s="42"/>
      <c r="E261" s="42"/>
      <c r="F261" s="44"/>
      <c r="G261" s="42"/>
      <c r="H261" s="44"/>
      <c r="I261" s="42"/>
      <c r="J261" s="42"/>
      <c r="K261" s="78"/>
      <c r="L261" s="42"/>
    </row>
    <row r="262" spans="1:12" ht="17" customHeight="1">
      <c r="A262" s="42"/>
      <c r="B262" s="264"/>
      <c r="C262" s="44"/>
      <c r="D262" s="42"/>
      <c r="E262" s="42"/>
      <c r="F262" s="44"/>
      <c r="G262" s="42"/>
      <c r="H262" s="44"/>
      <c r="I262" s="42"/>
      <c r="J262" s="42"/>
      <c r="K262" s="78"/>
      <c r="L262" s="42"/>
    </row>
    <row r="263" spans="1:12" ht="17" customHeight="1">
      <c r="A263" s="42"/>
      <c r="B263" s="264"/>
      <c r="C263" s="44"/>
      <c r="D263" s="42"/>
      <c r="E263" s="42"/>
      <c r="F263" s="44"/>
      <c r="G263" s="42"/>
      <c r="H263" s="44"/>
      <c r="I263" s="42"/>
      <c r="J263" s="42"/>
      <c r="K263" s="78"/>
      <c r="L263" s="42"/>
    </row>
    <row r="264" spans="1:12" ht="17" customHeight="1">
      <c r="A264" s="42"/>
      <c r="B264" s="264"/>
      <c r="C264" s="44"/>
      <c r="D264" s="42"/>
      <c r="E264" s="42"/>
      <c r="F264" s="44"/>
      <c r="G264" s="42"/>
      <c r="H264" s="44"/>
      <c r="I264" s="42"/>
      <c r="J264" s="42"/>
      <c r="K264" s="78"/>
      <c r="L264" s="42"/>
    </row>
    <row r="265" spans="1:12" ht="17" customHeight="1">
      <c r="A265" s="42"/>
      <c r="B265" s="264"/>
      <c r="C265" s="44"/>
      <c r="D265" s="42"/>
      <c r="E265" s="42"/>
      <c r="F265" s="44"/>
      <c r="G265" s="42"/>
      <c r="H265" s="44"/>
      <c r="I265" s="42"/>
      <c r="J265" s="42"/>
      <c r="K265" s="78"/>
      <c r="L265" s="42"/>
    </row>
    <row r="266" spans="1:12" ht="17" customHeight="1">
      <c r="A266" s="42"/>
      <c r="B266" s="264"/>
      <c r="C266" s="44"/>
      <c r="D266" s="42"/>
      <c r="E266" s="42"/>
      <c r="F266" s="44"/>
      <c r="G266" s="42"/>
      <c r="H266" s="44"/>
      <c r="I266" s="42"/>
      <c r="J266" s="42"/>
      <c r="K266" s="78"/>
      <c r="L266" s="42"/>
    </row>
    <row r="267" spans="1:12" ht="17" customHeight="1">
      <c r="A267" s="42"/>
      <c r="B267" s="264"/>
      <c r="C267" s="44"/>
      <c r="D267" s="42"/>
      <c r="E267" s="42"/>
      <c r="F267" s="44"/>
      <c r="G267" s="42"/>
      <c r="H267" s="44"/>
      <c r="I267" s="42"/>
      <c r="J267" s="42"/>
      <c r="K267" s="78"/>
      <c r="L267" s="42"/>
    </row>
    <row r="268" spans="1:12" ht="17" customHeight="1">
      <c r="A268" s="42"/>
      <c r="B268" s="264"/>
      <c r="C268" s="44"/>
      <c r="D268" s="42"/>
      <c r="E268" s="42"/>
      <c r="F268" s="44"/>
      <c r="G268" s="42"/>
      <c r="H268" s="44"/>
      <c r="I268" s="42"/>
      <c r="J268" s="42"/>
      <c r="K268" s="78"/>
      <c r="L268" s="42"/>
    </row>
    <row r="269" spans="1:12" ht="17" customHeight="1">
      <c r="A269" s="42"/>
      <c r="B269" s="264"/>
      <c r="C269" s="44"/>
      <c r="D269" s="42"/>
      <c r="E269" s="42"/>
      <c r="F269" s="44"/>
      <c r="G269" s="42"/>
      <c r="H269" s="44"/>
      <c r="I269" s="42"/>
      <c r="J269" s="42"/>
      <c r="K269" s="78"/>
      <c r="L269" s="42"/>
    </row>
    <row r="270" spans="1:12" ht="17" customHeight="1">
      <c r="A270" s="42"/>
      <c r="B270" s="264"/>
      <c r="C270" s="44"/>
      <c r="D270" s="42"/>
      <c r="E270" s="42"/>
      <c r="F270" s="44"/>
      <c r="G270" s="42"/>
      <c r="H270" s="44"/>
      <c r="I270" s="42"/>
      <c r="J270" s="42"/>
      <c r="K270" s="78"/>
      <c r="L270" s="42"/>
    </row>
    <row r="271" spans="1:12" ht="17" customHeight="1">
      <c r="A271" s="42"/>
      <c r="B271" s="264"/>
      <c r="C271" s="44"/>
      <c r="D271" s="42"/>
      <c r="E271" s="42"/>
      <c r="F271" s="44"/>
      <c r="G271" s="42"/>
      <c r="H271" s="44"/>
      <c r="I271" s="42"/>
      <c r="J271" s="42"/>
      <c r="K271" s="78"/>
      <c r="L271" s="42"/>
    </row>
    <row r="272" spans="1:12" ht="17" customHeight="1">
      <c r="A272" s="42"/>
      <c r="B272" s="264"/>
      <c r="C272" s="44"/>
      <c r="D272" s="42"/>
      <c r="E272" s="42"/>
      <c r="F272" s="44"/>
      <c r="G272" s="42"/>
      <c r="H272" s="44"/>
      <c r="I272" s="42"/>
      <c r="J272" s="42"/>
      <c r="K272" s="78"/>
      <c r="L272" s="42"/>
    </row>
    <row r="273" spans="1:12" ht="17" customHeight="1">
      <c r="A273" s="42"/>
      <c r="B273" s="264"/>
      <c r="C273" s="44"/>
      <c r="D273" s="42"/>
      <c r="E273" s="42"/>
      <c r="F273" s="44"/>
      <c r="G273" s="42"/>
      <c r="H273" s="44"/>
      <c r="I273" s="42"/>
      <c r="J273" s="42"/>
      <c r="K273" s="78"/>
      <c r="L273" s="42"/>
    </row>
    <row r="274" spans="1:12" ht="17" customHeight="1">
      <c r="A274" s="42"/>
      <c r="B274" s="264"/>
      <c r="C274" s="44"/>
      <c r="D274" s="42"/>
      <c r="E274" s="42"/>
      <c r="F274" s="44"/>
      <c r="G274" s="42"/>
      <c r="H274" s="44"/>
      <c r="I274" s="42"/>
      <c r="J274" s="42"/>
      <c r="K274" s="78"/>
      <c r="L274" s="42"/>
    </row>
    <row r="275" spans="1:12" ht="17" customHeight="1">
      <c r="A275" s="42"/>
      <c r="B275" s="264"/>
      <c r="C275" s="44"/>
      <c r="D275" s="42"/>
      <c r="E275" s="42"/>
      <c r="F275" s="44"/>
      <c r="G275" s="42"/>
      <c r="H275" s="44"/>
      <c r="I275" s="42"/>
      <c r="J275" s="42"/>
      <c r="K275" s="78"/>
      <c r="L275" s="42"/>
    </row>
    <row r="276" spans="1:12" ht="17" customHeight="1">
      <c r="A276" s="42"/>
      <c r="B276" s="264"/>
      <c r="C276" s="44"/>
      <c r="D276" s="42"/>
      <c r="E276" s="42"/>
      <c r="F276" s="44"/>
      <c r="G276" s="42"/>
      <c r="H276" s="44"/>
      <c r="I276" s="42"/>
      <c r="J276" s="42"/>
      <c r="K276" s="78"/>
      <c r="L276" s="42"/>
    </row>
    <row r="277" spans="1:12" ht="17" customHeight="1">
      <c r="A277" s="42"/>
      <c r="B277" s="264"/>
      <c r="C277" s="44"/>
      <c r="D277" s="42"/>
      <c r="E277" s="42"/>
      <c r="F277" s="44"/>
      <c r="G277" s="42"/>
      <c r="H277" s="44"/>
      <c r="I277" s="42"/>
      <c r="J277" s="42"/>
      <c r="K277" s="78"/>
      <c r="L277" s="42"/>
    </row>
    <row r="278" spans="1:12" ht="17" customHeight="1">
      <c r="A278" s="42"/>
      <c r="B278" s="264"/>
      <c r="C278" s="44"/>
      <c r="D278" s="42"/>
      <c r="E278" s="42"/>
      <c r="F278" s="44"/>
      <c r="G278" s="42"/>
      <c r="H278" s="44"/>
      <c r="I278" s="42"/>
      <c r="J278" s="42"/>
      <c r="K278" s="78"/>
      <c r="L278" s="42"/>
    </row>
    <row r="279" spans="1:12" ht="17" customHeight="1">
      <c r="A279" s="42"/>
      <c r="B279" s="264"/>
      <c r="C279" s="44"/>
      <c r="D279" s="42"/>
      <c r="E279" s="42"/>
      <c r="F279" s="44"/>
      <c r="G279" s="42"/>
      <c r="H279" s="44"/>
      <c r="I279" s="42"/>
      <c r="J279" s="42"/>
      <c r="K279" s="78"/>
      <c r="L279" s="42"/>
    </row>
    <row r="280" spans="1:12" ht="17" customHeight="1">
      <c r="A280" s="42"/>
      <c r="B280" s="264"/>
      <c r="C280" s="44"/>
      <c r="D280" s="42"/>
      <c r="E280" s="42"/>
      <c r="F280" s="44"/>
      <c r="G280" s="42"/>
      <c r="H280" s="44"/>
      <c r="I280" s="42"/>
      <c r="J280" s="42"/>
      <c r="K280" s="78"/>
      <c r="L280" s="42"/>
    </row>
    <row r="281" spans="1:12" ht="17" customHeight="1">
      <c r="A281" s="42"/>
      <c r="B281" s="264"/>
      <c r="C281" s="44"/>
      <c r="D281" s="42"/>
      <c r="E281" s="42"/>
      <c r="F281" s="44"/>
      <c r="G281" s="42"/>
      <c r="H281" s="44"/>
      <c r="I281" s="42"/>
      <c r="J281" s="42"/>
      <c r="K281" s="78"/>
      <c r="L281" s="42"/>
    </row>
    <row r="282" spans="1:12" ht="17" customHeight="1">
      <c r="A282" s="42"/>
      <c r="B282" s="264"/>
      <c r="C282" s="44"/>
      <c r="D282" s="42"/>
      <c r="E282" s="42"/>
      <c r="F282" s="44"/>
      <c r="G282" s="42"/>
      <c r="H282" s="44"/>
      <c r="I282" s="42"/>
      <c r="J282" s="42"/>
      <c r="K282" s="78"/>
      <c r="L282" s="42"/>
    </row>
    <row r="283" spans="1:12" ht="17" customHeight="1">
      <c r="A283" s="42"/>
      <c r="B283" s="264"/>
      <c r="C283" s="44"/>
      <c r="D283" s="42"/>
      <c r="E283" s="42"/>
      <c r="F283" s="44"/>
      <c r="G283" s="42"/>
      <c r="H283" s="44"/>
      <c r="I283" s="42"/>
      <c r="J283" s="42"/>
      <c r="K283" s="78"/>
      <c r="L283" s="42"/>
    </row>
    <row r="284" spans="1:12" ht="17" customHeight="1">
      <c r="A284" s="42"/>
      <c r="B284" s="264"/>
      <c r="C284" s="44"/>
      <c r="D284" s="42"/>
      <c r="E284" s="42"/>
      <c r="F284" s="44"/>
      <c r="G284" s="42"/>
      <c r="H284" s="44"/>
      <c r="I284" s="42"/>
      <c r="J284" s="42"/>
      <c r="K284" s="78"/>
      <c r="L284" s="42"/>
    </row>
    <row r="285" spans="1:12" ht="17" customHeight="1">
      <c r="A285" s="42"/>
      <c r="B285" s="264"/>
      <c r="C285" s="44"/>
      <c r="D285" s="42"/>
      <c r="E285" s="42"/>
      <c r="F285" s="44"/>
      <c r="G285" s="42"/>
      <c r="H285" s="44"/>
      <c r="I285" s="42"/>
      <c r="J285" s="42"/>
      <c r="K285" s="78"/>
      <c r="L285" s="42"/>
    </row>
    <row r="286" spans="1:12" ht="17" customHeight="1">
      <c r="A286" s="42"/>
      <c r="B286" s="264"/>
      <c r="C286" s="44"/>
      <c r="D286" s="42"/>
      <c r="E286" s="42"/>
      <c r="F286" s="44"/>
      <c r="G286" s="42"/>
      <c r="H286" s="44"/>
      <c r="I286" s="42"/>
      <c r="J286" s="42"/>
      <c r="K286" s="78"/>
      <c r="L286" s="42"/>
    </row>
    <row r="287" spans="1:12" ht="17" customHeight="1">
      <c r="A287" s="42"/>
      <c r="B287" s="264"/>
      <c r="C287" s="44"/>
      <c r="D287" s="42"/>
      <c r="E287" s="42"/>
      <c r="F287" s="44"/>
      <c r="G287" s="42"/>
      <c r="H287" s="44"/>
      <c r="I287" s="42"/>
      <c r="J287" s="42"/>
      <c r="K287" s="78"/>
      <c r="L287" s="42"/>
    </row>
    <row r="288" spans="1:12" ht="17" customHeight="1">
      <c r="A288" s="42"/>
      <c r="B288" s="264"/>
      <c r="C288" s="44"/>
      <c r="D288" s="42"/>
      <c r="E288" s="42"/>
      <c r="F288" s="44"/>
      <c r="G288" s="42"/>
      <c r="H288" s="44"/>
      <c r="I288" s="42"/>
      <c r="J288" s="42"/>
      <c r="K288" s="78"/>
      <c r="L288" s="42"/>
    </row>
    <row r="289" spans="1:12" ht="17" customHeight="1">
      <c r="A289" s="42"/>
      <c r="B289" s="264"/>
      <c r="C289" s="44"/>
      <c r="D289" s="42"/>
      <c r="E289" s="42"/>
      <c r="F289" s="44"/>
      <c r="G289" s="42"/>
      <c r="H289" s="44"/>
      <c r="I289" s="42"/>
      <c r="J289" s="42"/>
      <c r="K289" s="78"/>
      <c r="L289" s="42"/>
    </row>
    <row r="290" spans="1:12" ht="17" customHeight="1">
      <c r="A290" s="42"/>
      <c r="B290" s="264"/>
      <c r="C290" s="44"/>
      <c r="D290" s="42"/>
      <c r="E290" s="42"/>
      <c r="F290" s="44"/>
      <c r="G290" s="42"/>
      <c r="H290" s="44"/>
      <c r="I290" s="42"/>
      <c r="J290" s="42"/>
      <c r="K290" s="78"/>
      <c r="L290" s="42"/>
    </row>
    <row r="291" spans="1:12" ht="17" customHeight="1">
      <c r="A291" s="42"/>
      <c r="B291" s="264"/>
      <c r="C291" s="44"/>
      <c r="D291" s="42"/>
      <c r="E291" s="42"/>
      <c r="F291" s="44"/>
      <c r="G291" s="42"/>
      <c r="H291" s="44"/>
      <c r="I291" s="42"/>
      <c r="J291" s="42"/>
      <c r="K291" s="78"/>
      <c r="L291" s="42"/>
    </row>
    <row r="292" spans="1:12" ht="17" customHeight="1">
      <c r="A292" s="42"/>
      <c r="B292" s="264"/>
      <c r="C292" s="44"/>
      <c r="D292" s="42"/>
      <c r="E292" s="42"/>
      <c r="F292" s="44"/>
      <c r="G292" s="42"/>
      <c r="H292" s="44"/>
      <c r="I292" s="42"/>
      <c r="J292" s="42"/>
      <c r="K292" s="78"/>
      <c r="L292" s="42"/>
    </row>
    <row r="293" spans="1:12" ht="17" customHeight="1">
      <c r="A293" s="42"/>
      <c r="B293" s="264"/>
      <c r="C293" s="44"/>
      <c r="D293" s="42"/>
      <c r="E293" s="42"/>
      <c r="F293" s="44"/>
      <c r="G293" s="42"/>
      <c r="H293" s="44"/>
      <c r="I293" s="42"/>
      <c r="J293" s="42"/>
      <c r="K293" s="78"/>
      <c r="L293" s="42"/>
    </row>
    <row r="294" spans="1:12" ht="17" customHeight="1">
      <c r="A294" s="42"/>
      <c r="B294" s="264"/>
      <c r="C294" s="44"/>
      <c r="D294" s="42"/>
      <c r="E294" s="42"/>
      <c r="F294" s="44"/>
      <c r="G294" s="42"/>
      <c r="H294" s="44"/>
      <c r="I294" s="42"/>
      <c r="J294" s="42"/>
      <c r="K294" s="78"/>
      <c r="L294" s="42"/>
    </row>
    <row r="295" spans="1:12" ht="17" customHeight="1">
      <c r="A295" s="42"/>
      <c r="B295" s="264"/>
      <c r="C295" s="44"/>
      <c r="D295" s="42"/>
      <c r="E295" s="42"/>
      <c r="F295" s="44"/>
      <c r="G295" s="42"/>
      <c r="H295" s="44"/>
      <c r="I295" s="42"/>
      <c r="J295" s="42"/>
      <c r="K295" s="78"/>
      <c r="L295" s="42"/>
    </row>
    <row r="296" spans="1:12" ht="17" customHeight="1">
      <c r="A296" s="42"/>
      <c r="B296" s="264"/>
      <c r="C296" s="44"/>
      <c r="D296" s="42"/>
      <c r="E296" s="42"/>
      <c r="F296" s="44"/>
      <c r="G296" s="42"/>
      <c r="H296" s="44"/>
      <c r="I296" s="42"/>
      <c r="J296" s="42"/>
      <c r="K296" s="78"/>
      <c r="L296" s="42"/>
    </row>
    <row r="297" spans="1:12" ht="17" customHeight="1">
      <c r="A297" s="42"/>
      <c r="B297" s="264"/>
      <c r="C297" s="44"/>
      <c r="D297" s="42"/>
      <c r="E297" s="42"/>
      <c r="F297" s="44"/>
      <c r="G297" s="42"/>
      <c r="H297" s="44"/>
      <c r="I297" s="42"/>
      <c r="J297" s="42"/>
      <c r="K297" s="78"/>
      <c r="L297" s="42"/>
    </row>
    <row r="298" spans="1:12" ht="17" customHeight="1">
      <c r="A298" s="42"/>
      <c r="B298" s="264"/>
      <c r="C298" s="44"/>
      <c r="D298" s="42"/>
      <c r="E298" s="42"/>
      <c r="F298" s="44"/>
      <c r="G298" s="42"/>
      <c r="H298" s="44"/>
      <c r="I298" s="42"/>
      <c r="J298" s="42"/>
      <c r="K298" s="78"/>
      <c r="L298" s="42"/>
    </row>
    <row r="299" spans="1:12" ht="17" customHeight="1">
      <c r="A299" s="42"/>
      <c r="B299" s="264"/>
      <c r="C299" s="44"/>
      <c r="D299" s="42"/>
      <c r="E299" s="42"/>
      <c r="F299" s="44"/>
      <c r="G299" s="42"/>
      <c r="H299" s="44"/>
      <c r="I299" s="42"/>
      <c r="J299" s="42"/>
      <c r="K299" s="78"/>
      <c r="L299" s="42"/>
    </row>
    <row r="300" spans="1:12" ht="17" customHeight="1">
      <c r="A300" s="42"/>
      <c r="B300" s="264"/>
      <c r="C300" s="44"/>
      <c r="D300" s="42"/>
      <c r="E300" s="42"/>
      <c r="F300" s="44"/>
      <c r="G300" s="42"/>
      <c r="H300" s="44"/>
      <c r="I300" s="42"/>
      <c r="J300" s="42"/>
      <c r="K300" s="78"/>
      <c r="L300" s="42"/>
    </row>
    <row r="301" spans="1:12" ht="17" customHeight="1">
      <c r="A301" s="42"/>
      <c r="B301" s="264"/>
      <c r="C301" s="44"/>
      <c r="D301" s="42"/>
      <c r="E301" s="42"/>
      <c r="F301" s="44"/>
      <c r="G301" s="42"/>
      <c r="H301" s="44"/>
      <c r="I301" s="42"/>
      <c r="J301" s="42"/>
      <c r="K301" s="78"/>
      <c r="L301" s="42"/>
    </row>
    <row r="302" spans="1:12" ht="17" customHeight="1">
      <c r="A302" s="42"/>
      <c r="B302" s="264"/>
      <c r="C302" s="44"/>
      <c r="D302" s="42"/>
      <c r="E302" s="42"/>
      <c r="F302" s="44"/>
      <c r="G302" s="42"/>
      <c r="H302" s="44"/>
      <c r="I302" s="42"/>
      <c r="J302" s="42"/>
      <c r="K302" s="78"/>
      <c r="L302" s="42"/>
    </row>
    <row r="303" spans="1:12" ht="17" customHeight="1">
      <c r="A303" s="42"/>
      <c r="B303" s="264"/>
      <c r="C303" s="44"/>
      <c r="D303" s="42"/>
      <c r="E303" s="42"/>
      <c r="F303" s="44"/>
      <c r="G303" s="42"/>
      <c r="H303" s="44"/>
      <c r="I303" s="42"/>
      <c r="J303" s="42"/>
      <c r="K303" s="78"/>
      <c r="L303" s="42"/>
    </row>
    <row r="304" spans="1:12" ht="17" customHeight="1">
      <c r="A304" s="42"/>
      <c r="B304" s="264"/>
      <c r="C304" s="44"/>
      <c r="D304" s="42"/>
      <c r="E304" s="42"/>
      <c r="F304" s="44"/>
      <c r="G304" s="42"/>
      <c r="H304" s="44"/>
      <c r="I304" s="42"/>
      <c r="J304" s="42"/>
      <c r="K304" s="78"/>
      <c r="L304" s="42"/>
    </row>
    <row r="305" spans="1:12" ht="17" customHeight="1">
      <c r="A305" s="42"/>
      <c r="B305" s="264"/>
      <c r="C305" s="44"/>
      <c r="D305" s="42"/>
      <c r="E305" s="42"/>
      <c r="F305" s="44"/>
      <c r="G305" s="42"/>
      <c r="H305" s="44"/>
      <c r="I305" s="42"/>
      <c r="J305" s="42"/>
      <c r="K305" s="78"/>
      <c r="L305" s="42"/>
    </row>
    <row r="306" spans="1:12" ht="17" customHeight="1">
      <c r="A306" s="42"/>
      <c r="B306" s="264"/>
      <c r="C306" s="44"/>
      <c r="D306" s="42"/>
      <c r="E306" s="42"/>
      <c r="F306" s="44"/>
      <c r="G306" s="42"/>
      <c r="H306" s="44"/>
      <c r="I306" s="42"/>
      <c r="J306" s="42"/>
      <c r="K306" s="78"/>
      <c r="L306" s="42"/>
    </row>
    <row r="307" spans="1:12" ht="17" customHeight="1">
      <c r="A307" s="42"/>
      <c r="B307" s="264"/>
      <c r="C307" s="44"/>
      <c r="D307" s="42"/>
      <c r="E307" s="42"/>
      <c r="F307" s="44"/>
      <c r="G307" s="42"/>
      <c r="H307" s="44"/>
      <c r="I307" s="42"/>
      <c r="J307" s="42"/>
      <c r="K307" s="78"/>
      <c r="L307" s="42"/>
    </row>
    <row r="308" spans="1:12" ht="17" customHeight="1">
      <c r="A308" s="42"/>
      <c r="B308" s="264"/>
      <c r="C308" s="44"/>
      <c r="D308" s="42"/>
      <c r="E308" s="42"/>
      <c r="F308" s="44"/>
      <c r="G308" s="42"/>
      <c r="H308" s="44"/>
      <c r="I308" s="42"/>
      <c r="J308" s="42"/>
      <c r="K308" s="78"/>
      <c r="L308" s="42"/>
    </row>
    <row r="309" spans="1:12" ht="17" customHeight="1">
      <c r="A309" s="42"/>
      <c r="B309" s="264"/>
      <c r="C309" s="44"/>
      <c r="D309" s="42"/>
      <c r="E309" s="42"/>
      <c r="F309" s="44"/>
      <c r="G309" s="42"/>
      <c r="H309" s="44"/>
      <c r="I309" s="42"/>
      <c r="J309" s="42"/>
      <c r="K309" s="78"/>
      <c r="L309" s="42"/>
    </row>
    <row r="310" spans="1:12" ht="17" customHeight="1">
      <c r="A310" s="42"/>
      <c r="B310" s="264"/>
      <c r="C310" s="44"/>
      <c r="D310" s="42"/>
      <c r="E310" s="42"/>
      <c r="F310" s="44"/>
      <c r="G310" s="42"/>
      <c r="H310" s="44"/>
      <c r="I310" s="42"/>
      <c r="J310" s="42"/>
      <c r="K310" s="78"/>
      <c r="L310" s="42"/>
    </row>
    <row r="311" spans="1:12" ht="17" customHeight="1">
      <c r="A311" s="42"/>
      <c r="B311" s="264"/>
      <c r="C311" s="44"/>
      <c r="D311" s="42"/>
      <c r="E311" s="42"/>
      <c r="F311" s="44"/>
      <c r="G311" s="42"/>
      <c r="H311" s="44"/>
      <c r="I311" s="42"/>
      <c r="J311" s="42"/>
      <c r="K311" s="78"/>
      <c r="L311" s="42"/>
    </row>
    <row r="312" spans="1:12" ht="17" customHeight="1">
      <c r="A312" s="42"/>
      <c r="B312" s="264"/>
      <c r="C312" s="44"/>
      <c r="D312" s="42"/>
      <c r="E312" s="42"/>
      <c r="F312" s="44"/>
      <c r="G312" s="42"/>
      <c r="H312" s="44"/>
      <c r="I312" s="42"/>
      <c r="J312" s="42"/>
      <c r="K312" s="78"/>
      <c r="L312" s="42"/>
    </row>
    <row r="313" spans="1:12" ht="17" customHeight="1">
      <c r="A313" s="42"/>
      <c r="B313" s="264"/>
      <c r="C313" s="44"/>
      <c r="D313" s="42"/>
      <c r="E313" s="42"/>
      <c r="F313" s="44"/>
      <c r="G313" s="42"/>
      <c r="H313" s="44"/>
      <c r="I313" s="42"/>
      <c r="J313" s="42"/>
      <c r="K313" s="78"/>
      <c r="L313" s="42"/>
    </row>
    <row r="314" spans="1:12" ht="17" customHeight="1">
      <c r="A314" s="42"/>
      <c r="B314" s="264"/>
      <c r="C314" s="44"/>
      <c r="D314" s="42"/>
      <c r="E314" s="42"/>
      <c r="F314" s="44"/>
      <c r="G314" s="42"/>
      <c r="H314" s="44"/>
      <c r="I314" s="42"/>
      <c r="J314" s="42"/>
      <c r="K314" s="78"/>
      <c r="L314" s="42"/>
    </row>
    <row r="315" spans="1:12" ht="17" customHeight="1">
      <c r="A315" s="42"/>
      <c r="B315" s="264"/>
      <c r="C315" s="44"/>
      <c r="D315" s="42"/>
      <c r="E315" s="42"/>
      <c r="F315" s="44"/>
      <c r="G315" s="42"/>
      <c r="H315" s="44"/>
      <c r="I315" s="42"/>
      <c r="J315" s="42"/>
      <c r="K315" s="78"/>
      <c r="L315" s="42"/>
    </row>
    <row r="316" spans="1:12" ht="17" customHeight="1">
      <c r="A316" s="42"/>
      <c r="B316" s="264"/>
      <c r="C316" s="44"/>
      <c r="D316" s="42"/>
      <c r="E316" s="42"/>
      <c r="F316" s="44"/>
      <c r="G316" s="42"/>
      <c r="H316" s="44"/>
      <c r="I316" s="42"/>
      <c r="J316" s="42"/>
      <c r="K316" s="78"/>
      <c r="L316" s="42"/>
    </row>
    <row r="317" spans="1:12" ht="17" customHeight="1">
      <c r="A317" s="42"/>
      <c r="B317" s="264"/>
      <c r="C317" s="44"/>
      <c r="D317" s="42"/>
      <c r="E317" s="42"/>
      <c r="F317" s="44"/>
      <c r="G317" s="42"/>
      <c r="H317" s="44"/>
      <c r="I317" s="42"/>
      <c r="J317" s="42"/>
      <c r="K317" s="78"/>
      <c r="L317" s="42"/>
    </row>
    <row r="318" spans="1:12" ht="17" customHeight="1">
      <c r="A318" s="42"/>
      <c r="B318" s="264"/>
      <c r="C318" s="44"/>
      <c r="D318" s="42"/>
      <c r="E318" s="42"/>
      <c r="F318" s="44"/>
      <c r="G318" s="42"/>
      <c r="H318" s="44"/>
      <c r="I318" s="42"/>
      <c r="J318" s="42"/>
      <c r="K318" s="78"/>
      <c r="L318" s="42"/>
    </row>
    <row r="319" spans="1:12" ht="17" customHeight="1">
      <c r="A319" s="42"/>
      <c r="B319" s="264"/>
      <c r="C319" s="44"/>
      <c r="D319" s="42"/>
      <c r="E319" s="42"/>
      <c r="F319" s="44"/>
      <c r="G319" s="42"/>
      <c r="H319" s="44"/>
      <c r="I319" s="42"/>
      <c r="J319" s="42"/>
      <c r="K319" s="78"/>
      <c r="L319" s="42"/>
    </row>
    <row r="320" spans="1:12" ht="17" customHeight="1">
      <c r="A320" s="42"/>
      <c r="B320" s="264"/>
      <c r="C320" s="44"/>
      <c r="D320" s="42"/>
      <c r="E320" s="42"/>
      <c r="F320" s="44"/>
      <c r="G320" s="42"/>
      <c r="H320" s="44"/>
      <c r="I320" s="42"/>
      <c r="J320" s="42"/>
      <c r="K320" s="78"/>
      <c r="L320" s="42"/>
    </row>
    <row r="321" spans="1:12" ht="17" customHeight="1">
      <c r="A321" s="42"/>
      <c r="B321" s="264"/>
      <c r="C321" s="44"/>
      <c r="D321" s="42"/>
      <c r="E321" s="42"/>
      <c r="F321" s="44"/>
      <c r="G321" s="42"/>
      <c r="H321" s="44"/>
      <c r="I321" s="42"/>
      <c r="J321" s="42"/>
      <c r="K321" s="78"/>
      <c r="L321" s="42"/>
    </row>
    <row r="322" spans="1:12" ht="17" customHeight="1">
      <c r="A322" s="42"/>
      <c r="B322" s="264"/>
      <c r="C322" s="44"/>
      <c r="D322" s="42"/>
      <c r="E322" s="42"/>
      <c r="F322" s="44"/>
      <c r="G322" s="42"/>
      <c r="H322" s="44"/>
      <c r="I322" s="42"/>
      <c r="J322" s="42"/>
      <c r="K322" s="78"/>
      <c r="L322" s="42"/>
    </row>
    <row r="323" spans="1:12" ht="17" customHeight="1">
      <c r="A323" s="42"/>
      <c r="B323" s="264"/>
      <c r="C323" s="44"/>
      <c r="D323" s="42"/>
      <c r="E323" s="42"/>
      <c r="F323" s="44"/>
      <c r="G323" s="42"/>
      <c r="H323" s="44"/>
      <c r="I323" s="42"/>
      <c r="J323" s="42"/>
      <c r="K323" s="78"/>
      <c r="L323" s="42"/>
    </row>
    <row r="324" spans="1:12" ht="17" customHeight="1">
      <c r="A324" s="42"/>
      <c r="B324" s="264"/>
      <c r="C324" s="44"/>
      <c r="D324" s="42"/>
      <c r="E324" s="42"/>
      <c r="F324" s="44"/>
      <c r="G324" s="42"/>
      <c r="H324" s="44"/>
      <c r="I324" s="42"/>
      <c r="J324" s="42"/>
      <c r="K324" s="78"/>
      <c r="L324" s="42"/>
    </row>
    <row r="325" spans="1:12" ht="17" customHeight="1">
      <c r="A325" s="42"/>
      <c r="B325" s="264"/>
      <c r="C325" s="44"/>
      <c r="D325" s="42"/>
      <c r="E325" s="42"/>
      <c r="F325" s="44"/>
      <c r="G325" s="42"/>
      <c r="H325" s="44"/>
      <c r="I325" s="42"/>
      <c r="J325" s="42"/>
      <c r="K325" s="78"/>
      <c r="L325" s="42"/>
    </row>
    <row r="326" spans="1:12" ht="17" customHeight="1">
      <c r="A326" s="42"/>
      <c r="B326" s="264"/>
      <c r="C326" s="44"/>
      <c r="D326" s="42"/>
      <c r="E326" s="42"/>
      <c r="F326" s="44"/>
      <c r="G326" s="42"/>
      <c r="H326" s="44"/>
      <c r="I326" s="42"/>
      <c r="J326" s="42"/>
      <c r="K326" s="78"/>
      <c r="L326" s="42"/>
    </row>
    <row r="327" spans="1:12" ht="17" customHeight="1">
      <c r="A327" s="42"/>
      <c r="B327" s="264"/>
      <c r="C327" s="44"/>
      <c r="D327" s="42"/>
      <c r="E327" s="42"/>
      <c r="F327" s="44"/>
      <c r="G327" s="42"/>
      <c r="H327" s="44"/>
      <c r="I327" s="42"/>
      <c r="J327" s="42"/>
      <c r="K327" s="78"/>
      <c r="L327" s="42"/>
    </row>
    <row r="328" spans="1:12" ht="17" customHeight="1">
      <c r="A328" s="42"/>
      <c r="B328" s="264"/>
      <c r="C328" s="44"/>
      <c r="D328" s="42"/>
      <c r="E328" s="42"/>
      <c r="F328" s="44"/>
      <c r="G328" s="42"/>
      <c r="H328" s="44"/>
      <c r="I328" s="42"/>
      <c r="J328" s="42"/>
      <c r="K328" s="78"/>
      <c r="L328" s="42"/>
    </row>
    <row r="329" spans="1:12" ht="17" customHeight="1">
      <c r="A329" s="42"/>
      <c r="B329" s="264"/>
      <c r="C329" s="44"/>
      <c r="D329" s="42"/>
      <c r="E329" s="42"/>
      <c r="F329" s="44"/>
      <c r="G329" s="42"/>
      <c r="H329" s="44"/>
      <c r="I329" s="42"/>
      <c r="J329" s="42"/>
      <c r="K329" s="78"/>
      <c r="L329" s="42"/>
    </row>
    <row r="330" spans="1:12" ht="17" customHeight="1">
      <c r="A330" s="42"/>
      <c r="B330" s="264"/>
      <c r="C330" s="44"/>
      <c r="D330" s="42"/>
      <c r="E330" s="42"/>
      <c r="F330" s="44"/>
      <c r="G330" s="42"/>
      <c r="H330" s="44"/>
      <c r="I330" s="42"/>
      <c r="J330" s="42"/>
      <c r="K330" s="78"/>
      <c r="L330" s="42"/>
    </row>
    <row r="331" spans="1:12" ht="17" customHeight="1">
      <c r="A331" s="42"/>
      <c r="B331" s="264"/>
      <c r="C331" s="44"/>
      <c r="D331" s="42"/>
      <c r="E331" s="42"/>
      <c r="F331" s="44"/>
      <c r="G331" s="42"/>
      <c r="H331" s="44"/>
      <c r="I331" s="42"/>
      <c r="J331" s="42"/>
      <c r="K331" s="78"/>
      <c r="L331" s="42"/>
    </row>
    <row r="332" spans="1:12" ht="17" customHeight="1">
      <c r="A332" s="42"/>
      <c r="B332" s="264"/>
      <c r="C332" s="44"/>
      <c r="D332" s="42"/>
      <c r="E332" s="42"/>
      <c r="F332" s="44"/>
      <c r="G332" s="42"/>
      <c r="H332" s="44"/>
      <c r="I332" s="42"/>
      <c r="J332" s="42"/>
      <c r="K332" s="78"/>
      <c r="L332" s="42"/>
    </row>
    <row r="333" spans="1:12" ht="17" customHeight="1">
      <c r="A333" s="42"/>
      <c r="B333" s="264"/>
      <c r="C333" s="44"/>
      <c r="D333" s="42"/>
      <c r="E333" s="42"/>
      <c r="F333" s="44"/>
      <c r="G333" s="42"/>
      <c r="H333" s="44"/>
      <c r="I333" s="42"/>
      <c r="J333" s="42"/>
      <c r="K333" s="78"/>
      <c r="L333" s="42"/>
    </row>
    <row r="334" spans="1:12" ht="17" customHeight="1">
      <c r="A334" s="42"/>
      <c r="B334" s="264"/>
      <c r="C334" s="44"/>
      <c r="D334" s="42"/>
      <c r="E334" s="42"/>
      <c r="F334" s="44"/>
      <c r="G334" s="42"/>
      <c r="H334" s="44"/>
      <c r="I334" s="42"/>
      <c r="J334" s="42"/>
      <c r="K334" s="78"/>
      <c r="L334" s="42"/>
    </row>
    <row r="335" spans="1:12" ht="17" customHeight="1">
      <c r="A335" s="42"/>
      <c r="B335" s="264"/>
      <c r="C335" s="44"/>
      <c r="D335" s="42"/>
      <c r="E335" s="42"/>
      <c r="F335" s="44"/>
      <c r="G335" s="42"/>
      <c r="H335" s="44"/>
      <c r="I335" s="42"/>
      <c r="J335" s="42"/>
      <c r="K335" s="78"/>
      <c r="L335" s="42"/>
    </row>
    <row r="336" spans="1:12" ht="17" customHeight="1">
      <c r="A336" s="42"/>
      <c r="B336" s="264"/>
      <c r="C336" s="44"/>
      <c r="D336" s="42"/>
      <c r="E336" s="42"/>
      <c r="F336" s="44"/>
      <c r="G336" s="42"/>
      <c r="H336" s="44"/>
      <c r="I336" s="42"/>
      <c r="J336" s="42"/>
      <c r="K336" s="78"/>
      <c r="L336" s="42"/>
    </row>
    <row r="337" spans="1:12" ht="17" customHeight="1">
      <c r="A337" s="42"/>
      <c r="B337" s="264"/>
      <c r="C337" s="44"/>
      <c r="D337" s="42"/>
      <c r="E337" s="42"/>
      <c r="F337" s="44"/>
      <c r="G337" s="42"/>
      <c r="H337" s="44"/>
      <c r="I337" s="42"/>
      <c r="J337" s="42"/>
      <c r="K337" s="78"/>
      <c r="L337" s="42"/>
    </row>
    <row r="338" spans="1:12" ht="17" customHeight="1">
      <c r="A338" s="42"/>
      <c r="B338" s="264"/>
      <c r="C338" s="44"/>
      <c r="D338" s="42"/>
      <c r="E338" s="42"/>
      <c r="F338" s="44"/>
      <c r="G338" s="42"/>
      <c r="H338" s="44"/>
      <c r="I338" s="42"/>
      <c r="J338" s="42"/>
      <c r="K338" s="78"/>
      <c r="L338" s="42"/>
    </row>
    <row r="339" spans="1:12" ht="17" customHeight="1">
      <c r="A339" s="42"/>
      <c r="B339" s="264"/>
      <c r="C339" s="44"/>
      <c r="D339" s="42"/>
      <c r="E339" s="42"/>
      <c r="F339" s="44"/>
      <c r="G339" s="42"/>
      <c r="H339" s="44"/>
      <c r="I339" s="42"/>
      <c r="J339" s="42"/>
      <c r="K339" s="78"/>
      <c r="L339" s="42"/>
    </row>
    <row r="340" spans="1:12" ht="17" customHeight="1">
      <c r="A340" s="42"/>
      <c r="B340" s="264"/>
      <c r="C340" s="44"/>
      <c r="D340" s="42"/>
      <c r="E340" s="42"/>
      <c r="F340" s="44"/>
      <c r="G340" s="42"/>
      <c r="H340" s="44"/>
      <c r="I340" s="42"/>
      <c r="J340" s="42"/>
      <c r="K340" s="78"/>
      <c r="L340" s="42"/>
    </row>
    <row r="341" spans="1:12" ht="17" customHeight="1">
      <c r="A341" s="42"/>
      <c r="B341" s="264"/>
      <c r="C341" s="44"/>
      <c r="D341" s="42"/>
      <c r="E341" s="42"/>
      <c r="F341" s="44"/>
      <c r="G341" s="42"/>
      <c r="H341" s="44"/>
      <c r="I341" s="42"/>
      <c r="J341" s="42"/>
      <c r="K341" s="78"/>
      <c r="L341" s="42"/>
    </row>
    <row r="342" spans="1:12" ht="17" customHeight="1">
      <c r="A342" s="42"/>
      <c r="B342" s="264"/>
      <c r="C342" s="44"/>
      <c r="D342" s="42"/>
      <c r="E342" s="42"/>
      <c r="F342" s="44"/>
      <c r="G342" s="42"/>
      <c r="H342" s="44"/>
      <c r="I342" s="42"/>
      <c r="J342" s="42"/>
      <c r="K342" s="78"/>
      <c r="L342" s="42"/>
    </row>
    <row r="343" spans="1:12" ht="17" customHeight="1">
      <c r="A343" s="42"/>
      <c r="B343" s="264"/>
      <c r="C343" s="44"/>
      <c r="D343" s="42"/>
      <c r="E343" s="42"/>
      <c r="F343" s="44"/>
      <c r="G343" s="42"/>
      <c r="H343" s="44"/>
      <c r="I343" s="42"/>
      <c r="J343" s="42"/>
      <c r="K343" s="78"/>
      <c r="L343" s="42"/>
    </row>
    <row r="344" spans="1:12" ht="17" customHeight="1">
      <c r="A344" s="42"/>
      <c r="B344" s="264"/>
      <c r="C344" s="44"/>
      <c r="D344" s="42"/>
      <c r="E344" s="42"/>
      <c r="F344" s="44"/>
      <c r="G344" s="42"/>
      <c r="H344" s="44"/>
      <c r="I344" s="42"/>
      <c r="J344" s="42"/>
      <c r="K344" s="78"/>
      <c r="L344" s="42"/>
    </row>
    <row r="345" spans="1:12" ht="17" customHeight="1">
      <c r="A345" s="42"/>
      <c r="B345" s="264"/>
      <c r="C345" s="44"/>
      <c r="D345" s="42"/>
      <c r="E345" s="42"/>
      <c r="F345" s="44"/>
      <c r="G345" s="42"/>
      <c r="H345" s="44"/>
      <c r="I345" s="42"/>
      <c r="J345" s="42"/>
      <c r="K345" s="78"/>
      <c r="L345" s="42"/>
    </row>
    <row r="346" spans="1:12" ht="17" customHeight="1">
      <c r="A346" s="42"/>
      <c r="B346" s="264"/>
      <c r="C346" s="44"/>
      <c r="D346" s="42"/>
      <c r="E346" s="42"/>
      <c r="F346" s="44"/>
      <c r="G346" s="42"/>
      <c r="H346" s="44"/>
      <c r="I346" s="42"/>
      <c r="J346" s="42"/>
      <c r="K346" s="78"/>
      <c r="L346" s="42"/>
    </row>
    <row r="347" spans="1:12" ht="17" customHeight="1">
      <c r="A347" s="42"/>
      <c r="B347" s="264"/>
      <c r="C347" s="44"/>
      <c r="D347" s="42"/>
      <c r="E347" s="42"/>
      <c r="F347" s="44"/>
      <c r="G347" s="42"/>
      <c r="H347" s="44"/>
      <c r="I347" s="42"/>
      <c r="J347" s="42"/>
      <c r="K347" s="78"/>
      <c r="L347" s="42"/>
    </row>
    <row r="348" spans="1:12" ht="17" customHeight="1">
      <c r="A348" s="42"/>
      <c r="B348" s="264"/>
      <c r="C348" s="44"/>
      <c r="D348" s="42"/>
      <c r="E348" s="42"/>
      <c r="F348" s="44"/>
      <c r="G348" s="42"/>
      <c r="H348" s="44"/>
      <c r="I348" s="42"/>
      <c r="J348" s="42"/>
      <c r="K348" s="78"/>
      <c r="L348" s="42"/>
    </row>
    <row r="349" spans="1:12" ht="17" customHeight="1">
      <c r="A349" s="42"/>
      <c r="B349" s="264"/>
      <c r="C349" s="44"/>
      <c r="D349" s="42"/>
      <c r="E349" s="42"/>
      <c r="F349" s="44"/>
      <c r="G349" s="42"/>
      <c r="H349" s="44"/>
      <c r="I349" s="42"/>
      <c r="J349" s="42"/>
      <c r="K349" s="78"/>
      <c r="L349" s="42"/>
    </row>
    <row r="350" spans="1:12" ht="17" customHeight="1">
      <c r="A350" s="42"/>
      <c r="B350" s="264"/>
      <c r="C350" s="44"/>
      <c r="D350" s="42"/>
      <c r="E350" s="42"/>
      <c r="F350" s="44"/>
      <c r="G350" s="42"/>
      <c r="H350" s="44"/>
      <c r="I350" s="42"/>
      <c r="J350" s="42"/>
      <c r="K350" s="78"/>
      <c r="L350" s="42"/>
    </row>
    <row r="351" spans="1:12" ht="17" customHeight="1">
      <c r="A351" s="42"/>
      <c r="B351" s="264"/>
      <c r="C351" s="44"/>
      <c r="D351" s="42"/>
      <c r="E351" s="42"/>
      <c r="F351" s="44"/>
      <c r="G351" s="42"/>
      <c r="H351" s="44"/>
      <c r="I351" s="42"/>
      <c r="J351" s="42"/>
      <c r="K351" s="78"/>
      <c r="L351" s="42"/>
    </row>
    <row r="352" spans="1:12" ht="17" customHeight="1">
      <c r="A352" s="42"/>
      <c r="B352" s="264"/>
      <c r="C352" s="44"/>
      <c r="D352" s="42"/>
      <c r="E352" s="42"/>
      <c r="F352" s="44"/>
      <c r="G352" s="42"/>
      <c r="H352" s="44"/>
      <c r="I352" s="42"/>
      <c r="J352" s="42"/>
      <c r="K352" s="78"/>
      <c r="L352" s="42"/>
    </row>
    <row r="353" spans="1:12" ht="17" customHeight="1">
      <c r="A353" s="42"/>
      <c r="B353" s="264"/>
      <c r="C353" s="44"/>
      <c r="D353" s="42"/>
      <c r="E353" s="42"/>
      <c r="F353" s="44"/>
      <c r="G353" s="42"/>
      <c r="H353" s="44"/>
      <c r="I353" s="42"/>
      <c r="J353" s="42"/>
      <c r="K353" s="78"/>
      <c r="L353" s="42"/>
    </row>
    <row r="354" spans="1:12" ht="17" customHeight="1">
      <c r="A354" s="42"/>
      <c r="B354" s="264"/>
      <c r="C354" s="44"/>
      <c r="D354" s="42"/>
      <c r="E354" s="42"/>
      <c r="F354" s="44"/>
      <c r="G354" s="42"/>
      <c r="H354" s="44"/>
      <c r="I354" s="42"/>
      <c r="J354" s="42"/>
      <c r="K354" s="78"/>
      <c r="L354" s="42"/>
    </row>
    <row r="355" spans="1:12" ht="17" customHeight="1">
      <c r="A355" s="42"/>
      <c r="B355" s="264"/>
      <c r="C355" s="44"/>
      <c r="D355" s="42"/>
      <c r="E355" s="42"/>
      <c r="F355" s="44"/>
      <c r="G355" s="42"/>
      <c r="H355" s="44"/>
      <c r="I355" s="42"/>
      <c r="J355" s="42"/>
      <c r="K355" s="78"/>
      <c r="L355" s="42"/>
    </row>
    <row r="356" spans="1:12" ht="17" customHeight="1">
      <c r="A356" s="42"/>
      <c r="B356" s="264"/>
      <c r="C356" s="44"/>
      <c r="D356" s="42"/>
      <c r="E356" s="42"/>
      <c r="F356" s="44"/>
      <c r="G356" s="42"/>
      <c r="H356" s="44"/>
      <c r="I356" s="42"/>
      <c r="J356" s="42"/>
      <c r="K356" s="78"/>
      <c r="L356" s="42"/>
    </row>
    <row r="357" spans="1:12" ht="17" customHeight="1">
      <c r="A357" s="42"/>
      <c r="B357" s="264"/>
      <c r="C357" s="44"/>
      <c r="D357" s="42"/>
      <c r="E357" s="42"/>
      <c r="F357" s="44"/>
      <c r="G357" s="42"/>
      <c r="H357" s="44"/>
      <c r="I357" s="42"/>
      <c r="J357" s="42"/>
      <c r="K357" s="78"/>
      <c r="L357" s="42"/>
    </row>
    <row r="358" spans="1:12" ht="17" customHeight="1">
      <c r="A358" s="42"/>
      <c r="B358" s="264"/>
      <c r="C358" s="44"/>
      <c r="D358" s="42"/>
      <c r="E358" s="42"/>
      <c r="F358" s="44"/>
      <c r="G358" s="42"/>
      <c r="H358" s="44"/>
      <c r="I358" s="42"/>
      <c r="J358" s="42"/>
      <c r="K358" s="78"/>
      <c r="L358" s="42"/>
    </row>
    <row r="359" spans="1:12" ht="17" customHeight="1">
      <c r="A359" s="42"/>
      <c r="B359" s="264"/>
      <c r="C359" s="44"/>
      <c r="D359" s="42"/>
      <c r="E359" s="42"/>
      <c r="F359" s="44"/>
      <c r="G359" s="42"/>
      <c r="H359" s="44"/>
      <c r="I359" s="42"/>
      <c r="J359" s="42"/>
      <c r="K359" s="78"/>
      <c r="L359" s="42"/>
    </row>
    <row r="360" spans="1:12" ht="17" customHeight="1">
      <c r="A360" s="42"/>
      <c r="B360" s="264"/>
      <c r="C360" s="44"/>
      <c r="D360" s="42"/>
      <c r="E360" s="42"/>
      <c r="F360" s="44"/>
      <c r="G360" s="42"/>
      <c r="H360" s="44"/>
      <c r="I360" s="42"/>
      <c r="J360" s="42"/>
      <c r="K360" s="78"/>
      <c r="L360" s="42"/>
    </row>
    <row r="361" spans="1:12" ht="17" customHeight="1">
      <c r="A361" s="42"/>
      <c r="B361" s="264"/>
      <c r="C361" s="44"/>
      <c r="D361" s="42"/>
      <c r="E361" s="42"/>
      <c r="F361" s="44"/>
      <c r="G361" s="42"/>
      <c r="H361" s="44"/>
      <c r="I361" s="42"/>
      <c r="J361" s="42"/>
      <c r="K361" s="78"/>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xr:uid="{00000000-0004-0000-0600-000000000000}"/>
    <hyperlink ref="E135" r:id="rId2" xr:uid="{00000000-0004-0000-0600-000001000000}"/>
    <hyperlink ref="E136" r:id="rId3" xr:uid="{00000000-0004-0000-0600-000002000000}"/>
    <hyperlink ref="E137" r:id="rId4" xr:uid="{00000000-0004-0000-0600-000003000000}"/>
    <hyperlink ref="E138" r:id="rId5" xr:uid="{00000000-0004-0000-0600-000004000000}"/>
    <hyperlink ref="E200" r:id="rId6" xr:uid="{00000000-0004-0000-0600-000005000000}"/>
    <hyperlink ref="E201" r:id="rId7" xr:uid="{00000000-0004-0000-0600-000006000000}"/>
    <hyperlink ref="E202" r:id="rId8" xr:uid="{00000000-0004-0000-0600-000007000000}"/>
    <hyperlink ref="E203" r:id="rId9" xr:uid="{00000000-0004-0000-0600-000008000000}"/>
    <hyperlink ref="E204" r:id="rId10" xr:uid="{00000000-0004-0000-0600-000009000000}"/>
    <hyperlink ref="E205" r:id="rId11" xr:uid="{00000000-0004-0000-0600-00000A000000}"/>
    <hyperlink ref="E206" r:id="rId12" xr:uid="{00000000-0004-0000-0600-00000B000000}"/>
    <hyperlink ref="E207" r:id="rId13" xr:uid="{00000000-0004-0000-0600-00000C000000}"/>
    <hyperlink ref="E93" r:id="rId14" xr:uid="{00000000-0004-0000-0600-00000D000000}"/>
    <hyperlink ref="E92" r:id="rId15" xr:uid="{00000000-0004-0000-0600-00000E000000}"/>
    <hyperlink ref="E91" r:id="rId16" xr:uid="{00000000-0004-0000-0600-00000F000000}"/>
    <hyperlink ref="E94" r:id="rId17" xr:uid="{00000000-0004-0000-0600-000010000000}"/>
    <hyperlink ref="E95" r:id="rId18" xr:uid="{00000000-0004-0000-0600-000011000000}"/>
    <hyperlink ref="E105" r:id="rId19" xr:uid="{00000000-0004-0000-0600-000012000000}"/>
    <hyperlink ref="E106" r:id="rId20" xr:uid="{00000000-0004-0000-0600-000013000000}"/>
    <hyperlink ref="E104" r:id="rId21" xr:uid="{00000000-0004-0000-0600-000014000000}"/>
    <hyperlink ref="E103" r:id="rId22" xr:uid="{00000000-0004-0000-0600-000015000000}"/>
    <hyperlink ref="E102" r:id="rId23" xr:uid="{00000000-0004-0000-0600-000016000000}"/>
    <hyperlink ref="E101" r:id="rId24" xr:uid="{00000000-0004-0000-0600-000017000000}"/>
    <hyperlink ref="E112" r:id="rId25" xr:uid="{00000000-0004-0000-0600-000018000000}"/>
    <hyperlink ref="E113" r:id="rId26" xr:uid="{00000000-0004-0000-0600-000019000000}"/>
    <hyperlink ref="E114" r:id="rId27" xr:uid="{00000000-0004-0000-0600-00001A000000}"/>
    <hyperlink ref="E115" r:id="rId28" display="BL_Leakage_Bright_Ch_1@ALS_FH_Right" xr:uid="{00000000-0004-0000-0600-00001B000000}"/>
    <hyperlink ref="E117" r:id="rId29" display="BL_Leakage_Bright_Ch_1@ALS_FH_Right" xr:uid="{00000000-0004-0000-0600-00001C000000}"/>
    <hyperlink ref="E116" r:id="rId30" display="BL_Leakage_Bright_Ch_2@ALS_FH_Right" xr:uid="{00000000-0004-0000-0600-00001D000000}"/>
    <hyperlink ref="E118" r:id="rId31" xr:uid="{00000000-0004-0000-0600-00001E000000}"/>
    <hyperlink ref="E119" r:id="rId32" xr:uid="{00000000-0004-0000-0600-00001F000000}"/>
    <hyperlink ref="E120" r:id="rId33" display="BL_Leakage_Bright_Ch_1@ALS_FH_Left" xr:uid="{00000000-0004-0000-0600-000020000000}"/>
    <hyperlink ref="E122" r:id="rId34" display="BL_Leakage_Bright_Ch_1@ALS_FH_Left" xr:uid="{00000000-0004-0000-0600-000021000000}"/>
    <hyperlink ref="E121" r:id="rId35" display="BL_Leakage_Bright_Ch_2@ALS_FH_Left" xr:uid="{00000000-0004-0000-0600-000022000000}"/>
    <hyperlink ref="E178" r:id="rId36" xr:uid="{00000000-0004-0000-0600-000023000000}"/>
    <hyperlink ref="E184" r:id="rId37" xr:uid="{00000000-0004-0000-0600-000024000000}"/>
    <hyperlink ref="E181" r:id="rId38" xr:uid="{00000000-0004-0000-0600-000025000000}"/>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2"/>
  <sheetViews>
    <sheetView showGridLines="0" workbookViewId="0">
      <selection activeCell="J315" sqref="J315"/>
    </sheetView>
  </sheetViews>
  <sheetFormatPr baseColWidth="10" defaultColWidth="9" defaultRowHeight="15.75" customHeight="1"/>
  <cols>
    <col min="1" max="1" width="5.33203125" style="74" bestFit="1" customWidth="1"/>
    <col min="2" max="2" width="5.6640625" style="81" bestFit="1" customWidth="1"/>
    <col min="3" max="3" width="13.6640625" style="74" customWidth="1"/>
    <col min="4" max="4" width="46.83203125" style="74" customWidth="1"/>
    <col min="5" max="5" width="16.5" style="74" bestFit="1" customWidth="1"/>
    <col min="6" max="6" width="17.1640625" style="81" bestFit="1" customWidth="1"/>
    <col min="7" max="7" width="13.6640625" style="74" bestFit="1" customWidth="1"/>
    <col min="8" max="8" width="16" style="74" customWidth="1"/>
    <col min="9" max="9" width="20.5" style="74" customWidth="1"/>
    <col min="10" max="10" width="31.5" style="74" customWidth="1"/>
    <col min="11" max="11" width="42" style="74" bestFit="1" customWidth="1"/>
    <col min="12" max="257" width="8.6640625" style="75" customWidth="1"/>
    <col min="258" max="16384" width="9" style="75"/>
  </cols>
  <sheetData>
    <row r="1" spans="1:11" ht="17.5" customHeight="1">
      <c r="A1" s="42"/>
      <c r="B1" s="44"/>
      <c r="C1" s="656" t="s">
        <v>1325</v>
      </c>
      <c r="D1" s="731"/>
      <c r="E1" s="183"/>
      <c r="F1" s="728"/>
      <c r="G1" s="69"/>
      <c r="H1" s="24" t="s">
        <v>5</v>
      </c>
      <c r="I1" s="76"/>
      <c r="J1" s="184"/>
      <c r="K1" s="42"/>
    </row>
    <row r="2" spans="1:11" ht="17.5" customHeight="1">
      <c r="A2" s="42"/>
      <c r="B2" s="44"/>
      <c r="C2" s="731"/>
      <c r="D2" s="731"/>
      <c r="E2" s="183"/>
      <c r="F2" s="729"/>
      <c r="G2" s="70" t="s">
        <v>6</v>
      </c>
      <c r="H2" s="22">
        <f>COUNTIF(G15:G342,"Not POR")</f>
        <v>18</v>
      </c>
      <c r="I2" s="76"/>
      <c r="J2" s="184"/>
      <c r="K2" s="42"/>
    </row>
    <row r="3" spans="1:11" ht="17.5" customHeight="1">
      <c r="A3" s="42"/>
      <c r="B3" s="44"/>
      <c r="C3" s="731"/>
      <c r="D3" s="731"/>
      <c r="E3" s="183"/>
      <c r="F3" s="729"/>
      <c r="G3" s="31" t="s">
        <v>8</v>
      </c>
      <c r="H3" s="22">
        <f>COUNTIF(G15:G342,"CHN validation")</f>
        <v>0</v>
      </c>
      <c r="I3" s="76"/>
      <c r="J3" s="184"/>
      <c r="K3" s="42"/>
    </row>
    <row r="4" spans="1:11" ht="17.5" customHeight="1">
      <c r="A4" s="42"/>
      <c r="B4" s="44"/>
      <c r="C4" s="731"/>
      <c r="D4" s="731"/>
      <c r="E4" s="183"/>
      <c r="F4" s="729"/>
      <c r="G4" s="32" t="s">
        <v>9</v>
      </c>
      <c r="H4" s="22">
        <f>COUNTIF(G12:G342,"New Item")</f>
        <v>17</v>
      </c>
      <c r="I4" s="76"/>
      <c r="J4" s="184"/>
      <c r="K4" s="42"/>
    </row>
    <row r="5" spans="1:11" ht="17.5" customHeight="1">
      <c r="A5" s="42"/>
      <c r="B5" s="44"/>
      <c r="C5" s="731"/>
      <c r="D5" s="731"/>
      <c r="E5" s="183"/>
      <c r="F5" s="729"/>
      <c r="G5" s="33" t="s">
        <v>7</v>
      </c>
      <c r="H5" s="22">
        <f>COUNTIF(G13:G342,"Pending update")</f>
        <v>0</v>
      </c>
      <c r="I5" s="76"/>
      <c r="J5" s="184"/>
      <c r="K5" s="42"/>
    </row>
    <row r="6" spans="1:11" ht="17.5" customHeight="1">
      <c r="A6" s="42"/>
      <c r="B6" s="44"/>
      <c r="C6" s="731"/>
      <c r="D6" s="731"/>
      <c r="E6" s="183"/>
      <c r="F6" s="729"/>
      <c r="G6" s="71" t="s">
        <v>10</v>
      </c>
      <c r="H6" s="22">
        <f>COUNTIF(G13:G342,"Modified")</f>
        <v>1</v>
      </c>
      <c r="I6" s="76"/>
      <c r="J6" s="184"/>
      <c r="K6" s="42"/>
    </row>
    <row r="7" spans="1:11" ht="17.5" customHeight="1">
      <c r="A7" s="42"/>
      <c r="B7" s="44"/>
      <c r="C7" s="731"/>
      <c r="D7" s="731"/>
      <c r="E7" s="183"/>
      <c r="F7" s="729"/>
      <c r="G7" s="72" t="s">
        <v>11</v>
      </c>
      <c r="H7" s="22">
        <f>COUNTIF(G15:G342,"Ready")</f>
        <v>291</v>
      </c>
      <c r="I7" s="76"/>
      <c r="J7" s="184"/>
      <c r="K7" s="42"/>
    </row>
    <row r="8" spans="1:11" ht="16.5" customHeight="1" thickBot="1">
      <c r="A8" s="89"/>
      <c r="B8" s="97"/>
      <c r="C8" s="732"/>
      <c r="D8" s="732"/>
      <c r="E8" s="295"/>
      <c r="F8" s="730"/>
      <c r="G8" s="296" t="s">
        <v>12</v>
      </c>
      <c r="H8" s="297">
        <f>COUNTIF(G11:G342,"Not ready")</f>
        <v>1</v>
      </c>
      <c r="I8" s="99"/>
      <c r="J8" s="298"/>
      <c r="K8" s="89"/>
    </row>
    <row r="9" spans="1:11" ht="34">
      <c r="A9" s="448" t="s">
        <v>13</v>
      </c>
      <c r="B9" s="449" t="s">
        <v>14</v>
      </c>
      <c r="C9" s="449" t="s">
        <v>15</v>
      </c>
      <c r="D9" s="449" t="s">
        <v>16</v>
      </c>
      <c r="E9" s="449" t="s">
        <v>1873</v>
      </c>
      <c r="F9" s="449" t="s">
        <v>1874</v>
      </c>
      <c r="G9" s="449" t="s">
        <v>19</v>
      </c>
      <c r="H9" s="449" t="s">
        <v>1326</v>
      </c>
      <c r="I9" s="449" t="s">
        <v>20</v>
      </c>
      <c r="J9" s="482" t="s">
        <v>23</v>
      </c>
      <c r="K9" s="450" t="s">
        <v>24</v>
      </c>
    </row>
    <row r="10" spans="1:11" ht="16.5" customHeight="1">
      <c r="A10" s="451">
        <v>1</v>
      </c>
      <c r="B10" s="266" t="s">
        <v>25</v>
      </c>
      <c r="C10" s="267" t="s">
        <v>28</v>
      </c>
      <c r="D10" s="268" t="s">
        <v>29</v>
      </c>
      <c r="E10" s="269"/>
      <c r="F10" s="269"/>
      <c r="G10" s="214" t="s">
        <v>11</v>
      </c>
      <c r="H10" s="270"/>
      <c r="I10" s="270"/>
      <c r="J10" s="299"/>
      <c r="K10" s="483"/>
    </row>
    <row r="11" spans="1:11" ht="16.5" customHeight="1">
      <c r="A11" s="468">
        <v>2</v>
      </c>
      <c r="B11" s="266" t="s">
        <v>25</v>
      </c>
      <c r="C11" s="267" t="s">
        <v>28</v>
      </c>
      <c r="D11" s="268" t="s">
        <v>31</v>
      </c>
      <c r="E11" s="269"/>
      <c r="F11" s="269"/>
      <c r="G11" s="214" t="s">
        <v>11</v>
      </c>
      <c r="H11" s="270"/>
      <c r="I11" s="270"/>
      <c r="J11" s="299"/>
      <c r="K11" s="483"/>
    </row>
    <row r="12" spans="1:11" ht="16.5" customHeight="1">
      <c r="A12" s="468">
        <v>3</v>
      </c>
      <c r="B12" s="266" t="s">
        <v>25</v>
      </c>
      <c r="C12" s="267" t="s">
        <v>28</v>
      </c>
      <c r="D12" s="268" t="s">
        <v>36</v>
      </c>
      <c r="E12" s="269"/>
      <c r="F12" s="269"/>
      <c r="G12" s="214" t="s">
        <v>11</v>
      </c>
      <c r="H12" s="270"/>
      <c r="I12" s="270"/>
      <c r="J12" s="299"/>
      <c r="K12" s="483"/>
    </row>
    <row r="13" spans="1:11" ht="16.5" customHeight="1">
      <c r="A13" s="468">
        <v>4</v>
      </c>
      <c r="B13" s="266" t="s">
        <v>25</v>
      </c>
      <c r="C13" s="267" t="s">
        <v>26</v>
      </c>
      <c r="D13" s="300" t="s">
        <v>37</v>
      </c>
      <c r="E13" s="269"/>
      <c r="F13" s="269"/>
      <c r="G13" s="214" t="s">
        <v>11</v>
      </c>
      <c r="H13" s="270"/>
      <c r="I13" s="266" t="s">
        <v>209</v>
      </c>
      <c r="J13" s="272" t="s">
        <v>1705</v>
      </c>
      <c r="K13" s="484"/>
    </row>
    <row r="14" spans="1:11" ht="16.5" customHeight="1">
      <c r="A14" s="468">
        <v>5</v>
      </c>
      <c r="B14" s="266" t="s">
        <v>25</v>
      </c>
      <c r="C14" s="268" t="s">
        <v>183</v>
      </c>
      <c r="D14" s="268" t="s">
        <v>1413</v>
      </c>
      <c r="E14" s="269"/>
      <c r="F14" s="269"/>
      <c r="G14" s="214" t="s">
        <v>11</v>
      </c>
      <c r="H14" s="270"/>
      <c r="I14" s="270"/>
      <c r="J14" s="276" t="s">
        <v>2585</v>
      </c>
      <c r="K14" s="485"/>
    </row>
    <row r="15" spans="1:11" ht="16.5" customHeight="1">
      <c r="A15" s="468">
        <v>6</v>
      </c>
      <c r="B15" s="266" t="s">
        <v>25</v>
      </c>
      <c r="C15" s="267" t="s">
        <v>26</v>
      </c>
      <c r="D15" s="268" t="s">
        <v>27</v>
      </c>
      <c r="E15" s="269"/>
      <c r="F15" s="269"/>
      <c r="G15" s="214" t="s">
        <v>11</v>
      </c>
      <c r="H15" s="270"/>
      <c r="I15" s="270"/>
      <c r="J15" s="272" t="s">
        <v>1414</v>
      </c>
      <c r="K15" s="486"/>
    </row>
    <row r="16" spans="1:11" ht="16.5" customHeight="1">
      <c r="A16" s="451">
        <v>7</v>
      </c>
      <c r="B16" s="266" t="s">
        <v>25</v>
      </c>
      <c r="C16" s="268" t="s">
        <v>183</v>
      </c>
      <c r="D16" s="268" t="s">
        <v>2860</v>
      </c>
      <c r="E16" s="650" t="s">
        <v>2869</v>
      </c>
      <c r="F16" s="650" t="s">
        <v>2869</v>
      </c>
      <c r="G16" s="32" t="s">
        <v>9</v>
      </c>
      <c r="H16" s="651"/>
      <c r="I16" s="651"/>
      <c r="J16" s="652" t="s">
        <v>2861</v>
      </c>
      <c r="K16" s="653"/>
    </row>
    <row r="17" spans="1:11" ht="16.5" customHeight="1">
      <c r="A17" s="468">
        <v>8</v>
      </c>
      <c r="B17" s="266" t="s">
        <v>25</v>
      </c>
      <c r="C17" s="268" t="s">
        <v>183</v>
      </c>
      <c r="D17" s="649" t="s">
        <v>2863</v>
      </c>
      <c r="E17" s="650" t="s">
        <v>2869</v>
      </c>
      <c r="F17" s="650" t="s">
        <v>2869</v>
      </c>
      <c r="G17" s="32" t="s">
        <v>9</v>
      </c>
      <c r="H17" s="651"/>
      <c r="I17" s="651"/>
      <c r="J17" s="749" t="s">
        <v>2864</v>
      </c>
      <c r="K17" s="653"/>
    </row>
    <row r="18" spans="1:11" ht="16.5" customHeight="1">
      <c r="A18" s="468">
        <v>9</v>
      </c>
      <c r="B18" s="266" t="s">
        <v>25</v>
      </c>
      <c r="C18" s="268" t="s">
        <v>183</v>
      </c>
      <c r="D18" s="649" t="s">
        <v>2889</v>
      </c>
      <c r="E18" s="650" t="s">
        <v>2869</v>
      </c>
      <c r="F18" s="650" t="s">
        <v>2869</v>
      </c>
      <c r="G18" s="32" t="s">
        <v>9</v>
      </c>
      <c r="H18" s="651"/>
      <c r="I18" s="651"/>
      <c r="J18" s="750"/>
      <c r="K18" s="653"/>
    </row>
    <row r="19" spans="1:11" ht="16.5" customHeight="1">
      <c r="A19" s="451">
        <v>10</v>
      </c>
      <c r="B19" s="266" t="s">
        <v>25</v>
      </c>
      <c r="C19" s="268" t="s">
        <v>183</v>
      </c>
      <c r="D19" s="649" t="s">
        <v>2888</v>
      </c>
      <c r="E19" s="650" t="s">
        <v>2869</v>
      </c>
      <c r="F19" s="650" t="s">
        <v>2869</v>
      </c>
      <c r="G19" s="32" t="s">
        <v>9</v>
      </c>
      <c r="H19" s="651"/>
      <c r="I19" s="651"/>
      <c r="J19" s="750"/>
      <c r="K19" s="653"/>
    </row>
    <row r="20" spans="1:11" ht="16.5" customHeight="1">
      <c r="A20" s="468">
        <v>11</v>
      </c>
      <c r="B20" s="266" t="s">
        <v>25</v>
      </c>
      <c r="C20" s="268" t="s">
        <v>183</v>
      </c>
      <c r="D20" s="649" t="s">
        <v>2877</v>
      </c>
      <c r="E20" s="650" t="s">
        <v>2869</v>
      </c>
      <c r="F20" s="650" t="s">
        <v>2869</v>
      </c>
      <c r="G20" s="32" t="s">
        <v>9</v>
      </c>
      <c r="H20" s="651"/>
      <c r="I20" s="651"/>
      <c r="J20" s="751"/>
      <c r="K20" s="653"/>
    </row>
    <row r="21" spans="1:11" ht="16.5" customHeight="1">
      <c r="A21" s="468">
        <v>12</v>
      </c>
      <c r="B21" s="266" t="s">
        <v>25</v>
      </c>
      <c r="C21" s="268" t="s">
        <v>183</v>
      </c>
      <c r="D21" s="649" t="s">
        <v>2866</v>
      </c>
      <c r="E21" s="650" t="s">
        <v>2869</v>
      </c>
      <c r="F21" s="650" t="s">
        <v>2869</v>
      </c>
      <c r="G21" s="32" t="s">
        <v>9</v>
      </c>
      <c r="H21" s="651"/>
      <c r="I21" s="651"/>
      <c r="J21" s="749" t="s">
        <v>2865</v>
      </c>
      <c r="K21" s="653"/>
    </row>
    <row r="22" spans="1:11" ht="16.5" customHeight="1">
      <c r="A22" s="451">
        <v>13</v>
      </c>
      <c r="B22" s="266" t="s">
        <v>25</v>
      </c>
      <c r="C22" s="268" t="s">
        <v>183</v>
      </c>
      <c r="D22" s="649" t="s">
        <v>2890</v>
      </c>
      <c r="E22" s="650" t="s">
        <v>2869</v>
      </c>
      <c r="F22" s="650" t="s">
        <v>2869</v>
      </c>
      <c r="G22" s="32" t="s">
        <v>9</v>
      </c>
      <c r="H22" s="651"/>
      <c r="I22" s="651"/>
      <c r="J22" s="750"/>
      <c r="K22" s="653"/>
    </row>
    <row r="23" spans="1:11" ht="16.5" customHeight="1">
      <c r="A23" s="468">
        <v>14</v>
      </c>
      <c r="B23" s="266" t="s">
        <v>25</v>
      </c>
      <c r="C23" s="268" t="s">
        <v>183</v>
      </c>
      <c r="D23" s="649" t="s">
        <v>2878</v>
      </c>
      <c r="E23" s="650" t="s">
        <v>2869</v>
      </c>
      <c r="F23" s="650" t="s">
        <v>2869</v>
      </c>
      <c r="G23" s="32" t="s">
        <v>9</v>
      </c>
      <c r="H23" s="651"/>
      <c r="I23" s="651"/>
      <c r="J23" s="750"/>
      <c r="K23" s="653"/>
    </row>
    <row r="24" spans="1:11" ht="16.5" customHeight="1">
      <c r="A24" s="468">
        <v>15</v>
      </c>
      <c r="B24" s="266" t="s">
        <v>25</v>
      </c>
      <c r="C24" s="268" t="s">
        <v>183</v>
      </c>
      <c r="D24" s="649" t="s">
        <v>2879</v>
      </c>
      <c r="E24" s="650" t="s">
        <v>2869</v>
      </c>
      <c r="F24" s="650" t="s">
        <v>2869</v>
      </c>
      <c r="G24" s="32" t="s">
        <v>9</v>
      </c>
      <c r="H24" s="651"/>
      <c r="I24" s="651"/>
      <c r="J24" s="751"/>
      <c r="K24" s="653"/>
    </row>
    <row r="25" spans="1:11" ht="16.5" customHeight="1">
      <c r="A25" s="451">
        <v>16</v>
      </c>
      <c r="B25" s="266" t="s">
        <v>25</v>
      </c>
      <c r="C25" s="268" t="s">
        <v>183</v>
      </c>
      <c r="D25" s="649" t="s">
        <v>2867</v>
      </c>
      <c r="E25" s="650" t="s">
        <v>2869</v>
      </c>
      <c r="F25" s="650" t="s">
        <v>2869</v>
      </c>
      <c r="G25" s="32" t="s">
        <v>9</v>
      </c>
      <c r="H25" s="651"/>
      <c r="I25" s="651"/>
      <c r="J25" s="749" t="s">
        <v>2862</v>
      </c>
      <c r="K25" s="653"/>
    </row>
    <row r="26" spans="1:11" ht="16.5" customHeight="1">
      <c r="A26" s="468">
        <v>17</v>
      </c>
      <c r="B26" s="266" t="s">
        <v>25</v>
      </c>
      <c r="C26" s="268" t="s">
        <v>183</v>
      </c>
      <c r="D26" s="649" t="s">
        <v>2891</v>
      </c>
      <c r="E26" s="650" t="s">
        <v>2869</v>
      </c>
      <c r="F26" s="650" t="s">
        <v>2869</v>
      </c>
      <c r="G26" s="32" t="s">
        <v>9</v>
      </c>
      <c r="H26" s="651"/>
      <c r="I26" s="651"/>
      <c r="J26" s="750"/>
      <c r="K26" s="653"/>
    </row>
    <row r="27" spans="1:11" ht="16.5" customHeight="1">
      <c r="A27" s="468">
        <v>18</v>
      </c>
      <c r="B27" s="266" t="s">
        <v>25</v>
      </c>
      <c r="C27" s="268" t="s">
        <v>183</v>
      </c>
      <c r="D27" s="649" t="s">
        <v>2880</v>
      </c>
      <c r="E27" s="650" t="s">
        <v>2869</v>
      </c>
      <c r="F27" s="650" t="s">
        <v>2869</v>
      </c>
      <c r="G27" s="32" t="s">
        <v>9</v>
      </c>
      <c r="H27" s="651"/>
      <c r="I27" s="651"/>
      <c r="J27" s="750"/>
      <c r="K27" s="653"/>
    </row>
    <row r="28" spans="1:11" ht="16.5" customHeight="1">
      <c r="A28" s="451">
        <v>19</v>
      </c>
      <c r="B28" s="266" t="s">
        <v>25</v>
      </c>
      <c r="C28" s="268" t="s">
        <v>183</v>
      </c>
      <c r="D28" s="649" t="s">
        <v>2881</v>
      </c>
      <c r="E28" s="650" t="s">
        <v>2869</v>
      </c>
      <c r="F28" s="650" t="s">
        <v>2869</v>
      </c>
      <c r="G28" s="32" t="s">
        <v>9</v>
      </c>
      <c r="H28" s="651"/>
      <c r="I28" s="651"/>
      <c r="J28" s="751"/>
      <c r="K28" s="653"/>
    </row>
    <row r="29" spans="1:11" ht="16.5" customHeight="1">
      <c r="A29" s="468">
        <v>20</v>
      </c>
      <c r="B29" s="266" t="s">
        <v>25</v>
      </c>
      <c r="C29" s="268" t="s">
        <v>183</v>
      </c>
      <c r="D29" s="649" t="s">
        <v>2868</v>
      </c>
      <c r="E29" s="650" t="s">
        <v>2869</v>
      </c>
      <c r="F29" s="650" t="s">
        <v>2869</v>
      </c>
      <c r="G29" s="32" t="s">
        <v>9</v>
      </c>
      <c r="H29" s="651"/>
      <c r="I29" s="651"/>
      <c r="J29" s="749" t="s">
        <v>2870</v>
      </c>
      <c r="K29" s="653"/>
    </row>
    <row r="30" spans="1:11" ht="16.5" customHeight="1">
      <c r="A30" s="468">
        <v>21</v>
      </c>
      <c r="B30" s="266" t="s">
        <v>25</v>
      </c>
      <c r="C30" s="268" t="s">
        <v>183</v>
      </c>
      <c r="D30" s="649" t="s">
        <v>2892</v>
      </c>
      <c r="E30" s="650" t="s">
        <v>2869</v>
      </c>
      <c r="F30" s="650" t="s">
        <v>2869</v>
      </c>
      <c r="G30" s="32" t="s">
        <v>9</v>
      </c>
      <c r="H30" s="651"/>
      <c r="I30" s="651"/>
      <c r="J30" s="750"/>
      <c r="K30" s="653"/>
    </row>
    <row r="31" spans="1:11" ht="16.5" customHeight="1">
      <c r="A31" s="451">
        <v>22</v>
      </c>
      <c r="B31" s="266" t="s">
        <v>25</v>
      </c>
      <c r="C31" s="268" t="s">
        <v>183</v>
      </c>
      <c r="D31" s="649" t="s">
        <v>2882</v>
      </c>
      <c r="E31" s="650" t="s">
        <v>2869</v>
      </c>
      <c r="F31" s="650" t="s">
        <v>2869</v>
      </c>
      <c r="G31" s="32" t="s">
        <v>9</v>
      </c>
      <c r="H31" s="651"/>
      <c r="I31" s="651"/>
      <c r="J31" s="750"/>
      <c r="K31" s="653"/>
    </row>
    <row r="32" spans="1:11" ht="16.5" customHeight="1">
      <c r="A32" s="468">
        <v>23</v>
      </c>
      <c r="B32" s="266" t="s">
        <v>25</v>
      </c>
      <c r="C32" s="268" t="s">
        <v>183</v>
      </c>
      <c r="D32" s="649" t="s">
        <v>2883</v>
      </c>
      <c r="E32" s="650" t="s">
        <v>2869</v>
      </c>
      <c r="F32" s="650" t="s">
        <v>2869</v>
      </c>
      <c r="G32" s="32" t="s">
        <v>9</v>
      </c>
      <c r="H32" s="651"/>
      <c r="I32" s="651"/>
      <c r="J32" s="751"/>
      <c r="K32" s="653"/>
    </row>
    <row r="33" spans="1:11" ht="16.5" customHeight="1">
      <c r="A33" s="468">
        <v>24</v>
      </c>
      <c r="B33" s="266" t="s">
        <v>25</v>
      </c>
      <c r="C33" s="267" t="s">
        <v>26</v>
      </c>
      <c r="D33" s="267" t="s">
        <v>1421</v>
      </c>
      <c r="E33" s="269"/>
      <c r="F33" s="269"/>
      <c r="G33" s="214" t="s">
        <v>11</v>
      </c>
      <c r="H33" s="270"/>
      <c r="I33" s="270"/>
      <c r="J33" s="272" t="s">
        <v>1420</v>
      </c>
      <c r="K33" s="487"/>
    </row>
    <row r="34" spans="1:11" ht="16.5" customHeight="1">
      <c r="A34" s="451">
        <v>25</v>
      </c>
      <c r="B34" s="266" t="s">
        <v>25</v>
      </c>
      <c r="C34" s="267" t="s">
        <v>201</v>
      </c>
      <c r="D34" s="268" t="s">
        <v>1422</v>
      </c>
      <c r="E34" s="269"/>
      <c r="F34" s="269"/>
      <c r="G34" s="214" t="s">
        <v>11</v>
      </c>
      <c r="H34" s="270"/>
      <c r="I34" s="270"/>
      <c r="J34" s="272" t="s">
        <v>2857</v>
      </c>
      <c r="K34" s="487"/>
    </row>
    <row r="35" spans="1:11" ht="16.5" customHeight="1">
      <c r="A35" s="468">
        <v>26</v>
      </c>
      <c r="B35" s="266" t="s">
        <v>25</v>
      </c>
      <c r="C35" s="267" t="s">
        <v>26</v>
      </c>
      <c r="D35" s="268" t="s">
        <v>1424</v>
      </c>
      <c r="E35" s="269"/>
      <c r="F35" s="269"/>
      <c r="G35" s="214" t="s">
        <v>11</v>
      </c>
      <c r="H35" s="270"/>
      <c r="I35" s="269"/>
      <c r="J35" s="299"/>
      <c r="K35" s="483"/>
    </row>
    <row r="36" spans="1:11" ht="16.5" customHeight="1">
      <c r="A36" s="468">
        <v>27</v>
      </c>
      <c r="B36" s="266" t="s">
        <v>25</v>
      </c>
      <c r="C36" s="267" t="s">
        <v>26</v>
      </c>
      <c r="D36" s="300" t="s">
        <v>211</v>
      </c>
      <c r="E36" s="269"/>
      <c r="F36" s="269"/>
      <c r="G36" s="214" t="s">
        <v>11</v>
      </c>
      <c r="H36" s="270"/>
      <c r="I36" s="269"/>
      <c r="J36" s="272" t="s">
        <v>1425</v>
      </c>
      <c r="K36" s="488" t="s">
        <v>2637</v>
      </c>
    </row>
    <row r="37" spans="1:11" ht="16.5" customHeight="1">
      <c r="A37" s="451">
        <v>28</v>
      </c>
      <c r="B37" s="266" t="s">
        <v>25</v>
      </c>
      <c r="C37" s="267" t="s">
        <v>26</v>
      </c>
      <c r="D37" s="268" t="s">
        <v>971</v>
      </c>
      <c r="E37" s="269"/>
      <c r="F37" s="269"/>
      <c r="G37" s="214" t="s">
        <v>11</v>
      </c>
      <c r="H37" s="270"/>
      <c r="I37" s="269"/>
      <c r="J37" s="299"/>
      <c r="K37" s="473"/>
    </row>
    <row r="38" spans="1:11" ht="16.5" customHeight="1">
      <c r="A38" s="468">
        <v>29</v>
      </c>
      <c r="B38" s="266" t="s">
        <v>25</v>
      </c>
      <c r="C38" s="267" t="s">
        <v>26</v>
      </c>
      <c r="D38" s="268" t="s">
        <v>972</v>
      </c>
      <c r="E38" s="269"/>
      <c r="F38" s="269"/>
      <c r="G38" s="214" t="s">
        <v>11</v>
      </c>
      <c r="H38" s="301" t="s">
        <v>266</v>
      </c>
      <c r="I38" s="269"/>
      <c r="J38" s="299" t="s">
        <v>1429</v>
      </c>
      <c r="K38" s="473"/>
    </row>
    <row r="39" spans="1:11" ht="16.5" customHeight="1">
      <c r="A39" s="468">
        <v>30</v>
      </c>
      <c r="B39" s="266" t="s">
        <v>25</v>
      </c>
      <c r="C39" s="267" t="s">
        <v>26</v>
      </c>
      <c r="D39" s="268" t="s">
        <v>973</v>
      </c>
      <c r="E39" s="269"/>
      <c r="F39" s="269"/>
      <c r="G39" s="214" t="s">
        <v>11</v>
      </c>
      <c r="H39" s="301" t="s">
        <v>271</v>
      </c>
      <c r="I39" s="269"/>
      <c r="J39" s="299" t="s">
        <v>1430</v>
      </c>
      <c r="K39" s="473"/>
    </row>
    <row r="40" spans="1:11" ht="18.75" customHeight="1">
      <c r="A40" s="451">
        <v>31</v>
      </c>
      <c r="B40" s="266" t="s">
        <v>25</v>
      </c>
      <c r="C40" s="267" t="s">
        <v>26</v>
      </c>
      <c r="D40" s="268" t="s">
        <v>974</v>
      </c>
      <c r="E40" s="269"/>
      <c r="F40" s="269"/>
      <c r="G40" s="214" t="s">
        <v>11</v>
      </c>
      <c r="H40" s="301" t="s">
        <v>975</v>
      </c>
      <c r="I40" s="269"/>
      <c r="J40" s="299" t="s">
        <v>1431</v>
      </c>
      <c r="K40" s="483"/>
    </row>
    <row r="41" spans="1:11" ht="16.5" customHeight="1">
      <c r="A41" s="468">
        <v>32</v>
      </c>
      <c r="B41" s="266" t="s">
        <v>25</v>
      </c>
      <c r="C41" s="267" t="s">
        <v>220</v>
      </c>
      <c r="D41" s="268" t="s">
        <v>221</v>
      </c>
      <c r="E41" s="266" t="s">
        <v>518</v>
      </c>
      <c r="F41" s="266" t="s">
        <v>518</v>
      </c>
      <c r="G41" s="214" t="s">
        <v>11</v>
      </c>
      <c r="H41" s="270"/>
      <c r="I41" s="269"/>
      <c r="J41" s="272" t="s">
        <v>1432</v>
      </c>
      <c r="K41" s="489"/>
    </row>
    <row r="42" spans="1:11" ht="16.5" customHeight="1">
      <c r="A42" s="468">
        <v>33</v>
      </c>
      <c r="B42" s="266" t="s">
        <v>25</v>
      </c>
      <c r="C42" s="267" t="s">
        <v>220</v>
      </c>
      <c r="D42" s="268" t="s">
        <v>224</v>
      </c>
      <c r="E42" s="266" t="s">
        <v>225</v>
      </c>
      <c r="F42" s="266" t="s">
        <v>225</v>
      </c>
      <c r="G42" s="214" t="s">
        <v>11</v>
      </c>
      <c r="H42" s="270"/>
      <c r="I42" s="269"/>
      <c r="J42" s="272" t="s">
        <v>226</v>
      </c>
      <c r="K42" s="487"/>
    </row>
    <row r="43" spans="1:11" ht="16.5" customHeight="1">
      <c r="A43" s="451">
        <v>34</v>
      </c>
      <c r="B43" s="266" t="s">
        <v>25</v>
      </c>
      <c r="C43" s="267" t="s">
        <v>220</v>
      </c>
      <c r="D43" s="300" t="s">
        <v>2572</v>
      </c>
      <c r="E43" s="269"/>
      <c r="F43" s="269"/>
      <c r="G43" s="214" t="s">
        <v>11</v>
      </c>
      <c r="H43" s="270"/>
      <c r="I43" s="269"/>
      <c r="J43" s="302" t="s">
        <v>2567</v>
      </c>
      <c r="K43" s="490"/>
    </row>
    <row r="44" spans="1:11" ht="16.5" customHeight="1">
      <c r="A44" s="468">
        <v>35</v>
      </c>
      <c r="B44" s="266" t="s">
        <v>25</v>
      </c>
      <c r="C44" s="267" t="s">
        <v>220</v>
      </c>
      <c r="D44" s="268" t="s">
        <v>976</v>
      </c>
      <c r="E44" s="266" t="s">
        <v>229</v>
      </c>
      <c r="F44" s="266" t="s">
        <v>229</v>
      </c>
      <c r="G44" s="214" t="s">
        <v>11</v>
      </c>
      <c r="H44" s="270"/>
      <c r="I44" s="269"/>
      <c r="J44" s="733" t="s">
        <v>1396</v>
      </c>
      <c r="K44" s="655"/>
    </row>
    <row r="45" spans="1:11" ht="16.5" customHeight="1">
      <c r="A45" s="468">
        <v>36</v>
      </c>
      <c r="B45" s="266" t="s">
        <v>25</v>
      </c>
      <c r="C45" s="267" t="s">
        <v>220</v>
      </c>
      <c r="D45" s="268" t="s">
        <v>230</v>
      </c>
      <c r="E45" s="269"/>
      <c r="F45" s="269"/>
      <c r="G45" s="214" t="s">
        <v>11</v>
      </c>
      <c r="H45" s="270"/>
      <c r="I45" s="269"/>
      <c r="J45" s="733"/>
      <c r="K45" s="655"/>
    </row>
    <row r="46" spans="1:11" ht="16.5" customHeight="1">
      <c r="A46" s="451">
        <v>37</v>
      </c>
      <c r="B46" s="266" t="s">
        <v>25</v>
      </c>
      <c r="C46" s="267" t="s">
        <v>220</v>
      </c>
      <c r="D46" s="268" t="s">
        <v>231</v>
      </c>
      <c r="E46" s="269"/>
      <c r="F46" s="269"/>
      <c r="G46" s="214" t="s">
        <v>11</v>
      </c>
      <c r="H46" s="270"/>
      <c r="I46" s="269"/>
      <c r="J46" s="733"/>
      <c r="K46" s="655"/>
    </row>
    <row r="47" spans="1:11" ht="16.5" customHeight="1">
      <c r="A47" s="468">
        <v>38</v>
      </c>
      <c r="B47" s="266" t="s">
        <v>25</v>
      </c>
      <c r="C47" s="267" t="s">
        <v>220</v>
      </c>
      <c r="D47" s="268" t="s">
        <v>232</v>
      </c>
      <c r="E47" s="269"/>
      <c r="F47" s="269"/>
      <c r="G47" s="214" t="s">
        <v>11</v>
      </c>
      <c r="H47" s="270"/>
      <c r="I47" s="269"/>
      <c r="J47" s="733"/>
      <c r="K47" s="655"/>
    </row>
    <row r="48" spans="1:11" ht="16.5" customHeight="1">
      <c r="A48" s="468">
        <v>39</v>
      </c>
      <c r="B48" s="266" t="s">
        <v>25</v>
      </c>
      <c r="C48" s="267" t="s">
        <v>220</v>
      </c>
      <c r="D48" s="268" t="s">
        <v>977</v>
      </c>
      <c r="E48" s="269"/>
      <c r="F48" s="269"/>
      <c r="G48" s="214" t="s">
        <v>11</v>
      </c>
      <c r="H48" s="270"/>
      <c r="I48" s="269"/>
      <c r="J48" s="733"/>
      <c r="K48" s="655"/>
    </row>
    <row r="49" spans="1:11" ht="16.5" customHeight="1">
      <c r="A49" s="451">
        <v>40</v>
      </c>
      <c r="B49" s="266" t="s">
        <v>25</v>
      </c>
      <c r="C49" s="267" t="s">
        <v>220</v>
      </c>
      <c r="D49" s="268" t="s">
        <v>234</v>
      </c>
      <c r="E49" s="269"/>
      <c r="F49" s="269"/>
      <c r="G49" s="214" t="s">
        <v>11</v>
      </c>
      <c r="H49" s="270"/>
      <c r="I49" s="269"/>
      <c r="J49" s="733"/>
      <c r="K49" s="655"/>
    </row>
    <row r="50" spans="1:11" ht="18" customHeight="1">
      <c r="A50" s="468">
        <v>41</v>
      </c>
      <c r="B50" s="266" t="s">
        <v>25</v>
      </c>
      <c r="C50" s="267" t="s">
        <v>298</v>
      </c>
      <c r="D50" s="268" t="s">
        <v>978</v>
      </c>
      <c r="E50" s="269"/>
      <c r="F50" s="269"/>
      <c r="G50" s="214" t="s">
        <v>11</v>
      </c>
      <c r="H50" s="270"/>
      <c r="I50" s="269"/>
      <c r="J50" s="733" t="s">
        <v>1433</v>
      </c>
      <c r="K50" s="487"/>
    </row>
    <row r="51" spans="1:11" ht="18" customHeight="1">
      <c r="A51" s="468">
        <v>42</v>
      </c>
      <c r="B51" s="266" t="s">
        <v>25</v>
      </c>
      <c r="C51" s="267" t="s">
        <v>298</v>
      </c>
      <c r="D51" s="268" t="s">
        <v>1327</v>
      </c>
      <c r="E51" s="269"/>
      <c r="F51" s="269"/>
      <c r="G51" s="214" t="s">
        <v>11</v>
      </c>
      <c r="H51" s="270"/>
      <c r="I51" s="269"/>
      <c r="J51" s="733"/>
      <c r="K51" s="487"/>
    </row>
    <row r="52" spans="1:11" ht="16.5" customHeight="1">
      <c r="A52" s="451">
        <v>43</v>
      </c>
      <c r="B52" s="266" t="s">
        <v>25</v>
      </c>
      <c r="C52" s="267" t="s">
        <v>298</v>
      </c>
      <c r="D52" s="268" t="s">
        <v>1328</v>
      </c>
      <c r="E52" s="269"/>
      <c r="F52" s="269"/>
      <c r="G52" s="214" t="s">
        <v>11</v>
      </c>
      <c r="H52" s="270"/>
      <c r="I52" s="269"/>
      <c r="J52" s="733"/>
      <c r="K52" s="487"/>
    </row>
    <row r="53" spans="1:11" ht="16.5" customHeight="1">
      <c r="A53" s="468">
        <v>44</v>
      </c>
      <c r="B53" s="266" t="s">
        <v>25</v>
      </c>
      <c r="C53" s="267" t="s">
        <v>298</v>
      </c>
      <c r="D53" s="268" t="s">
        <v>1329</v>
      </c>
      <c r="E53" s="269"/>
      <c r="F53" s="269"/>
      <c r="G53" s="214" t="s">
        <v>11</v>
      </c>
      <c r="H53" s="270"/>
      <c r="I53" s="269"/>
      <c r="J53" s="733"/>
      <c r="K53" s="487"/>
    </row>
    <row r="54" spans="1:11" ht="16.5" customHeight="1">
      <c r="A54" s="468">
        <v>45</v>
      </c>
      <c r="B54" s="266" t="s">
        <v>25</v>
      </c>
      <c r="C54" s="267" t="s">
        <v>299</v>
      </c>
      <c r="D54" s="268" t="s">
        <v>1330</v>
      </c>
      <c r="E54" s="269"/>
      <c r="F54" s="269"/>
      <c r="G54" s="214" t="s">
        <v>11</v>
      </c>
      <c r="H54" s="270"/>
      <c r="I54" s="269"/>
      <c r="J54" s="733"/>
      <c r="K54" s="487"/>
    </row>
    <row r="55" spans="1:11" ht="18" customHeight="1">
      <c r="A55" s="451">
        <v>46</v>
      </c>
      <c r="B55" s="266" t="s">
        <v>25</v>
      </c>
      <c r="C55" s="267" t="s">
        <v>298</v>
      </c>
      <c r="D55" s="300" t="s">
        <v>1898</v>
      </c>
      <c r="E55" s="303" t="s">
        <v>1899</v>
      </c>
      <c r="F55" s="303" t="s">
        <v>1899</v>
      </c>
      <c r="G55" s="214" t="s">
        <v>11</v>
      </c>
      <c r="H55" s="270"/>
      <c r="I55" s="269"/>
      <c r="J55" s="733" t="s">
        <v>2198</v>
      </c>
      <c r="K55" s="483"/>
    </row>
    <row r="56" spans="1:11" ht="18" customHeight="1">
      <c r="A56" s="468">
        <v>47</v>
      </c>
      <c r="B56" s="266" t="s">
        <v>25</v>
      </c>
      <c r="C56" s="267" t="s">
        <v>298</v>
      </c>
      <c r="D56" s="300" t="s">
        <v>1331</v>
      </c>
      <c r="E56" s="303" t="s">
        <v>1890</v>
      </c>
      <c r="F56" s="303" t="s">
        <v>1890</v>
      </c>
      <c r="G56" s="214" t="s">
        <v>11</v>
      </c>
      <c r="H56" s="270"/>
      <c r="I56" s="290"/>
      <c r="J56" s="733"/>
      <c r="K56" s="483"/>
    </row>
    <row r="57" spans="1:11" ht="18" customHeight="1">
      <c r="A57" s="468">
        <v>48</v>
      </c>
      <c r="B57" s="266" t="s">
        <v>25</v>
      </c>
      <c r="C57" s="267" t="s">
        <v>298</v>
      </c>
      <c r="D57" s="300" t="s">
        <v>1332</v>
      </c>
      <c r="E57" s="303" t="s">
        <v>1887</v>
      </c>
      <c r="F57" s="303" t="s">
        <v>1887</v>
      </c>
      <c r="G57" s="214" t="s">
        <v>11</v>
      </c>
      <c r="H57" s="270"/>
      <c r="I57" s="269"/>
      <c r="J57" s="733"/>
      <c r="K57" s="483"/>
    </row>
    <row r="58" spans="1:11" ht="18" customHeight="1">
      <c r="A58" s="451">
        <v>49</v>
      </c>
      <c r="B58" s="266" t="s">
        <v>25</v>
      </c>
      <c r="C58" s="267" t="s">
        <v>298</v>
      </c>
      <c r="D58" s="300" t="s">
        <v>1333</v>
      </c>
      <c r="E58" s="303" t="s">
        <v>1889</v>
      </c>
      <c r="F58" s="303" t="s">
        <v>1889</v>
      </c>
      <c r="G58" s="214" t="s">
        <v>11</v>
      </c>
      <c r="H58" s="270"/>
      <c r="I58" s="269"/>
      <c r="J58" s="733"/>
      <c r="K58" s="483"/>
    </row>
    <row r="59" spans="1:11" ht="18" customHeight="1">
      <c r="A59" s="468">
        <v>50</v>
      </c>
      <c r="B59" s="266" t="s">
        <v>25</v>
      </c>
      <c r="C59" s="267" t="s">
        <v>298</v>
      </c>
      <c r="D59" s="300" t="s">
        <v>1334</v>
      </c>
      <c r="E59" s="303" t="s">
        <v>1892</v>
      </c>
      <c r="F59" s="303" t="s">
        <v>1892</v>
      </c>
      <c r="G59" s="214" t="s">
        <v>11</v>
      </c>
      <c r="H59" s="270"/>
      <c r="I59" s="269"/>
      <c r="J59" s="733"/>
      <c r="K59" s="483"/>
    </row>
    <row r="60" spans="1:11" ht="18" customHeight="1">
      <c r="A60" s="468">
        <v>51</v>
      </c>
      <c r="B60" s="266" t="s">
        <v>25</v>
      </c>
      <c r="C60" s="267" t="s">
        <v>298</v>
      </c>
      <c r="D60" s="300" t="s">
        <v>1335</v>
      </c>
      <c r="E60" s="303" t="s">
        <v>1894</v>
      </c>
      <c r="F60" s="303" t="s">
        <v>1894</v>
      </c>
      <c r="G60" s="214" t="s">
        <v>11</v>
      </c>
      <c r="H60" s="270"/>
      <c r="I60" s="269"/>
      <c r="J60" s="733"/>
      <c r="K60" s="483"/>
    </row>
    <row r="61" spans="1:11" ht="18" customHeight="1">
      <c r="A61" s="451">
        <v>52</v>
      </c>
      <c r="B61" s="266" t="s">
        <v>25</v>
      </c>
      <c r="C61" s="267" t="s">
        <v>298</v>
      </c>
      <c r="D61" s="300" t="s">
        <v>1336</v>
      </c>
      <c r="E61" s="303" t="s">
        <v>1891</v>
      </c>
      <c r="F61" s="303" t="s">
        <v>1891</v>
      </c>
      <c r="G61" s="214" t="s">
        <v>11</v>
      </c>
      <c r="H61" s="270"/>
      <c r="I61" s="269"/>
      <c r="J61" s="733"/>
      <c r="K61" s="483"/>
    </row>
    <row r="62" spans="1:11" ht="18" customHeight="1">
      <c r="A62" s="468">
        <v>53</v>
      </c>
      <c r="B62" s="266" t="s">
        <v>25</v>
      </c>
      <c r="C62" s="267" t="s">
        <v>298</v>
      </c>
      <c r="D62" s="300" t="s">
        <v>1337</v>
      </c>
      <c r="E62" s="303" t="s">
        <v>1893</v>
      </c>
      <c r="F62" s="303" t="s">
        <v>1893</v>
      </c>
      <c r="G62" s="214" t="s">
        <v>11</v>
      </c>
      <c r="H62" s="270"/>
      <c r="I62" s="269"/>
      <c r="J62" s="733"/>
      <c r="K62" s="483"/>
    </row>
    <row r="63" spans="1:11" ht="18" customHeight="1">
      <c r="A63" s="468">
        <v>54</v>
      </c>
      <c r="B63" s="266" t="s">
        <v>25</v>
      </c>
      <c r="C63" s="267" t="s">
        <v>298</v>
      </c>
      <c r="D63" s="300" t="s">
        <v>1338</v>
      </c>
      <c r="E63" s="303" t="s">
        <v>2295</v>
      </c>
      <c r="F63" s="303" t="s">
        <v>2295</v>
      </c>
      <c r="G63" s="214" t="s">
        <v>11</v>
      </c>
      <c r="H63" s="270"/>
      <c r="I63" s="269"/>
      <c r="J63" s="733"/>
      <c r="K63" s="483"/>
    </row>
    <row r="64" spans="1:11" ht="18" customHeight="1">
      <c r="A64" s="451">
        <v>55</v>
      </c>
      <c r="B64" s="266" t="s">
        <v>25</v>
      </c>
      <c r="C64" s="267" t="s">
        <v>298</v>
      </c>
      <c r="D64" s="300" t="s">
        <v>1339</v>
      </c>
      <c r="E64" s="303" t="s">
        <v>1891</v>
      </c>
      <c r="F64" s="303" t="s">
        <v>1891</v>
      </c>
      <c r="G64" s="214" t="s">
        <v>11</v>
      </c>
      <c r="H64" s="270"/>
      <c r="I64" s="269"/>
      <c r="J64" s="733"/>
      <c r="K64" s="483"/>
    </row>
    <row r="65" spans="1:11" ht="18" customHeight="1">
      <c r="A65" s="468">
        <v>56</v>
      </c>
      <c r="B65" s="266" t="s">
        <v>25</v>
      </c>
      <c r="C65" s="267" t="s">
        <v>298</v>
      </c>
      <c r="D65" s="300" t="s">
        <v>1340</v>
      </c>
      <c r="E65" s="303" t="s">
        <v>2296</v>
      </c>
      <c r="F65" s="303" t="s">
        <v>2296</v>
      </c>
      <c r="G65" s="214" t="s">
        <v>11</v>
      </c>
      <c r="H65" s="270"/>
      <c r="I65" s="269"/>
      <c r="J65" s="733"/>
      <c r="K65" s="483"/>
    </row>
    <row r="66" spans="1:11" ht="18" customHeight="1">
      <c r="A66" s="468">
        <v>57</v>
      </c>
      <c r="B66" s="266" t="s">
        <v>25</v>
      </c>
      <c r="C66" s="267" t="s">
        <v>298</v>
      </c>
      <c r="D66" s="300" t="s">
        <v>1341</v>
      </c>
      <c r="E66" s="303" t="s">
        <v>2296</v>
      </c>
      <c r="F66" s="303" t="s">
        <v>2296</v>
      </c>
      <c r="G66" s="214" t="s">
        <v>11</v>
      </c>
      <c r="H66" s="270"/>
      <c r="I66" s="269"/>
      <c r="J66" s="733"/>
      <c r="K66" s="483"/>
    </row>
    <row r="67" spans="1:11" ht="18" customHeight="1">
      <c r="A67" s="451">
        <v>58</v>
      </c>
      <c r="B67" s="266" t="s">
        <v>25</v>
      </c>
      <c r="C67" s="267" t="s">
        <v>298</v>
      </c>
      <c r="D67" s="300" t="s">
        <v>1342</v>
      </c>
      <c r="E67" s="303" t="s">
        <v>1891</v>
      </c>
      <c r="F67" s="303" t="s">
        <v>1891</v>
      </c>
      <c r="G67" s="214" t="s">
        <v>11</v>
      </c>
      <c r="H67" s="270"/>
      <c r="I67" s="269"/>
      <c r="J67" s="733"/>
      <c r="K67" s="483"/>
    </row>
    <row r="68" spans="1:11" ht="18" customHeight="1">
      <c r="A68" s="468">
        <v>59</v>
      </c>
      <c r="B68" s="266" t="s">
        <v>25</v>
      </c>
      <c r="C68" s="267" t="s">
        <v>298</v>
      </c>
      <c r="D68" s="300" t="s">
        <v>1343</v>
      </c>
      <c r="E68" s="303" t="s">
        <v>2296</v>
      </c>
      <c r="F68" s="303" t="s">
        <v>2296</v>
      </c>
      <c r="G68" s="214" t="s">
        <v>11</v>
      </c>
      <c r="H68" s="270"/>
      <c r="I68" s="269"/>
      <c r="J68" s="733"/>
      <c r="K68" s="483"/>
    </row>
    <row r="69" spans="1:11" ht="18" customHeight="1">
      <c r="A69" s="468">
        <v>60</v>
      </c>
      <c r="B69" s="266" t="s">
        <v>25</v>
      </c>
      <c r="C69" s="267" t="s">
        <v>298</v>
      </c>
      <c r="D69" s="300" t="s">
        <v>1344</v>
      </c>
      <c r="E69" s="303" t="s">
        <v>1891</v>
      </c>
      <c r="F69" s="303" t="s">
        <v>1891</v>
      </c>
      <c r="G69" s="214" t="s">
        <v>11</v>
      </c>
      <c r="H69" s="270"/>
      <c r="I69" s="269"/>
      <c r="J69" s="733"/>
      <c r="K69" s="483"/>
    </row>
    <row r="70" spans="1:11" ht="18" customHeight="1">
      <c r="A70" s="451">
        <v>61</v>
      </c>
      <c r="B70" s="266" t="s">
        <v>25</v>
      </c>
      <c r="C70" s="267" t="s">
        <v>298</v>
      </c>
      <c r="D70" s="300" t="s">
        <v>1896</v>
      </c>
      <c r="E70" s="303" t="s">
        <v>1891</v>
      </c>
      <c r="F70" s="303" t="s">
        <v>1891</v>
      </c>
      <c r="G70" s="214" t="s">
        <v>11</v>
      </c>
      <c r="H70" s="270"/>
      <c r="I70" s="269"/>
      <c r="J70" s="733"/>
      <c r="K70" s="483"/>
    </row>
    <row r="71" spans="1:11" ht="18" customHeight="1">
      <c r="A71" s="468">
        <v>62</v>
      </c>
      <c r="B71" s="266" t="s">
        <v>25</v>
      </c>
      <c r="C71" s="267" t="s">
        <v>298</v>
      </c>
      <c r="D71" s="300" t="s">
        <v>1345</v>
      </c>
      <c r="E71" s="303" t="s">
        <v>2297</v>
      </c>
      <c r="F71" s="303" t="s">
        <v>2297</v>
      </c>
      <c r="G71" s="214" t="s">
        <v>11</v>
      </c>
      <c r="H71" s="270"/>
      <c r="I71" s="269"/>
      <c r="J71" s="733"/>
      <c r="K71" s="483"/>
    </row>
    <row r="72" spans="1:11" ht="18" customHeight="1">
      <c r="A72" s="468">
        <v>63</v>
      </c>
      <c r="B72" s="266" t="s">
        <v>25</v>
      </c>
      <c r="C72" s="267" t="s">
        <v>298</v>
      </c>
      <c r="D72" s="300" t="s">
        <v>1346</v>
      </c>
      <c r="E72" s="303" t="s">
        <v>1900</v>
      </c>
      <c r="F72" s="303" t="s">
        <v>1900</v>
      </c>
      <c r="G72" s="214" t="s">
        <v>11</v>
      </c>
      <c r="H72" s="270"/>
      <c r="I72" s="269"/>
      <c r="J72" s="733"/>
      <c r="K72" s="483"/>
    </row>
    <row r="73" spans="1:11" ht="18" customHeight="1">
      <c r="A73" s="451">
        <v>64</v>
      </c>
      <c r="B73" s="266" t="s">
        <v>25</v>
      </c>
      <c r="C73" s="267" t="s">
        <v>298</v>
      </c>
      <c r="D73" s="300" t="s">
        <v>1347</v>
      </c>
      <c r="E73" s="303" t="s">
        <v>1895</v>
      </c>
      <c r="F73" s="303" t="s">
        <v>1895</v>
      </c>
      <c r="G73" s="214" t="s">
        <v>11</v>
      </c>
      <c r="H73" s="270"/>
      <c r="I73" s="269"/>
      <c r="J73" s="733"/>
      <c r="K73" s="483"/>
    </row>
    <row r="74" spans="1:11" ht="18" customHeight="1">
      <c r="A74" s="468">
        <v>65</v>
      </c>
      <c r="B74" s="266" t="s">
        <v>25</v>
      </c>
      <c r="C74" s="267" t="s">
        <v>298</v>
      </c>
      <c r="D74" s="300" t="s">
        <v>1905</v>
      </c>
      <c r="E74" s="303" t="s">
        <v>1891</v>
      </c>
      <c r="F74" s="303" t="s">
        <v>1891</v>
      </c>
      <c r="G74" s="214" t="s">
        <v>11</v>
      </c>
      <c r="H74" s="270"/>
      <c r="I74" s="269"/>
      <c r="J74" s="733"/>
      <c r="K74" s="483"/>
    </row>
    <row r="75" spans="1:11" ht="18" customHeight="1">
      <c r="A75" s="468">
        <v>66</v>
      </c>
      <c r="B75" s="266" t="s">
        <v>25</v>
      </c>
      <c r="C75" s="267" t="s">
        <v>298</v>
      </c>
      <c r="D75" s="300" t="s">
        <v>1897</v>
      </c>
      <c r="E75" s="303" t="s">
        <v>1891</v>
      </c>
      <c r="F75" s="303" t="s">
        <v>1891</v>
      </c>
      <c r="G75" s="214" t="s">
        <v>11</v>
      </c>
      <c r="H75" s="270"/>
      <c r="I75" s="269"/>
      <c r="J75" s="733"/>
      <c r="K75" s="483"/>
    </row>
    <row r="76" spans="1:11" ht="18" customHeight="1">
      <c r="A76" s="451">
        <v>67</v>
      </c>
      <c r="B76" s="266" t="s">
        <v>25</v>
      </c>
      <c r="C76" s="267" t="s">
        <v>298</v>
      </c>
      <c r="D76" s="300" t="s">
        <v>1348</v>
      </c>
      <c r="E76" s="303" t="s">
        <v>1888</v>
      </c>
      <c r="F76" s="303" t="s">
        <v>1888</v>
      </c>
      <c r="G76" s="214" t="s">
        <v>11</v>
      </c>
      <c r="H76" s="270"/>
      <c r="I76" s="269"/>
      <c r="J76" s="733"/>
      <c r="K76" s="483"/>
    </row>
    <row r="77" spans="1:11" ht="18" customHeight="1">
      <c r="A77" s="468">
        <v>68</v>
      </c>
      <c r="B77" s="266" t="s">
        <v>25</v>
      </c>
      <c r="C77" s="267" t="s">
        <v>298</v>
      </c>
      <c r="D77" s="300" t="s">
        <v>1349</v>
      </c>
      <c r="E77" s="303" t="s">
        <v>2298</v>
      </c>
      <c r="F77" s="303" t="s">
        <v>2298</v>
      </c>
      <c r="G77" s="214" t="s">
        <v>11</v>
      </c>
      <c r="H77" s="270"/>
      <c r="I77" s="269"/>
      <c r="J77" s="733"/>
      <c r="K77" s="483"/>
    </row>
    <row r="78" spans="1:11" ht="18" customHeight="1">
      <c r="A78" s="468">
        <v>69</v>
      </c>
      <c r="B78" s="266" t="s">
        <v>25</v>
      </c>
      <c r="C78" s="267" t="s">
        <v>298</v>
      </c>
      <c r="D78" s="300" t="s">
        <v>1350</v>
      </c>
      <c r="E78" s="303" t="s">
        <v>2298</v>
      </c>
      <c r="F78" s="303" t="s">
        <v>2298</v>
      </c>
      <c r="G78" s="214" t="s">
        <v>11</v>
      </c>
      <c r="H78" s="270"/>
      <c r="I78" s="269"/>
      <c r="J78" s="733"/>
      <c r="K78" s="483"/>
    </row>
    <row r="79" spans="1:11" ht="18" customHeight="1">
      <c r="A79" s="451">
        <v>70</v>
      </c>
      <c r="B79" s="266" t="s">
        <v>25</v>
      </c>
      <c r="C79" s="267" t="s">
        <v>298</v>
      </c>
      <c r="D79" s="300" t="s">
        <v>984</v>
      </c>
      <c r="E79" s="266" t="s">
        <v>985</v>
      </c>
      <c r="F79" s="266" t="s">
        <v>985</v>
      </c>
      <c r="G79" s="214" t="s">
        <v>11</v>
      </c>
      <c r="H79" s="270"/>
      <c r="I79" s="269"/>
      <c r="J79" s="733"/>
      <c r="K79" s="483"/>
    </row>
    <row r="80" spans="1:11" ht="18" customHeight="1">
      <c r="A80" s="468">
        <v>71</v>
      </c>
      <c r="B80" s="266" t="s">
        <v>25</v>
      </c>
      <c r="C80" s="267" t="s">
        <v>298</v>
      </c>
      <c r="D80" s="300" t="s">
        <v>986</v>
      </c>
      <c r="E80" s="266" t="s">
        <v>987</v>
      </c>
      <c r="F80" s="266" t="s">
        <v>987</v>
      </c>
      <c r="G80" s="214" t="s">
        <v>11</v>
      </c>
      <c r="H80" s="270"/>
      <c r="I80" s="269"/>
      <c r="J80" s="733"/>
      <c r="K80" s="483"/>
    </row>
    <row r="81" spans="1:11" ht="18" customHeight="1">
      <c r="A81" s="468">
        <v>72</v>
      </c>
      <c r="B81" s="266" t="s">
        <v>25</v>
      </c>
      <c r="C81" s="267" t="s">
        <v>298</v>
      </c>
      <c r="D81" s="300" t="s">
        <v>988</v>
      </c>
      <c r="E81" s="266" t="s">
        <v>989</v>
      </c>
      <c r="F81" s="266" t="s">
        <v>989</v>
      </c>
      <c r="G81" s="214" t="s">
        <v>11</v>
      </c>
      <c r="H81" s="270"/>
      <c r="I81" s="269"/>
      <c r="J81" s="733"/>
      <c r="K81" s="483"/>
    </row>
    <row r="82" spans="1:11" ht="18" customHeight="1">
      <c r="A82" s="451">
        <v>73</v>
      </c>
      <c r="B82" s="266" t="s">
        <v>25</v>
      </c>
      <c r="C82" s="267" t="s">
        <v>298</v>
      </c>
      <c r="D82" s="300" t="s">
        <v>990</v>
      </c>
      <c r="E82" s="266" t="s">
        <v>991</v>
      </c>
      <c r="F82" s="266" t="s">
        <v>991</v>
      </c>
      <c r="G82" s="214" t="s">
        <v>11</v>
      </c>
      <c r="H82" s="270"/>
      <c r="I82" s="269"/>
      <c r="J82" s="733"/>
      <c r="K82" s="483"/>
    </row>
    <row r="83" spans="1:11" ht="18" customHeight="1">
      <c r="A83" s="468">
        <v>74</v>
      </c>
      <c r="B83" s="266" t="s">
        <v>25</v>
      </c>
      <c r="C83" s="267" t="s">
        <v>298</v>
      </c>
      <c r="D83" s="300" t="s">
        <v>992</v>
      </c>
      <c r="E83" s="269"/>
      <c r="F83" s="269"/>
      <c r="G83" s="214" t="s">
        <v>11</v>
      </c>
      <c r="H83" s="270"/>
      <c r="I83" s="269"/>
      <c r="J83" s="733"/>
      <c r="K83" s="483"/>
    </row>
    <row r="84" spans="1:11" ht="18" customHeight="1">
      <c r="A84" s="468">
        <v>75</v>
      </c>
      <c r="B84" s="266" t="s">
        <v>25</v>
      </c>
      <c r="C84" s="267" t="s">
        <v>298</v>
      </c>
      <c r="D84" s="300" t="s">
        <v>993</v>
      </c>
      <c r="E84" s="269"/>
      <c r="F84" s="269"/>
      <c r="G84" s="214" t="s">
        <v>11</v>
      </c>
      <c r="H84" s="270"/>
      <c r="I84" s="266" t="s">
        <v>992</v>
      </c>
      <c r="J84" s="733"/>
      <c r="K84" s="483"/>
    </row>
    <row r="85" spans="1:11" ht="18" customHeight="1">
      <c r="A85" s="451">
        <v>76</v>
      </c>
      <c r="B85" s="266" t="s">
        <v>25</v>
      </c>
      <c r="C85" s="267" t="s">
        <v>298</v>
      </c>
      <c r="D85" s="300" t="s">
        <v>1351</v>
      </c>
      <c r="E85" s="269"/>
      <c r="F85" s="269"/>
      <c r="G85" s="214" t="s">
        <v>11</v>
      </c>
      <c r="H85" s="270"/>
      <c r="I85" s="269"/>
      <c r="J85" s="733"/>
      <c r="K85" s="483"/>
    </row>
    <row r="86" spans="1:11" ht="18" customHeight="1">
      <c r="A86" s="468">
        <v>77</v>
      </c>
      <c r="B86" s="266" t="s">
        <v>25</v>
      </c>
      <c r="C86" s="267" t="s">
        <v>298</v>
      </c>
      <c r="D86" s="268" t="s">
        <v>994</v>
      </c>
      <c r="E86" s="269"/>
      <c r="F86" s="269"/>
      <c r="G86" s="214" t="s">
        <v>11</v>
      </c>
      <c r="H86" s="270"/>
      <c r="I86" s="269"/>
      <c r="J86" s="272" t="s">
        <v>1434</v>
      </c>
      <c r="K86" s="487"/>
    </row>
    <row r="87" spans="1:11" ht="18" customHeight="1">
      <c r="A87" s="468">
        <v>78</v>
      </c>
      <c r="B87" s="266" t="s">
        <v>25</v>
      </c>
      <c r="C87" s="267" t="s">
        <v>298</v>
      </c>
      <c r="D87" s="268" t="s">
        <v>995</v>
      </c>
      <c r="E87" s="304" t="s">
        <v>2166</v>
      </c>
      <c r="F87" s="266" t="s">
        <v>996</v>
      </c>
      <c r="G87" s="214" t="s">
        <v>11</v>
      </c>
      <c r="H87" s="270"/>
      <c r="I87" s="269"/>
      <c r="J87" s="733" t="s">
        <v>997</v>
      </c>
      <c r="K87" s="740"/>
    </row>
    <row r="88" spans="1:11" ht="18" customHeight="1">
      <c r="A88" s="451">
        <v>79</v>
      </c>
      <c r="B88" s="266" t="s">
        <v>25</v>
      </c>
      <c r="C88" s="267" t="s">
        <v>298</v>
      </c>
      <c r="D88" s="268" t="s">
        <v>998</v>
      </c>
      <c r="E88" s="304" t="s">
        <v>2167</v>
      </c>
      <c r="F88" s="266" t="s">
        <v>425</v>
      </c>
      <c r="G88" s="214" t="s">
        <v>11</v>
      </c>
      <c r="H88" s="270"/>
      <c r="I88" s="269"/>
      <c r="J88" s="733"/>
      <c r="K88" s="740"/>
    </row>
    <row r="89" spans="1:11" ht="18" customHeight="1">
      <c r="A89" s="468">
        <v>80</v>
      </c>
      <c r="B89" s="266" t="s">
        <v>25</v>
      </c>
      <c r="C89" s="267" t="s">
        <v>298</v>
      </c>
      <c r="D89" s="268" t="s">
        <v>999</v>
      </c>
      <c r="E89" s="304" t="s">
        <v>2168</v>
      </c>
      <c r="F89" s="266" t="s">
        <v>94</v>
      </c>
      <c r="G89" s="214" t="s">
        <v>11</v>
      </c>
      <c r="H89" s="270"/>
      <c r="I89" s="269"/>
      <c r="J89" s="733"/>
      <c r="K89" s="740"/>
    </row>
    <row r="90" spans="1:11" ht="18" customHeight="1">
      <c r="A90" s="468">
        <v>81</v>
      </c>
      <c r="B90" s="266" t="s">
        <v>25</v>
      </c>
      <c r="C90" s="267" t="s">
        <v>298</v>
      </c>
      <c r="D90" s="268" t="s">
        <v>2599</v>
      </c>
      <c r="E90" s="304" t="s">
        <v>2577</v>
      </c>
      <c r="F90" s="304" t="s">
        <v>2577</v>
      </c>
      <c r="G90" s="214" t="s">
        <v>11</v>
      </c>
      <c r="H90" s="269"/>
      <c r="I90" s="269"/>
      <c r="J90" s="733"/>
      <c r="K90" s="740"/>
    </row>
    <row r="91" spans="1:11" ht="18" customHeight="1">
      <c r="A91" s="451">
        <v>82</v>
      </c>
      <c r="B91" s="266" t="s">
        <v>25</v>
      </c>
      <c r="C91" s="267" t="s">
        <v>298</v>
      </c>
      <c r="D91" s="268" t="s">
        <v>2206</v>
      </c>
      <c r="E91" s="305" t="s">
        <v>2207</v>
      </c>
      <c r="F91" s="305" t="s">
        <v>2176</v>
      </c>
      <c r="G91" s="214" t="s">
        <v>11</v>
      </c>
      <c r="H91" s="270"/>
      <c r="I91" s="269"/>
      <c r="J91" s="733"/>
      <c r="K91" s="740"/>
    </row>
    <row r="92" spans="1:11" ht="18" customHeight="1">
      <c r="A92" s="468">
        <v>83</v>
      </c>
      <c r="B92" s="266" t="s">
        <v>25</v>
      </c>
      <c r="C92" s="267" t="s">
        <v>298</v>
      </c>
      <c r="D92" s="268" t="s">
        <v>1000</v>
      </c>
      <c r="E92" s="304" t="s">
        <v>2169</v>
      </c>
      <c r="F92" s="266" t="s">
        <v>1001</v>
      </c>
      <c r="G92" s="214" t="s">
        <v>11</v>
      </c>
      <c r="H92" s="270"/>
      <c r="I92" s="269"/>
      <c r="J92" s="733"/>
      <c r="K92" s="740"/>
    </row>
    <row r="93" spans="1:11" ht="18" customHeight="1">
      <c r="A93" s="468">
        <v>84</v>
      </c>
      <c r="B93" s="266" t="s">
        <v>25</v>
      </c>
      <c r="C93" s="267" t="s">
        <v>298</v>
      </c>
      <c r="D93" s="268" t="s">
        <v>1002</v>
      </c>
      <c r="E93" s="304" t="s">
        <v>94</v>
      </c>
      <c r="F93" s="266" t="s">
        <v>94</v>
      </c>
      <c r="G93" s="214" t="s">
        <v>11</v>
      </c>
      <c r="H93" s="270"/>
      <c r="I93" s="269"/>
      <c r="J93" s="733"/>
      <c r="K93" s="740"/>
    </row>
    <row r="94" spans="1:11" ht="18" customHeight="1">
      <c r="A94" s="451">
        <v>85</v>
      </c>
      <c r="B94" s="266" t="s">
        <v>25</v>
      </c>
      <c r="C94" s="267" t="s">
        <v>298</v>
      </c>
      <c r="D94" s="268" t="s">
        <v>1003</v>
      </c>
      <c r="E94" s="304" t="s">
        <v>94</v>
      </c>
      <c r="F94" s="266" t="s">
        <v>94</v>
      </c>
      <c r="G94" s="214" t="s">
        <v>11</v>
      </c>
      <c r="H94" s="270"/>
      <c r="I94" s="269"/>
      <c r="J94" s="733"/>
      <c r="K94" s="740"/>
    </row>
    <row r="95" spans="1:11" ht="18" customHeight="1">
      <c r="A95" s="468">
        <v>86</v>
      </c>
      <c r="B95" s="266" t="s">
        <v>25</v>
      </c>
      <c r="C95" s="267" t="s">
        <v>298</v>
      </c>
      <c r="D95" s="268" t="s">
        <v>1004</v>
      </c>
      <c r="E95" s="304" t="s">
        <v>76</v>
      </c>
      <c r="F95" s="266" t="s">
        <v>76</v>
      </c>
      <c r="G95" s="214" t="s">
        <v>11</v>
      </c>
      <c r="H95" s="270"/>
      <c r="I95" s="269"/>
      <c r="J95" s="733"/>
      <c r="K95" s="740"/>
    </row>
    <row r="96" spans="1:11" ht="18" customHeight="1">
      <c r="A96" s="468">
        <v>87</v>
      </c>
      <c r="B96" s="266" t="s">
        <v>25</v>
      </c>
      <c r="C96" s="267" t="s">
        <v>298</v>
      </c>
      <c r="D96" s="268" t="s">
        <v>1005</v>
      </c>
      <c r="E96" s="304" t="s">
        <v>94</v>
      </c>
      <c r="F96" s="266" t="s">
        <v>94</v>
      </c>
      <c r="G96" s="214" t="s">
        <v>11</v>
      </c>
      <c r="H96" s="270"/>
      <c r="I96" s="269"/>
      <c r="J96" s="733"/>
      <c r="K96" s="740"/>
    </row>
    <row r="97" spans="1:11" ht="18" customHeight="1">
      <c r="A97" s="451">
        <v>88</v>
      </c>
      <c r="B97" s="266" t="s">
        <v>25</v>
      </c>
      <c r="C97" s="267" t="s">
        <v>298</v>
      </c>
      <c r="D97" s="268" t="s">
        <v>1006</v>
      </c>
      <c r="E97" s="304" t="s">
        <v>2168</v>
      </c>
      <c r="F97" s="266" t="s">
        <v>94</v>
      </c>
      <c r="G97" s="214" t="s">
        <v>11</v>
      </c>
      <c r="H97" s="270"/>
      <c r="I97" s="269"/>
      <c r="J97" s="733"/>
      <c r="K97" s="740"/>
    </row>
    <row r="98" spans="1:11" ht="18" customHeight="1">
      <c r="A98" s="468">
        <v>89</v>
      </c>
      <c r="B98" s="266" t="s">
        <v>25</v>
      </c>
      <c r="C98" s="267" t="s">
        <v>298</v>
      </c>
      <c r="D98" s="268" t="s">
        <v>1007</v>
      </c>
      <c r="E98" s="304" t="s">
        <v>2170</v>
      </c>
      <c r="F98" s="266" t="s">
        <v>76</v>
      </c>
      <c r="G98" s="214" t="s">
        <v>11</v>
      </c>
      <c r="H98" s="270"/>
      <c r="I98" s="269"/>
      <c r="J98" s="733"/>
      <c r="K98" s="740"/>
    </row>
    <row r="99" spans="1:11" ht="18" customHeight="1">
      <c r="A99" s="468">
        <v>90</v>
      </c>
      <c r="B99" s="266" t="s">
        <v>25</v>
      </c>
      <c r="C99" s="267" t="s">
        <v>298</v>
      </c>
      <c r="D99" s="268" t="s">
        <v>1008</v>
      </c>
      <c r="E99" s="304" t="s">
        <v>94</v>
      </c>
      <c r="F99" s="266" t="s">
        <v>94</v>
      </c>
      <c r="G99" s="214" t="s">
        <v>11</v>
      </c>
      <c r="H99" s="270"/>
      <c r="I99" s="269"/>
      <c r="J99" s="733"/>
      <c r="K99" s="740"/>
    </row>
    <row r="100" spans="1:11" ht="18" customHeight="1">
      <c r="A100" s="451">
        <v>91</v>
      </c>
      <c r="B100" s="266" t="s">
        <v>25</v>
      </c>
      <c r="C100" s="267" t="s">
        <v>298</v>
      </c>
      <c r="D100" s="268" t="s">
        <v>1009</v>
      </c>
      <c r="E100" s="304" t="s">
        <v>2168</v>
      </c>
      <c r="F100" s="266" t="s">
        <v>94</v>
      </c>
      <c r="G100" s="214" t="s">
        <v>11</v>
      </c>
      <c r="H100" s="270"/>
      <c r="I100" s="269"/>
      <c r="J100" s="733"/>
      <c r="K100" s="740"/>
    </row>
    <row r="101" spans="1:11" ht="18" customHeight="1">
      <c r="A101" s="468">
        <v>92</v>
      </c>
      <c r="B101" s="266" t="s">
        <v>25</v>
      </c>
      <c r="C101" s="267" t="s">
        <v>298</v>
      </c>
      <c r="D101" s="268" t="s">
        <v>1010</v>
      </c>
      <c r="E101" s="304" t="s">
        <v>2170</v>
      </c>
      <c r="F101" s="266" t="s">
        <v>76</v>
      </c>
      <c r="G101" s="214" t="s">
        <v>11</v>
      </c>
      <c r="H101" s="270"/>
      <c r="I101" s="269"/>
      <c r="J101" s="733"/>
      <c r="K101" s="740"/>
    </row>
    <row r="102" spans="1:11" ht="18" customHeight="1">
      <c r="A102" s="468">
        <v>93</v>
      </c>
      <c r="B102" s="266" t="s">
        <v>25</v>
      </c>
      <c r="C102" s="267" t="s">
        <v>298</v>
      </c>
      <c r="D102" s="268" t="s">
        <v>1011</v>
      </c>
      <c r="E102" s="304" t="s">
        <v>2171</v>
      </c>
      <c r="F102" s="266" t="s">
        <v>103</v>
      </c>
      <c r="G102" s="214" t="s">
        <v>11</v>
      </c>
      <c r="H102" s="270"/>
      <c r="I102" s="269"/>
      <c r="J102" s="733"/>
      <c r="K102" s="740"/>
    </row>
    <row r="103" spans="1:11" ht="18" customHeight="1">
      <c r="A103" s="451">
        <v>94</v>
      </c>
      <c r="B103" s="266" t="s">
        <v>25</v>
      </c>
      <c r="C103" s="267" t="s">
        <v>298</v>
      </c>
      <c r="D103" s="268" t="s">
        <v>1012</v>
      </c>
      <c r="E103" s="304" t="s">
        <v>2168</v>
      </c>
      <c r="F103" s="266" t="s">
        <v>94</v>
      </c>
      <c r="G103" s="214" t="s">
        <v>11</v>
      </c>
      <c r="H103" s="270"/>
      <c r="I103" s="269"/>
      <c r="J103" s="733"/>
      <c r="K103" s="740"/>
    </row>
    <row r="104" spans="1:11" ht="18" customHeight="1">
      <c r="A104" s="468">
        <v>95</v>
      </c>
      <c r="B104" s="266" t="s">
        <v>25</v>
      </c>
      <c r="C104" s="267" t="s">
        <v>298</v>
      </c>
      <c r="D104" s="268" t="s">
        <v>1013</v>
      </c>
      <c r="E104" s="306" t="s">
        <v>2172</v>
      </c>
      <c r="F104" s="266" t="s">
        <v>1014</v>
      </c>
      <c r="G104" s="214" t="s">
        <v>11</v>
      </c>
      <c r="H104" s="270"/>
      <c r="I104" s="269"/>
      <c r="J104" s="733"/>
      <c r="K104" s="740"/>
    </row>
    <row r="105" spans="1:11" ht="18" customHeight="1">
      <c r="A105" s="468">
        <v>96</v>
      </c>
      <c r="B105" s="266" t="s">
        <v>25</v>
      </c>
      <c r="C105" s="267" t="s">
        <v>298</v>
      </c>
      <c r="D105" s="268" t="s">
        <v>1015</v>
      </c>
      <c r="E105" s="306" t="s">
        <v>2168</v>
      </c>
      <c r="F105" s="266" t="s">
        <v>94</v>
      </c>
      <c r="G105" s="214" t="s">
        <v>11</v>
      </c>
      <c r="H105" s="270"/>
      <c r="I105" s="269"/>
      <c r="J105" s="733"/>
      <c r="K105" s="740"/>
    </row>
    <row r="106" spans="1:11" ht="18" customHeight="1">
      <c r="A106" s="451">
        <v>97</v>
      </c>
      <c r="B106" s="266" t="s">
        <v>25</v>
      </c>
      <c r="C106" s="267" t="s">
        <v>298</v>
      </c>
      <c r="D106" s="268" t="s">
        <v>1016</v>
      </c>
      <c r="E106" s="306" t="s">
        <v>2168</v>
      </c>
      <c r="F106" s="266" t="s">
        <v>94</v>
      </c>
      <c r="G106" s="214" t="s">
        <v>11</v>
      </c>
      <c r="H106" s="270"/>
      <c r="I106" s="269"/>
      <c r="J106" s="733"/>
      <c r="K106" s="740"/>
    </row>
    <row r="107" spans="1:11" ht="18" customHeight="1">
      <c r="A107" s="468">
        <v>98</v>
      </c>
      <c r="B107" s="266" t="s">
        <v>25</v>
      </c>
      <c r="C107" s="267" t="s">
        <v>298</v>
      </c>
      <c r="D107" s="268" t="s">
        <v>1017</v>
      </c>
      <c r="E107" s="306" t="s">
        <v>76</v>
      </c>
      <c r="F107" s="266" t="s">
        <v>76</v>
      </c>
      <c r="G107" s="214" t="s">
        <v>11</v>
      </c>
      <c r="H107" s="270"/>
      <c r="I107" s="269"/>
      <c r="J107" s="733"/>
      <c r="K107" s="740"/>
    </row>
    <row r="108" spans="1:11" ht="18" customHeight="1">
      <c r="A108" s="468">
        <v>99</v>
      </c>
      <c r="B108" s="266" t="s">
        <v>25</v>
      </c>
      <c r="C108" s="267" t="s">
        <v>298</v>
      </c>
      <c r="D108" s="268" t="s">
        <v>1018</v>
      </c>
      <c r="E108" s="306" t="s">
        <v>2171</v>
      </c>
      <c r="F108" s="266" t="s">
        <v>103</v>
      </c>
      <c r="G108" s="214" t="s">
        <v>11</v>
      </c>
      <c r="H108" s="270"/>
      <c r="I108" s="269"/>
      <c r="J108" s="733"/>
      <c r="K108" s="740"/>
    </row>
    <row r="109" spans="1:11" ht="18" customHeight="1">
      <c r="A109" s="451">
        <v>100</v>
      </c>
      <c r="B109" s="266" t="s">
        <v>25</v>
      </c>
      <c r="C109" s="267" t="s">
        <v>298</v>
      </c>
      <c r="D109" s="268" t="s">
        <v>1019</v>
      </c>
      <c r="E109" s="306" t="s">
        <v>2168</v>
      </c>
      <c r="F109" s="266" t="s">
        <v>94</v>
      </c>
      <c r="G109" s="214" t="s">
        <v>11</v>
      </c>
      <c r="H109" s="270"/>
      <c r="I109" s="269"/>
      <c r="J109" s="733"/>
      <c r="K109" s="740"/>
    </row>
    <row r="110" spans="1:11" ht="18" customHeight="1">
      <c r="A110" s="468">
        <v>101</v>
      </c>
      <c r="B110" s="266" t="s">
        <v>25</v>
      </c>
      <c r="C110" s="267" t="s">
        <v>298</v>
      </c>
      <c r="D110" s="268" t="s">
        <v>1020</v>
      </c>
      <c r="E110" s="306" t="s">
        <v>2170</v>
      </c>
      <c r="F110" s="266" t="s">
        <v>76</v>
      </c>
      <c r="G110" s="214" t="s">
        <v>11</v>
      </c>
      <c r="H110" s="270"/>
      <c r="I110" s="269"/>
      <c r="J110" s="733"/>
      <c r="K110" s="740"/>
    </row>
    <row r="111" spans="1:11" ht="18" customHeight="1">
      <c r="A111" s="468">
        <v>102</v>
      </c>
      <c r="B111" s="266" t="s">
        <v>25</v>
      </c>
      <c r="C111" s="267" t="s">
        <v>298</v>
      </c>
      <c r="D111" s="268" t="s">
        <v>1021</v>
      </c>
      <c r="E111" s="306" t="s">
        <v>76</v>
      </c>
      <c r="F111" s="266" t="s">
        <v>76</v>
      </c>
      <c r="G111" s="214" t="s">
        <v>11</v>
      </c>
      <c r="H111" s="270"/>
      <c r="I111" s="269"/>
      <c r="J111" s="733"/>
      <c r="K111" s="740"/>
    </row>
    <row r="112" spans="1:11" ht="18" customHeight="1">
      <c r="A112" s="451">
        <v>103</v>
      </c>
      <c r="B112" s="266" t="s">
        <v>25</v>
      </c>
      <c r="C112" s="267" t="s">
        <v>298</v>
      </c>
      <c r="D112" s="268" t="s">
        <v>1022</v>
      </c>
      <c r="E112" s="306" t="s">
        <v>76</v>
      </c>
      <c r="F112" s="266" t="s">
        <v>76</v>
      </c>
      <c r="G112" s="214" t="s">
        <v>11</v>
      </c>
      <c r="H112" s="270"/>
      <c r="I112" s="269"/>
      <c r="J112" s="733"/>
      <c r="K112" s="740"/>
    </row>
    <row r="113" spans="1:11" ht="18" customHeight="1">
      <c r="A113" s="468">
        <v>104</v>
      </c>
      <c r="B113" s="266" t="s">
        <v>25</v>
      </c>
      <c r="C113" s="267" t="s">
        <v>298</v>
      </c>
      <c r="D113" s="268" t="s">
        <v>1023</v>
      </c>
      <c r="E113" s="306" t="s">
        <v>2173</v>
      </c>
      <c r="F113" s="266" t="s">
        <v>1024</v>
      </c>
      <c r="G113" s="214" t="s">
        <v>11</v>
      </c>
      <c r="H113" s="270"/>
      <c r="I113" s="269"/>
      <c r="J113" s="733"/>
      <c r="K113" s="740"/>
    </row>
    <row r="114" spans="1:11" ht="18" customHeight="1">
      <c r="A114" s="468">
        <v>105</v>
      </c>
      <c r="B114" s="266" t="s">
        <v>25</v>
      </c>
      <c r="C114" s="267" t="s">
        <v>298</v>
      </c>
      <c r="D114" s="268" t="s">
        <v>2208</v>
      </c>
      <c r="E114" s="305" t="s">
        <v>2175</v>
      </c>
      <c r="F114" s="305" t="s">
        <v>2209</v>
      </c>
      <c r="G114" s="214" t="s">
        <v>11</v>
      </c>
      <c r="H114" s="270"/>
      <c r="I114" s="269"/>
      <c r="J114" s="733"/>
      <c r="K114" s="740"/>
    </row>
    <row r="115" spans="1:11" ht="18" customHeight="1">
      <c r="A115" s="451">
        <v>106</v>
      </c>
      <c r="B115" s="266" t="s">
        <v>25</v>
      </c>
      <c r="C115" s="267" t="s">
        <v>298</v>
      </c>
      <c r="D115" s="268" t="s">
        <v>1025</v>
      </c>
      <c r="E115" s="306" t="s">
        <v>2174</v>
      </c>
      <c r="F115" s="266" t="s">
        <v>88</v>
      </c>
      <c r="G115" s="214" t="s">
        <v>11</v>
      </c>
      <c r="H115" s="270"/>
      <c r="I115" s="269"/>
      <c r="J115" s="733"/>
      <c r="K115" s="740"/>
    </row>
    <row r="116" spans="1:11" ht="18" customHeight="1">
      <c r="A116" s="468">
        <v>107</v>
      </c>
      <c r="B116" s="266" t="s">
        <v>25</v>
      </c>
      <c r="C116" s="267" t="s">
        <v>298</v>
      </c>
      <c r="D116" s="268" t="s">
        <v>1026</v>
      </c>
      <c r="E116" s="306" t="s">
        <v>2168</v>
      </c>
      <c r="F116" s="266" t="s">
        <v>94</v>
      </c>
      <c r="G116" s="214" t="s">
        <v>11</v>
      </c>
      <c r="H116" s="270"/>
      <c r="I116" s="269"/>
      <c r="J116" s="733"/>
      <c r="K116" s="740"/>
    </row>
    <row r="117" spans="1:11" ht="18" customHeight="1">
      <c r="A117" s="468">
        <v>108</v>
      </c>
      <c r="B117" s="266" t="s">
        <v>25</v>
      </c>
      <c r="C117" s="267" t="s">
        <v>298</v>
      </c>
      <c r="D117" s="268" t="s">
        <v>1027</v>
      </c>
      <c r="E117" s="306" t="s">
        <v>76</v>
      </c>
      <c r="F117" s="266" t="s">
        <v>76</v>
      </c>
      <c r="G117" s="214" t="s">
        <v>11</v>
      </c>
      <c r="H117" s="270"/>
      <c r="I117" s="269"/>
      <c r="J117" s="733"/>
      <c r="K117" s="740"/>
    </row>
    <row r="118" spans="1:11" ht="18" customHeight="1">
      <c r="A118" s="451">
        <v>109</v>
      </c>
      <c r="B118" s="266" t="s">
        <v>25</v>
      </c>
      <c r="C118" s="267" t="s">
        <v>298</v>
      </c>
      <c r="D118" s="268" t="s">
        <v>1028</v>
      </c>
      <c r="E118" s="269"/>
      <c r="F118" s="269"/>
      <c r="G118" s="214" t="s">
        <v>11</v>
      </c>
      <c r="H118" s="270"/>
      <c r="I118" s="269"/>
      <c r="J118" s="733"/>
      <c r="K118" s="740"/>
    </row>
    <row r="119" spans="1:11" ht="18" customHeight="1">
      <c r="A119" s="468">
        <v>110</v>
      </c>
      <c r="B119" s="266" t="s">
        <v>25</v>
      </c>
      <c r="C119" s="267" t="s">
        <v>298</v>
      </c>
      <c r="D119" s="268" t="s">
        <v>1029</v>
      </c>
      <c r="E119" s="269"/>
      <c r="F119" s="269"/>
      <c r="G119" s="214" t="s">
        <v>11</v>
      </c>
      <c r="H119" s="270"/>
      <c r="I119" s="269"/>
      <c r="J119" s="733"/>
      <c r="K119" s="740"/>
    </row>
    <row r="120" spans="1:11" ht="18" customHeight="1">
      <c r="A120" s="468">
        <v>111</v>
      </c>
      <c r="B120" s="266" t="s">
        <v>25</v>
      </c>
      <c r="C120" s="267" t="s">
        <v>298</v>
      </c>
      <c r="D120" s="268" t="s">
        <v>1030</v>
      </c>
      <c r="E120" s="269"/>
      <c r="F120" s="269"/>
      <c r="G120" s="214" t="s">
        <v>11</v>
      </c>
      <c r="H120" s="270"/>
      <c r="I120" s="269"/>
      <c r="J120" s="733"/>
      <c r="K120" s="740"/>
    </row>
    <row r="121" spans="1:11" ht="18" customHeight="1">
      <c r="A121" s="451">
        <v>112</v>
      </c>
      <c r="B121" s="266" t="s">
        <v>25</v>
      </c>
      <c r="C121" s="267" t="s">
        <v>298</v>
      </c>
      <c r="D121" s="268" t="s">
        <v>1031</v>
      </c>
      <c r="E121" s="269"/>
      <c r="F121" s="269"/>
      <c r="G121" s="214" t="s">
        <v>11</v>
      </c>
      <c r="H121" s="270"/>
      <c r="I121" s="269"/>
      <c r="J121" s="733"/>
      <c r="K121" s="740"/>
    </row>
    <row r="122" spans="1:11" ht="18" customHeight="1">
      <c r="A122" s="468">
        <v>113</v>
      </c>
      <c r="B122" s="266" t="s">
        <v>25</v>
      </c>
      <c r="C122" s="267" t="s">
        <v>298</v>
      </c>
      <c r="D122" s="268" t="s">
        <v>1032</v>
      </c>
      <c r="E122" s="269"/>
      <c r="F122" s="269"/>
      <c r="G122" s="214" t="s">
        <v>11</v>
      </c>
      <c r="H122" s="270"/>
      <c r="I122" s="269"/>
      <c r="J122" s="733"/>
      <c r="K122" s="740"/>
    </row>
    <row r="123" spans="1:11" ht="18" customHeight="1">
      <c r="A123" s="468">
        <v>114</v>
      </c>
      <c r="B123" s="266" t="s">
        <v>25</v>
      </c>
      <c r="C123" s="267" t="s">
        <v>298</v>
      </c>
      <c r="D123" s="268" t="s">
        <v>1033</v>
      </c>
      <c r="E123" s="269"/>
      <c r="F123" s="269"/>
      <c r="G123" s="214" t="s">
        <v>11</v>
      </c>
      <c r="H123" s="270"/>
      <c r="I123" s="269"/>
      <c r="J123" s="733"/>
      <c r="K123" s="740"/>
    </row>
    <row r="124" spans="1:11" ht="18" customHeight="1">
      <c r="A124" s="451">
        <v>115</v>
      </c>
      <c r="B124" s="266" t="s">
        <v>25</v>
      </c>
      <c r="C124" s="267" t="s">
        <v>298</v>
      </c>
      <c r="D124" s="268" t="s">
        <v>1034</v>
      </c>
      <c r="E124" s="269"/>
      <c r="F124" s="269"/>
      <c r="G124" s="214" t="s">
        <v>11</v>
      </c>
      <c r="H124" s="270"/>
      <c r="I124" s="266" t="s">
        <v>2578</v>
      </c>
      <c r="J124" s="733"/>
      <c r="K124" s="740"/>
    </row>
    <row r="125" spans="1:11" ht="18" customHeight="1">
      <c r="A125" s="468">
        <v>116</v>
      </c>
      <c r="B125" s="266" t="s">
        <v>25</v>
      </c>
      <c r="C125" s="267" t="s">
        <v>298</v>
      </c>
      <c r="D125" s="268" t="s">
        <v>1035</v>
      </c>
      <c r="E125" s="269"/>
      <c r="F125" s="269"/>
      <c r="G125" s="214" t="s">
        <v>11</v>
      </c>
      <c r="H125" s="270"/>
      <c r="I125" s="269"/>
      <c r="J125" s="272" t="s">
        <v>1434</v>
      </c>
      <c r="K125" s="487"/>
    </row>
    <row r="126" spans="1:11" ht="18" customHeight="1">
      <c r="A126" s="468">
        <v>117</v>
      </c>
      <c r="B126" s="266" t="s">
        <v>25</v>
      </c>
      <c r="C126" s="267" t="s">
        <v>298</v>
      </c>
      <c r="D126" s="268" t="s">
        <v>1435</v>
      </c>
      <c r="E126" s="269"/>
      <c r="F126" s="269"/>
      <c r="G126" s="307" t="s">
        <v>11</v>
      </c>
      <c r="H126" s="270"/>
      <c r="I126" s="269"/>
      <c r="J126" s="272" t="s">
        <v>1975</v>
      </c>
      <c r="K126" s="487"/>
    </row>
    <row r="127" spans="1:11" ht="16.5" customHeight="1">
      <c r="A127" s="451">
        <v>118</v>
      </c>
      <c r="B127" s="266" t="s">
        <v>25</v>
      </c>
      <c r="C127" s="267" t="s">
        <v>298</v>
      </c>
      <c r="D127" s="268" t="s">
        <v>293</v>
      </c>
      <c r="E127" s="269"/>
      <c r="F127" s="269"/>
      <c r="G127" s="307" t="s">
        <v>11</v>
      </c>
      <c r="H127" s="270"/>
      <c r="I127" s="269"/>
      <c r="J127" s="272" t="s">
        <v>1436</v>
      </c>
      <c r="K127" s="487"/>
    </row>
    <row r="128" spans="1:11" ht="16.5" customHeight="1">
      <c r="A128" s="468">
        <v>119</v>
      </c>
      <c r="B128" s="266" t="s">
        <v>25</v>
      </c>
      <c r="C128" s="267" t="s">
        <v>298</v>
      </c>
      <c r="D128" s="268" t="s">
        <v>1036</v>
      </c>
      <c r="E128" s="269"/>
      <c r="F128" s="269"/>
      <c r="G128" s="307" t="s">
        <v>11</v>
      </c>
      <c r="H128" s="270"/>
      <c r="I128" s="266" t="s">
        <v>293</v>
      </c>
      <c r="J128" s="272"/>
      <c r="K128" s="487"/>
    </row>
    <row r="129" spans="1:11" ht="16.5" customHeight="1">
      <c r="A129" s="468">
        <v>120</v>
      </c>
      <c r="B129" s="266" t="s">
        <v>25</v>
      </c>
      <c r="C129" s="267" t="s">
        <v>298</v>
      </c>
      <c r="D129" s="268" t="s">
        <v>1037</v>
      </c>
      <c r="E129" s="269"/>
      <c r="F129" s="269"/>
      <c r="G129" s="307" t="s">
        <v>11</v>
      </c>
      <c r="H129" s="270"/>
      <c r="I129" s="266" t="s">
        <v>1037</v>
      </c>
      <c r="J129" s="272" t="s">
        <v>1974</v>
      </c>
      <c r="K129" s="487"/>
    </row>
    <row r="130" spans="1:11" ht="16.5" customHeight="1">
      <c r="A130" s="451">
        <v>121</v>
      </c>
      <c r="B130" s="266" t="s">
        <v>25</v>
      </c>
      <c r="C130" s="267" t="s">
        <v>298</v>
      </c>
      <c r="D130" s="268" t="s">
        <v>1352</v>
      </c>
      <c r="E130" s="308" t="s">
        <v>1038</v>
      </c>
      <c r="F130" s="266" t="s">
        <v>1038</v>
      </c>
      <c r="G130" s="307" t="s">
        <v>11</v>
      </c>
      <c r="H130" s="270"/>
      <c r="I130" s="269"/>
      <c r="J130" s="733" t="s">
        <v>1976</v>
      </c>
      <c r="K130" s="487"/>
    </row>
    <row r="131" spans="1:11" ht="16.5" customHeight="1">
      <c r="A131" s="468">
        <v>122</v>
      </c>
      <c r="B131" s="266" t="s">
        <v>25</v>
      </c>
      <c r="C131" s="267" t="s">
        <v>298</v>
      </c>
      <c r="D131" s="268" t="s">
        <v>1353</v>
      </c>
      <c r="E131" s="308" t="s">
        <v>2177</v>
      </c>
      <c r="F131" s="266" t="s">
        <v>1039</v>
      </c>
      <c r="G131" s="307" t="s">
        <v>11</v>
      </c>
      <c r="H131" s="270"/>
      <c r="I131" s="269"/>
      <c r="J131" s="733"/>
      <c r="K131" s="487"/>
    </row>
    <row r="132" spans="1:11" ht="16.5" customHeight="1">
      <c r="A132" s="468">
        <v>123</v>
      </c>
      <c r="B132" s="266" t="s">
        <v>25</v>
      </c>
      <c r="C132" s="267" t="s">
        <v>298</v>
      </c>
      <c r="D132" s="268" t="s">
        <v>1354</v>
      </c>
      <c r="E132" s="309" t="s">
        <v>2178</v>
      </c>
      <c r="F132" s="266" t="s">
        <v>1040</v>
      </c>
      <c r="G132" s="307" t="s">
        <v>11</v>
      </c>
      <c r="H132" s="270"/>
      <c r="I132" s="269"/>
      <c r="J132" s="733"/>
      <c r="K132" s="487"/>
    </row>
    <row r="133" spans="1:11" ht="16.5" customHeight="1">
      <c r="A133" s="451">
        <v>124</v>
      </c>
      <c r="B133" s="266" t="s">
        <v>25</v>
      </c>
      <c r="C133" s="267" t="s">
        <v>298</v>
      </c>
      <c r="D133" s="268" t="s">
        <v>1355</v>
      </c>
      <c r="E133" s="308" t="s">
        <v>2179</v>
      </c>
      <c r="F133" s="266" t="s">
        <v>1038</v>
      </c>
      <c r="G133" s="307" t="s">
        <v>11</v>
      </c>
      <c r="H133" s="270"/>
      <c r="I133" s="269"/>
      <c r="J133" s="733"/>
      <c r="K133" s="487"/>
    </row>
    <row r="134" spans="1:11" ht="16.5" customHeight="1">
      <c r="A134" s="468">
        <v>125</v>
      </c>
      <c r="B134" s="266" t="s">
        <v>25</v>
      </c>
      <c r="C134" s="267" t="s">
        <v>298</v>
      </c>
      <c r="D134" s="268" t="s">
        <v>1356</v>
      </c>
      <c r="E134" s="308" t="s">
        <v>981</v>
      </c>
      <c r="F134" s="266" t="s">
        <v>981</v>
      </c>
      <c r="G134" s="307" t="s">
        <v>11</v>
      </c>
      <c r="H134" s="270"/>
      <c r="I134" s="269"/>
      <c r="J134" s="733"/>
      <c r="K134" s="487"/>
    </row>
    <row r="135" spans="1:11" ht="16.5" customHeight="1">
      <c r="A135" s="468">
        <v>126</v>
      </c>
      <c r="B135" s="266" t="s">
        <v>25</v>
      </c>
      <c r="C135" s="267" t="s">
        <v>298</v>
      </c>
      <c r="D135" s="268" t="s">
        <v>1357</v>
      </c>
      <c r="E135" s="308" t="s">
        <v>2180</v>
      </c>
      <c r="F135" s="266" t="s">
        <v>1040</v>
      </c>
      <c r="G135" s="307" t="s">
        <v>11</v>
      </c>
      <c r="H135" s="270"/>
      <c r="I135" s="269"/>
      <c r="J135" s="733"/>
      <c r="K135" s="487"/>
    </row>
    <row r="136" spans="1:11" ht="16.5" customHeight="1">
      <c r="A136" s="451">
        <v>127</v>
      </c>
      <c r="B136" s="266" t="s">
        <v>25</v>
      </c>
      <c r="C136" s="267" t="s">
        <v>298</v>
      </c>
      <c r="D136" s="268" t="s">
        <v>1358</v>
      </c>
      <c r="E136" s="308" t="s">
        <v>2181</v>
      </c>
      <c r="F136" s="266" t="s">
        <v>1041</v>
      </c>
      <c r="G136" s="307" t="s">
        <v>11</v>
      </c>
      <c r="H136" s="270"/>
      <c r="I136" s="269"/>
      <c r="J136" s="733"/>
      <c r="K136" s="487"/>
    </row>
    <row r="137" spans="1:11" ht="16.5" customHeight="1">
      <c r="A137" s="468">
        <v>128</v>
      </c>
      <c r="B137" s="266" t="s">
        <v>25</v>
      </c>
      <c r="C137" s="267" t="s">
        <v>298</v>
      </c>
      <c r="D137" s="268" t="s">
        <v>1359</v>
      </c>
      <c r="E137" s="308" t="s">
        <v>982</v>
      </c>
      <c r="F137" s="266" t="s">
        <v>982</v>
      </c>
      <c r="G137" s="307" t="s">
        <v>11</v>
      </c>
      <c r="H137" s="270"/>
      <c r="I137" s="269"/>
      <c r="J137" s="733"/>
      <c r="K137" s="487"/>
    </row>
    <row r="138" spans="1:11" ht="16.5" customHeight="1">
      <c r="A138" s="468">
        <v>129</v>
      </c>
      <c r="B138" s="266" t="s">
        <v>25</v>
      </c>
      <c r="C138" s="267" t="s">
        <v>298</v>
      </c>
      <c r="D138" s="268" t="s">
        <v>1360</v>
      </c>
      <c r="E138" s="308" t="s">
        <v>2182</v>
      </c>
      <c r="F138" s="266" t="s">
        <v>983</v>
      </c>
      <c r="G138" s="307" t="s">
        <v>11</v>
      </c>
      <c r="H138" s="270"/>
      <c r="I138" s="269"/>
      <c r="J138" s="733"/>
      <c r="K138" s="487"/>
    </row>
    <row r="139" spans="1:11" ht="16.5" customHeight="1">
      <c r="A139" s="451">
        <v>130</v>
      </c>
      <c r="B139" s="266" t="s">
        <v>25</v>
      </c>
      <c r="C139" s="267" t="s">
        <v>298</v>
      </c>
      <c r="D139" s="268" t="s">
        <v>1361</v>
      </c>
      <c r="E139" s="308" t="s">
        <v>980</v>
      </c>
      <c r="F139" s="266" t="s">
        <v>980</v>
      </c>
      <c r="G139" s="307" t="s">
        <v>11</v>
      </c>
      <c r="H139" s="270"/>
      <c r="I139" s="269"/>
      <c r="J139" s="733"/>
      <c r="K139" s="487"/>
    </row>
    <row r="140" spans="1:11" ht="16.5" customHeight="1">
      <c r="A140" s="468">
        <v>131</v>
      </c>
      <c r="B140" s="266" t="s">
        <v>25</v>
      </c>
      <c r="C140" s="267" t="s">
        <v>298</v>
      </c>
      <c r="D140" s="268" t="s">
        <v>1362</v>
      </c>
      <c r="E140" s="308" t="s">
        <v>1042</v>
      </c>
      <c r="F140" s="266" t="s">
        <v>1042</v>
      </c>
      <c r="G140" s="307" t="s">
        <v>11</v>
      </c>
      <c r="H140" s="270"/>
      <c r="I140" s="269"/>
      <c r="J140" s="733"/>
      <c r="K140" s="487"/>
    </row>
    <row r="141" spans="1:11" ht="16.5" customHeight="1">
      <c r="A141" s="468">
        <v>132</v>
      </c>
      <c r="B141" s="266" t="s">
        <v>25</v>
      </c>
      <c r="C141" s="267" t="s">
        <v>298</v>
      </c>
      <c r="D141" s="268" t="s">
        <v>1363</v>
      </c>
      <c r="E141" s="308" t="s">
        <v>1043</v>
      </c>
      <c r="F141" s="266" t="s">
        <v>1043</v>
      </c>
      <c r="G141" s="307" t="s">
        <v>11</v>
      </c>
      <c r="H141" s="270"/>
      <c r="I141" s="269"/>
      <c r="J141" s="733"/>
      <c r="K141" s="487"/>
    </row>
    <row r="142" spans="1:11" ht="16.5" customHeight="1">
      <c r="A142" s="451">
        <v>133</v>
      </c>
      <c r="B142" s="266" t="s">
        <v>25</v>
      </c>
      <c r="C142" s="267" t="s">
        <v>298</v>
      </c>
      <c r="D142" s="268" t="s">
        <v>1364</v>
      </c>
      <c r="E142" s="308" t="s">
        <v>1043</v>
      </c>
      <c r="F142" s="266" t="s">
        <v>1043</v>
      </c>
      <c r="G142" s="307" t="s">
        <v>11</v>
      </c>
      <c r="H142" s="270"/>
      <c r="I142" s="269"/>
      <c r="J142" s="733"/>
      <c r="K142" s="487"/>
    </row>
    <row r="143" spans="1:11" ht="16.5" customHeight="1">
      <c r="A143" s="468">
        <v>134</v>
      </c>
      <c r="B143" s="266" t="s">
        <v>25</v>
      </c>
      <c r="C143" s="267" t="s">
        <v>298</v>
      </c>
      <c r="D143" s="268" t="s">
        <v>1365</v>
      </c>
      <c r="E143" s="308" t="s">
        <v>979</v>
      </c>
      <c r="F143" s="266" t="s">
        <v>979</v>
      </c>
      <c r="G143" s="307" t="s">
        <v>11</v>
      </c>
      <c r="H143" s="270"/>
      <c r="I143" s="269"/>
      <c r="J143" s="733"/>
      <c r="K143" s="487"/>
    </row>
    <row r="144" spans="1:11" ht="16.5" customHeight="1">
      <c r="A144" s="468">
        <v>135</v>
      </c>
      <c r="B144" s="266" t="s">
        <v>25</v>
      </c>
      <c r="C144" s="267" t="s">
        <v>298</v>
      </c>
      <c r="D144" s="268" t="s">
        <v>1366</v>
      </c>
      <c r="E144" s="308" t="s">
        <v>981</v>
      </c>
      <c r="F144" s="266" t="s">
        <v>981</v>
      </c>
      <c r="G144" s="307" t="s">
        <v>11</v>
      </c>
      <c r="H144" s="270"/>
      <c r="I144" s="269"/>
      <c r="J144" s="733"/>
      <c r="K144" s="487"/>
    </row>
    <row r="145" spans="1:11" ht="16.5" customHeight="1">
      <c r="A145" s="451">
        <v>136</v>
      </c>
      <c r="B145" s="266" t="s">
        <v>25</v>
      </c>
      <c r="C145" s="267" t="s">
        <v>298</v>
      </c>
      <c r="D145" s="268" t="s">
        <v>1367</v>
      </c>
      <c r="E145" s="308" t="s">
        <v>1042</v>
      </c>
      <c r="F145" s="266" t="s">
        <v>1042</v>
      </c>
      <c r="G145" s="307" t="s">
        <v>11</v>
      </c>
      <c r="H145" s="270"/>
      <c r="I145" s="269"/>
      <c r="J145" s="733"/>
      <c r="K145" s="487"/>
    </row>
    <row r="146" spans="1:11" ht="16.5" customHeight="1">
      <c r="A146" s="468">
        <v>137</v>
      </c>
      <c r="B146" s="266" t="s">
        <v>25</v>
      </c>
      <c r="C146" s="267" t="s">
        <v>298</v>
      </c>
      <c r="D146" s="268" t="s">
        <v>1368</v>
      </c>
      <c r="E146" s="308" t="s">
        <v>1043</v>
      </c>
      <c r="F146" s="266" t="s">
        <v>1043</v>
      </c>
      <c r="G146" s="307" t="s">
        <v>11</v>
      </c>
      <c r="H146" s="270"/>
      <c r="I146" s="269"/>
      <c r="J146" s="733"/>
      <c r="K146" s="487"/>
    </row>
    <row r="147" spans="1:11" ht="16.5" customHeight="1">
      <c r="A147" s="468">
        <v>138</v>
      </c>
      <c r="B147" s="266" t="s">
        <v>25</v>
      </c>
      <c r="C147" s="267" t="s">
        <v>298</v>
      </c>
      <c r="D147" s="268" t="s">
        <v>1044</v>
      </c>
      <c r="E147" s="269"/>
      <c r="F147" s="269"/>
      <c r="G147" s="307" t="s">
        <v>11</v>
      </c>
      <c r="H147" s="270"/>
      <c r="I147" s="269"/>
      <c r="J147" s="272" t="s">
        <v>2586</v>
      </c>
      <c r="K147" s="491"/>
    </row>
    <row r="148" spans="1:11" ht="16.5" customHeight="1">
      <c r="A148" s="451">
        <v>139</v>
      </c>
      <c r="B148" s="266" t="s">
        <v>25</v>
      </c>
      <c r="C148" s="267" t="s">
        <v>298</v>
      </c>
      <c r="D148" s="268" t="s">
        <v>2596</v>
      </c>
      <c r="E148" s="269" t="s">
        <v>2587</v>
      </c>
      <c r="F148" s="269" t="s">
        <v>2587</v>
      </c>
      <c r="G148" s="307" t="s">
        <v>11</v>
      </c>
      <c r="H148" s="270"/>
      <c r="I148" s="269"/>
      <c r="J148" s="324" t="s">
        <v>2589</v>
      </c>
      <c r="K148" s="491"/>
    </row>
    <row r="149" spans="1:11" ht="16.5" customHeight="1">
      <c r="A149" s="468">
        <v>140</v>
      </c>
      <c r="B149" s="266" t="s">
        <v>25</v>
      </c>
      <c r="C149" s="267" t="s">
        <v>298</v>
      </c>
      <c r="D149" s="268" t="s">
        <v>2593</v>
      </c>
      <c r="E149" s="269" t="s">
        <v>2587</v>
      </c>
      <c r="F149" s="269" t="s">
        <v>2587</v>
      </c>
      <c r="G149" s="307" t="s">
        <v>11</v>
      </c>
      <c r="H149" s="270"/>
      <c r="I149" s="269"/>
      <c r="J149" s="324" t="s">
        <v>2590</v>
      </c>
      <c r="K149" s="491"/>
    </row>
    <row r="150" spans="1:11" ht="16.5" customHeight="1">
      <c r="A150" s="468">
        <v>141</v>
      </c>
      <c r="B150" s="266" t="s">
        <v>25</v>
      </c>
      <c r="C150" s="267" t="s">
        <v>298</v>
      </c>
      <c r="D150" s="268" t="s">
        <v>2597</v>
      </c>
      <c r="E150" s="266" t="s">
        <v>1045</v>
      </c>
      <c r="F150" s="266" t="s">
        <v>1045</v>
      </c>
      <c r="G150" s="307" t="s">
        <v>11</v>
      </c>
      <c r="H150" s="270"/>
      <c r="I150" s="269"/>
      <c r="J150" s="324" t="s">
        <v>2588</v>
      </c>
      <c r="K150" s="487"/>
    </row>
    <row r="151" spans="1:11" ht="16.5" customHeight="1">
      <c r="A151" s="451">
        <v>142</v>
      </c>
      <c r="B151" s="266" t="s">
        <v>25</v>
      </c>
      <c r="C151" s="267" t="s">
        <v>298</v>
      </c>
      <c r="D151" s="268" t="s">
        <v>2594</v>
      </c>
      <c r="E151" s="266" t="s">
        <v>1046</v>
      </c>
      <c r="F151" s="266" t="s">
        <v>1046</v>
      </c>
      <c r="G151" s="307" t="s">
        <v>11</v>
      </c>
      <c r="H151" s="270"/>
      <c r="I151" s="269"/>
      <c r="J151" s="324" t="s">
        <v>2667</v>
      </c>
      <c r="K151" s="487"/>
    </row>
    <row r="152" spans="1:11" ht="16.5" customHeight="1">
      <c r="A152" s="468">
        <v>143</v>
      </c>
      <c r="B152" s="266" t="s">
        <v>25</v>
      </c>
      <c r="C152" s="267" t="s">
        <v>298</v>
      </c>
      <c r="D152" s="268" t="s">
        <v>2595</v>
      </c>
      <c r="E152" s="266" t="s">
        <v>1047</v>
      </c>
      <c r="F152" s="266" t="s">
        <v>1047</v>
      </c>
      <c r="G152" s="307" t="s">
        <v>11</v>
      </c>
      <c r="H152" s="269"/>
      <c r="I152" s="269"/>
      <c r="J152" s="324" t="s">
        <v>2564</v>
      </c>
      <c r="K152" s="487" t="s">
        <v>2638</v>
      </c>
    </row>
    <row r="153" spans="1:11" ht="16.5" customHeight="1">
      <c r="A153" s="468">
        <v>144</v>
      </c>
      <c r="B153" s="266" t="s">
        <v>25</v>
      </c>
      <c r="C153" s="267" t="s">
        <v>298</v>
      </c>
      <c r="D153" s="268" t="s">
        <v>2598</v>
      </c>
      <c r="E153" s="266" t="s">
        <v>1046</v>
      </c>
      <c r="F153" s="266" t="s">
        <v>1046</v>
      </c>
      <c r="G153" s="307" t="s">
        <v>11</v>
      </c>
      <c r="H153" s="269"/>
      <c r="I153" s="269"/>
      <c r="J153" s="324" t="s">
        <v>2591</v>
      </c>
      <c r="K153" s="487" t="s">
        <v>2639</v>
      </c>
    </row>
    <row r="154" spans="1:11" ht="16.5" customHeight="1">
      <c r="A154" s="451">
        <v>145</v>
      </c>
      <c r="B154" s="266" t="s">
        <v>25</v>
      </c>
      <c r="C154" s="267" t="s">
        <v>298</v>
      </c>
      <c r="D154" s="268" t="s">
        <v>1048</v>
      </c>
      <c r="E154" s="269"/>
      <c r="F154" s="269"/>
      <c r="G154" s="307" t="s">
        <v>11</v>
      </c>
      <c r="H154" s="270"/>
      <c r="I154" s="269"/>
      <c r="J154" s="272" t="s">
        <v>2246</v>
      </c>
      <c r="K154" s="487"/>
    </row>
    <row r="155" spans="1:11" ht="16.5" customHeight="1">
      <c r="A155" s="468">
        <v>146</v>
      </c>
      <c r="B155" s="266" t="s">
        <v>25</v>
      </c>
      <c r="C155" s="267" t="s">
        <v>67</v>
      </c>
      <c r="D155" s="268" t="s">
        <v>2250</v>
      </c>
      <c r="E155" s="269"/>
      <c r="F155" s="269"/>
      <c r="G155" s="307" t="s">
        <v>11</v>
      </c>
      <c r="H155" s="270"/>
      <c r="I155" s="269"/>
      <c r="J155" s="272" t="s">
        <v>2592</v>
      </c>
      <c r="K155" s="487" t="s">
        <v>2289</v>
      </c>
    </row>
    <row r="156" spans="1:11" ht="18" customHeight="1">
      <c r="A156" s="468">
        <v>147</v>
      </c>
      <c r="B156" s="266" t="s">
        <v>25</v>
      </c>
      <c r="C156" s="267" t="s">
        <v>67</v>
      </c>
      <c r="D156" s="268" t="s">
        <v>1049</v>
      </c>
      <c r="E156" s="266" t="s">
        <v>1050</v>
      </c>
      <c r="F156" s="266" t="s">
        <v>1050</v>
      </c>
      <c r="G156" s="307" t="s">
        <v>11</v>
      </c>
      <c r="H156" s="270"/>
      <c r="I156" s="269"/>
      <c r="J156" s="748" t="s">
        <v>2721</v>
      </c>
      <c r="K156" s="740"/>
    </row>
    <row r="157" spans="1:11" ht="18" customHeight="1">
      <c r="A157" s="451">
        <v>148</v>
      </c>
      <c r="B157" s="266" t="s">
        <v>25</v>
      </c>
      <c r="C157" s="267" t="s">
        <v>67</v>
      </c>
      <c r="D157" s="268" t="s">
        <v>1051</v>
      </c>
      <c r="E157" s="266" t="s">
        <v>1052</v>
      </c>
      <c r="F157" s="266" t="s">
        <v>1052</v>
      </c>
      <c r="G157" s="307" t="s">
        <v>11</v>
      </c>
      <c r="H157" s="270"/>
      <c r="I157" s="269"/>
      <c r="J157" s="748"/>
      <c r="K157" s="740"/>
    </row>
    <row r="158" spans="1:11" ht="18" customHeight="1">
      <c r="A158" s="468">
        <v>149</v>
      </c>
      <c r="B158" s="266" t="s">
        <v>25</v>
      </c>
      <c r="C158" s="267" t="s">
        <v>67</v>
      </c>
      <c r="D158" s="268" t="s">
        <v>1053</v>
      </c>
      <c r="E158" s="266" t="s">
        <v>1052</v>
      </c>
      <c r="F158" s="266" t="s">
        <v>1052</v>
      </c>
      <c r="G158" s="307" t="s">
        <v>11</v>
      </c>
      <c r="H158" s="270"/>
      <c r="I158" s="269"/>
      <c r="J158" s="748"/>
      <c r="K158" s="740"/>
    </row>
    <row r="159" spans="1:11" ht="18" customHeight="1">
      <c r="A159" s="468">
        <v>150</v>
      </c>
      <c r="B159" s="266" t="s">
        <v>25</v>
      </c>
      <c r="C159" s="267" t="s">
        <v>67</v>
      </c>
      <c r="D159" s="268" t="s">
        <v>1054</v>
      </c>
      <c r="E159" s="266" t="s">
        <v>1055</v>
      </c>
      <c r="F159" s="266" t="s">
        <v>1055</v>
      </c>
      <c r="G159" s="307" t="s">
        <v>11</v>
      </c>
      <c r="H159" s="270"/>
      <c r="I159" s="269"/>
      <c r="J159" s="748"/>
      <c r="K159" s="740"/>
    </row>
    <row r="160" spans="1:11" ht="18" customHeight="1">
      <c r="A160" s="451">
        <v>151</v>
      </c>
      <c r="B160" s="266" t="s">
        <v>25</v>
      </c>
      <c r="C160" s="267" t="s">
        <v>67</v>
      </c>
      <c r="D160" s="268" t="s">
        <v>1056</v>
      </c>
      <c r="E160" s="266" t="s">
        <v>1057</v>
      </c>
      <c r="F160" s="266" t="s">
        <v>1057</v>
      </c>
      <c r="G160" s="307" t="s">
        <v>11</v>
      </c>
      <c r="H160" s="270"/>
      <c r="I160" s="269"/>
      <c r="J160" s="748"/>
      <c r="K160" s="740"/>
    </row>
    <row r="161" spans="1:11" ht="18" customHeight="1">
      <c r="A161" s="468">
        <v>152</v>
      </c>
      <c r="B161" s="266" t="s">
        <v>25</v>
      </c>
      <c r="C161" s="267" t="s">
        <v>67</v>
      </c>
      <c r="D161" s="268" t="s">
        <v>1058</v>
      </c>
      <c r="E161" s="266" t="s">
        <v>1057</v>
      </c>
      <c r="F161" s="266" t="s">
        <v>1057</v>
      </c>
      <c r="G161" s="307" t="s">
        <v>11</v>
      </c>
      <c r="H161" s="270"/>
      <c r="I161" s="269"/>
      <c r="J161" s="748"/>
      <c r="K161" s="740"/>
    </row>
    <row r="162" spans="1:11" ht="18" customHeight="1">
      <c r="A162" s="468">
        <v>153</v>
      </c>
      <c r="B162" s="266" t="s">
        <v>25</v>
      </c>
      <c r="C162" s="267" t="s">
        <v>67</v>
      </c>
      <c r="D162" s="268" t="s">
        <v>1059</v>
      </c>
      <c r="E162" s="266" t="s">
        <v>73</v>
      </c>
      <c r="F162" s="266" t="s">
        <v>73</v>
      </c>
      <c r="G162" s="307" t="s">
        <v>11</v>
      </c>
      <c r="H162" s="270"/>
      <c r="I162" s="269"/>
      <c r="J162" s="748"/>
      <c r="K162" s="740"/>
    </row>
    <row r="163" spans="1:11" ht="18" customHeight="1">
      <c r="A163" s="451">
        <v>154</v>
      </c>
      <c r="B163" s="266" t="s">
        <v>25</v>
      </c>
      <c r="C163" s="267" t="s">
        <v>67</v>
      </c>
      <c r="D163" s="268" t="s">
        <v>1060</v>
      </c>
      <c r="E163" s="266" t="s">
        <v>1061</v>
      </c>
      <c r="F163" s="266" t="s">
        <v>1061</v>
      </c>
      <c r="G163" s="307" t="s">
        <v>11</v>
      </c>
      <c r="H163" s="270"/>
      <c r="I163" s="269"/>
      <c r="J163" s="748"/>
      <c r="K163" s="740"/>
    </row>
    <row r="164" spans="1:11" ht="18" customHeight="1">
      <c r="A164" s="468">
        <v>155</v>
      </c>
      <c r="B164" s="266" t="s">
        <v>25</v>
      </c>
      <c r="C164" s="267" t="s">
        <v>67</v>
      </c>
      <c r="D164" s="268" t="s">
        <v>1062</v>
      </c>
      <c r="E164" s="266" t="s">
        <v>1052</v>
      </c>
      <c r="F164" s="266" t="s">
        <v>1052</v>
      </c>
      <c r="G164" s="307" t="s">
        <v>11</v>
      </c>
      <c r="H164" s="270"/>
      <c r="I164" s="269"/>
      <c r="J164" s="748"/>
      <c r="K164" s="740"/>
    </row>
    <row r="165" spans="1:11" ht="18" customHeight="1">
      <c r="A165" s="468">
        <v>156</v>
      </c>
      <c r="B165" s="266" t="s">
        <v>25</v>
      </c>
      <c r="C165" s="267" t="s">
        <v>67</v>
      </c>
      <c r="D165" s="268" t="s">
        <v>1063</v>
      </c>
      <c r="E165" s="266" t="s">
        <v>1064</v>
      </c>
      <c r="F165" s="266" t="s">
        <v>1064</v>
      </c>
      <c r="G165" s="307" t="s">
        <v>11</v>
      </c>
      <c r="H165" s="270"/>
      <c r="I165" s="269"/>
      <c r="J165" s="748"/>
      <c r="K165" s="740"/>
    </row>
    <row r="166" spans="1:11" ht="18" customHeight="1">
      <c r="A166" s="451">
        <v>157</v>
      </c>
      <c r="B166" s="266" t="s">
        <v>25</v>
      </c>
      <c r="C166" s="267" t="s">
        <v>67</v>
      </c>
      <c r="D166" s="268" t="s">
        <v>1065</v>
      </c>
      <c r="E166" s="266" t="s">
        <v>1057</v>
      </c>
      <c r="F166" s="266" t="s">
        <v>1057</v>
      </c>
      <c r="G166" s="307" t="s">
        <v>11</v>
      </c>
      <c r="H166" s="270"/>
      <c r="I166" s="269"/>
      <c r="J166" s="748"/>
      <c r="K166" s="740"/>
    </row>
    <row r="167" spans="1:11" ht="18" customHeight="1">
      <c r="A167" s="468">
        <v>158</v>
      </c>
      <c r="B167" s="266" t="s">
        <v>25</v>
      </c>
      <c r="C167" s="267" t="s">
        <v>67</v>
      </c>
      <c r="D167" s="268" t="s">
        <v>1066</v>
      </c>
      <c r="E167" s="266" t="s">
        <v>1057</v>
      </c>
      <c r="F167" s="266" t="s">
        <v>1057</v>
      </c>
      <c r="G167" s="307" t="s">
        <v>11</v>
      </c>
      <c r="H167" s="270"/>
      <c r="I167" s="269"/>
      <c r="J167" s="748"/>
      <c r="K167" s="740"/>
    </row>
    <row r="168" spans="1:11" ht="18" customHeight="1">
      <c r="A168" s="468">
        <v>159</v>
      </c>
      <c r="B168" s="266" t="s">
        <v>25</v>
      </c>
      <c r="C168" s="267" t="s">
        <v>67</v>
      </c>
      <c r="D168" s="268" t="s">
        <v>1067</v>
      </c>
      <c r="E168" s="266" t="s">
        <v>73</v>
      </c>
      <c r="F168" s="266" t="s">
        <v>73</v>
      </c>
      <c r="G168" s="307" t="s">
        <v>11</v>
      </c>
      <c r="H168" s="270"/>
      <c r="I168" s="269"/>
      <c r="J168" s="748"/>
      <c r="K168" s="740"/>
    </row>
    <row r="169" spans="1:11" ht="18" customHeight="1">
      <c r="A169" s="451">
        <v>160</v>
      </c>
      <c r="B169" s="266" t="s">
        <v>25</v>
      </c>
      <c r="C169" s="267" t="s">
        <v>67</v>
      </c>
      <c r="D169" s="268" t="s">
        <v>1068</v>
      </c>
      <c r="E169" s="266" t="s">
        <v>1061</v>
      </c>
      <c r="F169" s="266" t="s">
        <v>1061</v>
      </c>
      <c r="G169" s="307" t="s">
        <v>11</v>
      </c>
      <c r="H169" s="270"/>
      <c r="I169" s="269"/>
      <c r="J169" s="748"/>
      <c r="K169" s="740"/>
    </row>
    <row r="170" spans="1:11" ht="18" customHeight="1">
      <c r="A170" s="468">
        <v>161</v>
      </c>
      <c r="B170" s="266" t="s">
        <v>25</v>
      </c>
      <c r="C170" s="267" t="s">
        <v>67</v>
      </c>
      <c r="D170" s="268" t="s">
        <v>1069</v>
      </c>
      <c r="E170" s="266" t="s">
        <v>1061</v>
      </c>
      <c r="F170" s="266" t="s">
        <v>1061</v>
      </c>
      <c r="G170" s="307" t="s">
        <v>11</v>
      </c>
      <c r="H170" s="270"/>
      <c r="I170" s="269"/>
      <c r="J170" s="748"/>
      <c r="K170" s="740"/>
    </row>
    <row r="171" spans="1:11" ht="18" customHeight="1">
      <c r="A171" s="468">
        <v>162</v>
      </c>
      <c r="B171" s="266" t="s">
        <v>25</v>
      </c>
      <c r="C171" s="267" t="s">
        <v>67</v>
      </c>
      <c r="D171" s="268" t="s">
        <v>1070</v>
      </c>
      <c r="E171" s="266" t="s">
        <v>1061</v>
      </c>
      <c r="F171" s="266" t="s">
        <v>1061</v>
      </c>
      <c r="G171" s="307" t="s">
        <v>11</v>
      </c>
      <c r="H171" s="270"/>
      <c r="I171" s="269"/>
      <c r="J171" s="748"/>
      <c r="K171" s="740"/>
    </row>
    <row r="172" spans="1:11" ht="18" customHeight="1">
      <c r="A172" s="451">
        <v>163</v>
      </c>
      <c r="B172" s="266" t="s">
        <v>25</v>
      </c>
      <c r="C172" s="267" t="s">
        <v>67</v>
      </c>
      <c r="D172" s="268" t="s">
        <v>1071</v>
      </c>
      <c r="E172" s="266" t="s">
        <v>1061</v>
      </c>
      <c r="F172" s="266" t="s">
        <v>1061</v>
      </c>
      <c r="G172" s="307" t="s">
        <v>11</v>
      </c>
      <c r="H172" s="270"/>
      <c r="I172" s="269"/>
      <c r="J172" s="748"/>
      <c r="K172" s="740"/>
    </row>
    <row r="173" spans="1:11" ht="18" customHeight="1">
      <c r="A173" s="468">
        <v>164</v>
      </c>
      <c r="B173" s="266" t="s">
        <v>25</v>
      </c>
      <c r="C173" s="267" t="s">
        <v>67</v>
      </c>
      <c r="D173" s="268" t="s">
        <v>1072</v>
      </c>
      <c r="E173" s="266" t="s">
        <v>1057</v>
      </c>
      <c r="F173" s="266" t="s">
        <v>1057</v>
      </c>
      <c r="G173" s="307" t="s">
        <v>11</v>
      </c>
      <c r="H173" s="270"/>
      <c r="I173" s="269"/>
      <c r="J173" s="748"/>
      <c r="K173" s="740"/>
    </row>
    <row r="174" spans="1:11" ht="18" customHeight="1">
      <c r="A174" s="468">
        <v>165</v>
      </c>
      <c r="B174" s="266" t="s">
        <v>25</v>
      </c>
      <c r="C174" s="267" t="s">
        <v>67</v>
      </c>
      <c r="D174" s="268" t="s">
        <v>1073</v>
      </c>
      <c r="E174" s="266" t="s">
        <v>73</v>
      </c>
      <c r="F174" s="266" t="s">
        <v>73</v>
      </c>
      <c r="G174" s="307" t="s">
        <v>11</v>
      </c>
      <c r="H174" s="270"/>
      <c r="I174" s="269"/>
      <c r="J174" s="748"/>
      <c r="K174" s="740"/>
    </row>
    <row r="175" spans="1:11" ht="18" customHeight="1">
      <c r="A175" s="451">
        <v>166</v>
      </c>
      <c r="B175" s="266" t="s">
        <v>25</v>
      </c>
      <c r="C175" s="267" t="s">
        <v>67</v>
      </c>
      <c r="D175" s="268" t="s">
        <v>1074</v>
      </c>
      <c r="E175" s="266" t="s">
        <v>1075</v>
      </c>
      <c r="F175" s="266" t="s">
        <v>1075</v>
      </c>
      <c r="G175" s="307" t="s">
        <v>11</v>
      </c>
      <c r="H175" s="270"/>
      <c r="I175" s="269"/>
      <c r="J175" s="748"/>
      <c r="K175" s="740"/>
    </row>
    <row r="176" spans="1:11" ht="18" customHeight="1">
      <c r="A176" s="468">
        <v>167</v>
      </c>
      <c r="B176" s="266" t="s">
        <v>25</v>
      </c>
      <c r="C176" s="267" t="s">
        <v>67</v>
      </c>
      <c r="D176" s="268" t="s">
        <v>1076</v>
      </c>
      <c r="E176" s="266" t="s">
        <v>1057</v>
      </c>
      <c r="F176" s="266" t="s">
        <v>1057</v>
      </c>
      <c r="G176" s="307" t="s">
        <v>11</v>
      </c>
      <c r="H176" s="270"/>
      <c r="I176" s="269"/>
      <c r="J176" s="748"/>
      <c r="K176" s="740"/>
    </row>
    <row r="177" spans="1:11" ht="18" customHeight="1">
      <c r="A177" s="468">
        <v>168</v>
      </c>
      <c r="B177" s="266" t="s">
        <v>25</v>
      </c>
      <c r="C177" s="267" t="s">
        <v>67</v>
      </c>
      <c r="D177" s="268" t="s">
        <v>1077</v>
      </c>
      <c r="E177" s="266" t="s">
        <v>73</v>
      </c>
      <c r="F177" s="266" t="s">
        <v>73</v>
      </c>
      <c r="G177" s="307" t="s">
        <v>11</v>
      </c>
      <c r="H177" s="270"/>
      <c r="I177" s="269"/>
      <c r="J177" s="748"/>
      <c r="K177" s="740"/>
    </row>
    <row r="178" spans="1:11" ht="18" customHeight="1">
      <c r="A178" s="451">
        <v>169</v>
      </c>
      <c r="B178" s="266" t="s">
        <v>25</v>
      </c>
      <c r="C178" s="267" t="s">
        <v>67</v>
      </c>
      <c r="D178" s="268" t="s">
        <v>1078</v>
      </c>
      <c r="E178" s="266" t="s">
        <v>1057</v>
      </c>
      <c r="F178" s="266" t="s">
        <v>1057</v>
      </c>
      <c r="G178" s="307" t="s">
        <v>11</v>
      </c>
      <c r="H178" s="270"/>
      <c r="I178" s="269"/>
      <c r="J178" s="748"/>
      <c r="K178" s="740"/>
    </row>
    <row r="179" spans="1:11" ht="18" customHeight="1">
      <c r="A179" s="468">
        <v>170</v>
      </c>
      <c r="B179" s="266" t="s">
        <v>25</v>
      </c>
      <c r="C179" s="267" t="s">
        <v>67</v>
      </c>
      <c r="D179" s="268" t="s">
        <v>1079</v>
      </c>
      <c r="E179" s="266" t="s">
        <v>1057</v>
      </c>
      <c r="F179" s="266" t="s">
        <v>1057</v>
      </c>
      <c r="G179" s="307" t="s">
        <v>11</v>
      </c>
      <c r="H179" s="270"/>
      <c r="I179" s="269"/>
      <c r="J179" s="748"/>
      <c r="K179" s="740"/>
    </row>
    <row r="180" spans="1:11" ht="18" customHeight="1">
      <c r="A180" s="468">
        <v>171</v>
      </c>
      <c r="B180" s="266" t="s">
        <v>25</v>
      </c>
      <c r="C180" s="267" t="s">
        <v>67</v>
      </c>
      <c r="D180" s="268" t="s">
        <v>1080</v>
      </c>
      <c r="E180" s="266" t="s">
        <v>73</v>
      </c>
      <c r="F180" s="266" t="s">
        <v>73</v>
      </c>
      <c r="G180" s="307" t="s">
        <v>11</v>
      </c>
      <c r="H180" s="270"/>
      <c r="I180" s="269"/>
      <c r="J180" s="748"/>
      <c r="K180" s="740"/>
    </row>
    <row r="181" spans="1:11" ht="18" customHeight="1">
      <c r="A181" s="451">
        <v>172</v>
      </c>
      <c r="B181" s="266" t="s">
        <v>25</v>
      </c>
      <c r="C181" s="267" t="s">
        <v>67</v>
      </c>
      <c r="D181" s="268" t="s">
        <v>1081</v>
      </c>
      <c r="E181" s="266" t="s">
        <v>1082</v>
      </c>
      <c r="F181" s="266" t="s">
        <v>1082</v>
      </c>
      <c r="G181" s="307" t="s">
        <v>11</v>
      </c>
      <c r="H181" s="270"/>
      <c r="I181" s="269"/>
      <c r="J181" s="748"/>
      <c r="K181" s="740"/>
    </row>
    <row r="182" spans="1:11" ht="18" customHeight="1">
      <c r="A182" s="468">
        <v>173</v>
      </c>
      <c r="B182" s="266" t="s">
        <v>25</v>
      </c>
      <c r="C182" s="267" t="s">
        <v>67</v>
      </c>
      <c r="D182" s="268" t="s">
        <v>1083</v>
      </c>
      <c r="E182" s="266" t="s">
        <v>1084</v>
      </c>
      <c r="F182" s="266" t="s">
        <v>1084</v>
      </c>
      <c r="G182" s="307" t="s">
        <v>11</v>
      </c>
      <c r="H182" s="270"/>
      <c r="I182" s="269"/>
      <c r="J182" s="748"/>
      <c r="K182" s="740"/>
    </row>
    <row r="183" spans="1:11" ht="18" customHeight="1">
      <c r="A183" s="468">
        <v>174</v>
      </c>
      <c r="B183" s="266" t="s">
        <v>25</v>
      </c>
      <c r="C183" s="267" t="s">
        <v>67</v>
      </c>
      <c r="D183" s="390" t="s">
        <v>2724</v>
      </c>
      <c r="E183" s="355"/>
      <c r="F183" s="355"/>
      <c r="G183" s="307" t="s">
        <v>11</v>
      </c>
      <c r="H183" s="453"/>
      <c r="I183" s="391"/>
      <c r="J183" s="625" t="s">
        <v>2723</v>
      </c>
      <c r="K183" s="626"/>
    </row>
    <row r="184" spans="1:11" ht="16.5" customHeight="1">
      <c r="A184" s="451">
        <v>175</v>
      </c>
      <c r="B184" s="266" t="s">
        <v>25</v>
      </c>
      <c r="C184" s="267" t="s">
        <v>67</v>
      </c>
      <c r="D184" s="268" t="s">
        <v>2771</v>
      </c>
      <c r="E184" s="269"/>
      <c r="F184" s="269"/>
      <c r="G184" s="307" t="s">
        <v>11</v>
      </c>
      <c r="H184" s="270"/>
      <c r="I184" s="311" t="s">
        <v>2770</v>
      </c>
      <c r="J184" s="272" t="s">
        <v>2720</v>
      </c>
      <c r="K184" s="492"/>
    </row>
    <row r="185" spans="1:11" ht="16.5" customHeight="1">
      <c r="A185" s="468">
        <v>176</v>
      </c>
      <c r="B185" s="266" t="s">
        <v>25</v>
      </c>
      <c r="C185" s="267" t="s">
        <v>298</v>
      </c>
      <c r="D185" s="268" t="s">
        <v>1085</v>
      </c>
      <c r="E185" s="269"/>
      <c r="F185" s="269"/>
      <c r="G185" s="307" t="s">
        <v>11</v>
      </c>
      <c r="H185" s="270"/>
      <c r="I185" s="269"/>
      <c r="J185" s="336" t="s">
        <v>2133</v>
      </c>
      <c r="K185" s="493"/>
    </row>
    <row r="186" spans="1:11" ht="16.5" customHeight="1">
      <c r="A186" s="468">
        <v>177</v>
      </c>
      <c r="B186" s="266" t="s">
        <v>25</v>
      </c>
      <c r="C186" s="267" t="s">
        <v>298</v>
      </c>
      <c r="D186" s="268" t="s">
        <v>1086</v>
      </c>
      <c r="E186" s="313" t="s">
        <v>2183</v>
      </c>
      <c r="F186" s="313" t="s">
        <v>2183</v>
      </c>
      <c r="G186" s="307" t="s">
        <v>11</v>
      </c>
      <c r="H186" s="270"/>
      <c r="I186" s="269"/>
      <c r="J186" s="733" t="s">
        <v>1969</v>
      </c>
      <c r="K186" s="493"/>
    </row>
    <row r="187" spans="1:11" ht="16.5" customHeight="1">
      <c r="A187" s="451">
        <v>178</v>
      </c>
      <c r="B187" s="266" t="s">
        <v>25</v>
      </c>
      <c r="C187" s="267" t="s">
        <v>298</v>
      </c>
      <c r="D187" s="268" t="s">
        <v>1369</v>
      </c>
      <c r="E187" s="304" t="s">
        <v>2171</v>
      </c>
      <c r="F187" s="304" t="s">
        <v>2171</v>
      </c>
      <c r="G187" s="307" t="s">
        <v>11</v>
      </c>
      <c r="H187" s="270"/>
      <c r="I187" s="269"/>
      <c r="J187" s="733"/>
      <c r="K187" s="493"/>
    </row>
    <row r="188" spans="1:11" ht="16.5" customHeight="1">
      <c r="A188" s="468">
        <v>179</v>
      </c>
      <c r="B188" s="266" t="s">
        <v>25</v>
      </c>
      <c r="C188" s="267" t="s">
        <v>298</v>
      </c>
      <c r="D188" s="268" t="s">
        <v>1370</v>
      </c>
      <c r="E188" s="304" t="s">
        <v>2184</v>
      </c>
      <c r="F188" s="304" t="s">
        <v>2184</v>
      </c>
      <c r="G188" s="307" t="s">
        <v>11</v>
      </c>
      <c r="H188" s="270"/>
      <c r="I188" s="269"/>
      <c r="J188" s="733"/>
      <c r="K188" s="493"/>
    </row>
    <row r="189" spans="1:11" ht="16.5" customHeight="1">
      <c r="A189" s="468">
        <v>180</v>
      </c>
      <c r="B189" s="266" t="s">
        <v>25</v>
      </c>
      <c r="C189" s="267" t="s">
        <v>298</v>
      </c>
      <c r="D189" s="268" t="s">
        <v>1371</v>
      </c>
      <c r="E189" s="304" t="s">
        <v>2185</v>
      </c>
      <c r="F189" s="304" t="s">
        <v>2185</v>
      </c>
      <c r="G189" s="307" t="s">
        <v>11</v>
      </c>
      <c r="H189" s="270"/>
      <c r="I189" s="269"/>
      <c r="J189" s="733"/>
      <c r="K189" s="493"/>
    </row>
    <row r="190" spans="1:11" ht="16.5" customHeight="1">
      <c r="A190" s="451">
        <v>181</v>
      </c>
      <c r="B190" s="266" t="s">
        <v>25</v>
      </c>
      <c r="C190" s="267" t="s">
        <v>298</v>
      </c>
      <c r="D190" s="268" t="s">
        <v>1372</v>
      </c>
      <c r="E190" s="304" t="s">
        <v>2186</v>
      </c>
      <c r="F190" s="304" t="s">
        <v>2186</v>
      </c>
      <c r="G190" s="307" t="s">
        <v>11</v>
      </c>
      <c r="H190" s="270"/>
      <c r="I190" s="269"/>
      <c r="J190" s="733"/>
      <c r="K190" s="493"/>
    </row>
    <row r="191" spans="1:11" ht="16.5" customHeight="1">
      <c r="A191" s="468">
        <v>182</v>
      </c>
      <c r="B191" s="266" t="s">
        <v>25</v>
      </c>
      <c r="C191" s="267" t="s">
        <v>298</v>
      </c>
      <c r="D191" s="268" t="s">
        <v>1373</v>
      </c>
      <c r="E191" s="313" t="s">
        <v>2187</v>
      </c>
      <c r="F191" s="313" t="s">
        <v>2187</v>
      </c>
      <c r="G191" s="307" t="s">
        <v>11</v>
      </c>
      <c r="H191" s="270"/>
      <c r="I191" s="269"/>
      <c r="J191" s="733"/>
      <c r="K191" s="493"/>
    </row>
    <row r="192" spans="1:11" ht="16.5" customHeight="1">
      <c r="A192" s="468">
        <v>183</v>
      </c>
      <c r="B192" s="266" t="s">
        <v>25</v>
      </c>
      <c r="C192" s="267" t="s">
        <v>298</v>
      </c>
      <c r="D192" s="268" t="s">
        <v>1374</v>
      </c>
      <c r="E192" s="313" t="s">
        <v>2183</v>
      </c>
      <c r="F192" s="313" t="s">
        <v>2183</v>
      </c>
      <c r="G192" s="307" t="s">
        <v>11</v>
      </c>
      <c r="H192" s="270"/>
      <c r="I192" s="269"/>
      <c r="J192" s="733"/>
      <c r="K192" s="493"/>
    </row>
    <row r="193" spans="1:11" ht="16.5" customHeight="1">
      <c r="A193" s="451">
        <v>184</v>
      </c>
      <c r="B193" s="266" t="s">
        <v>25</v>
      </c>
      <c r="C193" s="267" t="s">
        <v>298</v>
      </c>
      <c r="D193" s="268" t="s">
        <v>2210</v>
      </c>
      <c r="E193" s="305" t="s">
        <v>2211</v>
      </c>
      <c r="F193" s="305" t="s">
        <v>2193</v>
      </c>
      <c r="G193" s="307" t="s">
        <v>11</v>
      </c>
      <c r="H193" s="270"/>
      <c r="I193" s="269"/>
      <c r="J193" s="733"/>
      <c r="K193" s="493"/>
    </row>
    <row r="194" spans="1:11" ht="16.5" customHeight="1">
      <c r="A194" s="468">
        <v>185</v>
      </c>
      <c r="B194" s="266" t="s">
        <v>25</v>
      </c>
      <c r="C194" s="267" t="s">
        <v>298</v>
      </c>
      <c r="D194" s="268" t="s">
        <v>1375</v>
      </c>
      <c r="E194" s="304" t="s">
        <v>2169</v>
      </c>
      <c r="F194" s="304" t="s">
        <v>2169</v>
      </c>
      <c r="G194" s="307" t="s">
        <v>11</v>
      </c>
      <c r="H194" s="270"/>
      <c r="I194" s="269"/>
      <c r="J194" s="733"/>
      <c r="K194" s="493"/>
    </row>
    <row r="195" spans="1:11" ht="16.5" customHeight="1">
      <c r="A195" s="468">
        <v>186</v>
      </c>
      <c r="B195" s="266" t="s">
        <v>25</v>
      </c>
      <c r="C195" s="267" t="s">
        <v>298</v>
      </c>
      <c r="D195" s="268" t="s">
        <v>1376</v>
      </c>
      <c r="E195" s="304" t="s">
        <v>2168</v>
      </c>
      <c r="F195" s="304" t="s">
        <v>2168</v>
      </c>
      <c r="G195" s="307" t="s">
        <v>11</v>
      </c>
      <c r="H195" s="270"/>
      <c r="I195" s="269"/>
      <c r="J195" s="733"/>
      <c r="K195" s="493"/>
    </row>
    <row r="196" spans="1:11" ht="16.5" customHeight="1">
      <c r="A196" s="451">
        <v>187</v>
      </c>
      <c r="B196" s="266" t="s">
        <v>25</v>
      </c>
      <c r="C196" s="267" t="s">
        <v>298</v>
      </c>
      <c r="D196" s="268" t="s">
        <v>1377</v>
      </c>
      <c r="E196" s="306" t="s">
        <v>2170</v>
      </c>
      <c r="F196" s="306" t="s">
        <v>2170</v>
      </c>
      <c r="G196" s="307" t="s">
        <v>11</v>
      </c>
      <c r="H196" s="270"/>
      <c r="I196" s="269"/>
      <c r="J196" s="733"/>
      <c r="K196" s="493"/>
    </row>
    <row r="197" spans="1:11" ht="16.5" customHeight="1">
      <c r="A197" s="468">
        <v>188</v>
      </c>
      <c r="B197" s="266" t="s">
        <v>25</v>
      </c>
      <c r="C197" s="267" t="s">
        <v>298</v>
      </c>
      <c r="D197" s="268" t="s">
        <v>1378</v>
      </c>
      <c r="E197" s="306" t="s">
        <v>2167</v>
      </c>
      <c r="F197" s="306" t="s">
        <v>2167</v>
      </c>
      <c r="G197" s="307" t="s">
        <v>11</v>
      </c>
      <c r="H197" s="270"/>
      <c r="I197" s="269"/>
      <c r="J197" s="733"/>
      <c r="K197" s="493"/>
    </row>
    <row r="198" spans="1:11" ht="16.5" customHeight="1">
      <c r="A198" s="468">
        <v>189</v>
      </c>
      <c r="B198" s="266" t="s">
        <v>25</v>
      </c>
      <c r="C198" s="267" t="s">
        <v>298</v>
      </c>
      <c r="D198" s="268" t="s">
        <v>1379</v>
      </c>
      <c r="E198" s="306" t="s">
        <v>2168</v>
      </c>
      <c r="F198" s="306" t="s">
        <v>2168</v>
      </c>
      <c r="G198" s="307" t="s">
        <v>11</v>
      </c>
      <c r="H198" s="270"/>
      <c r="I198" s="269"/>
      <c r="J198" s="733"/>
      <c r="K198" s="493"/>
    </row>
    <row r="199" spans="1:11" ht="16.5" customHeight="1">
      <c r="A199" s="451">
        <v>190</v>
      </c>
      <c r="B199" s="266" t="s">
        <v>25</v>
      </c>
      <c r="C199" s="267" t="s">
        <v>298</v>
      </c>
      <c r="D199" s="268" t="s">
        <v>1380</v>
      </c>
      <c r="E199" s="306" t="s">
        <v>2170</v>
      </c>
      <c r="F199" s="306" t="s">
        <v>2170</v>
      </c>
      <c r="G199" s="307" t="s">
        <v>11</v>
      </c>
      <c r="H199" s="270"/>
      <c r="I199" s="269"/>
      <c r="J199" s="733"/>
      <c r="K199" s="493"/>
    </row>
    <row r="200" spans="1:11" ht="16.5" customHeight="1">
      <c r="A200" s="468">
        <v>191</v>
      </c>
      <c r="B200" s="266" t="s">
        <v>25</v>
      </c>
      <c r="C200" s="267" t="s">
        <v>298</v>
      </c>
      <c r="D200" s="268" t="s">
        <v>1381</v>
      </c>
      <c r="E200" s="306" t="s">
        <v>2167</v>
      </c>
      <c r="F200" s="306" t="s">
        <v>2167</v>
      </c>
      <c r="G200" s="307" t="s">
        <v>11</v>
      </c>
      <c r="H200" s="270"/>
      <c r="I200" s="269"/>
      <c r="J200" s="733"/>
      <c r="K200" s="493"/>
    </row>
    <row r="201" spans="1:11" ht="16.5" customHeight="1">
      <c r="A201" s="468">
        <v>192</v>
      </c>
      <c r="B201" s="266" t="s">
        <v>25</v>
      </c>
      <c r="C201" s="267" t="s">
        <v>298</v>
      </c>
      <c r="D201" s="268" t="s">
        <v>1382</v>
      </c>
      <c r="E201" s="306" t="s">
        <v>2168</v>
      </c>
      <c r="F201" s="306" t="s">
        <v>2168</v>
      </c>
      <c r="G201" s="307" t="s">
        <v>11</v>
      </c>
      <c r="H201" s="270"/>
      <c r="I201" s="269"/>
      <c r="J201" s="733"/>
      <c r="K201" s="493"/>
    </row>
    <row r="202" spans="1:11" ht="16.5" customHeight="1">
      <c r="A202" s="451">
        <v>193</v>
      </c>
      <c r="B202" s="266" t="s">
        <v>25</v>
      </c>
      <c r="C202" s="267" t="s">
        <v>298</v>
      </c>
      <c r="D202" s="268" t="s">
        <v>1383</v>
      </c>
      <c r="E202" s="306" t="s">
        <v>2188</v>
      </c>
      <c r="F202" s="306" t="s">
        <v>2188</v>
      </c>
      <c r="G202" s="307" t="s">
        <v>11</v>
      </c>
      <c r="H202" s="270"/>
      <c r="I202" s="269"/>
      <c r="J202" s="733"/>
      <c r="K202" s="493"/>
    </row>
    <row r="203" spans="1:11" ht="16.5" customHeight="1">
      <c r="A203" s="468">
        <v>194</v>
      </c>
      <c r="B203" s="266" t="s">
        <v>25</v>
      </c>
      <c r="C203" s="267" t="s">
        <v>298</v>
      </c>
      <c r="D203" s="268" t="s">
        <v>1384</v>
      </c>
      <c r="E203" s="306" t="s">
        <v>2170</v>
      </c>
      <c r="F203" s="306" t="s">
        <v>2170</v>
      </c>
      <c r="G203" s="307" t="s">
        <v>11</v>
      </c>
      <c r="H203" s="270"/>
      <c r="I203" s="269"/>
      <c r="J203" s="733"/>
      <c r="K203" s="493"/>
    </row>
    <row r="204" spans="1:11" ht="16.5" customHeight="1">
      <c r="A204" s="468">
        <v>195</v>
      </c>
      <c r="B204" s="266" t="s">
        <v>25</v>
      </c>
      <c r="C204" s="267" t="s">
        <v>298</v>
      </c>
      <c r="D204" s="268" t="s">
        <v>1385</v>
      </c>
      <c r="E204" s="314" t="s">
        <v>2168</v>
      </c>
      <c r="F204" s="314" t="s">
        <v>2168</v>
      </c>
      <c r="G204" s="307" t="s">
        <v>11</v>
      </c>
      <c r="H204" s="270"/>
      <c r="I204" s="269"/>
      <c r="J204" s="733"/>
      <c r="K204" s="493"/>
    </row>
    <row r="205" spans="1:11" ht="16.5" customHeight="1">
      <c r="A205" s="451">
        <v>196</v>
      </c>
      <c r="B205" s="266" t="s">
        <v>25</v>
      </c>
      <c r="C205" s="267" t="s">
        <v>298</v>
      </c>
      <c r="D205" s="268" t="s">
        <v>1386</v>
      </c>
      <c r="E205" s="306" t="s">
        <v>2189</v>
      </c>
      <c r="F205" s="306" t="s">
        <v>2189</v>
      </c>
      <c r="G205" s="307" t="s">
        <v>11</v>
      </c>
      <c r="H205" s="270"/>
      <c r="I205" s="269"/>
      <c r="J205" s="733"/>
      <c r="K205" s="493"/>
    </row>
    <row r="206" spans="1:11" ht="16.5" customHeight="1">
      <c r="A206" s="468">
        <v>197</v>
      </c>
      <c r="B206" s="266" t="s">
        <v>25</v>
      </c>
      <c r="C206" s="267" t="s">
        <v>298</v>
      </c>
      <c r="D206" s="268" t="s">
        <v>1387</v>
      </c>
      <c r="E206" s="306" t="s">
        <v>2190</v>
      </c>
      <c r="F206" s="306" t="s">
        <v>2190</v>
      </c>
      <c r="G206" s="307" t="s">
        <v>11</v>
      </c>
      <c r="H206" s="270"/>
      <c r="I206" s="269"/>
      <c r="J206" s="733"/>
      <c r="K206" s="493"/>
    </row>
    <row r="207" spans="1:11" ht="16.5" customHeight="1">
      <c r="A207" s="468">
        <v>198</v>
      </c>
      <c r="B207" s="266" t="s">
        <v>25</v>
      </c>
      <c r="C207" s="267" t="s">
        <v>298</v>
      </c>
      <c r="D207" s="268" t="s">
        <v>1388</v>
      </c>
      <c r="E207" s="306" t="s">
        <v>2191</v>
      </c>
      <c r="F207" s="306" t="s">
        <v>2191</v>
      </c>
      <c r="G207" s="307" t="s">
        <v>11</v>
      </c>
      <c r="H207" s="270"/>
      <c r="I207" s="269"/>
      <c r="J207" s="733"/>
      <c r="K207" s="493"/>
    </row>
    <row r="208" spans="1:11" ht="16.5" customHeight="1">
      <c r="A208" s="451">
        <v>199</v>
      </c>
      <c r="B208" s="266" t="s">
        <v>25</v>
      </c>
      <c r="C208" s="267" t="s">
        <v>298</v>
      </c>
      <c r="D208" s="268" t="s">
        <v>1389</v>
      </c>
      <c r="E208" s="306" t="s">
        <v>2192</v>
      </c>
      <c r="F208" s="306" t="s">
        <v>2192</v>
      </c>
      <c r="G208" s="307" t="s">
        <v>11</v>
      </c>
      <c r="H208" s="270"/>
      <c r="I208" s="269"/>
      <c r="J208" s="733"/>
      <c r="K208" s="493"/>
    </row>
    <row r="209" spans="1:11" ht="16.5" customHeight="1">
      <c r="A209" s="468">
        <v>200</v>
      </c>
      <c r="B209" s="266" t="s">
        <v>25</v>
      </c>
      <c r="C209" s="267" t="s">
        <v>298</v>
      </c>
      <c r="D209" s="268" t="s">
        <v>1390</v>
      </c>
      <c r="E209" s="306" t="s">
        <v>2190</v>
      </c>
      <c r="F209" s="306" t="s">
        <v>2190</v>
      </c>
      <c r="G209" s="307" t="s">
        <v>11</v>
      </c>
      <c r="H209" s="270"/>
      <c r="I209" s="269"/>
      <c r="J209" s="733"/>
      <c r="K209" s="493"/>
    </row>
    <row r="210" spans="1:11" ht="16.5" customHeight="1">
      <c r="A210" s="468">
        <v>201</v>
      </c>
      <c r="B210" s="266" t="s">
        <v>25</v>
      </c>
      <c r="C210" s="267" t="s">
        <v>298</v>
      </c>
      <c r="D210" s="268" t="s">
        <v>1391</v>
      </c>
      <c r="E210" s="306" t="s">
        <v>2174</v>
      </c>
      <c r="F210" s="306" t="s">
        <v>2174</v>
      </c>
      <c r="G210" s="307" t="s">
        <v>11</v>
      </c>
      <c r="H210" s="270"/>
      <c r="I210" s="269"/>
      <c r="J210" s="733"/>
      <c r="K210" s="493"/>
    </row>
    <row r="211" spans="1:11" ht="16.5" customHeight="1">
      <c r="A211" s="451">
        <v>202</v>
      </c>
      <c r="B211" s="266" t="s">
        <v>25</v>
      </c>
      <c r="C211" s="267" t="s">
        <v>298</v>
      </c>
      <c r="D211" s="268" t="s">
        <v>1392</v>
      </c>
      <c r="E211" s="306" t="s">
        <v>2168</v>
      </c>
      <c r="F211" s="306" t="s">
        <v>2168</v>
      </c>
      <c r="G211" s="307" t="s">
        <v>11</v>
      </c>
      <c r="H211" s="270"/>
      <c r="I211" s="269"/>
      <c r="J211" s="733"/>
      <c r="K211" s="493"/>
    </row>
    <row r="212" spans="1:11" ht="16.5" customHeight="1">
      <c r="A212" s="468">
        <v>203</v>
      </c>
      <c r="B212" s="266" t="s">
        <v>25</v>
      </c>
      <c r="C212" s="267" t="s">
        <v>298</v>
      </c>
      <c r="D212" s="268" t="s">
        <v>2212</v>
      </c>
      <c r="E212" s="315" t="s">
        <v>2194</v>
      </c>
      <c r="F212" s="315" t="s">
        <v>2194</v>
      </c>
      <c r="G212" s="307" t="s">
        <v>11</v>
      </c>
      <c r="H212" s="270"/>
      <c r="I212" s="269"/>
      <c r="J212" s="733"/>
      <c r="K212" s="493"/>
    </row>
    <row r="213" spans="1:11" ht="16.5" customHeight="1">
      <c r="A213" s="468">
        <v>204</v>
      </c>
      <c r="B213" s="266" t="s">
        <v>25</v>
      </c>
      <c r="C213" s="267" t="s">
        <v>299</v>
      </c>
      <c r="D213" s="268" t="s">
        <v>2147</v>
      </c>
      <c r="E213" s="269"/>
      <c r="F213" s="269"/>
      <c r="G213" s="307" t="s">
        <v>11</v>
      </c>
      <c r="H213" s="270"/>
      <c r="I213" s="269"/>
      <c r="J213" s="316" t="s">
        <v>2243</v>
      </c>
      <c r="K213" s="494" t="s">
        <v>2640</v>
      </c>
    </row>
    <row r="214" spans="1:11" s="196" customFormat="1" ht="16.5" customHeight="1">
      <c r="A214" s="451">
        <v>205</v>
      </c>
      <c r="B214" s="304" t="s">
        <v>2059</v>
      </c>
      <c r="C214" s="288" t="s">
        <v>2060</v>
      </c>
      <c r="D214" s="317" t="s">
        <v>2061</v>
      </c>
      <c r="E214" s="306" t="s">
        <v>2280</v>
      </c>
      <c r="F214" s="306" t="s">
        <v>2280</v>
      </c>
      <c r="G214" s="307" t="s">
        <v>11</v>
      </c>
      <c r="H214" s="318"/>
      <c r="I214" s="319"/>
      <c r="J214" s="746" t="s">
        <v>2104</v>
      </c>
      <c r="K214" s="495"/>
    </row>
    <row r="215" spans="1:11" s="196" customFormat="1" ht="16.5" customHeight="1">
      <c r="A215" s="468">
        <v>206</v>
      </c>
      <c r="B215" s="304" t="s">
        <v>2059</v>
      </c>
      <c r="C215" s="288" t="s">
        <v>2060</v>
      </c>
      <c r="D215" s="317" t="s">
        <v>2062</v>
      </c>
      <c r="E215" s="306" t="s">
        <v>2281</v>
      </c>
      <c r="F215" s="306" t="s">
        <v>2281</v>
      </c>
      <c r="G215" s="307" t="s">
        <v>11</v>
      </c>
      <c r="H215" s="318"/>
      <c r="I215" s="319"/>
      <c r="J215" s="746"/>
      <c r="K215" s="495"/>
    </row>
    <row r="216" spans="1:11" s="196" customFormat="1" ht="16.5" customHeight="1">
      <c r="A216" s="468">
        <v>207</v>
      </c>
      <c r="B216" s="304" t="s">
        <v>2059</v>
      </c>
      <c r="C216" s="288" t="s">
        <v>2060</v>
      </c>
      <c r="D216" s="317" t="s">
        <v>2063</v>
      </c>
      <c r="E216" s="306" t="s">
        <v>2282</v>
      </c>
      <c r="F216" s="306" t="s">
        <v>2282</v>
      </c>
      <c r="G216" s="307" t="s">
        <v>11</v>
      </c>
      <c r="H216" s="318"/>
      <c r="I216" s="319"/>
      <c r="J216" s="320" t="s">
        <v>2083</v>
      </c>
      <c r="K216" s="495"/>
    </row>
    <row r="217" spans="1:11" s="196" customFormat="1" ht="16.5" customHeight="1">
      <c r="A217" s="451">
        <v>208</v>
      </c>
      <c r="B217" s="304" t="s">
        <v>2059</v>
      </c>
      <c r="C217" s="288" t="s">
        <v>2060</v>
      </c>
      <c r="D217" s="317" t="s">
        <v>2064</v>
      </c>
      <c r="E217" s="306" t="s">
        <v>2283</v>
      </c>
      <c r="F217" s="306" t="s">
        <v>2283</v>
      </c>
      <c r="G217" s="307" t="s">
        <v>11</v>
      </c>
      <c r="H217" s="318"/>
      <c r="I217" s="319"/>
      <c r="J217" s="320" t="s">
        <v>2084</v>
      </c>
      <c r="K217" s="495"/>
    </row>
    <row r="218" spans="1:11" s="196" customFormat="1" ht="16.5" customHeight="1">
      <c r="A218" s="468">
        <v>209</v>
      </c>
      <c r="B218" s="304" t="s">
        <v>2059</v>
      </c>
      <c r="C218" s="288" t="s">
        <v>2060</v>
      </c>
      <c r="D218" s="317" t="s">
        <v>2065</v>
      </c>
      <c r="E218" s="306" t="s">
        <v>2284</v>
      </c>
      <c r="F218" s="306" t="s">
        <v>2284</v>
      </c>
      <c r="G218" s="307" t="s">
        <v>11</v>
      </c>
      <c r="H218" s="318"/>
      <c r="I218" s="319"/>
      <c r="J218" s="320" t="s">
        <v>2085</v>
      </c>
      <c r="K218" s="495"/>
    </row>
    <row r="219" spans="1:11" s="196" customFormat="1" ht="16.5" customHeight="1">
      <c r="A219" s="468">
        <v>210</v>
      </c>
      <c r="B219" s="304" t="s">
        <v>2059</v>
      </c>
      <c r="C219" s="288" t="s">
        <v>2060</v>
      </c>
      <c r="D219" s="317" t="s">
        <v>2066</v>
      </c>
      <c r="E219" s="305" t="s">
        <v>2268</v>
      </c>
      <c r="F219" s="305" t="s">
        <v>2268</v>
      </c>
      <c r="G219" s="307" t="s">
        <v>11</v>
      </c>
      <c r="H219" s="318"/>
      <c r="I219" s="319"/>
      <c r="J219" s="320" t="s">
        <v>2086</v>
      </c>
      <c r="K219" s="495"/>
    </row>
    <row r="220" spans="1:11" s="196" customFormat="1" ht="16.5" customHeight="1">
      <c r="A220" s="451">
        <v>211</v>
      </c>
      <c r="B220" s="304" t="s">
        <v>2059</v>
      </c>
      <c r="C220" s="288" t="s">
        <v>2060</v>
      </c>
      <c r="D220" s="317" t="s">
        <v>2067</v>
      </c>
      <c r="E220" s="304" t="s">
        <v>2068</v>
      </c>
      <c r="F220" s="304" t="s">
        <v>2068</v>
      </c>
      <c r="G220" s="307" t="s">
        <v>11</v>
      </c>
      <c r="H220" s="318"/>
      <c r="I220" s="319"/>
      <c r="J220" s="320" t="s">
        <v>2087</v>
      </c>
      <c r="K220" s="495"/>
    </row>
    <row r="221" spans="1:11" s="196" customFormat="1" ht="16.5" customHeight="1">
      <c r="A221" s="468">
        <v>212</v>
      </c>
      <c r="B221" s="304" t="s">
        <v>2059</v>
      </c>
      <c r="C221" s="288" t="s">
        <v>2060</v>
      </c>
      <c r="D221" s="317" t="s">
        <v>2069</v>
      </c>
      <c r="E221" s="305" t="s">
        <v>2269</v>
      </c>
      <c r="F221" s="305" t="s">
        <v>2269</v>
      </c>
      <c r="G221" s="307" t="s">
        <v>11</v>
      </c>
      <c r="H221" s="304"/>
      <c r="I221" s="319"/>
      <c r="J221" s="320" t="s">
        <v>2088</v>
      </c>
      <c r="K221" s="495"/>
    </row>
    <row r="222" spans="1:11" s="196" customFormat="1" ht="16.5" customHeight="1">
      <c r="A222" s="468">
        <v>213</v>
      </c>
      <c r="B222" s="304" t="s">
        <v>2059</v>
      </c>
      <c r="C222" s="288" t="s">
        <v>2060</v>
      </c>
      <c r="D222" s="317" t="s">
        <v>2070</v>
      </c>
      <c r="E222" s="305" t="s">
        <v>2270</v>
      </c>
      <c r="F222" s="305" t="s">
        <v>2270</v>
      </c>
      <c r="G222" s="307" t="s">
        <v>11</v>
      </c>
      <c r="H222" s="318"/>
      <c r="I222" s="319"/>
      <c r="J222" s="320" t="s">
        <v>2089</v>
      </c>
      <c r="K222" s="495"/>
    </row>
    <row r="223" spans="1:11" s="196" customFormat="1" ht="16.5" customHeight="1">
      <c r="A223" s="451">
        <v>214</v>
      </c>
      <c r="B223" s="304" t="s">
        <v>2059</v>
      </c>
      <c r="C223" s="288" t="s">
        <v>2060</v>
      </c>
      <c r="D223" s="317" t="s">
        <v>2071</v>
      </c>
      <c r="E223" s="315" t="s">
        <v>2271</v>
      </c>
      <c r="F223" s="315" t="s">
        <v>2271</v>
      </c>
      <c r="G223" s="307" t="s">
        <v>11</v>
      </c>
      <c r="H223" s="318"/>
      <c r="I223" s="319"/>
      <c r="J223" s="320" t="s">
        <v>2090</v>
      </c>
      <c r="K223" s="495"/>
    </row>
    <row r="224" spans="1:11" s="196" customFormat="1" ht="16.5" customHeight="1">
      <c r="A224" s="468">
        <v>215</v>
      </c>
      <c r="B224" s="304" t="s">
        <v>2059</v>
      </c>
      <c r="C224" s="288" t="s">
        <v>2060</v>
      </c>
      <c r="D224" s="317" t="s">
        <v>2072</v>
      </c>
      <c r="E224" s="305" t="s">
        <v>2272</v>
      </c>
      <c r="F224" s="305" t="s">
        <v>2272</v>
      </c>
      <c r="G224" s="307" t="s">
        <v>11</v>
      </c>
      <c r="H224" s="318"/>
      <c r="I224" s="319"/>
      <c r="J224" s="320" t="s">
        <v>2091</v>
      </c>
      <c r="K224" s="495"/>
    </row>
    <row r="225" spans="1:11" s="196" customFormat="1" ht="16.5" customHeight="1">
      <c r="A225" s="468">
        <v>216</v>
      </c>
      <c r="B225" s="304" t="s">
        <v>2059</v>
      </c>
      <c r="C225" s="288" t="s">
        <v>2060</v>
      </c>
      <c r="D225" s="317" t="s">
        <v>2073</v>
      </c>
      <c r="E225" s="321" t="s">
        <v>2285</v>
      </c>
      <c r="F225" s="321" t="s">
        <v>2285</v>
      </c>
      <c r="G225" s="307" t="s">
        <v>11</v>
      </c>
      <c r="H225" s="318"/>
      <c r="I225" s="319"/>
      <c r="J225" s="320" t="s">
        <v>2092</v>
      </c>
      <c r="K225" s="495"/>
    </row>
    <row r="226" spans="1:11" s="196" customFormat="1" ht="16.5" customHeight="1">
      <c r="A226" s="451">
        <v>217</v>
      </c>
      <c r="B226" s="304" t="s">
        <v>2059</v>
      </c>
      <c r="C226" s="288" t="s">
        <v>2060</v>
      </c>
      <c r="D226" s="317" t="s">
        <v>2074</v>
      </c>
      <c r="E226" s="304" t="s">
        <v>2286</v>
      </c>
      <c r="F226" s="304" t="s">
        <v>2286</v>
      </c>
      <c r="G226" s="307" t="s">
        <v>11</v>
      </c>
      <c r="H226" s="318"/>
      <c r="I226" s="319"/>
      <c r="J226" s="320" t="s">
        <v>2093</v>
      </c>
      <c r="K226" s="495"/>
    </row>
    <row r="227" spans="1:11" s="196" customFormat="1" ht="16.5" customHeight="1">
      <c r="A227" s="468">
        <v>218</v>
      </c>
      <c r="B227" s="304" t="s">
        <v>2059</v>
      </c>
      <c r="C227" s="288" t="s">
        <v>2060</v>
      </c>
      <c r="D227" s="317" t="s">
        <v>2075</v>
      </c>
      <c r="E227" s="315" t="s">
        <v>2287</v>
      </c>
      <c r="F227" s="315" t="s">
        <v>2287</v>
      </c>
      <c r="G227" s="307" t="s">
        <v>11</v>
      </c>
      <c r="H227" s="318"/>
      <c r="I227" s="319"/>
      <c r="J227" s="320" t="s">
        <v>2094</v>
      </c>
      <c r="K227" s="495"/>
    </row>
    <row r="228" spans="1:11" s="196" customFormat="1" ht="16.5" customHeight="1">
      <c r="A228" s="468">
        <v>219</v>
      </c>
      <c r="B228" s="304" t="s">
        <v>2059</v>
      </c>
      <c r="C228" s="288" t="s">
        <v>2060</v>
      </c>
      <c r="D228" s="317" t="s">
        <v>2076</v>
      </c>
      <c r="E228" s="315" t="s">
        <v>2273</v>
      </c>
      <c r="F228" s="315" t="s">
        <v>2273</v>
      </c>
      <c r="G228" s="307" t="s">
        <v>11</v>
      </c>
      <c r="H228" s="318"/>
      <c r="I228" s="319"/>
      <c r="J228" s="320" t="s">
        <v>2095</v>
      </c>
      <c r="K228" s="495"/>
    </row>
    <row r="229" spans="1:11" s="196" customFormat="1" ht="16.5" customHeight="1">
      <c r="A229" s="451">
        <v>220</v>
      </c>
      <c r="B229" s="304" t="s">
        <v>2059</v>
      </c>
      <c r="C229" s="288" t="s">
        <v>2060</v>
      </c>
      <c r="D229" s="317" t="s">
        <v>2077</v>
      </c>
      <c r="E229" s="315" t="s">
        <v>2274</v>
      </c>
      <c r="F229" s="315" t="s">
        <v>2274</v>
      </c>
      <c r="G229" s="307" t="s">
        <v>11</v>
      </c>
      <c r="H229" s="318"/>
      <c r="I229" s="319"/>
      <c r="J229" s="320" t="s">
        <v>2096</v>
      </c>
      <c r="K229" s="495"/>
    </row>
    <row r="230" spans="1:11" s="196" customFormat="1" ht="16.5" customHeight="1">
      <c r="A230" s="468">
        <v>221</v>
      </c>
      <c r="B230" s="304" t="s">
        <v>2059</v>
      </c>
      <c r="C230" s="288" t="s">
        <v>2060</v>
      </c>
      <c r="D230" s="317" t="s">
        <v>2078</v>
      </c>
      <c r="E230" s="304" t="s">
        <v>2275</v>
      </c>
      <c r="F230" s="304" t="s">
        <v>2275</v>
      </c>
      <c r="G230" s="307" t="s">
        <v>11</v>
      </c>
      <c r="H230" s="318"/>
      <c r="I230" s="319"/>
      <c r="J230" s="320" t="s">
        <v>2097</v>
      </c>
      <c r="K230" s="495"/>
    </row>
    <row r="231" spans="1:11" s="196" customFormat="1" ht="16.5" customHeight="1">
      <c r="A231" s="468">
        <v>222</v>
      </c>
      <c r="B231" s="304" t="s">
        <v>2059</v>
      </c>
      <c r="C231" s="288" t="s">
        <v>2060</v>
      </c>
      <c r="D231" s="317" t="s">
        <v>2079</v>
      </c>
      <c r="E231" s="315" t="s">
        <v>2276</v>
      </c>
      <c r="F231" s="315" t="s">
        <v>2654</v>
      </c>
      <c r="G231" s="307" t="s">
        <v>11</v>
      </c>
      <c r="H231" s="318"/>
      <c r="I231" s="319"/>
      <c r="J231" s="320" t="s">
        <v>2098</v>
      </c>
      <c r="K231" s="495"/>
    </row>
    <row r="232" spans="1:11" s="196" customFormat="1" ht="16.5" customHeight="1">
      <c r="A232" s="451">
        <v>223</v>
      </c>
      <c r="B232" s="304" t="s">
        <v>2059</v>
      </c>
      <c r="C232" s="288" t="s">
        <v>2060</v>
      </c>
      <c r="D232" s="317" t="s">
        <v>2080</v>
      </c>
      <c r="E232" s="304" t="s">
        <v>2275</v>
      </c>
      <c r="F232" s="304" t="s">
        <v>2275</v>
      </c>
      <c r="G232" s="307" t="s">
        <v>11</v>
      </c>
      <c r="H232" s="318"/>
      <c r="I232" s="319"/>
      <c r="J232" s="320" t="s">
        <v>2099</v>
      </c>
      <c r="K232" s="495"/>
    </row>
    <row r="233" spans="1:11" s="196" customFormat="1" ht="16.5" customHeight="1">
      <c r="A233" s="468">
        <v>224</v>
      </c>
      <c r="B233" s="304" t="s">
        <v>2059</v>
      </c>
      <c r="C233" s="288" t="s">
        <v>2060</v>
      </c>
      <c r="D233" s="317" t="s">
        <v>2277</v>
      </c>
      <c r="E233" s="315" t="s">
        <v>2279</v>
      </c>
      <c r="F233" s="315" t="s">
        <v>2279</v>
      </c>
      <c r="G233" s="307" t="s">
        <v>11</v>
      </c>
      <c r="H233" s="318"/>
      <c r="I233" s="319"/>
      <c r="J233" s="320" t="s">
        <v>2278</v>
      </c>
      <c r="K233" s="495"/>
    </row>
    <row r="234" spans="1:11" s="196" customFormat="1" ht="16.5" customHeight="1">
      <c r="A234" s="468">
        <v>225</v>
      </c>
      <c r="B234" s="304" t="s">
        <v>2059</v>
      </c>
      <c r="C234" s="288" t="s">
        <v>2060</v>
      </c>
      <c r="D234" s="317" t="s">
        <v>2081</v>
      </c>
      <c r="E234" s="304" t="s">
        <v>2082</v>
      </c>
      <c r="F234" s="304" t="s">
        <v>2082</v>
      </c>
      <c r="G234" s="307" t="s">
        <v>11</v>
      </c>
      <c r="H234" s="318"/>
      <c r="I234" s="319"/>
      <c r="J234" s="320" t="s">
        <v>2100</v>
      </c>
      <c r="K234" s="495"/>
    </row>
    <row r="235" spans="1:11" ht="16.5" customHeight="1">
      <c r="A235" s="451">
        <v>226</v>
      </c>
      <c r="B235" s="266" t="s">
        <v>25</v>
      </c>
      <c r="C235" s="267" t="s">
        <v>67</v>
      </c>
      <c r="D235" s="268" t="s">
        <v>68</v>
      </c>
      <c r="E235" s="266" t="s">
        <v>69</v>
      </c>
      <c r="F235" s="266" t="s">
        <v>69</v>
      </c>
      <c r="G235" s="310" t="s">
        <v>6</v>
      </c>
      <c r="H235" s="270"/>
      <c r="I235" s="269"/>
      <c r="J235" s="272" t="s">
        <v>1827</v>
      </c>
      <c r="K235" s="487"/>
    </row>
    <row r="236" spans="1:11" ht="16.5" customHeight="1">
      <c r="A236" s="468">
        <v>227</v>
      </c>
      <c r="B236" s="266" t="s">
        <v>25</v>
      </c>
      <c r="C236" s="267" t="s">
        <v>67</v>
      </c>
      <c r="D236" s="268" t="s">
        <v>1088</v>
      </c>
      <c r="E236" s="266" t="s">
        <v>876</v>
      </c>
      <c r="F236" s="266" t="s">
        <v>876</v>
      </c>
      <c r="G236" s="310" t="s">
        <v>6</v>
      </c>
      <c r="H236" s="270"/>
      <c r="I236" s="269"/>
      <c r="J236" s="299" t="s">
        <v>1961</v>
      </c>
      <c r="K236" s="487"/>
    </row>
    <row r="237" spans="1:11" ht="16.5" customHeight="1">
      <c r="A237" s="468">
        <v>228</v>
      </c>
      <c r="B237" s="266" t="s">
        <v>25</v>
      </c>
      <c r="C237" s="267" t="s">
        <v>67</v>
      </c>
      <c r="D237" s="268" t="s">
        <v>1089</v>
      </c>
      <c r="E237" s="266" t="s">
        <v>879</v>
      </c>
      <c r="F237" s="266" t="s">
        <v>879</v>
      </c>
      <c r="G237" s="310" t="s">
        <v>6</v>
      </c>
      <c r="H237" s="270"/>
      <c r="I237" s="269"/>
      <c r="J237" s="272" t="s">
        <v>1943</v>
      </c>
      <c r="K237" s="487"/>
    </row>
    <row r="238" spans="1:11" ht="16.5" customHeight="1">
      <c r="A238" s="451">
        <v>229</v>
      </c>
      <c r="B238" s="266" t="s">
        <v>25</v>
      </c>
      <c r="C238" s="267" t="s">
        <v>67</v>
      </c>
      <c r="D238" s="268" t="s">
        <v>2704</v>
      </c>
      <c r="E238" s="266" t="s">
        <v>71</v>
      </c>
      <c r="F238" s="266" t="s">
        <v>71</v>
      </c>
      <c r="G238" s="307" t="s">
        <v>11</v>
      </c>
      <c r="H238" s="270"/>
      <c r="I238" s="269"/>
      <c r="J238" s="324" t="s">
        <v>2726</v>
      </c>
      <c r="K238" s="487"/>
    </row>
    <row r="239" spans="1:11" ht="16.5" customHeight="1">
      <c r="A239" s="468">
        <v>230</v>
      </c>
      <c r="B239" s="266" t="s">
        <v>25</v>
      </c>
      <c r="C239" s="267" t="s">
        <v>67</v>
      </c>
      <c r="D239" s="268" t="s">
        <v>1091</v>
      </c>
      <c r="E239" s="266" t="s">
        <v>73</v>
      </c>
      <c r="F239" s="266" t="s">
        <v>73</v>
      </c>
      <c r="G239" s="307" t="s">
        <v>11</v>
      </c>
      <c r="H239" s="270"/>
      <c r="I239" s="269"/>
      <c r="J239" s="299" t="s">
        <v>1929</v>
      </c>
      <c r="K239" s="487"/>
    </row>
    <row r="240" spans="1:11" ht="16.5" customHeight="1">
      <c r="A240" s="468">
        <v>231</v>
      </c>
      <c r="B240" s="266" t="s">
        <v>25</v>
      </c>
      <c r="C240" s="267" t="s">
        <v>67</v>
      </c>
      <c r="D240" s="268" t="s">
        <v>1092</v>
      </c>
      <c r="E240" s="266" t="s">
        <v>74</v>
      </c>
      <c r="F240" s="266" t="s">
        <v>74</v>
      </c>
      <c r="G240" s="307" t="s">
        <v>11</v>
      </c>
      <c r="H240" s="270"/>
      <c r="I240" s="269"/>
      <c r="J240" s="322" t="s">
        <v>2056</v>
      </c>
      <c r="K240" s="487"/>
    </row>
    <row r="241" spans="1:11" ht="16.5" customHeight="1">
      <c r="A241" s="451">
        <v>232</v>
      </c>
      <c r="B241" s="266" t="s">
        <v>25</v>
      </c>
      <c r="C241" s="267" t="s">
        <v>67</v>
      </c>
      <c r="D241" s="268" t="s">
        <v>1093</v>
      </c>
      <c r="E241" s="266" t="s">
        <v>76</v>
      </c>
      <c r="F241" s="266" t="s">
        <v>76</v>
      </c>
      <c r="G241" s="307" t="s">
        <v>11</v>
      </c>
      <c r="H241" s="270"/>
      <c r="I241" s="269"/>
      <c r="J241" s="299" t="s">
        <v>1965</v>
      </c>
      <c r="K241" s="487"/>
    </row>
    <row r="242" spans="1:11" ht="16.5" customHeight="1">
      <c r="A242" s="468">
        <v>233</v>
      </c>
      <c r="B242" s="266" t="s">
        <v>25</v>
      </c>
      <c r="C242" s="267" t="s">
        <v>67</v>
      </c>
      <c r="D242" s="268" t="s">
        <v>1094</v>
      </c>
      <c r="E242" s="269"/>
      <c r="F242" s="269"/>
      <c r="G242" s="310" t="s">
        <v>6</v>
      </c>
      <c r="H242" s="270"/>
      <c r="I242" s="269"/>
      <c r="J242" s="299" t="s">
        <v>1931</v>
      </c>
      <c r="K242" s="487"/>
    </row>
    <row r="243" spans="1:11" ht="16.5" customHeight="1">
      <c r="A243" s="468">
        <v>234</v>
      </c>
      <c r="B243" s="266" t="s">
        <v>25</v>
      </c>
      <c r="C243" s="267" t="s">
        <v>67</v>
      </c>
      <c r="D243" s="268" t="s">
        <v>1095</v>
      </c>
      <c r="E243" s="269"/>
      <c r="F243" s="269"/>
      <c r="G243" s="310" t="s">
        <v>6</v>
      </c>
      <c r="H243" s="270"/>
      <c r="I243" s="269"/>
      <c r="J243" s="299" t="s">
        <v>1932</v>
      </c>
      <c r="K243" s="487"/>
    </row>
    <row r="244" spans="1:11" ht="16.5" customHeight="1">
      <c r="A244" s="451">
        <v>235</v>
      </c>
      <c r="B244" s="266" t="s">
        <v>25</v>
      </c>
      <c r="C244" s="267" t="s">
        <v>67</v>
      </c>
      <c r="D244" s="268" t="s">
        <v>1096</v>
      </c>
      <c r="E244" s="266" t="s">
        <v>80</v>
      </c>
      <c r="F244" s="266" t="s">
        <v>80</v>
      </c>
      <c r="G244" s="307" t="s">
        <v>11</v>
      </c>
      <c r="H244" s="270"/>
      <c r="I244" s="269"/>
      <c r="J244" s="299" t="s">
        <v>1933</v>
      </c>
      <c r="K244" s="487"/>
    </row>
    <row r="245" spans="1:11" ht="16.5" customHeight="1">
      <c r="A245" s="468">
        <v>236</v>
      </c>
      <c r="B245" s="266" t="s">
        <v>25</v>
      </c>
      <c r="C245" s="267" t="s">
        <v>67</v>
      </c>
      <c r="D245" s="268" t="s">
        <v>1097</v>
      </c>
      <c r="E245" s="266" t="s">
        <v>82</v>
      </c>
      <c r="F245" s="266" t="s">
        <v>82</v>
      </c>
      <c r="G245" s="307" t="s">
        <v>11</v>
      </c>
      <c r="H245" s="270"/>
      <c r="I245" s="269"/>
      <c r="J245" s="272" t="s">
        <v>1934</v>
      </c>
      <c r="K245" s="487"/>
    </row>
    <row r="246" spans="1:11" ht="16.5" customHeight="1">
      <c r="A246" s="468">
        <v>237</v>
      </c>
      <c r="B246" s="266" t="s">
        <v>25</v>
      </c>
      <c r="C246" s="267" t="s">
        <v>67</v>
      </c>
      <c r="D246" s="268" t="s">
        <v>83</v>
      </c>
      <c r="E246" s="266" t="s">
        <v>84</v>
      </c>
      <c r="F246" s="266" t="s">
        <v>84</v>
      </c>
      <c r="G246" s="307" t="s">
        <v>11</v>
      </c>
      <c r="H246" s="270"/>
      <c r="I246" s="269"/>
      <c r="J246" s="272" t="s">
        <v>1935</v>
      </c>
      <c r="K246" s="487"/>
    </row>
    <row r="247" spans="1:11" ht="16.5" customHeight="1">
      <c r="A247" s="451">
        <v>238</v>
      </c>
      <c r="B247" s="266" t="s">
        <v>25</v>
      </c>
      <c r="C247" s="267" t="s">
        <v>67</v>
      </c>
      <c r="D247" s="268" t="s">
        <v>85</v>
      </c>
      <c r="E247" s="266" t="s">
        <v>86</v>
      </c>
      <c r="F247" s="266" t="s">
        <v>86</v>
      </c>
      <c r="G247" s="307" t="s">
        <v>11</v>
      </c>
      <c r="H247" s="270"/>
      <c r="I247" s="269"/>
      <c r="J247" s="272" t="s">
        <v>1936</v>
      </c>
      <c r="K247" s="487"/>
    </row>
    <row r="248" spans="1:11" ht="16.5" customHeight="1">
      <c r="A248" s="468">
        <v>239</v>
      </c>
      <c r="B248" s="266" t="s">
        <v>25</v>
      </c>
      <c r="C248" s="267" t="s">
        <v>67</v>
      </c>
      <c r="D248" s="268" t="s">
        <v>1098</v>
      </c>
      <c r="E248" s="266" t="s">
        <v>88</v>
      </c>
      <c r="F248" s="266" t="s">
        <v>88</v>
      </c>
      <c r="G248" s="307" t="s">
        <v>11</v>
      </c>
      <c r="H248" s="270"/>
      <c r="I248" s="269"/>
      <c r="J248" s="272" t="s">
        <v>1936</v>
      </c>
      <c r="K248" s="487"/>
    </row>
    <row r="249" spans="1:11" ht="16.5" customHeight="1">
      <c r="A249" s="468">
        <v>240</v>
      </c>
      <c r="B249" s="266" t="s">
        <v>25</v>
      </c>
      <c r="C249" s="267" t="s">
        <v>67</v>
      </c>
      <c r="D249" s="268" t="s">
        <v>1099</v>
      </c>
      <c r="E249" s="266" t="s">
        <v>90</v>
      </c>
      <c r="F249" s="266" t="s">
        <v>90</v>
      </c>
      <c r="G249" s="307" t="s">
        <v>11</v>
      </c>
      <c r="H249" s="270"/>
      <c r="I249" s="269"/>
      <c r="J249" s="272" t="s">
        <v>1937</v>
      </c>
      <c r="K249" s="487"/>
    </row>
    <row r="250" spans="1:11" ht="16.5" customHeight="1">
      <c r="A250" s="451">
        <v>241</v>
      </c>
      <c r="B250" s="266" t="s">
        <v>25</v>
      </c>
      <c r="C250" s="267" t="s">
        <v>67</v>
      </c>
      <c r="D250" s="268" t="s">
        <v>1100</v>
      </c>
      <c r="E250" s="266" t="s">
        <v>92</v>
      </c>
      <c r="F250" s="266" t="s">
        <v>92</v>
      </c>
      <c r="G250" s="307" t="s">
        <v>11</v>
      </c>
      <c r="H250" s="270"/>
      <c r="I250" s="269"/>
      <c r="J250" s="272" t="s">
        <v>1942</v>
      </c>
      <c r="K250" s="487"/>
    </row>
    <row r="251" spans="1:11" ht="16.5" customHeight="1">
      <c r="A251" s="468">
        <v>242</v>
      </c>
      <c r="B251" s="266" t="s">
        <v>25</v>
      </c>
      <c r="C251" s="267" t="s">
        <v>67</v>
      </c>
      <c r="D251" s="268" t="s">
        <v>93</v>
      </c>
      <c r="E251" s="266" t="s">
        <v>94</v>
      </c>
      <c r="F251" s="266" t="s">
        <v>94</v>
      </c>
      <c r="G251" s="307" t="s">
        <v>11</v>
      </c>
      <c r="H251" s="270"/>
      <c r="I251" s="269"/>
      <c r="J251" s="272" t="s">
        <v>1938</v>
      </c>
      <c r="K251" s="487"/>
    </row>
    <row r="252" spans="1:11" ht="16.5" customHeight="1">
      <c r="A252" s="468">
        <v>243</v>
      </c>
      <c r="B252" s="266" t="s">
        <v>25</v>
      </c>
      <c r="C252" s="267" t="s">
        <v>67</v>
      </c>
      <c r="D252" s="268" t="s">
        <v>95</v>
      </c>
      <c r="E252" s="266" t="s">
        <v>94</v>
      </c>
      <c r="F252" s="266" t="s">
        <v>94</v>
      </c>
      <c r="G252" s="307" t="s">
        <v>11</v>
      </c>
      <c r="H252" s="270"/>
      <c r="I252" s="269"/>
      <c r="J252" s="299" t="s">
        <v>1939</v>
      </c>
      <c r="K252" s="487"/>
    </row>
    <row r="253" spans="1:11" ht="16.5" customHeight="1">
      <c r="A253" s="451">
        <v>244</v>
      </c>
      <c r="B253" s="266" t="s">
        <v>25</v>
      </c>
      <c r="C253" s="267" t="s">
        <v>67</v>
      </c>
      <c r="D253" s="268" t="s">
        <v>1101</v>
      </c>
      <c r="E253" s="266" t="s">
        <v>92</v>
      </c>
      <c r="F253" s="266" t="s">
        <v>92</v>
      </c>
      <c r="G253" s="307" t="s">
        <v>11</v>
      </c>
      <c r="H253" s="270"/>
      <c r="I253" s="269"/>
      <c r="J253" s="299" t="s">
        <v>1940</v>
      </c>
      <c r="K253" s="487"/>
    </row>
    <row r="254" spans="1:11" ht="16.5" customHeight="1">
      <c r="A254" s="468">
        <v>245</v>
      </c>
      <c r="B254" s="266" t="s">
        <v>25</v>
      </c>
      <c r="C254" s="267" t="s">
        <v>67</v>
      </c>
      <c r="D254" s="268" t="s">
        <v>97</v>
      </c>
      <c r="E254" s="266" t="s">
        <v>92</v>
      </c>
      <c r="F254" s="266" t="s">
        <v>92</v>
      </c>
      <c r="G254" s="307" t="s">
        <v>11</v>
      </c>
      <c r="H254" s="270"/>
      <c r="I254" s="269"/>
      <c r="J254" s="299" t="s">
        <v>1940</v>
      </c>
      <c r="K254" s="487"/>
    </row>
    <row r="255" spans="1:11" ht="16.5" customHeight="1">
      <c r="A255" s="468">
        <v>246</v>
      </c>
      <c r="B255" s="266" t="s">
        <v>25</v>
      </c>
      <c r="C255" s="267" t="s">
        <v>67</v>
      </c>
      <c r="D255" s="268" t="s">
        <v>1102</v>
      </c>
      <c r="E255" s="266" t="s">
        <v>92</v>
      </c>
      <c r="F255" s="266" t="s">
        <v>92</v>
      </c>
      <c r="G255" s="307" t="s">
        <v>11</v>
      </c>
      <c r="H255" s="270"/>
      <c r="I255" s="269"/>
      <c r="J255" s="299" t="s">
        <v>1939</v>
      </c>
      <c r="K255" s="487"/>
    </row>
    <row r="256" spans="1:11" ht="16.5" customHeight="1">
      <c r="A256" s="451">
        <v>247</v>
      </c>
      <c r="B256" s="266" t="s">
        <v>25</v>
      </c>
      <c r="C256" s="267" t="s">
        <v>67</v>
      </c>
      <c r="D256" s="268" t="s">
        <v>1103</v>
      </c>
      <c r="E256" s="266" t="s">
        <v>92</v>
      </c>
      <c r="F256" s="266" t="s">
        <v>92</v>
      </c>
      <c r="G256" s="307" t="s">
        <v>11</v>
      </c>
      <c r="H256" s="270"/>
      <c r="I256" s="269"/>
      <c r="J256" s="272" t="s">
        <v>1941</v>
      </c>
      <c r="K256" s="487"/>
    </row>
    <row r="257" spans="1:11" ht="16.5" customHeight="1">
      <c r="A257" s="468">
        <v>248</v>
      </c>
      <c r="B257" s="266" t="s">
        <v>25</v>
      </c>
      <c r="C257" s="267" t="s">
        <v>67</v>
      </c>
      <c r="D257" s="268" t="s">
        <v>1104</v>
      </c>
      <c r="E257" s="266" t="s">
        <v>101</v>
      </c>
      <c r="F257" s="266" t="s">
        <v>101</v>
      </c>
      <c r="G257" s="307" t="s">
        <v>11</v>
      </c>
      <c r="H257" s="270"/>
      <c r="I257" s="269"/>
      <c r="J257" s="299" t="s">
        <v>1945</v>
      </c>
      <c r="K257" s="487"/>
    </row>
    <row r="258" spans="1:11" ht="16.5" customHeight="1">
      <c r="A258" s="468">
        <v>249</v>
      </c>
      <c r="B258" s="266" t="s">
        <v>25</v>
      </c>
      <c r="C258" s="267" t="s">
        <v>67</v>
      </c>
      <c r="D258" s="268" t="s">
        <v>102</v>
      </c>
      <c r="E258" s="266" t="s">
        <v>103</v>
      </c>
      <c r="F258" s="266" t="s">
        <v>103</v>
      </c>
      <c r="G258" s="307" t="s">
        <v>11</v>
      </c>
      <c r="H258" s="270"/>
      <c r="I258" s="269"/>
      <c r="J258" s="299" t="s">
        <v>1944</v>
      </c>
      <c r="K258" s="487"/>
    </row>
    <row r="259" spans="1:11" ht="16.5" customHeight="1">
      <c r="A259" s="451">
        <v>250</v>
      </c>
      <c r="B259" s="266" t="s">
        <v>25</v>
      </c>
      <c r="C259" s="267" t="s">
        <v>67</v>
      </c>
      <c r="D259" s="268" t="s">
        <v>104</v>
      </c>
      <c r="E259" s="266" t="s">
        <v>105</v>
      </c>
      <c r="F259" s="266" t="s">
        <v>105</v>
      </c>
      <c r="G259" s="310" t="s">
        <v>6</v>
      </c>
      <c r="H259" s="270"/>
      <c r="I259" s="269"/>
      <c r="J259" s="745" t="s">
        <v>1946</v>
      </c>
      <c r="K259" s="487"/>
    </row>
    <row r="260" spans="1:11" ht="16.5" customHeight="1">
      <c r="A260" s="468">
        <v>251</v>
      </c>
      <c r="B260" s="266" t="s">
        <v>25</v>
      </c>
      <c r="C260" s="267" t="s">
        <v>67</v>
      </c>
      <c r="D260" s="268" t="s">
        <v>1105</v>
      </c>
      <c r="E260" s="266" t="s">
        <v>66</v>
      </c>
      <c r="F260" s="266" t="s">
        <v>66</v>
      </c>
      <c r="G260" s="310" t="s">
        <v>6</v>
      </c>
      <c r="H260" s="270"/>
      <c r="I260" s="269"/>
      <c r="J260" s="745"/>
      <c r="K260" s="487"/>
    </row>
    <row r="261" spans="1:11" ht="16.5" customHeight="1">
      <c r="A261" s="468">
        <v>252</v>
      </c>
      <c r="B261" s="266" t="s">
        <v>25</v>
      </c>
      <c r="C261" s="267" t="s">
        <v>67</v>
      </c>
      <c r="D261" s="268" t="s">
        <v>108</v>
      </c>
      <c r="E261" s="266" t="s">
        <v>109</v>
      </c>
      <c r="F261" s="266" t="s">
        <v>109</v>
      </c>
      <c r="G261" s="310" t="s">
        <v>6</v>
      </c>
      <c r="H261" s="270"/>
      <c r="I261" s="269"/>
      <c r="J261" s="745"/>
      <c r="K261" s="487"/>
    </row>
    <row r="262" spans="1:11" ht="16.5" customHeight="1">
      <c r="A262" s="451">
        <v>253</v>
      </c>
      <c r="B262" s="266" t="s">
        <v>25</v>
      </c>
      <c r="C262" s="267" t="s">
        <v>67</v>
      </c>
      <c r="D262" s="268" t="s">
        <v>1106</v>
      </c>
      <c r="E262" s="266" t="s">
        <v>94</v>
      </c>
      <c r="F262" s="266" t="s">
        <v>94</v>
      </c>
      <c r="G262" s="310" t="s">
        <v>6</v>
      </c>
      <c r="H262" s="270"/>
      <c r="I262" s="269"/>
      <c r="J262" s="745"/>
      <c r="K262" s="487"/>
    </row>
    <row r="263" spans="1:11" ht="16.5" customHeight="1">
      <c r="A263" s="468">
        <v>254</v>
      </c>
      <c r="B263" s="266" t="s">
        <v>25</v>
      </c>
      <c r="C263" s="267" t="s">
        <v>67</v>
      </c>
      <c r="D263" s="268" t="s">
        <v>1107</v>
      </c>
      <c r="E263" s="266" t="s">
        <v>66</v>
      </c>
      <c r="F263" s="266" t="s">
        <v>66</v>
      </c>
      <c r="G263" s="310" t="s">
        <v>6</v>
      </c>
      <c r="H263" s="270"/>
      <c r="I263" s="269"/>
      <c r="J263" s="745"/>
      <c r="K263" s="487"/>
    </row>
    <row r="264" spans="1:11" ht="16.5" customHeight="1">
      <c r="A264" s="468">
        <v>255</v>
      </c>
      <c r="B264" s="266" t="s">
        <v>25</v>
      </c>
      <c r="C264" s="267" t="s">
        <v>67</v>
      </c>
      <c r="D264" s="268" t="s">
        <v>1108</v>
      </c>
      <c r="E264" s="266" t="s">
        <v>76</v>
      </c>
      <c r="F264" s="266" t="s">
        <v>76</v>
      </c>
      <c r="G264" s="310" t="s">
        <v>6</v>
      </c>
      <c r="H264" s="270"/>
      <c r="I264" s="269"/>
      <c r="J264" s="745"/>
      <c r="K264" s="487"/>
    </row>
    <row r="265" spans="1:11" ht="16.5" customHeight="1">
      <c r="A265" s="451">
        <v>256</v>
      </c>
      <c r="B265" s="266" t="s">
        <v>25</v>
      </c>
      <c r="C265" s="267" t="s">
        <v>67</v>
      </c>
      <c r="D265" s="268" t="s">
        <v>113</v>
      </c>
      <c r="E265" s="266" t="s">
        <v>94</v>
      </c>
      <c r="F265" s="266" t="s">
        <v>94</v>
      </c>
      <c r="G265" s="310" t="s">
        <v>6</v>
      </c>
      <c r="H265" s="270"/>
      <c r="I265" s="269"/>
      <c r="J265" s="745"/>
      <c r="K265" s="487"/>
    </row>
    <row r="266" spans="1:11" ht="16.5" customHeight="1">
      <c r="A266" s="468">
        <v>257</v>
      </c>
      <c r="B266" s="266" t="s">
        <v>25</v>
      </c>
      <c r="C266" s="267" t="s">
        <v>67</v>
      </c>
      <c r="D266" s="268" t="s">
        <v>114</v>
      </c>
      <c r="E266" s="266" t="s">
        <v>115</v>
      </c>
      <c r="F266" s="266" t="s">
        <v>115</v>
      </c>
      <c r="G266" s="310" t="s">
        <v>6</v>
      </c>
      <c r="H266" s="270"/>
      <c r="I266" s="269"/>
      <c r="J266" s="745"/>
      <c r="K266" s="487"/>
    </row>
    <row r="267" spans="1:11" ht="16.5" customHeight="1">
      <c r="A267" s="468">
        <v>258</v>
      </c>
      <c r="B267" s="266" t="s">
        <v>25</v>
      </c>
      <c r="C267" s="267" t="s">
        <v>67</v>
      </c>
      <c r="D267" s="268" t="s">
        <v>1109</v>
      </c>
      <c r="E267" s="269"/>
      <c r="F267" s="269"/>
      <c r="G267" s="310" t="s">
        <v>6</v>
      </c>
      <c r="H267" s="270"/>
      <c r="I267" s="269"/>
      <c r="J267" s="336" t="s">
        <v>1110</v>
      </c>
      <c r="K267" s="493"/>
    </row>
    <row r="268" spans="1:11" ht="16.5" customHeight="1">
      <c r="A268" s="451">
        <v>259</v>
      </c>
      <c r="B268" s="266" t="s">
        <v>25</v>
      </c>
      <c r="C268" s="267" t="s">
        <v>67</v>
      </c>
      <c r="D268" s="268" t="s">
        <v>1111</v>
      </c>
      <c r="E268" s="269"/>
      <c r="F268" s="269"/>
      <c r="G268" s="310" t="s">
        <v>6</v>
      </c>
      <c r="H268" s="270"/>
      <c r="I268" s="266" t="s">
        <v>1112</v>
      </c>
      <c r="J268" s="336" t="s">
        <v>143</v>
      </c>
      <c r="K268" s="493"/>
    </row>
    <row r="269" spans="1:11" ht="16.5" customHeight="1">
      <c r="A269" s="468">
        <v>260</v>
      </c>
      <c r="B269" s="266" t="s">
        <v>25</v>
      </c>
      <c r="C269" s="267" t="s">
        <v>201</v>
      </c>
      <c r="D269" s="268" t="s">
        <v>1113</v>
      </c>
      <c r="E269" s="269"/>
      <c r="F269" s="269"/>
      <c r="G269" s="310" t="s">
        <v>6</v>
      </c>
      <c r="H269" s="323" t="s">
        <v>1114</v>
      </c>
      <c r="I269" s="269"/>
      <c r="J269" s="336" t="s">
        <v>1970</v>
      </c>
      <c r="K269" s="493"/>
    </row>
    <row r="270" spans="1:11" ht="16.5" customHeight="1">
      <c r="A270" s="468">
        <v>261</v>
      </c>
      <c r="B270" s="266" t="s">
        <v>25</v>
      </c>
      <c r="C270" s="267" t="s">
        <v>201</v>
      </c>
      <c r="D270" s="268" t="s">
        <v>1115</v>
      </c>
      <c r="E270" s="269"/>
      <c r="F270" s="269"/>
      <c r="G270" s="307" t="s">
        <v>11</v>
      </c>
      <c r="H270" s="284" t="s">
        <v>1116</v>
      </c>
      <c r="I270" s="269"/>
      <c r="J270" s="654" t="s">
        <v>2905</v>
      </c>
      <c r="K270" s="493"/>
    </row>
    <row r="271" spans="1:11" ht="16.5" customHeight="1">
      <c r="A271" s="451">
        <v>262</v>
      </c>
      <c r="B271" s="266" t="s">
        <v>25</v>
      </c>
      <c r="C271" s="267" t="s">
        <v>55</v>
      </c>
      <c r="D271" s="268" t="s">
        <v>56</v>
      </c>
      <c r="E271" s="269"/>
      <c r="F271" s="269"/>
      <c r="G271" s="307" t="s">
        <v>11</v>
      </c>
      <c r="H271" s="270"/>
      <c r="I271" s="269"/>
      <c r="J271" s="272" t="s">
        <v>1680</v>
      </c>
      <c r="K271" s="487"/>
    </row>
    <row r="272" spans="1:11" ht="16.5" customHeight="1">
      <c r="A272" s="468">
        <v>263</v>
      </c>
      <c r="B272" s="266" t="s">
        <v>25</v>
      </c>
      <c r="C272" s="267" t="s">
        <v>55</v>
      </c>
      <c r="D272" s="268" t="s">
        <v>1117</v>
      </c>
      <c r="E272" s="269"/>
      <c r="F272" s="269"/>
      <c r="G272" s="214" t="s">
        <v>11</v>
      </c>
      <c r="H272" s="270"/>
      <c r="I272" s="269"/>
      <c r="J272" s="272" t="s">
        <v>2140</v>
      </c>
      <c r="K272" s="487"/>
    </row>
    <row r="273" spans="1:11" ht="16.5" customHeight="1">
      <c r="A273" s="468">
        <v>264</v>
      </c>
      <c r="B273" s="266" t="s">
        <v>25</v>
      </c>
      <c r="C273" s="267" t="s">
        <v>55</v>
      </c>
      <c r="D273" s="268" t="s">
        <v>62</v>
      </c>
      <c r="E273" s="269"/>
      <c r="F273" s="269"/>
      <c r="G273" s="214" t="s">
        <v>11</v>
      </c>
      <c r="H273" s="270"/>
      <c r="I273" s="266" t="s">
        <v>1118</v>
      </c>
      <c r="J273" s="299" t="s">
        <v>1531</v>
      </c>
      <c r="K273" s="483"/>
    </row>
    <row r="274" spans="1:11" ht="16.5" customHeight="1">
      <c r="A274" s="451">
        <v>265</v>
      </c>
      <c r="B274" s="266" t="s">
        <v>25</v>
      </c>
      <c r="C274" s="267" t="s">
        <v>55</v>
      </c>
      <c r="D274" s="268" t="s">
        <v>60</v>
      </c>
      <c r="E274" s="269"/>
      <c r="F274" s="269"/>
      <c r="G274" s="214" t="s">
        <v>11</v>
      </c>
      <c r="H274" s="270"/>
      <c r="I274" s="269"/>
      <c r="J274" s="272" t="s">
        <v>1532</v>
      </c>
      <c r="K274" s="487"/>
    </row>
    <row r="275" spans="1:11" ht="16.5" customHeight="1">
      <c r="A275" s="468">
        <v>266</v>
      </c>
      <c r="B275" s="266" t="s">
        <v>25</v>
      </c>
      <c r="C275" s="267" t="s">
        <v>55</v>
      </c>
      <c r="D275" s="268" t="s">
        <v>57</v>
      </c>
      <c r="E275" s="269"/>
      <c r="F275" s="269"/>
      <c r="G275" s="214" t="s">
        <v>11</v>
      </c>
      <c r="H275" s="270"/>
      <c r="I275" s="269"/>
      <c r="J275" s="272" t="s">
        <v>1437</v>
      </c>
      <c r="K275" s="487"/>
    </row>
    <row r="276" spans="1:11" ht="16.5" customHeight="1">
      <c r="A276" s="468">
        <v>267</v>
      </c>
      <c r="B276" s="266" t="s">
        <v>25</v>
      </c>
      <c r="C276" s="267" t="s">
        <v>55</v>
      </c>
      <c r="D276" s="300" t="s">
        <v>64</v>
      </c>
      <c r="E276" s="269"/>
      <c r="F276" s="269"/>
      <c r="G276" s="312" t="s">
        <v>12</v>
      </c>
      <c r="H276" s="270"/>
      <c r="I276" s="269"/>
      <c r="J276" s="336" t="s">
        <v>1438</v>
      </c>
      <c r="K276" s="493"/>
    </row>
    <row r="277" spans="1:11" ht="16.5" customHeight="1">
      <c r="A277" s="451">
        <v>268</v>
      </c>
      <c r="B277" s="266" t="s">
        <v>25</v>
      </c>
      <c r="C277" s="267" t="s">
        <v>181</v>
      </c>
      <c r="D277" s="300" t="s">
        <v>2666</v>
      </c>
      <c r="E277" s="269"/>
      <c r="F277" s="269"/>
      <c r="G277" s="214" t="s">
        <v>11</v>
      </c>
      <c r="H277" s="270"/>
      <c r="I277" s="269"/>
      <c r="J277" s="333" t="s">
        <v>2665</v>
      </c>
      <c r="K277" s="487"/>
    </row>
    <row r="278" spans="1:11" ht="16.5" customHeight="1">
      <c r="A278" s="468">
        <v>269</v>
      </c>
      <c r="B278" s="266" t="s">
        <v>25</v>
      </c>
      <c r="C278" s="267" t="s">
        <v>181</v>
      </c>
      <c r="D278" s="268" t="s">
        <v>1394</v>
      </c>
      <c r="E278" s="269"/>
      <c r="F278" s="269"/>
      <c r="G278" s="214" t="s">
        <v>11</v>
      </c>
      <c r="H278" s="270"/>
      <c r="I278" s="269"/>
      <c r="J278" s="333" t="s">
        <v>2664</v>
      </c>
      <c r="K278" s="487"/>
    </row>
    <row r="279" spans="1:11" ht="16.5" customHeight="1">
      <c r="A279" s="468">
        <v>270</v>
      </c>
      <c r="B279" s="266" t="s">
        <v>25</v>
      </c>
      <c r="C279" s="267" t="s">
        <v>1119</v>
      </c>
      <c r="D279" s="268" t="s">
        <v>1120</v>
      </c>
      <c r="E279" s="266" t="s">
        <v>1121</v>
      </c>
      <c r="F279" s="266" t="s">
        <v>1121</v>
      </c>
      <c r="G279" s="214" t="s">
        <v>11</v>
      </c>
      <c r="H279" s="270"/>
      <c r="I279" s="269"/>
      <c r="J279" s="299" t="s">
        <v>1686</v>
      </c>
      <c r="K279" s="483"/>
    </row>
    <row r="280" spans="1:11" ht="16.5" customHeight="1">
      <c r="A280" s="451">
        <v>271</v>
      </c>
      <c r="B280" s="266" t="s">
        <v>25</v>
      </c>
      <c r="C280" s="267" t="s">
        <v>1119</v>
      </c>
      <c r="D280" s="268" t="s">
        <v>1122</v>
      </c>
      <c r="E280" s="266" t="s">
        <v>1123</v>
      </c>
      <c r="F280" s="266" t="s">
        <v>1123</v>
      </c>
      <c r="G280" s="214" t="s">
        <v>11</v>
      </c>
      <c r="H280" s="270"/>
      <c r="I280" s="269"/>
      <c r="J280" s="299" t="s">
        <v>1687</v>
      </c>
      <c r="K280" s="483"/>
    </row>
    <row r="281" spans="1:11" ht="16.5" customHeight="1">
      <c r="A281" s="468">
        <v>272</v>
      </c>
      <c r="B281" s="266" t="s">
        <v>25</v>
      </c>
      <c r="C281" s="267" t="s">
        <v>1119</v>
      </c>
      <c r="D281" s="268" t="s">
        <v>1124</v>
      </c>
      <c r="E281" s="269"/>
      <c r="F281" s="269"/>
      <c r="G281" s="214" t="s">
        <v>11</v>
      </c>
      <c r="H281" s="270"/>
      <c r="I281" s="269"/>
      <c r="J281" s="299" t="s">
        <v>1688</v>
      </c>
      <c r="K281" s="483"/>
    </row>
    <row r="282" spans="1:11" ht="16.5" customHeight="1">
      <c r="A282" s="468">
        <v>273</v>
      </c>
      <c r="B282" s="266" t="s">
        <v>25</v>
      </c>
      <c r="C282" s="267" t="s">
        <v>1119</v>
      </c>
      <c r="D282" s="268" t="s">
        <v>1125</v>
      </c>
      <c r="E282" s="266" t="s">
        <v>1061</v>
      </c>
      <c r="F282" s="266" t="s">
        <v>1061</v>
      </c>
      <c r="G282" s="214" t="s">
        <v>11</v>
      </c>
      <c r="H282" s="270"/>
      <c r="I282" s="269"/>
      <c r="J282" s="299" t="s">
        <v>1689</v>
      </c>
      <c r="K282" s="483"/>
    </row>
    <row r="283" spans="1:11" ht="16.5" customHeight="1">
      <c r="A283" s="451">
        <v>274</v>
      </c>
      <c r="B283" s="266" t="s">
        <v>25</v>
      </c>
      <c r="C283" s="267" t="s">
        <v>1119</v>
      </c>
      <c r="D283" s="268" t="s">
        <v>1126</v>
      </c>
      <c r="E283" s="269"/>
      <c r="F283" s="269"/>
      <c r="G283" s="214" t="s">
        <v>11</v>
      </c>
      <c r="H283" s="270"/>
      <c r="I283" s="269"/>
      <c r="J283" s="272" t="s">
        <v>1690</v>
      </c>
      <c r="K283" s="487"/>
    </row>
    <row r="284" spans="1:11" ht="16.5" customHeight="1">
      <c r="A284" s="468">
        <v>275</v>
      </c>
      <c r="B284" s="266" t="s">
        <v>25</v>
      </c>
      <c r="C284" s="267" t="s">
        <v>1119</v>
      </c>
      <c r="D284" s="268" t="s">
        <v>1127</v>
      </c>
      <c r="E284" s="269"/>
      <c r="F284" s="269"/>
      <c r="G284" s="214" t="s">
        <v>11</v>
      </c>
      <c r="H284" s="270"/>
      <c r="I284" s="269"/>
      <c r="J284" s="272" t="s">
        <v>1691</v>
      </c>
      <c r="K284" s="487"/>
    </row>
    <row r="285" spans="1:11" ht="16.5" customHeight="1">
      <c r="A285" s="468">
        <v>276</v>
      </c>
      <c r="B285" s="266" t="s">
        <v>25</v>
      </c>
      <c r="C285" s="267" t="s">
        <v>1119</v>
      </c>
      <c r="D285" s="268" t="s">
        <v>1128</v>
      </c>
      <c r="E285" s="269"/>
      <c r="F285" s="269"/>
      <c r="G285" s="214" t="s">
        <v>11</v>
      </c>
      <c r="H285" s="270"/>
      <c r="I285" s="269"/>
      <c r="J285" s="272" t="s">
        <v>1692</v>
      </c>
      <c r="K285" s="487"/>
    </row>
    <row r="286" spans="1:11" ht="16.5" customHeight="1">
      <c r="A286" s="451">
        <v>277</v>
      </c>
      <c r="B286" s="266" t="s">
        <v>25</v>
      </c>
      <c r="C286" s="267" t="s">
        <v>1119</v>
      </c>
      <c r="D286" s="268" t="s">
        <v>1129</v>
      </c>
      <c r="E286" s="266" t="s">
        <v>1130</v>
      </c>
      <c r="F286" s="266" t="s">
        <v>1130</v>
      </c>
      <c r="G286" s="214" t="s">
        <v>11</v>
      </c>
      <c r="H286" s="270"/>
      <c r="I286" s="269"/>
      <c r="J286" s="747" t="s">
        <v>2668</v>
      </c>
      <c r="K286" s="487"/>
    </row>
    <row r="287" spans="1:11" ht="16.5" customHeight="1">
      <c r="A287" s="468">
        <v>278</v>
      </c>
      <c r="B287" s="266" t="s">
        <v>25</v>
      </c>
      <c r="C287" s="267" t="s">
        <v>1119</v>
      </c>
      <c r="D287" s="268" t="s">
        <v>1676</v>
      </c>
      <c r="E287" s="266" t="s">
        <v>1131</v>
      </c>
      <c r="F287" s="266" t="s">
        <v>1131</v>
      </c>
      <c r="G287" s="214" t="s">
        <v>11</v>
      </c>
      <c r="H287" s="270"/>
      <c r="I287" s="269"/>
      <c r="J287" s="747"/>
      <c r="K287" s="487"/>
    </row>
    <row r="288" spans="1:11" ht="16.5" customHeight="1">
      <c r="A288" s="468">
        <v>279</v>
      </c>
      <c r="B288" s="266" t="s">
        <v>25</v>
      </c>
      <c r="C288" s="267" t="s">
        <v>1119</v>
      </c>
      <c r="D288" s="268" t="s">
        <v>1694</v>
      </c>
      <c r="E288" s="266" t="s">
        <v>1132</v>
      </c>
      <c r="F288" s="266" t="s">
        <v>1132</v>
      </c>
      <c r="G288" s="214" t="s">
        <v>11</v>
      </c>
      <c r="H288" s="270"/>
      <c r="I288" s="269"/>
      <c r="J288" s="747"/>
      <c r="K288" s="487"/>
    </row>
    <row r="289" spans="1:11" ht="16.5" customHeight="1">
      <c r="A289" s="451">
        <v>280</v>
      </c>
      <c r="B289" s="266" t="s">
        <v>25</v>
      </c>
      <c r="C289" s="267" t="s">
        <v>1119</v>
      </c>
      <c r="D289" s="268" t="s">
        <v>1677</v>
      </c>
      <c r="E289" s="266" t="s">
        <v>1133</v>
      </c>
      <c r="F289" s="266" t="s">
        <v>1133</v>
      </c>
      <c r="G289" s="214" t="s">
        <v>11</v>
      </c>
      <c r="H289" s="270"/>
      <c r="I289" s="269"/>
      <c r="J289" s="747"/>
      <c r="K289" s="487"/>
    </row>
    <row r="290" spans="1:11" ht="16.5" customHeight="1">
      <c r="A290" s="468">
        <v>281</v>
      </c>
      <c r="B290" s="266" t="s">
        <v>25</v>
      </c>
      <c r="C290" s="267" t="s">
        <v>1119</v>
      </c>
      <c r="D290" s="268" t="s">
        <v>1678</v>
      </c>
      <c r="E290" s="266" t="s">
        <v>1134</v>
      </c>
      <c r="F290" s="266" t="s">
        <v>1134</v>
      </c>
      <c r="G290" s="214" t="s">
        <v>11</v>
      </c>
      <c r="H290" s="270"/>
      <c r="I290" s="269"/>
      <c r="J290" s="747"/>
      <c r="K290" s="487"/>
    </row>
    <row r="291" spans="1:11" ht="16.5" customHeight="1">
      <c r="A291" s="468">
        <v>282</v>
      </c>
      <c r="B291" s="266" t="s">
        <v>25</v>
      </c>
      <c r="C291" s="267" t="s">
        <v>1587</v>
      </c>
      <c r="D291" s="268" t="s">
        <v>1135</v>
      </c>
      <c r="E291" s="269"/>
      <c r="F291" s="269"/>
      <c r="G291" s="214" t="s">
        <v>11</v>
      </c>
      <c r="H291" s="270"/>
      <c r="I291" s="269"/>
      <c r="J291" s="324" t="s">
        <v>1621</v>
      </c>
      <c r="K291" s="496" t="s">
        <v>1860</v>
      </c>
    </row>
    <row r="292" spans="1:11" ht="16.5" customHeight="1">
      <c r="A292" s="451">
        <v>283</v>
      </c>
      <c r="B292" s="266" t="s">
        <v>25</v>
      </c>
      <c r="C292" s="267" t="s">
        <v>1587</v>
      </c>
      <c r="D292" s="268" t="s">
        <v>1625</v>
      </c>
      <c r="E292" s="269"/>
      <c r="F292" s="269"/>
      <c r="G292" s="214" t="s">
        <v>11</v>
      </c>
      <c r="H292" s="270"/>
      <c r="I292" s="269"/>
      <c r="J292" s="276" t="s">
        <v>1576</v>
      </c>
      <c r="K292" s="497" t="s">
        <v>2118</v>
      </c>
    </row>
    <row r="293" spans="1:11" ht="16.5" customHeight="1">
      <c r="A293" s="468">
        <v>284</v>
      </c>
      <c r="B293" s="266" t="s">
        <v>25</v>
      </c>
      <c r="C293" s="267" t="s">
        <v>1587</v>
      </c>
      <c r="D293" s="268" t="s">
        <v>1136</v>
      </c>
      <c r="E293" s="269"/>
      <c r="F293" s="269"/>
      <c r="G293" s="214" t="s">
        <v>11</v>
      </c>
      <c r="H293" s="270"/>
      <c r="I293" s="269"/>
      <c r="J293" s="324" t="s">
        <v>1577</v>
      </c>
      <c r="K293" s="496" t="s">
        <v>2117</v>
      </c>
    </row>
    <row r="294" spans="1:11" ht="16.5" customHeight="1">
      <c r="A294" s="468">
        <v>285</v>
      </c>
      <c r="B294" s="266" t="s">
        <v>25</v>
      </c>
      <c r="C294" s="267" t="s">
        <v>1587</v>
      </c>
      <c r="D294" s="268" t="s">
        <v>1137</v>
      </c>
      <c r="E294" s="269"/>
      <c r="F294" s="269"/>
      <c r="G294" s="214" t="s">
        <v>11</v>
      </c>
      <c r="H294" s="270"/>
      <c r="I294" s="269"/>
      <c r="J294" s="276" t="s">
        <v>1623</v>
      </c>
      <c r="K294" s="497" t="s">
        <v>2557</v>
      </c>
    </row>
    <row r="295" spans="1:11" ht="16.5" customHeight="1">
      <c r="A295" s="451">
        <v>286</v>
      </c>
      <c r="B295" s="266" t="s">
        <v>25</v>
      </c>
      <c r="C295" s="267" t="s">
        <v>1587</v>
      </c>
      <c r="D295" s="268" t="s">
        <v>2900</v>
      </c>
      <c r="E295" s="269"/>
      <c r="F295" s="269"/>
      <c r="G295" s="118" t="s">
        <v>10</v>
      </c>
      <c r="H295" s="270"/>
      <c r="I295" s="269"/>
      <c r="J295" s="276" t="s">
        <v>2893</v>
      </c>
      <c r="K295" s="498" t="s">
        <v>2558</v>
      </c>
    </row>
    <row r="296" spans="1:11" ht="16.5" customHeight="1">
      <c r="A296" s="468">
        <v>287</v>
      </c>
      <c r="B296" s="266" t="s">
        <v>25</v>
      </c>
      <c r="C296" s="267" t="s">
        <v>1587</v>
      </c>
      <c r="D296" s="268" t="s">
        <v>1626</v>
      </c>
      <c r="E296" s="269"/>
      <c r="F296" s="269"/>
      <c r="G296" s="214" t="s">
        <v>11</v>
      </c>
      <c r="H296" s="270"/>
      <c r="I296" s="269"/>
      <c r="J296" s="276" t="s">
        <v>1627</v>
      </c>
      <c r="K296" s="497" t="s">
        <v>2556</v>
      </c>
    </row>
    <row r="297" spans="1:11" ht="16.5" customHeight="1">
      <c r="A297" s="468">
        <v>288</v>
      </c>
      <c r="B297" s="266" t="s">
        <v>25</v>
      </c>
      <c r="C297" s="267" t="s">
        <v>1587</v>
      </c>
      <c r="D297" s="268" t="s">
        <v>1138</v>
      </c>
      <c r="E297" s="269"/>
      <c r="F297" s="269"/>
      <c r="G297" s="214" t="s">
        <v>11</v>
      </c>
      <c r="H297" s="270"/>
      <c r="I297" s="269"/>
      <c r="J297" s="324" t="s">
        <v>1581</v>
      </c>
      <c r="K297" s="496" t="s">
        <v>1928</v>
      </c>
    </row>
    <row r="298" spans="1:11" ht="16.5" customHeight="1">
      <c r="A298" s="451">
        <v>289</v>
      </c>
      <c r="B298" s="266" t="s">
        <v>25</v>
      </c>
      <c r="C298" s="267" t="s">
        <v>1587</v>
      </c>
      <c r="D298" s="268" t="s">
        <v>1579</v>
      </c>
      <c r="E298" s="269"/>
      <c r="F298" s="269"/>
      <c r="G298" s="214" t="s">
        <v>11</v>
      </c>
      <c r="H298" s="270"/>
      <c r="I298" s="269"/>
      <c r="J298" s="324" t="s">
        <v>1578</v>
      </c>
      <c r="K298" s="496" t="s">
        <v>1921</v>
      </c>
    </row>
    <row r="299" spans="1:11" ht="16.5" customHeight="1">
      <c r="A299" s="468">
        <v>290</v>
      </c>
      <c r="B299" s="266" t="s">
        <v>25</v>
      </c>
      <c r="C299" s="267" t="s">
        <v>1587</v>
      </c>
      <c r="D299" s="268" t="s">
        <v>1139</v>
      </c>
      <c r="E299" s="269"/>
      <c r="F299" s="269"/>
      <c r="G299" s="214" t="s">
        <v>11</v>
      </c>
      <c r="H299" s="270"/>
      <c r="I299" s="269"/>
      <c r="J299" s="324" t="s">
        <v>1580</v>
      </c>
      <c r="K299" s="496" t="s">
        <v>1922</v>
      </c>
    </row>
    <row r="300" spans="1:11" ht="16.5" customHeight="1">
      <c r="A300" s="468">
        <v>291</v>
      </c>
      <c r="B300" s="266" t="s">
        <v>25</v>
      </c>
      <c r="C300" s="267" t="s">
        <v>1587</v>
      </c>
      <c r="D300" s="268" t="s">
        <v>1140</v>
      </c>
      <c r="E300" s="269"/>
      <c r="F300" s="269"/>
      <c r="G300" s="214" t="s">
        <v>11</v>
      </c>
      <c r="H300" s="270"/>
      <c r="I300" s="269"/>
      <c r="J300" s="324" t="s">
        <v>1622</v>
      </c>
      <c r="K300" s="496" t="s">
        <v>1923</v>
      </c>
    </row>
    <row r="301" spans="1:11" ht="16.5" customHeight="1">
      <c r="A301" s="451">
        <v>292</v>
      </c>
      <c r="B301" s="266" t="s">
        <v>25</v>
      </c>
      <c r="C301" s="267" t="s">
        <v>220</v>
      </c>
      <c r="D301" s="268" t="s">
        <v>1141</v>
      </c>
      <c r="E301" s="283" t="s">
        <v>1142</v>
      </c>
      <c r="F301" s="283" t="s">
        <v>1142</v>
      </c>
      <c r="G301" s="214" t="s">
        <v>11</v>
      </c>
      <c r="H301" s="270"/>
      <c r="I301" s="269"/>
      <c r="J301" s="272" t="s">
        <v>226</v>
      </c>
      <c r="K301" s="655"/>
    </row>
    <row r="302" spans="1:11" ht="16.5" customHeight="1">
      <c r="A302" s="468">
        <v>293</v>
      </c>
      <c r="B302" s="266" t="s">
        <v>25</v>
      </c>
      <c r="C302" s="267" t="s">
        <v>220</v>
      </c>
      <c r="D302" s="268" t="s">
        <v>1143</v>
      </c>
      <c r="E302" s="283" t="s">
        <v>803</v>
      </c>
      <c r="F302" s="283" t="s">
        <v>803</v>
      </c>
      <c r="G302" s="214" t="s">
        <v>11</v>
      </c>
      <c r="H302" s="270"/>
      <c r="I302" s="269"/>
      <c r="J302" s="272" t="s">
        <v>804</v>
      </c>
      <c r="K302" s="655"/>
    </row>
    <row r="303" spans="1:11" ht="16.5" customHeight="1">
      <c r="A303" s="468">
        <v>294</v>
      </c>
      <c r="B303" s="266" t="s">
        <v>25</v>
      </c>
      <c r="C303" s="267" t="s">
        <v>220</v>
      </c>
      <c r="D303" s="268" t="s">
        <v>1144</v>
      </c>
      <c r="E303" s="283" t="s">
        <v>1875</v>
      </c>
      <c r="F303" s="283" t="s">
        <v>2195</v>
      </c>
      <c r="G303" s="214" t="s">
        <v>11</v>
      </c>
      <c r="H303" s="270"/>
      <c r="I303" s="269"/>
      <c r="J303" s="272" t="s">
        <v>1145</v>
      </c>
      <c r="K303" s="655"/>
    </row>
    <row r="304" spans="1:11" ht="16.5" customHeight="1">
      <c r="A304" s="451">
        <v>295</v>
      </c>
      <c r="B304" s="266" t="s">
        <v>25</v>
      </c>
      <c r="C304" s="267" t="s">
        <v>220</v>
      </c>
      <c r="D304" s="268" t="s">
        <v>1146</v>
      </c>
      <c r="E304" s="283" t="s">
        <v>1878</v>
      </c>
      <c r="F304" s="283" t="s">
        <v>2636</v>
      </c>
      <c r="G304" s="214" t="s">
        <v>11</v>
      </c>
      <c r="H304" s="270"/>
      <c r="I304" s="269"/>
      <c r="J304" s="272" t="s">
        <v>1147</v>
      </c>
      <c r="K304" s="655"/>
    </row>
    <row r="305" spans="1:11" ht="16.5" customHeight="1">
      <c r="A305" s="468">
        <v>296</v>
      </c>
      <c r="B305" s="266" t="s">
        <v>25</v>
      </c>
      <c r="C305" s="267" t="s">
        <v>220</v>
      </c>
      <c r="D305" s="268" t="s">
        <v>1148</v>
      </c>
      <c r="E305" s="283" t="s">
        <v>1876</v>
      </c>
      <c r="F305" s="283" t="s">
        <v>2196</v>
      </c>
      <c r="G305" s="214" t="s">
        <v>11</v>
      </c>
      <c r="H305" s="270"/>
      <c r="I305" s="269"/>
      <c r="J305" s="272" t="s">
        <v>1613</v>
      </c>
      <c r="K305" s="655"/>
    </row>
    <row r="306" spans="1:11" ht="16.5" customHeight="1">
      <c r="A306" s="468">
        <v>297</v>
      </c>
      <c r="B306" s="266" t="s">
        <v>25</v>
      </c>
      <c r="C306" s="267" t="s">
        <v>220</v>
      </c>
      <c r="D306" s="268" t="s">
        <v>1149</v>
      </c>
      <c r="E306" s="283" t="s">
        <v>1877</v>
      </c>
      <c r="F306" s="283" t="s">
        <v>2197</v>
      </c>
      <c r="G306" s="214" t="s">
        <v>11</v>
      </c>
      <c r="H306" s="270"/>
      <c r="I306" s="269"/>
      <c r="J306" s="272" t="s">
        <v>1613</v>
      </c>
      <c r="K306" s="655"/>
    </row>
    <row r="307" spans="1:11" ht="16.5" customHeight="1">
      <c r="A307" s="451">
        <v>298</v>
      </c>
      <c r="B307" s="266" t="s">
        <v>25</v>
      </c>
      <c r="C307" s="267" t="s">
        <v>220</v>
      </c>
      <c r="D307" s="268" t="s">
        <v>1150</v>
      </c>
      <c r="E307" s="283" t="s">
        <v>1879</v>
      </c>
      <c r="F307" s="283" t="s">
        <v>2633</v>
      </c>
      <c r="G307" s="214" t="s">
        <v>11</v>
      </c>
      <c r="H307" s="270"/>
      <c r="I307" s="269"/>
      <c r="J307" s="272" t="s">
        <v>1151</v>
      </c>
      <c r="K307" s="655"/>
    </row>
    <row r="308" spans="1:11" ht="16.5" customHeight="1">
      <c r="A308" s="468">
        <v>299</v>
      </c>
      <c r="B308" s="266" t="s">
        <v>25</v>
      </c>
      <c r="C308" s="267" t="s">
        <v>220</v>
      </c>
      <c r="D308" s="268" t="s">
        <v>1152</v>
      </c>
      <c r="E308" s="283" t="s">
        <v>1878</v>
      </c>
      <c r="F308" s="283" t="s">
        <v>2632</v>
      </c>
      <c r="G308" s="214" t="s">
        <v>11</v>
      </c>
      <c r="H308" s="270"/>
      <c r="I308" s="269"/>
      <c r="J308" s="272" t="s">
        <v>1671</v>
      </c>
      <c r="K308" s="655"/>
    </row>
    <row r="309" spans="1:11" ht="16.5" customHeight="1">
      <c r="A309" s="468">
        <v>300</v>
      </c>
      <c r="B309" s="266" t="s">
        <v>25</v>
      </c>
      <c r="C309" s="267" t="s">
        <v>220</v>
      </c>
      <c r="D309" s="268" t="s">
        <v>1153</v>
      </c>
      <c r="E309" s="283" t="s">
        <v>1087</v>
      </c>
      <c r="F309" s="266" t="s">
        <v>1087</v>
      </c>
      <c r="G309" s="214" t="s">
        <v>11</v>
      </c>
      <c r="H309" s="270"/>
      <c r="I309" s="269"/>
      <c r="J309" s="272" t="s">
        <v>1154</v>
      </c>
      <c r="K309" s="655"/>
    </row>
    <row r="310" spans="1:11" ht="16.5" customHeight="1">
      <c r="A310" s="451">
        <v>301</v>
      </c>
      <c r="B310" s="266" t="s">
        <v>25</v>
      </c>
      <c r="C310" s="267" t="s">
        <v>220</v>
      </c>
      <c r="D310" s="268" t="s">
        <v>1155</v>
      </c>
      <c r="E310" s="283" t="s">
        <v>1156</v>
      </c>
      <c r="F310" s="266" t="s">
        <v>1156</v>
      </c>
      <c r="G310" s="214" t="s">
        <v>11</v>
      </c>
      <c r="H310" s="270"/>
      <c r="I310" s="269"/>
      <c r="J310" s="272" t="s">
        <v>1157</v>
      </c>
      <c r="K310" s="655"/>
    </row>
    <row r="311" spans="1:11" ht="16.5" customHeight="1">
      <c r="A311" s="468">
        <v>302</v>
      </c>
      <c r="B311" s="266" t="s">
        <v>25</v>
      </c>
      <c r="C311" s="267" t="s">
        <v>220</v>
      </c>
      <c r="D311" s="268" t="s">
        <v>1158</v>
      </c>
      <c r="E311" s="283" t="s">
        <v>1159</v>
      </c>
      <c r="F311" s="266" t="s">
        <v>1159</v>
      </c>
      <c r="G311" s="214" t="s">
        <v>11</v>
      </c>
      <c r="H311" s="270"/>
      <c r="I311" s="269"/>
      <c r="J311" s="272" t="s">
        <v>1160</v>
      </c>
      <c r="K311" s="655"/>
    </row>
    <row r="312" spans="1:11" ht="16.5" customHeight="1">
      <c r="A312" s="468">
        <v>303</v>
      </c>
      <c r="B312" s="266" t="s">
        <v>25</v>
      </c>
      <c r="C312" s="267" t="s">
        <v>220</v>
      </c>
      <c r="D312" s="268" t="s">
        <v>1161</v>
      </c>
      <c r="E312" s="269"/>
      <c r="F312" s="269"/>
      <c r="G312" s="214" t="s">
        <v>11</v>
      </c>
      <c r="H312" s="270"/>
      <c r="I312" s="269"/>
      <c r="J312" s="272" t="s">
        <v>1162</v>
      </c>
      <c r="K312" s="655"/>
    </row>
    <row r="313" spans="1:11" ht="16.5" customHeight="1">
      <c r="A313" s="451">
        <v>304</v>
      </c>
      <c r="B313" s="266" t="s">
        <v>25</v>
      </c>
      <c r="C313" s="267" t="s">
        <v>220</v>
      </c>
      <c r="D313" s="268" t="s">
        <v>1163</v>
      </c>
      <c r="E313" s="269"/>
      <c r="F313" s="269"/>
      <c r="G313" s="214" t="s">
        <v>11</v>
      </c>
      <c r="H313" s="270"/>
      <c r="I313" s="269"/>
      <c r="J313" s="272" t="s">
        <v>1614</v>
      </c>
      <c r="K313" s="655"/>
    </row>
    <row r="314" spans="1:11" ht="16.5" customHeight="1">
      <c r="A314" s="468">
        <v>305</v>
      </c>
      <c r="B314" s="266" t="s">
        <v>25</v>
      </c>
      <c r="C314" s="267" t="s">
        <v>220</v>
      </c>
      <c r="D314" s="268" t="s">
        <v>1164</v>
      </c>
      <c r="E314" s="269"/>
      <c r="F314" s="269"/>
      <c r="G314" s="214" t="s">
        <v>11</v>
      </c>
      <c r="H314" s="270"/>
      <c r="I314" s="269"/>
      <c r="J314" s="272" t="s">
        <v>1165</v>
      </c>
      <c r="K314" s="655"/>
    </row>
    <row r="315" spans="1:11" ht="16.5" customHeight="1">
      <c r="A315" s="468">
        <v>306</v>
      </c>
      <c r="B315" s="266" t="s">
        <v>25</v>
      </c>
      <c r="C315" s="267" t="s">
        <v>54</v>
      </c>
      <c r="D315" s="268" t="s">
        <v>2159</v>
      </c>
      <c r="E315" s="269"/>
      <c r="F315" s="269"/>
      <c r="G315" s="310" t="s">
        <v>6</v>
      </c>
      <c r="H315" s="270"/>
      <c r="I315" s="269"/>
      <c r="J315" s="272" t="s">
        <v>2901</v>
      </c>
      <c r="K315" s="487"/>
    </row>
    <row r="316" spans="1:11" ht="16.5" customHeight="1">
      <c r="A316" s="451">
        <v>307</v>
      </c>
      <c r="B316" s="266" t="s">
        <v>25</v>
      </c>
      <c r="C316" s="267" t="s">
        <v>1167</v>
      </c>
      <c r="D316" s="268" t="s">
        <v>1168</v>
      </c>
      <c r="E316" s="269"/>
      <c r="F316" s="269"/>
      <c r="G316" s="214" t="s">
        <v>11</v>
      </c>
      <c r="H316" s="270"/>
      <c r="I316" s="269"/>
      <c r="J316" s="272" t="s">
        <v>1169</v>
      </c>
      <c r="K316" s="487"/>
    </row>
    <row r="317" spans="1:11" ht="16.5" customHeight="1">
      <c r="A317" s="468">
        <v>308</v>
      </c>
      <c r="B317" s="266" t="s">
        <v>25</v>
      </c>
      <c r="C317" s="267" t="s">
        <v>1167</v>
      </c>
      <c r="D317" s="268" t="s">
        <v>1170</v>
      </c>
      <c r="E317" s="269"/>
      <c r="F317" s="269"/>
      <c r="G317" s="214" t="s">
        <v>11</v>
      </c>
      <c r="H317" s="270"/>
      <c r="I317" s="269"/>
      <c r="J317" s="737" t="s">
        <v>2288</v>
      </c>
      <c r="K317" s="487"/>
    </row>
    <row r="318" spans="1:11" ht="16.5" customHeight="1">
      <c r="A318" s="468">
        <v>309</v>
      </c>
      <c r="B318" s="266" t="s">
        <v>25</v>
      </c>
      <c r="C318" s="267" t="s">
        <v>1167</v>
      </c>
      <c r="D318" s="268" t="s">
        <v>2292</v>
      </c>
      <c r="E318" s="269"/>
      <c r="F318" s="269"/>
      <c r="G318" s="214" t="s">
        <v>11</v>
      </c>
      <c r="H318" s="270"/>
      <c r="I318" s="269"/>
      <c r="J318" s="737"/>
      <c r="K318" s="487" t="s">
        <v>2290</v>
      </c>
    </row>
    <row r="319" spans="1:11" ht="16.5" customHeight="1">
      <c r="A319" s="451">
        <v>310</v>
      </c>
      <c r="B319" s="266" t="s">
        <v>25</v>
      </c>
      <c r="C319" s="267" t="s">
        <v>1600</v>
      </c>
      <c r="D319" s="268" t="s">
        <v>1648</v>
      </c>
      <c r="E319" s="266" t="s">
        <v>1174</v>
      </c>
      <c r="F319" s="266" t="s">
        <v>1174</v>
      </c>
      <c r="G319" s="214" t="s">
        <v>11</v>
      </c>
      <c r="H319" s="270"/>
      <c r="I319" s="269"/>
      <c r="J319" s="733" t="s">
        <v>1173</v>
      </c>
      <c r="K319" s="744"/>
    </row>
    <row r="320" spans="1:11" ht="16.5" customHeight="1">
      <c r="A320" s="468">
        <v>311</v>
      </c>
      <c r="B320" s="266" t="s">
        <v>25</v>
      </c>
      <c r="C320" s="267" t="s">
        <v>1171</v>
      </c>
      <c r="D320" s="268" t="s">
        <v>1589</v>
      </c>
      <c r="E320" s="266" t="s">
        <v>1172</v>
      </c>
      <c r="F320" s="266" t="s">
        <v>1172</v>
      </c>
      <c r="G320" s="214" t="s">
        <v>11</v>
      </c>
      <c r="H320" s="270"/>
      <c r="I320" s="269"/>
      <c r="J320" s="733"/>
      <c r="K320" s="744"/>
    </row>
    <row r="321" spans="1:11" ht="16.5" customHeight="1">
      <c r="A321" s="468">
        <v>312</v>
      </c>
      <c r="B321" s="266" t="s">
        <v>25</v>
      </c>
      <c r="C321" s="267" t="s">
        <v>1171</v>
      </c>
      <c r="D321" s="268" t="s">
        <v>1628</v>
      </c>
      <c r="E321" s="266" t="s">
        <v>1172</v>
      </c>
      <c r="F321" s="266" t="s">
        <v>1172</v>
      </c>
      <c r="G321" s="214" t="s">
        <v>11</v>
      </c>
      <c r="H321" s="270"/>
      <c r="I321" s="269"/>
      <c r="J321" s="733"/>
      <c r="K321" s="744"/>
    </row>
    <row r="322" spans="1:11" ht="16.5" customHeight="1">
      <c r="A322" s="451">
        <v>313</v>
      </c>
      <c r="B322" s="266" t="s">
        <v>25</v>
      </c>
      <c r="C322" s="267" t="s">
        <v>1171</v>
      </c>
      <c r="D322" s="268" t="s">
        <v>1629</v>
      </c>
      <c r="E322" s="266" t="s">
        <v>1172</v>
      </c>
      <c r="F322" s="266" t="s">
        <v>1172</v>
      </c>
      <c r="G322" s="214" t="s">
        <v>11</v>
      </c>
      <c r="H322" s="270"/>
      <c r="I322" s="269"/>
      <c r="J322" s="733"/>
      <c r="K322" s="744"/>
    </row>
    <row r="323" spans="1:11" ht="16.5" customHeight="1">
      <c r="A323" s="468">
        <v>314</v>
      </c>
      <c r="B323" s="266" t="s">
        <v>25</v>
      </c>
      <c r="C323" s="267" t="s">
        <v>1171</v>
      </c>
      <c r="D323" s="268" t="s">
        <v>1630</v>
      </c>
      <c r="E323" s="266" t="s">
        <v>1172</v>
      </c>
      <c r="F323" s="266" t="s">
        <v>1172</v>
      </c>
      <c r="G323" s="214" t="s">
        <v>11</v>
      </c>
      <c r="H323" s="270"/>
      <c r="I323" s="269"/>
      <c r="J323" s="733"/>
      <c r="K323" s="744"/>
    </row>
    <row r="324" spans="1:11" ht="16.5" customHeight="1">
      <c r="A324" s="468">
        <v>315</v>
      </c>
      <c r="B324" s="266" t="s">
        <v>25</v>
      </c>
      <c r="C324" s="267" t="s">
        <v>1171</v>
      </c>
      <c r="D324" s="268" t="s">
        <v>1631</v>
      </c>
      <c r="E324" s="266" t="s">
        <v>1172</v>
      </c>
      <c r="F324" s="266" t="s">
        <v>1172</v>
      </c>
      <c r="G324" s="214" t="s">
        <v>11</v>
      </c>
      <c r="H324" s="270"/>
      <c r="I324" s="269"/>
      <c r="J324" s="733"/>
      <c r="K324" s="744"/>
    </row>
    <row r="325" spans="1:11" ht="16.5" customHeight="1">
      <c r="A325" s="451">
        <v>316</v>
      </c>
      <c r="B325" s="266" t="s">
        <v>25</v>
      </c>
      <c r="C325" s="267" t="s">
        <v>1171</v>
      </c>
      <c r="D325" s="268" t="s">
        <v>1632</v>
      </c>
      <c r="E325" s="266" t="s">
        <v>1172</v>
      </c>
      <c r="F325" s="266" t="s">
        <v>1172</v>
      </c>
      <c r="G325" s="214" t="s">
        <v>11</v>
      </c>
      <c r="H325" s="270"/>
      <c r="I325" s="269"/>
      <c r="J325" s="733"/>
      <c r="K325" s="744"/>
    </row>
    <row r="326" spans="1:11" ht="16.5" customHeight="1">
      <c r="A326" s="468">
        <v>317</v>
      </c>
      <c r="B326" s="266" t="s">
        <v>25</v>
      </c>
      <c r="C326" s="267" t="s">
        <v>1171</v>
      </c>
      <c r="D326" s="268" t="s">
        <v>1633</v>
      </c>
      <c r="E326" s="266" t="s">
        <v>1172</v>
      </c>
      <c r="F326" s="266" t="s">
        <v>1172</v>
      </c>
      <c r="G326" s="214" t="s">
        <v>11</v>
      </c>
      <c r="H326" s="270"/>
      <c r="I326" s="269"/>
      <c r="J326" s="733"/>
      <c r="K326" s="744"/>
    </row>
    <row r="327" spans="1:11" ht="16.5" customHeight="1">
      <c r="A327" s="468">
        <v>318</v>
      </c>
      <c r="B327" s="266" t="s">
        <v>25</v>
      </c>
      <c r="C327" s="267" t="s">
        <v>1171</v>
      </c>
      <c r="D327" s="268" t="s">
        <v>1634</v>
      </c>
      <c r="E327" s="266" t="s">
        <v>1172</v>
      </c>
      <c r="F327" s="266" t="s">
        <v>1172</v>
      </c>
      <c r="G327" s="214" t="s">
        <v>11</v>
      </c>
      <c r="H327" s="270"/>
      <c r="I327" s="269"/>
      <c r="J327" s="733"/>
      <c r="K327" s="744"/>
    </row>
    <row r="328" spans="1:11" ht="16.5" customHeight="1">
      <c r="A328" s="451">
        <v>319</v>
      </c>
      <c r="B328" s="266" t="s">
        <v>25</v>
      </c>
      <c r="C328" s="267" t="s">
        <v>1171</v>
      </c>
      <c r="D328" s="268" t="s">
        <v>1649</v>
      </c>
      <c r="E328" s="266" t="s">
        <v>1174</v>
      </c>
      <c r="F328" s="266" t="s">
        <v>1174</v>
      </c>
      <c r="G328" s="214" t="s">
        <v>11</v>
      </c>
      <c r="H328" s="270"/>
      <c r="I328" s="269"/>
      <c r="J328" s="733"/>
      <c r="K328" s="744"/>
    </row>
    <row r="329" spans="1:11" ht="16.5" customHeight="1">
      <c r="A329" s="468">
        <v>320</v>
      </c>
      <c r="B329" s="266" t="s">
        <v>25</v>
      </c>
      <c r="C329" s="267" t="s">
        <v>1171</v>
      </c>
      <c r="D329" s="268" t="s">
        <v>1588</v>
      </c>
      <c r="E329" s="266" t="s">
        <v>1172</v>
      </c>
      <c r="F329" s="266" t="s">
        <v>1172</v>
      </c>
      <c r="G329" s="214" t="s">
        <v>11</v>
      </c>
      <c r="H329" s="270"/>
      <c r="I329" s="269"/>
      <c r="J329" s="733"/>
      <c r="K329" s="744"/>
    </row>
    <row r="330" spans="1:11" ht="16.5" customHeight="1">
      <c r="A330" s="468">
        <v>321</v>
      </c>
      <c r="B330" s="266" t="s">
        <v>25</v>
      </c>
      <c r="C330" s="267" t="s">
        <v>1171</v>
      </c>
      <c r="D330" s="268" t="s">
        <v>1635</v>
      </c>
      <c r="E330" s="266" t="s">
        <v>1172</v>
      </c>
      <c r="F330" s="266" t="s">
        <v>1172</v>
      </c>
      <c r="G330" s="214" t="s">
        <v>11</v>
      </c>
      <c r="H330" s="270"/>
      <c r="I330" s="269"/>
      <c r="J330" s="733"/>
      <c r="K330" s="744"/>
    </row>
    <row r="331" spans="1:11" ht="16.5" customHeight="1">
      <c r="A331" s="451">
        <v>322</v>
      </c>
      <c r="B331" s="266" t="s">
        <v>25</v>
      </c>
      <c r="C331" s="267" t="s">
        <v>1171</v>
      </c>
      <c r="D331" s="268" t="s">
        <v>1636</v>
      </c>
      <c r="E331" s="266" t="s">
        <v>1172</v>
      </c>
      <c r="F331" s="266" t="s">
        <v>1172</v>
      </c>
      <c r="G331" s="214" t="s">
        <v>11</v>
      </c>
      <c r="H331" s="270"/>
      <c r="I331" s="269"/>
      <c r="J331" s="733"/>
      <c r="K331" s="744"/>
    </row>
    <row r="332" spans="1:11" ht="16.5" customHeight="1">
      <c r="A332" s="468">
        <v>323</v>
      </c>
      <c r="B332" s="266" t="s">
        <v>25</v>
      </c>
      <c r="C332" s="267" t="s">
        <v>1171</v>
      </c>
      <c r="D332" s="268" t="s">
        <v>1637</v>
      </c>
      <c r="E332" s="266" t="s">
        <v>1172</v>
      </c>
      <c r="F332" s="266" t="s">
        <v>1172</v>
      </c>
      <c r="G332" s="214" t="s">
        <v>11</v>
      </c>
      <c r="H332" s="270"/>
      <c r="I332" s="269"/>
      <c r="J332" s="733"/>
      <c r="K332" s="744"/>
    </row>
    <row r="333" spans="1:11" ht="16.5" customHeight="1">
      <c r="A333" s="468">
        <v>324</v>
      </c>
      <c r="B333" s="266" t="s">
        <v>25</v>
      </c>
      <c r="C333" s="267" t="s">
        <v>1171</v>
      </c>
      <c r="D333" s="268" t="s">
        <v>1638</v>
      </c>
      <c r="E333" s="266" t="s">
        <v>1172</v>
      </c>
      <c r="F333" s="266" t="s">
        <v>1172</v>
      </c>
      <c r="G333" s="214" t="s">
        <v>11</v>
      </c>
      <c r="H333" s="270"/>
      <c r="I333" s="269"/>
      <c r="J333" s="733"/>
      <c r="K333" s="744"/>
    </row>
    <row r="334" spans="1:11" ht="16.5" customHeight="1">
      <c r="A334" s="451">
        <v>325</v>
      </c>
      <c r="B334" s="266" t="s">
        <v>25</v>
      </c>
      <c r="C334" s="267" t="s">
        <v>220</v>
      </c>
      <c r="D334" s="268" t="s">
        <v>1175</v>
      </c>
      <c r="E334" s="266" t="s">
        <v>1172</v>
      </c>
      <c r="F334" s="266" t="s">
        <v>1172</v>
      </c>
      <c r="G334" s="214" t="s">
        <v>11</v>
      </c>
      <c r="H334" s="270"/>
      <c r="I334" s="269"/>
      <c r="J334" s="299" t="s">
        <v>1590</v>
      </c>
      <c r="K334" s="483"/>
    </row>
    <row r="335" spans="1:11" ht="16.5" customHeight="1">
      <c r="A335" s="468">
        <v>326</v>
      </c>
      <c r="B335" s="266" t="s">
        <v>25</v>
      </c>
      <c r="C335" s="267" t="s">
        <v>1171</v>
      </c>
      <c r="D335" s="268" t="s">
        <v>1849</v>
      </c>
      <c r="E335" s="266" t="s">
        <v>1172</v>
      </c>
      <c r="F335" s="266" t="s">
        <v>1172</v>
      </c>
      <c r="G335" s="214" t="s">
        <v>11</v>
      </c>
      <c r="H335" s="270"/>
      <c r="I335" s="269"/>
      <c r="J335" s="733" t="s">
        <v>2299</v>
      </c>
      <c r="K335" s="736" t="s">
        <v>1855</v>
      </c>
    </row>
    <row r="336" spans="1:11" ht="16.5" customHeight="1">
      <c r="A336" s="468">
        <v>327</v>
      </c>
      <c r="B336" s="266" t="s">
        <v>25</v>
      </c>
      <c r="C336" s="267" t="s">
        <v>1171</v>
      </c>
      <c r="D336" s="268" t="s">
        <v>1850</v>
      </c>
      <c r="E336" s="266" t="s">
        <v>1174</v>
      </c>
      <c r="F336" s="266" t="s">
        <v>1174</v>
      </c>
      <c r="G336" s="214" t="s">
        <v>11</v>
      </c>
      <c r="H336" s="270"/>
      <c r="I336" s="269"/>
      <c r="J336" s="733"/>
      <c r="K336" s="736"/>
    </row>
    <row r="337" spans="1:11" ht="16.5" customHeight="1">
      <c r="A337" s="451">
        <v>328</v>
      </c>
      <c r="B337" s="266" t="s">
        <v>25</v>
      </c>
      <c r="C337" s="267" t="s">
        <v>1171</v>
      </c>
      <c r="D337" s="268" t="s">
        <v>1851</v>
      </c>
      <c r="E337" s="266" t="s">
        <v>1172</v>
      </c>
      <c r="F337" s="266" t="s">
        <v>1172</v>
      </c>
      <c r="G337" s="214" t="s">
        <v>11</v>
      </c>
      <c r="H337" s="270"/>
      <c r="I337" s="269"/>
      <c r="J337" s="733"/>
      <c r="K337" s="736" t="s">
        <v>1854</v>
      </c>
    </row>
    <row r="338" spans="1:11" ht="16.5" customHeight="1">
      <c r="A338" s="468">
        <v>329</v>
      </c>
      <c r="B338" s="266" t="s">
        <v>25</v>
      </c>
      <c r="C338" s="267" t="s">
        <v>1171</v>
      </c>
      <c r="D338" s="268" t="s">
        <v>1852</v>
      </c>
      <c r="E338" s="266" t="s">
        <v>1174</v>
      </c>
      <c r="F338" s="266" t="s">
        <v>1174</v>
      </c>
      <c r="G338" s="214" t="s">
        <v>11</v>
      </c>
      <c r="H338" s="270"/>
      <c r="I338" s="269"/>
      <c r="J338" s="733"/>
      <c r="K338" s="736"/>
    </row>
    <row r="339" spans="1:11" ht="16.5" customHeight="1">
      <c r="A339" s="468">
        <v>330</v>
      </c>
      <c r="B339" s="266" t="s">
        <v>25</v>
      </c>
      <c r="C339" s="267" t="s">
        <v>220</v>
      </c>
      <c r="D339" s="268" t="s">
        <v>1176</v>
      </c>
      <c r="E339" s="266" t="s">
        <v>518</v>
      </c>
      <c r="F339" s="266" t="s">
        <v>518</v>
      </c>
      <c r="G339" s="214" t="s">
        <v>11</v>
      </c>
      <c r="H339" s="270"/>
      <c r="I339" s="269"/>
      <c r="J339" s="272" t="s">
        <v>1418</v>
      </c>
      <c r="K339" s="487"/>
    </row>
    <row r="340" spans="1:11" ht="16.5" customHeight="1">
      <c r="A340" s="451">
        <v>331</v>
      </c>
      <c r="B340" s="266" t="s">
        <v>25</v>
      </c>
      <c r="C340" s="267" t="s">
        <v>220</v>
      </c>
      <c r="D340" s="268" t="s">
        <v>1177</v>
      </c>
      <c r="E340" s="266" t="s">
        <v>519</v>
      </c>
      <c r="F340" s="266" t="s">
        <v>519</v>
      </c>
      <c r="G340" s="214" t="s">
        <v>11</v>
      </c>
      <c r="H340" s="270"/>
      <c r="I340" s="269"/>
      <c r="J340" s="272" t="s">
        <v>1419</v>
      </c>
      <c r="K340" s="487"/>
    </row>
    <row r="341" spans="1:11" ht="16.5" customHeight="1">
      <c r="A341" s="468">
        <v>332</v>
      </c>
      <c r="B341" s="266" t="s">
        <v>25</v>
      </c>
      <c r="C341" s="267" t="s">
        <v>1167</v>
      </c>
      <c r="D341" s="268" t="s">
        <v>2705</v>
      </c>
      <c r="E341" s="269"/>
      <c r="F341" s="269"/>
      <c r="G341" s="310" t="s">
        <v>6</v>
      </c>
      <c r="H341" s="270"/>
      <c r="I341" s="269"/>
      <c r="J341" s="272" t="s">
        <v>1439</v>
      </c>
      <c r="K341" s="487"/>
    </row>
    <row r="342" spans="1:11" ht="16.5" customHeight="1" thickBot="1">
      <c r="A342" s="468">
        <v>333</v>
      </c>
      <c r="B342" s="499" t="s">
        <v>25</v>
      </c>
      <c r="C342" s="475" t="s">
        <v>201</v>
      </c>
      <c r="D342" s="500" t="s">
        <v>1428</v>
      </c>
      <c r="E342" s="476"/>
      <c r="F342" s="476"/>
      <c r="G342" s="477" t="s">
        <v>11</v>
      </c>
      <c r="H342" s="478"/>
      <c r="I342" s="476"/>
      <c r="J342" s="501" t="s">
        <v>1178</v>
      </c>
      <c r="K342" s="502"/>
    </row>
  </sheetData>
  <mergeCells count="26">
    <mergeCell ref="F1:F8"/>
    <mergeCell ref="C1:D8"/>
    <mergeCell ref="K87:K124"/>
    <mergeCell ref="J317:J318"/>
    <mergeCell ref="J286:J290"/>
    <mergeCell ref="K156:K182"/>
    <mergeCell ref="J44:J49"/>
    <mergeCell ref="K44:K49"/>
    <mergeCell ref="J50:J54"/>
    <mergeCell ref="J156:J182"/>
    <mergeCell ref="J87:J124"/>
    <mergeCell ref="J17:J20"/>
    <mergeCell ref="J21:J24"/>
    <mergeCell ref="J25:J28"/>
    <mergeCell ref="J29:J32"/>
    <mergeCell ref="J335:J338"/>
    <mergeCell ref="K335:K336"/>
    <mergeCell ref="K337:K338"/>
    <mergeCell ref="J55:J85"/>
    <mergeCell ref="J130:J146"/>
    <mergeCell ref="J186:J212"/>
    <mergeCell ref="K301:K314"/>
    <mergeCell ref="J319:J333"/>
    <mergeCell ref="K319:K333"/>
    <mergeCell ref="J259:J266"/>
    <mergeCell ref="J214:J215"/>
  </mergeCells>
  <phoneticPr fontId="21" type="noConversion"/>
  <hyperlinks>
    <hyperlink ref="D51" r:id="rId1" xr:uid="{00000000-0004-0000-0700-000000000000}"/>
    <hyperlink ref="D52" r:id="rId2" xr:uid="{00000000-0004-0000-0700-000001000000}"/>
    <hyperlink ref="D53" r:id="rId3" xr:uid="{00000000-0004-0000-0700-000002000000}"/>
    <hyperlink ref="D54" r:id="rId4" xr:uid="{00000000-0004-0000-0700-000003000000}"/>
    <hyperlink ref="D56" r:id="rId5" xr:uid="{00000000-0004-0000-0700-000004000000}"/>
    <hyperlink ref="D57" r:id="rId6" xr:uid="{00000000-0004-0000-0700-000005000000}"/>
    <hyperlink ref="D58" r:id="rId7" xr:uid="{00000000-0004-0000-0700-000006000000}"/>
    <hyperlink ref="D59" r:id="rId8" xr:uid="{00000000-0004-0000-0700-000007000000}"/>
    <hyperlink ref="D60" r:id="rId9" xr:uid="{00000000-0004-0000-0700-000008000000}"/>
    <hyperlink ref="D61" r:id="rId10" xr:uid="{00000000-0004-0000-0700-000009000000}"/>
    <hyperlink ref="D62" r:id="rId11" xr:uid="{00000000-0004-0000-0700-00000A000000}"/>
    <hyperlink ref="D63" r:id="rId12" xr:uid="{00000000-0004-0000-0700-00000B000000}"/>
    <hyperlink ref="D64" r:id="rId13" xr:uid="{00000000-0004-0000-0700-00000C000000}"/>
    <hyperlink ref="D65" r:id="rId14" xr:uid="{00000000-0004-0000-0700-00000D000000}"/>
    <hyperlink ref="D66" r:id="rId15" xr:uid="{00000000-0004-0000-0700-00000E000000}"/>
    <hyperlink ref="D67" r:id="rId16" xr:uid="{00000000-0004-0000-0700-00000F000000}"/>
    <hyperlink ref="D68" r:id="rId17" xr:uid="{00000000-0004-0000-0700-000010000000}"/>
    <hyperlink ref="D69" r:id="rId18" xr:uid="{00000000-0004-0000-0700-000011000000}"/>
    <hyperlink ref="D70" r:id="rId19" xr:uid="{00000000-0004-0000-0700-000012000000}"/>
    <hyperlink ref="D71" r:id="rId20" xr:uid="{00000000-0004-0000-0700-000013000000}"/>
    <hyperlink ref="D72" r:id="rId21" xr:uid="{00000000-0004-0000-0700-000014000000}"/>
    <hyperlink ref="D73" r:id="rId22" xr:uid="{00000000-0004-0000-0700-000015000000}"/>
    <hyperlink ref="D75" r:id="rId23" xr:uid="{00000000-0004-0000-0700-000016000000}"/>
    <hyperlink ref="D76" r:id="rId24" xr:uid="{00000000-0004-0000-0700-000017000000}"/>
    <hyperlink ref="D77" r:id="rId25" xr:uid="{00000000-0004-0000-0700-000018000000}"/>
    <hyperlink ref="D78" r:id="rId26" xr:uid="{00000000-0004-0000-0700-000019000000}"/>
    <hyperlink ref="D85" r:id="rId27" xr:uid="{00000000-0004-0000-0700-00001A000000}"/>
    <hyperlink ref="D127" r:id="rId28" xr:uid="{00000000-0004-0000-0700-00001B000000}"/>
    <hyperlink ref="D129" r:id="rId29" xr:uid="{00000000-0004-0000-0700-00001C000000}"/>
    <hyperlink ref="D130" r:id="rId30" xr:uid="{00000000-0004-0000-0700-00001D000000}"/>
    <hyperlink ref="D131" r:id="rId31" xr:uid="{00000000-0004-0000-0700-00001E000000}"/>
    <hyperlink ref="D132" r:id="rId32" xr:uid="{00000000-0004-0000-0700-00001F000000}"/>
    <hyperlink ref="D133" r:id="rId33" xr:uid="{00000000-0004-0000-0700-000020000000}"/>
    <hyperlink ref="D134" r:id="rId34" xr:uid="{00000000-0004-0000-0700-000021000000}"/>
    <hyperlink ref="D135" r:id="rId35" xr:uid="{00000000-0004-0000-0700-000022000000}"/>
    <hyperlink ref="D136" r:id="rId36" xr:uid="{00000000-0004-0000-0700-000023000000}"/>
    <hyperlink ref="D137" r:id="rId37" xr:uid="{00000000-0004-0000-0700-000024000000}"/>
    <hyperlink ref="D138" r:id="rId38" xr:uid="{00000000-0004-0000-0700-000025000000}"/>
    <hyperlink ref="D139" r:id="rId39" xr:uid="{00000000-0004-0000-0700-000026000000}"/>
    <hyperlink ref="D140" r:id="rId40" xr:uid="{00000000-0004-0000-0700-000027000000}"/>
    <hyperlink ref="D141" r:id="rId41" xr:uid="{00000000-0004-0000-0700-000028000000}"/>
    <hyperlink ref="D142" r:id="rId42" xr:uid="{00000000-0004-0000-0700-000029000000}"/>
    <hyperlink ref="D143" r:id="rId43" xr:uid="{00000000-0004-0000-0700-00002A000000}"/>
    <hyperlink ref="D144" r:id="rId44" xr:uid="{00000000-0004-0000-0700-00002B000000}"/>
    <hyperlink ref="D145" r:id="rId45" xr:uid="{00000000-0004-0000-0700-00002C000000}"/>
    <hyperlink ref="D146" r:id="rId46" xr:uid="{00000000-0004-0000-0700-00002D000000}"/>
    <hyperlink ref="D187" r:id="rId47" xr:uid="{00000000-0004-0000-0700-00002E000000}"/>
    <hyperlink ref="D188" r:id="rId48" xr:uid="{00000000-0004-0000-0700-00002F000000}"/>
    <hyperlink ref="D189" r:id="rId49" xr:uid="{00000000-0004-0000-0700-000030000000}"/>
    <hyperlink ref="D190" r:id="rId50" xr:uid="{00000000-0004-0000-0700-000031000000}"/>
    <hyperlink ref="D191" r:id="rId51" xr:uid="{00000000-0004-0000-0700-000032000000}"/>
    <hyperlink ref="D192" r:id="rId52" xr:uid="{00000000-0004-0000-0700-000033000000}"/>
    <hyperlink ref="D193" r:id="rId53" xr:uid="{00000000-0004-0000-0700-000034000000}"/>
    <hyperlink ref="D194" r:id="rId54" xr:uid="{00000000-0004-0000-0700-000035000000}"/>
    <hyperlink ref="D195" r:id="rId55" xr:uid="{00000000-0004-0000-0700-000036000000}"/>
    <hyperlink ref="D196" r:id="rId56" xr:uid="{00000000-0004-0000-0700-000037000000}"/>
    <hyperlink ref="D197" r:id="rId57" xr:uid="{00000000-0004-0000-0700-000038000000}"/>
    <hyperlink ref="D198" r:id="rId58" xr:uid="{00000000-0004-0000-0700-000039000000}"/>
    <hyperlink ref="D199" r:id="rId59" xr:uid="{00000000-0004-0000-0700-00003A000000}"/>
    <hyperlink ref="D200" r:id="rId60" xr:uid="{00000000-0004-0000-0700-00003B000000}"/>
    <hyperlink ref="D201" r:id="rId61" xr:uid="{00000000-0004-0000-0700-00003C000000}"/>
    <hyperlink ref="D202" r:id="rId62" xr:uid="{00000000-0004-0000-0700-00003D000000}"/>
    <hyperlink ref="D203" r:id="rId63" xr:uid="{00000000-0004-0000-0700-00003E000000}"/>
    <hyperlink ref="D204" r:id="rId64" xr:uid="{00000000-0004-0000-0700-00003F000000}"/>
    <hyperlink ref="D205" r:id="rId65" xr:uid="{00000000-0004-0000-0700-000040000000}"/>
    <hyperlink ref="D206" r:id="rId66" xr:uid="{00000000-0004-0000-0700-000041000000}"/>
    <hyperlink ref="D207" r:id="rId67" xr:uid="{00000000-0004-0000-0700-000042000000}"/>
    <hyperlink ref="D208" r:id="rId68" xr:uid="{00000000-0004-0000-0700-000043000000}"/>
    <hyperlink ref="D209" r:id="rId69" xr:uid="{00000000-0004-0000-0700-000044000000}"/>
    <hyperlink ref="D210" r:id="rId70" xr:uid="{00000000-0004-0000-0700-000045000000}"/>
    <hyperlink ref="D211" r:id="rId71" xr:uid="{00000000-0004-0000-0700-000046000000}"/>
    <hyperlink ref="D212" r:id="rId72" xr:uid="{00000000-0004-0000-0700-000047000000}"/>
    <hyperlink ref="D277" r:id="rId73" xr:uid="{00000000-0004-0000-0700-000048000000}"/>
    <hyperlink ref="D278" r:id="rId74" xr:uid="{00000000-0004-0000-0700-000049000000}"/>
    <hyperlink ref="D320" r:id="rId75" xr:uid="{00000000-0004-0000-0700-00004A000000}"/>
    <hyperlink ref="D329" r:id="rId76" xr:uid="{00000000-0004-0000-0700-00004B000000}"/>
    <hyperlink ref="D335" r:id="rId77" xr:uid="{00000000-0004-0000-0700-00004C000000}"/>
    <hyperlink ref="D336" r:id="rId78" xr:uid="{00000000-0004-0000-0700-00004D000000}"/>
    <hyperlink ref="D321:D327" r:id="rId79" display="Temperature_TDEV1@Sera" xr:uid="{00000000-0004-0000-0700-00004E000000}"/>
    <hyperlink ref="D330:D333" r:id="rId80" display="Temperature_TDEV1@SIMETRA" xr:uid="{00000000-0004-0000-0700-00004F000000}"/>
    <hyperlink ref="D319" r:id="rId81" xr:uid="{00000000-0004-0000-0700-000050000000}"/>
    <hyperlink ref="D328" r:id="rId82" xr:uid="{00000000-0004-0000-0700-000051000000}"/>
    <hyperlink ref="D337" r:id="rId83" xr:uid="{00000000-0004-0000-0700-000052000000}"/>
    <hyperlink ref="D338" r:id="rId84" xr:uid="{00000000-0004-0000-0700-000053000000}"/>
    <hyperlink ref="D74" r:id="rId85" display="Front_Camera_Stiffener_Vendor" xr:uid="{00000000-0004-0000-0700-000054000000}"/>
    <hyperlink ref="D55" r:id="rId86" display="Front_Camera_NVM_Revision" xr:uid="{00000000-0004-0000-0700-000055000000}"/>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11"/>
  <sheetViews>
    <sheetView showGridLines="0" workbookViewId="0">
      <selection activeCell="H34" sqref="H34"/>
    </sheetView>
  </sheetViews>
  <sheetFormatPr baseColWidth="10" defaultColWidth="9" defaultRowHeight="15.75" customHeight="1"/>
  <cols>
    <col min="1" max="1" width="5.33203125" style="81" customWidth="1"/>
    <col min="2" max="2" width="9.1640625" style="81" bestFit="1" customWidth="1"/>
    <col min="3" max="3" width="11" style="74" customWidth="1"/>
    <col min="4" max="4" width="29.5" style="74" customWidth="1"/>
    <col min="5" max="5" width="11.1640625" style="81" customWidth="1"/>
    <col min="6" max="6" width="13.6640625" style="74" bestFit="1" customWidth="1"/>
    <col min="7" max="7" width="16" style="74" customWidth="1"/>
    <col min="8" max="8" width="13.33203125" style="74" customWidth="1"/>
    <col min="9" max="9" width="10" style="74" customWidth="1"/>
    <col min="10" max="10" width="36.1640625" style="74" bestFit="1" customWidth="1"/>
    <col min="11" max="11" width="41.33203125" style="74" customWidth="1"/>
    <col min="12" max="256" width="9" style="75" customWidth="1"/>
    <col min="257" max="16384" width="9" style="75"/>
  </cols>
  <sheetData>
    <row r="1" spans="1:11" ht="15.5" customHeight="1">
      <c r="A1" s="79"/>
      <c r="B1" s="79"/>
      <c r="C1" s="754" t="s">
        <v>1395</v>
      </c>
      <c r="D1" s="755"/>
      <c r="E1" s="752"/>
      <c r="F1" s="114"/>
      <c r="G1" s="103" t="s">
        <v>5</v>
      </c>
      <c r="H1" s="79"/>
      <c r="I1" s="83"/>
      <c r="J1" s="79"/>
      <c r="K1" s="42"/>
    </row>
    <row r="2" spans="1:11" ht="16.5" customHeight="1">
      <c r="A2" s="79"/>
      <c r="B2" s="79"/>
      <c r="C2" s="756"/>
      <c r="D2" s="757"/>
      <c r="E2" s="753"/>
      <c r="F2" s="105" t="s">
        <v>6</v>
      </c>
      <c r="G2" s="111">
        <f>COUNTIF(F10:F305,"Not POR")</f>
        <v>4</v>
      </c>
      <c r="H2" s="79"/>
      <c r="I2" s="83"/>
      <c r="J2" s="79"/>
      <c r="K2" s="42"/>
    </row>
    <row r="3" spans="1:11" ht="17.25" customHeight="1">
      <c r="A3" s="79"/>
      <c r="B3" s="79"/>
      <c r="C3" s="756"/>
      <c r="D3" s="757"/>
      <c r="E3" s="753"/>
      <c r="F3" s="115" t="s">
        <v>8</v>
      </c>
      <c r="G3" s="111">
        <f>COUNTIF(F11:F306,"CHN validation")</f>
        <v>0</v>
      </c>
      <c r="H3" s="79"/>
      <c r="I3" s="83"/>
      <c r="J3" s="79"/>
      <c r="K3" s="42"/>
    </row>
    <row r="4" spans="1:11" ht="19.5" customHeight="1">
      <c r="A4" s="42"/>
      <c r="B4" s="42"/>
      <c r="C4" s="756"/>
      <c r="D4" s="757"/>
      <c r="E4" s="753"/>
      <c r="F4" s="116" t="s">
        <v>7</v>
      </c>
      <c r="G4" s="111">
        <f>COUNTIF(F12:F307,"New Item")</f>
        <v>0</v>
      </c>
      <c r="H4" s="42"/>
      <c r="I4" s="83"/>
      <c r="J4" s="42"/>
      <c r="K4" s="42"/>
    </row>
    <row r="5" spans="1:11" ht="15.5" customHeight="1">
      <c r="A5" s="79"/>
      <c r="B5" s="79"/>
      <c r="C5" s="756"/>
      <c r="D5" s="757"/>
      <c r="E5" s="753"/>
      <c r="F5" s="117" t="s">
        <v>9</v>
      </c>
      <c r="G5" s="111">
        <f>COUNTIF(F15:F308,"Pending update")</f>
        <v>0</v>
      </c>
      <c r="H5" s="79"/>
      <c r="I5" s="83"/>
      <c r="J5" s="79"/>
      <c r="K5" s="42"/>
    </row>
    <row r="6" spans="1:11" ht="15" customHeight="1">
      <c r="A6" s="79"/>
      <c r="B6" s="79"/>
      <c r="C6" s="756"/>
      <c r="D6" s="757"/>
      <c r="E6" s="753"/>
      <c r="F6" s="118" t="s">
        <v>10</v>
      </c>
      <c r="G6" s="111">
        <f>COUNTIF(F13:F309,"Modified")</f>
        <v>1</v>
      </c>
      <c r="H6" s="79"/>
      <c r="I6" s="83"/>
      <c r="J6" s="79"/>
      <c r="K6" s="42"/>
    </row>
    <row r="7" spans="1:11" ht="18" customHeight="1">
      <c r="A7" s="79"/>
      <c r="B7" s="79"/>
      <c r="C7" s="756"/>
      <c r="D7" s="757"/>
      <c r="E7" s="753"/>
      <c r="F7" s="104" t="s">
        <v>11</v>
      </c>
      <c r="G7" s="111">
        <f>COUNTIF(F10:F55,"Ready")</f>
        <v>41</v>
      </c>
      <c r="H7" s="79"/>
      <c r="I7" s="83"/>
      <c r="J7" s="79"/>
      <c r="K7" s="42"/>
    </row>
    <row r="8" spans="1:11" ht="17.25" customHeight="1" thickBot="1">
      <c r="A8" s="89"/>
      <c r="B8" s="89"/>
      <c r="C8" s="756"/>
      <c r="D8" s="757"/>
      <c r="E8" s="753"/>
      <c r="F8" s="119" t="s">
        <v>12</v>
      </c>
      <c r="G8" s="120">
        <f>COUNTIF(F19:F311,"Not ready")</f>
        <v>0</v>
      </c>
      <c r="H8" s="89"/>
      <c r="I8" s="107"/>
      <c r="J8" s="108"/>
      <c r="K8" s="89"/>
    </row>
    <row r="9" spans="1:11" ht="34">
      <c r="A9" s="448" t="s">
        <v>13</v>
      </c>
      <c r="B9" s="449" t="s">
        <v>14</v>
      </c>
      <c r="C9" s="449" t="s">
        <v>15</v>
      </c>
      <c r="D9" s="449" t="s">
        <v>16</v>
      </c>
      <c r="E9" s="449" t="s">
        <v>203</v>
      </c>
      <c r="F9" s="449" t="s">
        <v>19</v>
      </c>
      <c r="G9" s="449" t="s">
        <v>1207</v>
      </c>
      <c r="H9" s="449" t="s">
        <v>20</v>
      </c>
      <c r="I9" s="449" t="s">
        <v>22</v>
      </c>
      <c r="J9" s="449" t="s">
        <v>23</v>
      </c>
      <c r="K9" s="450" t="s">
        <v>204</v>
      </c>
    </row>
    <row r="10" spans="1:11" ht="18.75" customHeight="1">
      <c r="A10" s="451">
        <v>1</v>
      </c>
      <c r="B10" s="452" t="s">
        <v>25</v>
      </c>
      <c r="C10" s="354" t="s">
        <v>28</v>
      </c>
      <c r="D10" s="390" t="s">
        <v>29</v>
      </c>
      <c r="E10" s="391"/>
      <c r="F10" s="375" t="s">
        <v>11</v>
      </c>
      <c r="G10" s="453"/>
      <c r="H10" s="454"/>
      <c r="I10" s="455"/>
      <c r="J10" s="455"/>
      <c r="K10" s="456"/>
    </row>
    <row r="11" spans="1:11" ht="20.25" customHeight="1">
      <c r="A11" s="451">
        <v>2</v>
      </c>
      <c r="B11" s="452" t="s">
        <v>25</v>
      </c>
      <c r="C11" s="354" t="s">
        <v>28</v>
      </c>
      <c r="D11" s="390" t="s">
        <v>31</v>
      </c>
      <c r="E11" s="391"/>
      <c r="F11" s="375" t="s">
        <v>11</v>
      </c>
      <c r="G11" s="453"/>
      <c r="H11" s="454"/>
      <c r="I11" s="455"/>
      <c r="J11" s="455"/>
      <c r="K11" s="456"/>
    </row>
    <row r="12" spans="1:11" ht="18.75" customHeight="1">
      <c r="A12" s="451">
        <v>3</v>
      </c>
      <c r="B12" s="452" t="s">
        <v>25</v>
      </c>
      <c r="C12" s="354" t="s">
        <v>28</v>
      </c>
      <c r="D12" s="390" t="s">
        <v>36</v>
      </c>
      <c r="E12" s="391"/>
      <c r="F12" s="375" t="s">
        <v>11</v>
      </c>
      <c r="G12" s="453"/>
      <c r="H12" s="454"/>
      <c r="I12" s="454"/>
      <c r="J12" s="455"/>
      <c r="K12" s="456"/>
    </row>
    <row r="13" spans="1:11" ht="18.75" customHeight="1">
      <c r="A13" s="451">
        <v>4</v>
      </c>
      <c r="B13" s="452" t="s">
        <v>25</v>
      </c>
      <c r="C13" s="354" t="s">
        <v>26</v>
      </c>
      <c r="D13" s="457" t="s">
        <v>1440</v>
      </c>
      <c r="E13" s="391"/>
      <c r="F13" s="375" t="s">
        <v>11</v>
      </c>
      <c r="G13" s="453"/>
      <c r="H13" s="458" t="s">
        <v>38</v>
      </c>
      <c r="I13" s="454"/>
      <c r="J13" s="459" t="s">
        <v>1708</v>
      </c>
      <c r="K13" s="460"/>
    </row>
    <row r="14" spans="1:11" ht="18.75" customHeight="1">
      <c r="A14" s="451">
        <v>5</v>
      </c>
      <c r="B14" s="452" t="s">
        <v>25</v>
      </c>
      <c r="C14" s="390" t="s">
        <v>183</v>
      </c>
      <c r="D14" s="390" t="s">
        <v>2779</v>
      </c>
      <c r="E14" s="391"/>
      <c r="F14" s="375" t="s">
        <v>11</v>
      </c>
      <c r="G14" s="453"/>
      <c r="H14" s="454"/>
      <c r="I14" s="454"/>
      <c r="J14" s="461" t="s">
        <v>2585</v>
      </c>
      <c r="K14" s="462"/>
    </row>
    <row r="15" spans="1:11" ht="18.75" customHeight="1">
      <c r="A15" s="451">
        <v>6</v>
      </c>
      <c r="B15" s="452" t="s">
        <v>25</v>
      </c>
      <c r="C15" s="354" t="s">
        <v>26</v>
      </c>
      <c r="D15" s="390" t="s">
        <v>27</v>
      </c>
      <c r="E15" s="391"/>
      <c r="F15" s="375" t="s">
        <v>11</v>
      </c>
      <c r="G15" s="453"/>
      <c r="H15" s="454"/>
      <c r="I15" s="454"/>
      <c r="J15" s="463" t="s">
        <v>1414</v>
      </c>
      <c r="K15" s="456"/>
    </row>
    <row r="16" spans="1:11" ht="18.75" customHeight="1">
      <c r="A16" s="451">
        <v>7</v>
      </c>
      <c r="B16" s="452" t="s">
        <v>25</v>
      </c>
      <c r="C16" s="354" t="s">
        <v>26</v>
      </c>
      <c r="D16" s="354" t="s">
        <v>1166</v>
      </c>
      <c r="E16" s="391"/>
      <c r="F16" s="375" t="s">
        <v>11</v>
      </c>
      <c r="G16" s="453"/>
      <c r="H16" s="454"/>
      <c r="I16" s="454"/>
      <c r="J16" s="459" t="s">
        <v>2301</v>
      </c>
      <c r="K16" s="456"/>
    </row>
    <row r="17" spans="1:11" ht="18.75" customHeight="1">
      <c r="A17" s="451">
        <v>8</v>
      </c>
      <c r="B17" s="452" t="s">
        <v>25</v>
      </c>
      <c r="C17" s="354" t="s">
        <v>201</v>
      </c>
      <c r="D17" s="390" t="s">
        <v>2859</v>
      </c>
      <c r="E17" s="391"/>
      <c r="F17" s="375" t="s">
        <v>11</v>
      </c>
      <c r="G17" s="453"/>
      <c r="H17" s="454"/>
      <c r="I17" s="454"/>
      <c r="J17" s="459" t="s">
        <v>1427</v>
      </c>
      <c r="K17" s="456"/>
    </row>
    <row r="18" spans="1:11" ht="18.75" customHeight="1">
      <c r="A18" s="451">
        <v>9</v>
      </c>
      <c r="B18" s="452" t="s">
        <v>25</v>
      </c>
      <c r="C18" s="354" t="s">
        <v>220</v>
      </c>
      <c r="D18" s="390" t="s">
        <v>221</v>
      </c>
      <c r="E18" s="355" t="s">
        <v>518</v>
      </c>
      <c r="F18" s="375" t="s">
        <v>11</v>
      </c>
      <c r="G18" s="453"/>
      <c r="H18" s="464"/>
      <c r="I18" s="454"/>
      <c r="J18" s="459" t="s">
        <v>1418</v>
      </c>
      <c r="K18" s="465"/>
    </row>
    <row r="19" spans="1:11" ht="18.75" customHeight="1">
      <c r="A19" s="451">
        <v>10</v>
      </c>
      <c r="B19" s="452" t="s">
        <v>25</v>
      </c>
      <c r="C19" s="354" t="s">
        <v>220</v>
      </c>
      <c r="D19" s="390" t="s">
        <v>224</v>
      </c>
      <c r="E19" s="355" t="s">
        <v>225</v>
      </c>
      <c r="F19" s="375" t="s">
        <v>11</v>
      </c>
      <c r="G19" s="453"/>
      <c r="H19" s="454"/>
      <c r="I19" s="454"/>
      <c r="J19" s="459" t="s">
        <v>1401</v>
      </c>
      <c r="K19" s="465"/>
    </row>
    <row r="20" spans="1:11" ht="18.75" customHeight="1">
      <c r="A20" s="451">
        <v>11</v>
      </c>
      <c r="B20" s="452" t="s">
        <v>25</v>
      </c>
      <c r="C20" s="354" t="s">
        <v>220</v>
      </c>
      <c r="D20" s="390" t="s">
        <v>227</v>
      </c>
      <c r="E20" s="466"/>
      <c r="F20" s="375" t="s">
        <v>11</v>
      </c>
      <c r="G20" s="453"/>
      <c r="H20" s="454"/>
      <c r="I20" s="454"/>
      <c r="J20" s="394" t="s">
        <v>2567</v>
      </c>
      <c r="K20" s="465"/>
    </row>
    <row r="21" spans="1:11" ht="18.75" customHeight="1">
      <c r="A21" s="451">
        <v>12</v>
      </c>
      <c r="B21" s="452" t="s">
        <v>25</v>
      </c>
      <c r="C21" s="354" t="s">
        <v>220</v>
      </c>
      <c r="D21" s="390" t="s">
        <v>976</v>
      </c>
      <c r="E21" s="355" t="s">
        <v>229</v>
      </c>
      <c r="F21" s="375" t="s">
        <v>11</v>
      </c>
      <c r="G21" s="453"/>
      <c r="H21" s="454"/>
      <c r="I21" s="454"/>
      <c r="J21" s="758" t="s">
        <v>2772</v>
      </c>
      <c r="K21" s="760"/>
    </row>
    <row r="22" spans="1:11" ht="18.75" customHeight="1">
      <c r="A22" s="451">
        <v>13</v>
      </c>
      <c r="B22" s="452" t="s">
        <v>25</v>
      </c>
      <c r="C22" s="354" t="s">
        <v>220</v>
      </c>
      <c r="D22" s="390" t="s">
        <v>230</v>
      </c>
      <c r="E22" s="355" t="s">
        <v>66</v>
      </c>
      <c r="F22" s="375" t="s">
        <v>11</v>
      </c>
      <c r="G22" s="453"/>
      <c r="H22" s="454"/>
      <c r="I22" s="454"/>
      <c r="J22" s="758"/>
      <c r="K22" s="760"/>
    </row>
    <row r="23" spans="1:11" ht="18.75" customHeight="1">
      <c r="A23" s="451">
        <v>14</v>
      </c>
      <c r="B23" s="452" t="s">
        <v>25</v>
      </c>
      <c r="C23" s="354" t="s">
        <v>220</v>
      </c>
      <c r="D23" s="390" t="s">
        <v>231</v>
      </c>
      <c r="E23" s="355" t="s">
        <v>66</v>
      </c>
      <c r="F23" s="375" t="s">
        <v>11</v>
      </c>
      <c r="G23" s="453"/>
      <c r="H23" s="454"/>
      <c r="I23" s="454"/>
      <c r="J23" s="758"/>
      <c r="K23" s="760"/>
    </row>
    <row r="24" spans="1:11" ht="18.75" customHeight="1">
      <c r="A24" s="451">
        <v>15</v>
      </c>
      <c r="B24" s="452" t="s">
        <v>25</v>
      </c>
      <c r="C24" s="354" t="s">
        <v>220</v>
      </c>
      <c r="D24" s="390" t="s">
        <v>232</v>
      </c>
      <c r="E24" s="355" t="s">
        <v>66</v>
      </c>
      <c r="F24" s="375" t="s">
        <v>11</v>
      </c>
      <c r="G24" s="453"/>
      <c r="H24" s="454"/>
      <c r="I24" s="454"/>
      <c r="J24" s="758"/>
      <c r="K24" s="760"/>
    </row>
    <row r="25" spans="1:11" ht="18.75" customHeight="1">
      <c r="A25" s="451">
        <v>16</v>
      </c>
      <c r="B25" s="452" t="s">
        <v>25</v>
      </c>
      <c r="C25" s="354" t="s">
        <v>220</v>
      </c>
      <c r="D25" s="390" t="s">
        <v>977</v>
      </c>
      <c r="E25" s="355" t="s">
        <v>66</v>
      </c>
      <c r="F25" s="375" t="s">
        <v>11</v>
      </c>
      <c r="G25" s="453"/>
      <c r="H25" s="454"/>
      <c r="I25" s="454"/>
      <c r="J25" s="758"/>
      <c r="K25" s="760"/>
    </row>
    <row r="26" spans="1:11" ht="18.75" customHeight="1">
      <c r="A26" s="451">
        <v>17</v>
      </c>
      <c r="B26" s="452" t="s">
        <v>25</v>
      </c>
      <c r="C26" s="354" t="s">
        <v>220</v>
      </c>
      <c r="D26" s="390" t="s">
        <v>234</v>
      </c>
      <c r="E26" s="355" t="s">
        <v>66</v>
      </c>
      <c r="F26" s="375" t="s">
        <v>11</v>
      </c>
      <c r="G26" s="453"/>
      <c r="H26" s="454"/>
      <c r="I26" s="454"/>
      <c r="J26" s="758"/>
      <c r="K26" s="760"/>
    </row>
    <row r="27" spans="1:11" ht="18.75" customHeight="1">
      <c r="A27" s="451">
        <v>18</v>
      </c>
      <c r="B27" s="452"/>
      <c r="C27" s="354" t="s">
        <v>220</v>
      </c>
      <c r="D27" s="327" t="s">
        <v>2662</v>
      </c>
      <c r="E27" s="266"/>
      <c r="F27" s="375" t="s">
        <v>11</v>
      </c>
      <c r="G27" s="270"/>
      <c r="H27" s="282"/>
      <c r="I27" s="282"/>
      <c r="J27" s="287"/>
      <c r="K27" s="467" t="s">
        <v>2651</v>
      </c>
    </row>
    <row r="28" spans="1:11" ht="15.75" customHeight="1">
      <c r="A28" s="468">
        <v>19</v>
      </c>
      <c r="B28" s="311" t="s">
        <v>25</v>
      </c>
      <c r="C28" s="268" t="s">
        <v>183</v>
      </c>
      <c r="D28" s="268" t="s">
        <v>1412</v>
      </c>
      <c r="E28" s="269"/>
      <c r="F28" s="375" t="s">
        <v>11</v>
      </c>
      <c r="G28" s="270"/>
      <c r="H28" s="282"/>
      <c r="I28" s="282"/>
      <c r="J28" s="469" t="s">
        <v>2773</v>
      </c>
      <c r="K28" s="470"/>
    </row>
    <row r="29" spans="1:11" ht="15.75" customHeight="1">
      <c r="A29" s="468">
        <v>20</v>
      </c>
      <c r="B29" s="311" t="s">
        <v>25</v>
      </c>
      <c r="C29" s="471" t="s">
        <v>54</v>
      </c>
      <c r="D29" s="471" t="s">
        <v>185</v>
      </c>
      <c r="E29" s="269"/>
      <c r="F29" s="118" t="s">
        <v>10</v>
      </c>
      <c r="G29" s="270"/>
      <c r="H29" s="282"/>
      <c r="I29" s="282"/>
      <c r="J29" s="472" t="s">
        <v>2904</v>
      </c>
      <c r="K29" s="759" t="s">
        <v>2300</v>
      </c>
    </row>
    <row r="30" spans="1:11" ht="15.75" customHeight="1">
      <c r="A30" s="468">
        <v>21</v>
      </c>
      <c r="B30" s="311" t="s">
        <v>25</v>
      </c>
      <c r="C30" s="471" t="s">
        <v>54</v>
      </c>
      <c r="D30" s="471" t="s">
        <v>186</v>
      </c>
      <c r="E30" s="269"/>
      <c r="F30" s="214" t="s">
        <v>11</v>
      </c>
      <c r="G30" s="270"/>
      <c r="H30" s="282"/>
      <c r="I30" s="282"/>
      <c r="J30" s="273" t="s">
        <v>1703</v>
      </c>
      <c r="K30" s="655"/>
    </row>
    <row r="31" spans="1:11" ht="15.75" customHeight="1">
      <c r="A31" s="468">
        <v>22</v>
      </c>
      <c r="B31" s="311" t="s">
        <v>25</v>
      </c>
      <c r="C31" s="471" t="s">
        <v>54</v>
      </c>
      <c r="D31" s="471" t="s">
        <v>187</v>
      </c>
      <c r="E31" s="269"/>
      <c r="F31" s="214" t="s">
        <v>11</v>
      </c>
      <c r="G31" s="270"/>
      <c r="H31" s="282"/>
      <c r="I31" s="282"/>
      <c r="J31" s="273" t="s">
        <v>1415</v>
      </c>
      <c r="K31" s="655"/>
    </row>
    <row r="32" spans="1:11" ht="15.75" customHeight="1">
      <c r="A32" s="468">
        <v>23</v>
      </c>
      <c r="B32" s="311" t="s">
        <v>25</v>
      </c>
      <c r="C32" s="471" t="s">
        <v>54</v>
      </c>
      <c r="D32" s="471" t="s">
        <v>188</v>
      </c>
      <c r="E32" s="269"/>
      <c r="F32" s="214" t="s">
        <v>11</v>
      </c>
      <c r="G32" s="270"/>
      <c r="H32" s="282"/>
      <c r="I32" s="282"/>
      <c r="J32" s="273" t="s">
        <v>189</v>
      </c>
      <c r="K32" s="655"/>
    </row>
    <row r="33" spans="1:11" ht="15.75" customHeight="1">
      <c r="A33" s="468">
        <v>24</v>
      </c>
      <c r="B33" s="311" t="s">
        <v>25</v>
      </c>
      <c r="C33" s="471" t="s">
        <v>54</v>
      </c>
      <c r="D33" s="471" t="s">
        <v>1179</v>
      </c>
      <c r="E33" s="269"/>
      <c r="F33" s="214" t="s">
        <v>11</v>
      </c>
      <c r="G33" s="270"/>
      <c r="H33" s="282"/>
      <c r="I33" s="282"/>
      <c r="J33" s="273" t="s">
        <v>1180</v>
      </c>
      <c r="K33" s="655"/>
    </row>
    <row r="34" spans="1:11" ht="15.75" customHeight="1">
      <c r="A34" s="468">
        <v>25</v>
      </c>
      <c r="B34" s="311" t="s">
        <v>25</v>
      </c>
      <c r="C34" s="471" t="s">
        <v>54</v>
      </c>
      <c r="D34" s="471" t="s">
        <v>1181</v>
      </c>
      <c r="E34" s="269"/>
      <c r="F34" s="214" t="s">
        <v>11</v>
      </c>
      <c r="G34" s="270"/>
      <c r="H34" s="282"/>
      <c r="I34" s="282"/>
      <c r="J34" s="273" t="s">
        <v>1182</v>
      </c>
      <c r="K34" s="655"/>
    </row>
    <row r="35" spans="1:11" ht="15.75" customHeight="1">
      <c r="A35" s="468">
        <v>26</v>
      </c>
      <c r="B35" s="311" t="s">
        <v>25</v>
      </c>
      <c r="C35" s="471" t="s">
        <v>54</v>
      </c>
      <c r="D35" s="471" t="s">
        <v>1183</v>
      </c>
      <c r="E35" s="269"/>
      <c r="F35" s="214" t="s">
        <v>11</v>
      </c>
      <c r="G35" s="270"/>
      <c r="H35" s="282"/>
      <c r="I35" s="282"/>
      <c r="J35" s="273" t="s">
        <v>1184</v>
      </c>
      <c r="K35" s="655"/>
    </row>
    <row r="36" spans="1:11" ht="15.75" customHeight="1">
      <c r="A36" s="468">
        <v>27</v>
      </c>
      <c r="B36" s="311" t="s">
        <v>25</v>
      </c>
      <c r="C36" s="471" t="s">
        <v>54</v>
      </c>
      <c r="D36" s="471" t="s">
        <v>1185</v>
      </c>
      <c r="E36" s="269"/>
      <c r="F36" s="214" t="s">
        <v>11</v>
      </c>
      <c r="G36" s="270"/>
      <c r="H36" s="282"/>
      <c r="I36" s="282"/>
      <c r="J36" s="273" t="s">
        <v>1186</v>
      </c>
      <c r="K36" s="655"/>
    </row>
    <row r="37" spans="1:11" ht="15.75" customHeight="1">
      <c r="A37" s="468">
        <v>28</v>
      </c>
      <c r="B37" s="311" t="s">
        <v>25</v>
      </c>
      <c r="C37" s="471" t="s">
        <v>54</v>
      </c>
      <c r="D37" s="471" t="s">
        <v>190</v>
      </c>
      <c r="E37" s="269"/>
      <c r="F37" s="214" t="s">
        <v>11</v>
      </c>
      <c r="G37" s="270"/>
      <c r="H37" s="282"/>
      <c r="I37" s="282"/>
      <c r="J37" s="273" t="s">
        <v>191</v>
      </c>
      <c r="K37" s="655"/>
    </row>
    <row r="38" spans="1:11" ht="15.75" customHeight="1">
      <c r="A38" s="468">
        <v>29</v>
      </c>
      <c r="B38" s="311" t="s">
        <v>25</v>
      </c>
      <c r="C38" s="471" t="s">
        <v>54</v>
      </c>
      <c r="D38" s="471" t="s">
        <v>192</v>
      </c>
      <c r="E38" s="269"/>
      <c r="F38" s="214" t="s">
        <v>11</v>
      </c>
      <c r="G38" s="270"/>
      <c r="H38" s="282"/>
      <c r="I38" s="282"/>
      <c r="J38" s="273" t="s">
        <v>193</v>
      </c>
      <c r="K38" s="655"/>
    </row>
    <row r="39" spans="1:11" ht="15.75" customHeight="1">
      <c r="A39" s="468">
        <v>30</v>
      </c>
      <c r="B39" s="311" t="s">
        <v>25</v>
      </c>
      <c r="C39" s="471" t="s">
        <v>54</v>
      </c>
      <c r="D39" s="471" t="s">
        <v>1187</v>
      </c>
      <c r="E39" s="269"/>
      <c r="F39" s="214" t="s">
        <v>11</v>
      </c>
      <c r="G39" s="270"/>
      <c r="H39" s="282"/>
      <c r="I39" s="282"/>
      <c r="J39" s="273" t="s">
        <v>1188</v>
      </c>
      <c r="K39" s="655"/>
    </row>
    <row r="40" spans="1:11" ht="15.75" customHeight="1">
      <c r="A40" s="468">
        <v>31</v>
      </c>
      <c r="B40" s="311" t="s">
        <v>25</v>
      </c>
      <c r="C40" s="471" t="s">
        <v>54</v>
      </c>
      <c r="D40" s="471" t="s">
        <v>1189</v>
      </c>
      <c r="E40" s="269"/>
      <c r="F40" s="214" t="s">
        <v>11</v>
      </c>
      <c r="G40" s="270"/>
      <c r="H40" s="282"/>
      <c r="I40" s="282"/>
      <c r="J40" s="273" t="s">
        <v>1190</v>
      </c>
      <c r="K40" s="655"/>
    </row>
    <row r="41" spans="1:11" ht="15.75" customHeight="1">
      <c r="A41" s="468">
        <v>32</v>
      </c>
      <c r="B41" s="311" t="s">
        <v>25</v>
      </c>
      <c r="C41" s="471" t="s">
        <v>54</v>
      </c>
      <c r="D41" s="471" t="s">
        <v>1191</v>
      </c>
      <c r="E41" s="269"/>
      <c r="F41" s="214" t="s">
        <v>11</v>
      </c>
      <c r="G41" s="270"/>
      <c r="H41" s="282"/>
      <c r="I41" s="282"/>
      <c r="J41" s="273" t="s">
        <v>1192</v>
      </c>
      <c r="K41" s="655"/>
    </row>
    <row r="42" spans="1:11" ht="15.75" customHeight="1">
      <c r="A42" s="468">
        <v>33</v>
      </c>
      <c r="B42" s="311" t="s">
        <v>25</v>
      </c>
      <c r="C42" s="471" t="s">
        <v>54</v>
      </c>
      <c r="D42" s="471" t="s">
        <v>1193</v>
      </c>
      <c r="E42" s="269"/>
      <c r="F42" s="214" t="s">
        <v>11</v>
      </c>
      <c r="G42" s="270"/>
      <c r="H42" s="282"/>
      <c r="I42" s="282"/>
      <c r="J42" s="273" t="s">
        <v>1194</v>
      </c>
      <c r="K42" s="655"/>
    </row>
    <row r="43" spans="1:11" ht="15.75" customHeight="1">
      <c r="A43" s="468">
        <v>34</v>
      </c>
      <c r="B43" s="311" t="s">
        <v>25</v>
      </c>
      <c r="C43" s="471" t="s">
        <v>54</v>
      </c>
      <c r="D43" s="471" t="s">
        <v>1195</v>
      </c>
      <c r="E43" s="269"/>
      <c r="F43" s="214" t="s">
        <v>11</v>
      </c>
      <c r="G43" s="270"/>
      <c r="H43" s="282"/>
      <c r="I43" s="282"/>
      <c r="J43" s="273" t="s">
        <v>1196</v>
      </c>
      <c r="K43" s="655"/>
    </row>
    <row r="44" spans="1:11" ht="15.75" customHeight="1">
      <c r="A44" s="468">
        <v>35</v>
      </c>
      <c r="B44" s="311" t="s">
        <v>25</v>
      </c>
      <c r="C44" s="471" t="s">
        <v>54</v>
      </c>
      <c r="D44" s="267" t="s">
        <v>1197</v>
      </c>
      <c r="E44" s="269"/>
      <c r="F44" s="214" t="s">
        <v>11</v>
      </c>
      <c r="G44" s="270"/>
      <c r="H44" s="282"/>
      <c r="I44" s="282"/>
      <c r="J44" s="273" t="s">
        <v>194</v>
      </c>
      <c r="K44" s="655"/>
    </row>
    <row r="45" spans="1:11" ht="15.75" customHeight="1">
      <c r="A45" s="468">
        <v>36</v>
      </c>
      <c r="B45" s="311" t="s">
        <v>25</v>
      </c>
      <c r="C45" s="471" t="s">
        <v>54</v>
      </c>
      <c r="D45" s="471" t="s">
        <v>195</v>
      </c>
      <c r="E45" s="269"/>
      <c r="F45" s="214" t="s">
        <v>11</v>
      </c>
      <c r="G45" s="270"/>
      <c r="H45" s="282"/>
      <c r="I45" s="282"/>
      <c r="J45" s="273" t="s">
        <v>196</v>
      </c>
      <c r="K45" s="655"/>
    </row>
    <row r="46" spans="1:11" ht="15.75" customHeight="1">
      <c r="A46" s="468">
        <v>37</v>
      </c>
      <c r="B46" s="311" t="s">
        <v>25</v>
      </c>
      <c r="C46" s="471" t="s">
        <v>54</v>
      </c>
      <c r="D46" s="471" t="s">
        <v>197</v>
      </c>
      <c r="E46" s="269"/>
      <c r="F46" s="214" t="s">
        <v>11</v>
      </c>
      <c r="G46" s="270"/>
      <c r="H46" s="282"/>
      <c r="I46" s="282"/>
      <c r="J46" s="273" t="s">
        <v>198</v>
      </c>
      <c r="K46" s="655"/>
    </row>
    <row r="47" spans="1:11" ht="15.75" customHeight="1">
      <c r="A47" s="468">
        <v>38</v>
      </c>
      <c r="B47" s="311" t="s">
        <v>25</v>
      </c>
      <c r="C47" s="471" t="s">
        <v>54</v>
      </c>
      <c r="D47" s="471" t="s">
        <v>1198</v>
      </c>
      <c r="E47" s="269"/>
      <c r="F47" s="214" t="s">
        <v>11</v>
      </c>
      <c r="G47" s="270"/>
      <c r="H47" s="282"/>
      <c r="I47" s="282"/>
      <c r="J47" s="273" t="s">
        <v>1199</v>
      </c>
      <c r="K47" s="655"/>
    </row>
    <row r="48" spans="1:11" ht="15.75" customHeight="1">
      <c r="A48" s="468">
        <v>39</v>
      </c>
      <c r="B48" s="311" t="s">
        <v>25</v>
      </c>
      <c r="C48" s="471" t="s">
        <v>54</v>
      </c>
      <c r="D48" s="471" t="s">
        <v>1200</v>
      </c>
      <c r="E48" s="269"/>
      <c r="F48" s="214" t="s">
        <v>11</v>
      </c>
      <c r="G48" s="270"/>
      <c r="H48" s="282"/>
      <c r="I48" s="282"/>
      <c r="J48" s="273" t="s">
        <v>2581</v>
      </c>
      <c r="K48" s="655"/>
    </row>
    <row r="49" spans="1:11" ht="15.75" customHeight="1">
      <c r="A49" s="468">
        <v>40</v>
      </c>
      <c r="B49" s="311" t="s">
        <v>25</v>
      </c>
      <c r="C49" s="471" t="s">
        <v>298</v>
      </c>
      <c r="D49" s="471" t="s">
        <v>1202</v>
      </c>
      <c r="E49" s="269"/>
      <c r="F49" s="286" t="s">
        <v>6</v>
      </c>
      <c r="G49" s="270"/>
      <c r="H49" s="282"/>
      <c r="I49" s="282"/>
      <c r="J49" s="273" t="s">
        <v>2582</v>
      </c>
      <c r="K49" s="470"/>
    </row>
    <row r="50" spans="1:11" ht="15.75" customHeight="1">
      <c r="A50" s="468">
        <v>41</v>
      </c>
      <c r="B50" s="311" t="s">
        <v>25</v>
      </c>
      <c r="C50" s="471" t="s">
        <v>298</v>
      </c>
      <c r="D50" s="471" t="s">
        <v>1203</v>
      </c>
      <c r="E50" s="269"/>
      <c r="F50" s="286" t="s">
        <v>6</v>
      </c>
      <c r="G50" s="270"/>
      <c r="H50" s="282"/>
      <c r="I50" s="282"/>
      <c r="J50" s="273" t="s">
        <v>1416</v>
      </c>
      <c r="K50" s="470"/>
    </row>
    <row r="51" spans="1:11" ht="15.75" customHeight="1">
      <c r="A51" s="468">
        <v>42</v>
      </c>
      <c r="B51" s="311" t="s">
        <v>25</v>
      </c>
      <c r="C51" s="471" t="s">
        <v>298</v>
      </c>
      <c r="D51" s="471" t="s">
        <v>1204</v>
      </c>
      <c r="E51" s="269"/>
      <c r="F51" s="286" t="s">
        <v>6</v>
      </c>
      <c r="G51" s="270"/>
      <c r="H51" s="282"/>
      <c r="I51" s="282"/>
      <c r="J51" s="273" t="s">
        <v>1417</v>
      </c>
      <c r="K51" s="470"/>
    </row>
    <row r="52" spans="1:11" ht="15.75" customHeight="1">
      <c r="A52" s="468">
        <v>43</v>
      </c>
      <c r="B52" s="311" t="s">
        <v>25</v>
      </c>
      <c r="C52" s="471" t="s">
        <v>298</v>
      </c>
      <c r="D52" s="471" t="s">
        <v>1205</v>
      </c>
      <c r="E52" s="269"/>
      <c r="F52" s="286" t="s">
        <v>6</v>
      </c>
      <c r="G52" s="270"/>
      <c r="H52" s="282"/>
      <c r="I52" s="282"/>
      <c r="J52" s="273" t="s">
        <v>2580</v>
      </c>
      <c r="K52" s="470"/>
    </row>
    <row r="53" spans="1:11" ht="16.5" customHeight="1">
      <c r="A53" s="468">
        <v>44</v>
      </c>
      <c r="B53" s="311" t="s">
        <v>25</v>
      </c>
      <c r="C53" s="471" t="s">
        <v>220</v>
      </c>
      <c r="D53" s="268" t="s">
        <v>1176</v>
      </c>
      <c r="E53" s="266" t="s">
        <v>518</v>
      </c>
      <c r="F53" s="214" t="s">
        <v>11</v>
      </c>
      <c r="G53" s="270"/>
      <c r="H53" s="282"/>
      <c r="I53" s="282"/>
      <c r="J53" s="273" t="s">
        <v>1664</v>
      </c>
      <c r="K53" s="473"/>
    </row>
    <row r="54" spans="1:11" ht="16.5" customHeight="1">
      <c r="A54" s="468">
        <v>45</v>
      </c>
      <c r="B54" s="311" t="s">
        <v>25</v>
      </c>
      <c r="C54" s="471" t="s">
        <v>220</v>
      </c>
      <c r="D54" s="268" t="s">
        <v>1177</v>
      </c>
      <c r="E54" s="266" t="s">
        <v>519</v>
      </c>
      <c r="F54" s="214" t="s">
        <v>11</v>
      </c>
      <c r="G54" s="270"/>
      <c r="H54" s="282"/>
      <c r="I54" s="282"/>
      <c r="J54" s="273" t="s">
        <v>1419</v>
      </c>
      <c r="K54" s="473"/>
    </row>
    <row r="55" spans="1:11" ht="16.5" customHeight="1" thickBot="1">
      <c r="A55" s="325">
        <v>46</v>
      </c>
      <c r="B55" s="474" t="s">
        <v>25</v>
      </c>
      <c r="C55" s="475" t="s">
        <v>201</v>
      </c>
      <c r="D55" s="475" t="s">
        <v>202</v>
      </c>
      <c r="E55" s="476"/>
      <c r="F55" s="477" t="s">
        <v>11</v>
      </c>
      <c r="G55" s="478"/>
      <c r="H55" s="479"/>
      <c r="I55" s="479"/>
      <c r="J55" s="480" t="s">
        <v>1426</v>
      </c>
      <c r="K55" s="481"/>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Microsoft Office User</cp:lastModifiedBy>
  <dcterms:created xsi:type="dcterms:W3CDTF">2020-03-30T02:59:16Z</dcterms:created>
  <dcterms:modified xsi:type="dcterms:W3CDTF">2020-04-24T03:21:44Z</dcterms:modified>
</cp:coreProperties>
</file>