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xi/Desktop/"/>
    </mc:Choice>
  </mc:AlternateContent>
  <bookViews>
    <workbookView xWindow="1680" yWindow="460" windowWidth="36520" windowHeight="21140" tabRatio="500"/>
  </bookViews>
  <sheets>
    <sheet name="PG_PF Magnet-Hall Test Plan" sheetId="1" r:id="rId1"/>
    <sheet name="MagnetHall fixture crash issue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  <c r="H2" i="1"/>
</calcChain>
</file>

<file path=xl/sharedStrings.xml><?xml version="1.0" encoding="utf-8"?>
<sst xmlns="http://schemas.openxmlformats.org/spreadsheetml/2006/main" count="189" uniqueCount="111">
  <si>
    <t>Station SW Count</t>
    <phoneticPr fontId="2" type="noConversion"/>
  </si>
  <si>
    <t>Not POR</t>
  </si>
  <si>
    <t>New Item</t>
  </si>
  <si>
    <t>Modified</t>
  </si>
  <si>
    <t>Closed</t>
  </si>
  <si>
    <t>Open</t>
    <phoneticPr fontId="2" type="noConversion"/>
  </si>
  <si>
    <t>Not ready</t>
  </si>
  <si>
    <t>Item NO.</t>
  </si>
  <si>
    <t>Stop When Fail</t>
  </si>
  <si>
    <t>Project</t>
    <phoneticPr fontId="2" type="noConversion"/>
  </si>
  <si>
    <t>Test Items</t>
  </si>
  <si>
    <t>Test Limits</t>
  </si>
  <si>
    <t>Station SW</t>
  </si>
  <si>
    <r>
      <t xml:space="preserve">Syscfg Key
</t>
    </r>
    <r>
      <rPr>
        <b/>
        <sz val="12"/>
        <rFont val="Calibri"/>
        <family val="2"/>
      </rPr>
      <t>Write,</t>
    </r>
    <r>
      <rPr>
        <b/>
        <sz val="12"/>
        <color indexed="9"/>
        <rFont val="Calibri"/>
        <family val="2"/>
      </rPr>
      <t xml:space="preserve"> </t>
    </r>
    <r>
      <rPr>
        <b/>
        <sz val="12"/>
        <color indexed="53"/>
        <rFont val="Calibri"/>
        <family val="2"/>
      </rPr>
      <t>Read</t>
    </r>
  </si>
  <si>
    <t>Attribute Key</t>
    <phoneticPr fontId="10" type="noConversion"/>
  </si>
  <si>
    <t>Fixture cmd</t>
    <phoneticPr fontId="2" type="noConversion"/>
  </si>
  <si>
    <t>Diag cmd</t>
    <phoneticPr fontId="10" type="noConversion"/>
  </si>
  <si>
    <t>Fixture SN -Magnet</t>
    <phoneticPr fontId="2" type="noConversion"/>
  </si>
  <si>
    <t>[NA,NA]</t>
    <phoneticPr fontId="2" type="noConversion"/>
  </si>
  <si>
    <t>Closed</t>
    <phoneticPr fontId="2" type="noConversion"/>
  </si>
  <si>
    <t>READ_FIXTURE_SERIAL</t>
    <phoneticPr fontId="2" type="noConversion"/>
  </si>
  <si>
    <t>Sensor Check</t>
    <phoneticPr fontId="2" type="noConversion"/>
  </si>
  <si>
    <t>START</t>
    <phoneticPr fontId="2" type="noConversion"/>
  </si>
  <si>
    <t>Enter Diags</t>
    <phoneticPr fontId="2" type="noConversion"/>
  </si>
  <si>
    <t>diags</t>
    <phoneticPr fontId="2" type="noConversion"/>
  </si>
  <si>
    <t>Diag Version</t>
    <phoneticPr fontId="2" type="noConversion"/>
  </si>
  <si>
    <t>ver</t>
    <phoneticPr fontId="2" type="noConversion"/>
  </si>
  <si>
    <t>SN</t>
    <phoneticPr fontId="2" type="noConversion"/>
  </si>
  <si>
    <t>[NA,NA]</t>
    <phoneticPr fontId="2" type="noConversion"/>
  </si>
  <si>
    <t>Closed</t>
    <phoneticPr fontId="2" type="noConversion"/>
  </si>
  <si>
    <t>NetWork CB: Check Fatal Error</t>
    <phoneticPr fontId="2" type="noConversion"/>
  </si>
  <si>
    <t>NetWork CB: Check Previous Station CBs</t>
    <phoneticPr fontId="2" type="noConversion"/>
  </si>
  <si>
    <t>Unit process check</t>
    <phoneticPr fontId="2" type="noConversion"/>
  </si>
  <si>
    <t>Fixture_Calibration_TM1 With unit(mV)</t>
    <phoneticPr fontId="2" type="noConversion"/>
  </si>
  <si>
    <t>[NA,NA]</t>
  </si>
  <si>
    <t>Fixture_Calibration_TM2 With unit(mV)</t>
    <phoneticPr fontId="2" type="noConversion"/>
  </si>
  <si>
    <t>Fixture_Calibration_TM3 With unit(mV)</t>
    <phoneticPr fontId="2" type="noConversion"/>
  </si>
  <si>
    <t>Fixture_Calibration_TM4 With unit(mV)</t>
    <phoneticPr fontId="2" type="noConversion"/>
  </si>
  <si>
    <t>Fixture_Calibration_PM-FH With unit(mV)</t>
    <phoneticPr fontId="2" type="noConversion"/>
  </si>
  <si>
    <t>Fixture_Calibration_PM-CH With unit(mV)</t>
    <phoneticPr fontId="2" type="noConversion"/>
  </si>
  <si>
    <t>Fixture_Calibration_TM1 Without unit(mV)</t>
    <phoneticPr fontId="2" type="noConversion"/>
  </si>
  <si>
    <t>[1450,1550]</t>
  </si>
  <si>
    <t>Fixture_Calibration_TM2 Without unit(mV)</t>
    <phoneticPr fontId="2" type="noConversion"/>
  </si>
  <si>
    <t>Fixture_Calibration_TM3 Without unit(mV)</t>
    <phoneticPr fontId="2" type="noConversion"/>
  </si>
  <si>
    <t>Fixture_Calibration_TM4 Without unit(mV)</t>
    <phoneticPr fontId="2" type="noConversion"/>
  </si>
  <si>
    <t>Fixture_Calibration_PM-FH Without unit(mV)</t>
    <phoneticPr fontId="2" type="noConversion"/>
  </si>
  <si>
    <t>Fixture_Calibration_PM-CH Without unit(mV)</t>
    <phoneticPr fontId="2" type="noConversion"/>
  </si>
  <si>
    <t>TeslaTM1(T)</t>
    <phoneticPr fontId="2" type="noConversion"/>
  </si>
  <si>
    <t>[10,NA]</t>
    <phoneticPr fontId="2" type="noConversion"/>
  </si>
  <si>
    <t>TeslaTM2(T)</t>
    <phoneticPr fontId="2" type="noConversion"/>
  </si>
  <si>
    <t>[NA,-10]</t>
    <phoneticPr fontId="2" type="noConversion"/>
  </si>
  <si>
    <t>TeslaTM3(T)</t>
    <phoneticPr fontId="2" type="noConversion"/>
  </si>
  <si>
    <t>[10,NA]</t>
    <phoneticPr fontId="2" type="noConversion"/>
  </si>
  <si>
    <t>TeslaPM-FH(T)</t>
    <phoneticPr fontId="2" type="noConversion"/>
  </si>
  <si>
    <t>[NA,-10]</t>
  </si>
  <si>
    <t>TeslaPM-CH(T)</t>
    <phoneticPr fontId="2" type="noConversion"/>
  </si>
  <si>
    <t>Motor Init</t>
    <phoneticPr fontId="2" type="noConversion"/>
  </si>
  <si>
    <t>Init Position</t>
    <phoneticPr fontId="2" type="noConversion"/>
  </si>
  <si>
    <t>[2,17]</t>
    <phoneticPr fontId="2" type="noConversion"/>
  </si>
  <si>
    <t>[2,18]</t>
    <phoneticPr fontId="2" type="noConversion"/>
  </si>
  <si>
    <t>[0.1,9]</t>
    <phoneticPr fontId="2" type="noConversion"/>
  </si>
  <si>
    <t>[0.1,10]</t>
    <phoneticPr fontId="2" type="noConversion"/>
  </si>
  <si>
    <t>[0,4]</t>
    <phoneticPr fontId="2" type="noConversion"/>
  </si>
  <si>
    <t>Write Magnet-Hall CB</t>
    <phoneticPr fontId="2" type="noConversion"/>
  </si>
  <si>
    <t xml:space="preserve">
1.getnonce
2.cbwrite 0x9E pass
</t>
    <phoneticPr fontId="2" type="noConversion"/>
  </si>
  <si>
    <t>Write PDCA</t>
    <phoneticPr fontId="2" type="noConversion"/>
  </si>
  <si>
    <t>C3 HES Trigger Distance(mm)</t>
    <phoneticPr fontId="2" type="noConversion"/>
  </si>
  <si>
    <t>C3 HES Release Distance(mm)</t>
    <phoneticPr fontId="2" type="noConversion"/>
  </si>
  <si>
    <t>T-con HES Trigger Distance(mm)</t>
    <phoneticPr fontId="2" type="noConversion"/>
  </si>
  <si>
    <t>T-con HES Release Distance(mm)</t>
    <phoneticPr fontId="2" type="noConversion"/>
  </si>
  <si>
    <t>C3 HES Trigger Simulate Angle(angle)</t>
    <phoneticPr fontId="2" type="noConversion"/>
  </si>
  <si>
    <t>C3 HES Release Simulate Angle(angle)</t>
    <phoneticPr fontId="2" type="noConversion"/>
  </si>
  <si>
    <t>T-con HES Release Simulate Angle(angle)</t>
    <phoneticPr fontId="2" type="noConversion"/>
  </si>
  <si>
    <t>C3 HES Hysteresis Distance(mm)</t>
    <phoneticPr fontId="2" type="noConversion"/>
  </si>
  <si>
    <t>T-con HES Hysteresis Distance(mm)</t>
    <phoneticPr fontId="2" type="noConversion"/>
  </si>
  <si>
    <t>C3 HES BackSide test Miss with stationary magnets</t>
    <phoneticPr fontId="2" type="noConversion"/>
  </si>
  <si>
    <t>T-con HES BackSide test Miss  with stationary magnets</t>
    <phoneticPr fontId="2" type="noConversion"/>
  </si>
  <si>
    <t>C3 HES BackSide test Miss with stationary magnets and movable magnets</t>
    <phoneticPr fontId="2" type="noConversion"/>
  </si>
  <si>
    <t>T-con HES BackSide test Miss with stationary magnets and movable magnets</t>
    <phoneticPr fontId="2" type="noConversion"/>
  </si>
  <si>
    <t>PF</t>
    <phoneticPr fontId="2" type="noConversion"/>
  </si>
  <si>
    <t>PG</t>
    <phoneticPr fontId="2" type="noConversion"/>
  </si>
  <si>
    <t>PG</t>
    <phoneticPr fontId="2" type="noConversion"/>
  </si>
  <si>
    <t>TeslaTM4(T)</t>
    <phoneticPr fontId="2" type="noConversion"/>
  </si>
  <si>
    <t>pmugpio --pin 1 --input --get  (C3,PG-S,PF-N)
pmugpio --pin 11 --input --get (T-con,S)</t>
    <phoneticPr fontId="2" type="noConversion"/>
  </si>
  <si>
    <t>hallsensor --irqindex 1 --meas 6 --delay 500 (T-con)
hallsensor --irqindex 0 --meas 6 --delay 500 (C3)</t>
    <phoneticPr fontId="2" type="noConversion"/>
  </si>
  <si>
    <t>rtc --set 20180119174257
cbwrite 0x9E incomplete
sn</t>
    <phoneticPr fontId="2" type="noConversion"/>
  </si>
  <si>
    <t>cbreadall
rtc --set 20180119174258
cbwrite 0x9F incomplete</t>
    <phoneticPr fontId="2" type="noConversion"/>
  </si>
  <si>
    <t>PR4
AC2
DE2
AM2
VE6
AR
ME</t>
    <phoneticPr fontId="2" type="noConversion"/>
  </si>
  <si>
    <t>Remark</t>
    <phoneticPr fontId="10" type="noConversion"/>
  </si>
  <si>
    <t>Y</t>
    <phoneticPr fontId="2" type="noConversion"/>
  </si>
  <si>
    <t>T-con HES Trigger Simulate Angle(angle)</t>
    <phoneticPr fontId="2" type="noConversion"/>
  </si>
  <si>
    <t>PF:
The distance between C3 HES center to HSG left edge is 158.748mm
The distance between T-con HES center to HSG left edge is 18.738mm</t>
    <phoneticPr fontId="2" type="noConversion"/>
  </si>
  <si>
    <t>PG:
The distance between C3 HES center to HSG left edge is 192.418mm
The distance between T-con HES center to HSG left edge is 15.978mm</t>
    <phoneticPr fontId="2" type="noConversion"/>
  </si>
  <si>
    <t>[18,19]</t>
    <phoneticPr fontId="2" type="noConversion"/>
  </si>
  <si>
    <t>Y</t>
    <phoneticPr fontId="2" type="noConversion"/>
  </si>
  <si>
    <r>
      <t xml:space="preserve">1.CYLINDER1ON </t>
    </r>
    <r>
      <rPr>
        <sz val="12"/>
        <color rgb="FF0432FF"/>
        <rFont val="Calibri"/>
        <family val="2"/>
      </rPr>
      <t>=&gt; Stop when fail</t>
    </r>
    <r>
      <rPr>
        <sz val="12"/>
        <color theme="1"/>
        <rFont val="Calibri"/>
        <family val="2"/>
      </rPr>
      <t xml:space="preserve">
2.CYLINDER2ON </t>
    </r>
    <r>
      <rPr>
        <sz val="12"/>
        <color rgb="FF0432FF"/>
        <rFont val="Calibri"/>
        <family val="2"/>
      </rPr>
      <t>=&gt; Stop when fail</t>
    </r>
    <r>
      <rPr>
        <sz val="12"/>
        <color theme="1"/>
        <rFont val="Calibri"/>
        <family val="2"/>
      </rPr>
      <t xml:space="preserve">
1.INQUIRE_V1
2.INQUIRE_V2
3.INQUIRE_V5
4.INQUIRE_V6
5.INQUIRE_V3
6.INQUIRE_V4
3.CYLINDER2OFF </t>
    </r>
    <r>
      <rPr>
        <sz val="12"/>
        <color rgb="FF0432FF"/>
        <rFont val="Calibri"/>
        <family val="2"/>
      </rPr>
      <t>=&gt; Stop when fail</t>
    </r>
    <r>
      <rPr>
        <sz val="12"/>
        <color theme="1"/>
        <rFont val="Calibri"/>
        <family val="2"/>
      </rPr>
      <t xml:space="preserve">
4.CYLINDER1OFF </t>
    </r>
    <r>
      <rPr>
        <sz val="12"/>
        <color rgb="FF0432FF"/>
        <rFont val="Calibri"/>
        <family val="2"/>
      </rPr>
      <t>=&gt; Stop when fail</t>
    </r>
    <phoneticPr fontId="2" type="noConversion"/>
  </si>
  <si>
    <t>Motor cmd</t>
    <phoneticPr fontId="2" type="noConversion"/>
  </si>
  <si>
    <t>Prox cmd</t>
    <phoneticPr fontId="2" type="noConversion"/>
  </si>
  <si>
    <t>&lt;8104&gt;AD</t>
    <phoneticPr fontId="2" type="noConversion"/>
  </si>
  <si>
    <t>FL *****
RS
FL 250
RS</t>
    <phoneticPr fontId="2" type="noConversion"/>
  </si>
  <si>
    <t>FL *****
RS
FL -985
RS</t>
    <phoneticPr fontId="2" type="noConversion"/>
  </si>
  <si>
    <t>PG_PF P2 Magnet-Hall Test Plan</t>
    <phoneticPr fontId="2" type="noConversion"/>
  </si>
  <si>
    <t>Station</t>
  </si>
  <si>
    <t>Project</t>
  </si>
  <si>
    <t>From 2019/06/20 00:00 - 2019/07/09 13:00</t>
  </si>
  <si>
    <t>Input</t>
  </si>
  <si>
    <t>Retest</t>
  </si>
  <si>
    <t>Retest Rate</t>
  </si>
  <si>
    <t>MagnetHall</t>
  </si>
  <si>
    <t>PG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</si>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</sst>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DengXian"/>
      <family val="2"/>
      <charset val="134"/>
      <scheme val="minor"/>
    </font>
    <font>
      <b/>
      <sz val="22"/>
      <color indexed="8"/>
      <name val="Calibri"/>
      <family val="2"/>
    </font>
    <font>
      <sz val="9"/>
      <name val="DengXian"/>
      <family val="2"/>
      <charset val="134"/>
      <scheme val="minor"/>
    </font>
    <font>
      <sz val="12"/>
      <color indexed="8"/>
      <name val="新細明體"/>
      <family val="2"/>
      <charset val="134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sz val="12"/>
      <color indexed="53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  <font>
      <sz val="12"/>
      <color theme="3" tint="0.3999755851924192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432FF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1" fontId="4" fillId="2" borderId="0" xfId="1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vertical="center" wrapText="1"/>
    </xf>
    <xf numFmtId="0" fontId="4" fillId="2" borderId="0" xfId="0" applyNumberFormat="1" applyFont="1" applyFill="1" applyBorder="1" applyAlignment="1">
      <alignment vertical="center" wrapText="1"/>
    </xf>
    <xf numFmtId="0" fontId="0" fillId="3" borderId="0" xfId="0" applyFill="1"/>
    <xf numFmtId="0" fontId="6" fillId="4" borderId="4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/>
    </xf>
    <xf numFmtId="0" fontId="6" fillId="5" borderId="3" xfId="1" applyNumberFormat="1" applyFont="1" applyFill="1" applyBorder="1" applyAlignment="1">
      <alignment horizontal="center" vertical="center" wrapText="1"/>
    </xf>
    <xf numFmtId="0" fontId="6" fillId="6" borderId="3" xfId="1" applyNumberFormat="1" applyFont="1" applyFill="1" applyBorder="1" applyAlignment="1">
      <alignment horizontal="center" vertical="center" wrapText="1"/>
    </xf>
    <xf numFmtId="0" fontId="6" fillId="7" borderId="3" xfId="1" applyNumberFormat="1" applyFont="1" applyFill="1" applyBorder="1" applyAlignment="1">
      <alignment horizontal="center" vertical="center" wrapText="1"/>
    </xf>
    <xf numFmtId="0" fontId="6" fillId="8" borderId="3" xfId="1" applyFont="1" applyFill="1" applyBorder="1" applyAlignment="1">
      <alignment horizontal="center" vertical="center"/>
    </xf>
    <xf numFmtId="0" fontId="6" fillId="9" borderId="3" xfId="1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2" fillId="11" borderId="3" xfId="1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1" applyFont="1" applyBorder="1" applyAlignment="1">
      <alignment horizontal="left" vertical="center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0" fontId="19" fillId="0" borderId="3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</cellXfs>
  <cellStyles count="3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56</xdr:row>
      <xdr:rowOff>25400</xdr:rowOff>
    </xdr:from>
    <xdr:to>
      <xdr:col>5</xdr:col>
      <xdr:colOff>38100</xdr:colOff>
      <xdr:row>70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878800"/>
          <a:ext cx="5397500" cy="298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12</xdr:row>
      <xdr:rowOff>25400</xdr:rowOff>
    </xdr:from>
    <xdr:to>
      <xdr:col>26</xdr:col>
      <xdr:colOff>63500</xdr:colOff>
      <xdr:row>47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600" y="2463800"/>
          <a:ext cx="22415500" cy="718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abSelected="1" workbookViewId="0">
      <selection activeCell="E29" sqref="E29"/>
    </sheetView>
  </sheetViews>
  <sheetFormatPr baseColWidth="10" defaultColWidth="8.6640625" defaultRowHeight="16" x14ac:dyDescent="0.2"/>
  <cols>
    <col min="1" max="1" width="2.5" style="6" customWidth="1"/>
    <col min="2" max="2" width="9" style="6" bestFit="1" customWidth="1"/>
    <col min="3" max="3" width="13.5" style="6" customWidth="1"/>
    <col min="4" max="4" width="7.5" style="6" bestFit="1" customWidth="1"/>
    <col min="5" max="5" width="63.5" style="6" bestFit="1" customWidth="1"/>
    <col min="6" max="6" width="11.5" style="6" bestFit="1" customWidth="1"/>
    <col min="7" max="7" width="8.6640625" style="6"/>
    <col min="8" max="8" width="16" style="6" customWidth="1"/>
    <col min="9" max="9" width="8" style="6" bestFit="1" customWidth="1"/>
    <col min="10" max="10" width="29.5" style="6" bestFit="1" customWidth="1"/>
    <col min="11" max="11" width="10.6640625" style="6" bestFit="1" customWidth="1"/>
    <col min="12" max="12" width="9.83203125" style="6" bestFit="1" customWidth="1"/>
    <col min="13" max="13" width="40.1640625" style="6" bestFit="1" customWidth="1"/>
    <col min="14" max="14" width="13.83203125" style="6" customWidth="1"/>
    <col min="15" max="16384" width="8.6640625" style="6"/>
  </cols>
  <sheetData>
    <row r="1" spans="2:14" ht="15.75" customHeight="1" x14ac:dyDescent="0.2">
      <c r="B1" s="1"/>
      <c r="C1" s="2"/>
      <c r="D1" s="2"/>
      <c r="E1" s="25" t="s">
        <v>101</v>
      </c>
      <c r="F1" s="26"/>
      <c r="G1" s="3"/>
      <c r="H1" s="4" t="s">
        <v>0</v>
      </c>
      <c r="I1" s="1"/>
      <c r="J1" s="1"/>
      <c r="K1" s="1"/>
      <c r="L1" s="1"/>
      <c r="M1" s="5"/>
      <c r="N1" s="1"/>
    </row>
    <row r="2" spans="2:14" ht="15.75" customHeight="1" x14ac:dyDescent="0.2">
      <c r="B2" s="1"/>
      <c r="C2" s="2"/>
      <c r="D2" s="2"/>
      <c r="E2" s="25"/>
      <c r="F2" s="27"/>
      <c r="G2" s="7" t="s">
        <v>1</v>
      </c>
      <c r="H2" s="8">
        <f>COUNTIF(G10:G502,"Not POR")</f>
        <v>0</v>
      </c>
      <c r="I2" s="1"/>
      <c r="J2" s="1"/>
      <c r="K2" s="1"/>
      <c r="L2" s="1"/>
      <c r="M2" s="5"/>
      <c r="N2" s="1"/>
    </row>
    <row r="3" spans="2:14" ht="15.75" customHeight="1" x14ac:dyDescent="0.2">
      <c r="B3" s="1"/>
      <c r="C3" s="2"/>
      <c r="D3" s="2"/>
      <c r="E3" s="25"/>
      <c r="F3" s="27"/>
      <c r="G3" s="9" t="s">
        <v>2</v>
      </c>
      <c r="H3" s="8">
        <f>COUNTIF(G10:G502,"New Item")</f>
        <v>0</v>
      </c>
      <c r="I3" s="1"/>
      <c r="J3" s="1"/>
      <c r="K3" s="1"/>
      <c r="L3" s="1"/>
      <c r="M3" s="5"/>
      <c r="N3" s="1"/>
    </row>
    <row r="4" spans="2:14" ht="15.75" customHeight="1" x14ac:dyDescent="0.2">
      <c r="B4" s="1"/>
      <c r="C4" s="2"/>
      <c r="D4" s="2"/>
      <c r="E4" s="25"/>
      <c r="F4" s="27"/>
      <c r="G4" s="10" t="s">
        <v>3</v>
      </c>
      <c r="H4" s="8">
        <f>COUNTIF(G10:G502,"Modified")</f>
        <v>0</v>
      </c>
      <c r="I4" s="1"/>
      <c r="J4" s="1"/>
      <c r="K4" s="1"/>
      <c r="L4" s="1"/>
      <c r="M4" s="5"/>
      <c r="N4" s="1"/>
    </row>
    <row r="5" spans="2:14" ht="15.75" customHeight="1" x14ac:dyDescent="0.2">
      <c r="B5" s="1"/>
      <c r="C5" s="2"/>
      <c r="D5" s="2"/>
      <c r="E5" s="25"/>
      <c r="F5" s="27"/>
      <c r="G5" s="11" t="s">
        <v>4</v>
      </c>
      <c r="H5" s="8">
        <f>COUNTIF(G10:G502,"Closed")</f>
        <v>28</v>
      </c>
      <c r="I5" s="1"/>
      <c r="J5" s="1"/>
      <c r="K5" s="1"/>
      <c r="L5" s="1"/>
      <c r="M5" s="5"/>
      <c r="N5" s="1"/>
    </row>
    <row r="6" spans="2:14" ht="15.75" customHeight="1" x14ac:dyDescent="0.2">
      <c r="B6" s="1"/>
      <c r="C6" s="2"/>
      <c r="D6" s="2"/>
      <c r="E6" s="25"/>
      <c r="F6" s="27"/>
      <c r="G6" s="12" t="s">
        <v>5</v>
      </c>
      <c r="H6" s="8">
        <f>COUNTIF(G10:G502,"Open")</f>
        <v>18</v>
      </c>
      <c r="I6" s="1"/>
      <c r="J6" s="1"/>
      <c r="K6" s="1"/>
      <c r="L6" s="1"/>
      <c r="M6" s="5"/>
      <c r="N6" s="1"/>
    </row>
    <row r="7" spans="2:14" ht="15.75" customHeight="1" x14ac:dyDescent="0.2">
      <c r="B7" s="1"/>
      <c r="C7" s="2"/>
      <c r="D7" s="2"/>
      <c r="E7" s="28"/>
      <c r="F7" s="29"/>
      <c r="G7" s="13" t="s">
        <v>6</v>
      </c>
      <c r="H7" s="8">
        <f>COUNTIF(G10:G502,"Not ready")</f>
        <v>0</v>
      </c>
      <c r="I7" s="1"/>
      <c r="J7" s="1"/>
      <c r="K7" s="1"/>
      <c r="L7" s="1"/>
      <c r="M7" s="5"/>
      <c r="N7" s="1"/>
    </row>
    <row r="8" spans="2:14" ht="15.75" customHeight="1" x14ac:dyDescent="0.2"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5"/>
      <c r="N8" s="1"/>
    </row>
    <row r="9" spans="2:14" ht="32" x14ac:dyDescent="0.2">
      <c r="B9" s="31" t="s">
        <v>7</v>
      </c>
      <c r="C9" s="31" t="s">
        <v>8</v>
      </c>
      <c r="D9" s="31" t="s">
        <v>9</v>
      </c>
      <c r="E9" s="31" t="s">
        <v>10</v>
      </c>
      <c r="F9" s="31" t="s">
        <v>11</v>
      </c>
      <c r="G9" s="31" t="s">
        <v>12</v>
      </c>
      <c r="H9" s="31" t="s">
        <v>13</v>
      </c>
      <c r="I9" s="31" t="s">
        <v>14</v>
      </c>
      <c r="J9" s="31" t="s">
        <v>15</v>
      </c>
      <c r="K9" s="31" t="s">
        <v>96</v>
      </c>
      <c r="L9" s="31" t="s">
        <v>97</v>
      </c>
      <c r="M9" s="31" t="s">
        <v>16</v>
      </c>
      <c r="N9" s="31" t="s">
        <v>88</v>
      </c>
    </row>
    <row r="10" spans="2:14" ht="22.5" customHeight="1" x14ac:dyDescent="0.2">
      <c r="B10" s="14">
        <v>1</v>
      </c>
      <c r="C10" s="30"/>
      <c r="D10" s="14"/>
      <c r="E10" s="15" t="s">
        <v>17</v>
      </c>
      <c r="F10" s="14" t="s">
        <v>18</v>
      </c>
      <c r="G10" s="16" t="s">
        <v>19</v>
      </c>
      <c r="H10" s="15"/>
      <c r="I10" s="15"/>
      <c r="J10" s="15" t="s">
        <v>20</v>
      </c>
      <c r="K10" s="15"/>
      <c r="L10" s="15"/>
      <c r="M10" s="17"/>
      <c r="N10" s="15"/>
    </row>
    <row r="11" spans="2:14" ht="22.5" customHeight="1" x14ac:dyDescent="0.2">
      <c r="B11" s="14">
        <v>2</v>
      </c>
      <c r="C11" s="30"/>
      <c r="D11" s="14"/>
      <c r="E11" s="15" t="s">
        <v>21</v>
      </c>
      <c r="F11" s="14" t="s">
        <v>18</v>
      </c>
      <c r="G11" s="16" t="s">
        <v>19</v>
      </c>
      <c r="H11" s="15"/>
      <c r="I11" s="15"/>
      <c r="J11" s="15" t="s">
        <v>22</v>
      </c>
      <c r="K11" s="15"/>
      <c r="L11" s="15"/>
      <c r="M11" s="15"/>
      <c r="N11" s="15"/>
    </row>
    <row r="12" spans="2:14" ht="22.5" customHeight="1" x14ac:dyDescent="0.2">
      <c r="B12" s="14">
        <v>3</v>
      </c>
      <c r="C12" s="30"/>
      <c r="D12" s="14"/>
      <c r="E12" s="15" t="s">
        <v>23</v>
      </c>
      <c r="F12" s="14" t="s">
        <v>18</v>
      </c>
      <c r="G12" s="16" t="s">
        <v>19</v>
      </c>
      <c r="H12" s="15"/>
      <c r="I12" s="15"/>
      <c r="J12" s="17"/>
      <c r="K12" s="17"/>
      <c r="L12" s="17"/>
      <c r="M12" s="17" t="s">
        <v>24</v>
      </c>
      <c r="N12" s="15"/>
    </row>
    <row r="13" spans="2:14" ht="22.5" customHeight="1" x14ac:dyDescent="0.2">
      <c r="B13" s="14">
        <v>4</v>
      </c>
      <c r="C13" s="30"/>
      <c r="D13" s="14"/>
      <c r="E13" s="15" t="s">
        <v>25</v>
      </c>
      <c r="F13" s="14" t="s">
        <v>18</v>
      </c>
      <c r="G13" s="16" t="s">
        <v>19</v>
      </c>
      <c r="H13" s="15"/>
      <c r="I13" s="14" t="s">
        <v>89</v>
      </c>
      <c r="J13" s="15"/>
      <c r="K13" s="15"/>
      <c r="L13" s="15"/>
      <c r="M13" s="15" t="s">
        <v>26</v>
      </c>
      <c r="N13" s="15"/>
    </row>
    <row r="14" spans="2:14" ht="48" x14ac:dyDescent="0.2">
      <c r="B14" s="14">
        <v>5</v>
      </c>
      <c r="C14" s="30"/>
      <c r="D14" s="14"/>
      <c r="E14" s="15" t="s">
        <v>27</v>
      </c>
      <c r="F14" s="14" t="s">
        <v>28</v>
      </c>
      <c r="G14" s="16" t="s">
        <v>29</v>
      </c>
      <c r="H14" s="15"/>
      <c r="I14" s="15"/>
      <c r="J14" s="15"/>
      <c r="K14" s="15"/>
      <c r="L14" s="15"/>
      <c r="M14" s="17" t="s">
        <v>85</v>
      </c>
      <c r="N14" s="15"/>
    </row>
    <row r="15" spans="2:14" ht="22.5" customHeight="1" x14ac:dyDescent="0.2">
      <c r="B15" s="14">
        <v>6</v>
      </c>
      <c r="C15" s="30"/>
      <c r="D15" s="14"/>
      <c r="E15" s="15" t="s">
        <v>30</v>
      </c>
      <c r="F15" s="14" t="s">
        <v>28</v>
      </c>
      <c r="G15" s="16" t="s">
        <v>29</v>
      </c>
      <c r="H15" s="15"/>
      <c r="I15" s="15"/>
      <c r="J15" s="15"/>
      <c r="K15" s="15"/>
      <c r="L15" s="15"/>
      <c r="M15" s="17"/>
      <c r="N15" s="15"/>
    </row>
    <row r="16" spans="2:14" ht="48" x14ac:dyDescent="0.2">
      <c r="B16" s="14">
        <v>7</v>
      </c>
      <c r="C16" s="30"/>
      <c r="D16" s="14"/>
      <c r="E16" s="15" t="s">
        <v>31</v>
      </c>
      <c r="F16" s="14" t="s">
        <v>28</v>
      </c>
      <c r="G16" s="16" t="s">
        <v>29</v>
      </c>
      <c r="H16" s="15"/>
      <c r="I16" s="15"/>
      <c r="J16" s="15"/>
      <c r="K16" s="15"/>
      <c r="L16" s="15"/>
      <c r="M16" s="17" t="s">
        <v>86</v>
      </c>
      <c r="N16" s="15"/>
    </row>
    <row r="17" spans="2:14" ht="22.5" customHeight="1" x14ac:dyDescent="0.2">
      <c r="B17" s="14">
        <v>8</v>
      </c>
      <c r="C17" s="30"/>
      <c r="D17" s="14"/>
      <c r="E17" s="15" t="s">
        <v>32</v>
      </c>
      <c r="F17" s="14" t="s">
        <v>28</v>
      </c>
      <c r="G17" s="16" t="s">
        <v>29</v>
      </c>
      <c r="H17" s="15"/>
      <c r="I17" s="15"/>
      <c r="J17" s="15"/>
      <c r="K17" s="15"/>
      <c r="L17" s="15"/>
      <c r="M17" s="17"/>
      <c r="N17" s="15"/>
    </row>
    <row r="18" spans="2:14" ht="22.5" customHeight="1" x14ac:dyDescent="0.2">
      <c r="B18" s="14">
        <v>9</v>
      </c>
      <c r="C18" s="30"/>
      <c r="D18" s="14"/>
      <c r="E18" s="15" t="s">
        <v>33</v>
      </c>
      <c r="F18" s="14" t="s">
        <v>34</v>
      </c>
      <c r="G18" s="16" t="s">
        <v>29</v>
      </c>
      <c r="H18" s="15"/>
      <c r="I18" s="15"/>
      <c r="J18" s="15"/>
      <c r="K18" s="15"/>
      <c r="L18" s="15"/>
      <c r="M18" s="17"/>
      <c r="N18" s="15"/>
    </row>
    <row r="19" spans="2:14" ht="22.5" customHeight="1" x14ac:dyDescent="0.2">
      <c r="B19" s="14">
        <v>10</v>
      </c>
      <c r="C19" s="30"/>
      <c r="D19" s="14"/>
      <c r="E19" s="15" t="s">
        <v>35</v>
      </c>
      <c r="F19" s="14" t="s">
        <v>34</v>
      </c>
      <c r="G19" s="16" t="s">
        <v>29</v>
      </c>
      <c r="H19" s="15"/>
      <c r="I19" s="15"/>
      <c r="J19" s="15"/>
      <c r="K19" s="15"/>
      <c r="L19" s="15"/>
      <c r="M19" s="17"/>
      <c r="N19" s="15"/>
    </row>
    <row r="20" spans="2:14" ht="22.5" customHeight="1" x14ac:dyDescent="0.2">
      <c r="B20" s="14">
        <v>11</v>
      </c>
      <c r="C20" s="30"/>
      <c r="D20" s="14"/>
      <c r="E20" s="15" t="s">
        <v>36</v>
      </c>
      <c r="F20" s="14" t="s">
        <v>34</v>
      </c>
      <c r="G20" s="16" t="s">
        <v>29</v>
      </c>
      <c r="H20" s="15"/>
      <c r="I20" s="15"/>
      <c r="J20" s="15"/>
      <c r="K20" s="15"/>
      <c r="L20" s="15"/>
      <c r="M20" s="17"/>
      <c r="N20" s="15"/>
    </row>
    <row r="21" spans="2:14" ht="22.5" customHeight="1" x14ac:dyDescent="0.2">
      <c r="B21" s="14">
        <v>12</v>
      </c>
      <c r="C21" s="30"/>
      <c r="D21" s="14"/>
      <c r="E21" s="15" t="s">
        <v>37</v>
      </c>
      <c r="F21" s="14" t="s">
        <v>34</v>
      </c>
      <c r="G21" s="16" t="s">
        <v>29</v>
      </c>
      <c r="H21" s="15"/>
      <c r="I21" s="15"/>
      <c r="J21" s="15"/>
      <c r="K21" s="15"/>
      <c r="L21" s="15"/>
      <c r="M21" s="17"/>
      <c r="N21" s="15"/>
    </row>
    <row r="22" spans="2:14" ht="22.5" customHeight="1" x14ac:dyDescent="0.2">
      <c r="B22" s="14">
        <v>13</v>
      </c>
      <c r="C22" s="30"/>
      <c r="D22" s="14"/>
      <c r="E22" s="18" t="s">
        <v>38</v>
      </c>
      <c r="F22" s="19" t="s">
        <v>34</v>
      </c>
      <c r="G22" s="16" t="s">
        <v>29</v>
      </c>
      <c r="H22" s="15"/>
      <c r="I22" s="15"/>
      <c r="J22" s="15"/>
      <c r="K22" s="15"/>
      <c r="L22" s="15"/>
      <c r="M22" s="17"/>
      <c r="N22" s="15"/>
    </row>
    <row r="23" spans="2:14" ht="22.5" customHeight="1" x14ac:dyDescent="0.2">
      <c r="B23" s="14">
        <v>14</v>
      </c>
      <c r="C23" s="30"/>
      <c r="D23" s="14"/>
      <c r="E23" s="18" t="s">
        <v>39</v>
      </c>
      <c r="F23" s="19" t="s">
        <v>34</v>
      </c>
      <c r="G23" s="16" t="s">
        <v>29</v>
      </c>
      <c r="H23" s="15"/>
      <c r="I23" s="15"/>
      <c r="J23" s="15"/>
      <c r="K23" s="15"/>
      <c r="L23" s="15"/>
      <c r="M23" s="17"/>
      <c r="N23" s="15"/>
    </row>
    <row r="24" spans="2:14" ht="22.5" customHeight="1" x14ac:dyDescent="0.2">
      <c r="B24" s="14">
        <v>15</v>
      </c>
      <c r="C24" s="30"/>
      <c r="D24" s="14"/>
      <c r="E24" s="15" t="s">
        <v>40</v>
      </c>
      <c r="F24" s="14" t="s">
        <v>41</v>
      </c>
      <c r="G24" s="16" t="s">
        <v>29</v>
      </c>
      <c r="H24" s="15"/>
      <c r="I24" s="15"/>
      <c r="J24" s="15"/>
      <c r="K24" s="15"/>
      <c r="L24" s="15"/>
      <c r="M24" s="17"/>
      <c r="N24" s="15"/>
    </row>
    <row r="25" spans="2:14" ht="22.5" customHeight="1" x14ac:dyDescent="0.2">
      <c r="B25" s="14">
        <v>16</v>
      </c>
      <c r="C25" s="30"/>
      <c r="D25" s="14"/>
      <c r="E25" s="15" t="s">
        <v>42</v>
      </c>
      <c r="F25" s="14" t="s">
        <v>41</v>
      </c>
      <c r="G25" s="16" t="s">
        <v>29</v>
      </c>
      <c r="H25" s="15"/>
      <c r="I25" s="15"/>
      <c r="J25" s="15"/>
      <c r="K25" s="15"/>
      <c r="L25" s="15"/>
      <c r="M25" s="17"/>
      <c r="N25" s="15"/>
    </row>
    <row r="26" spans="2:14" ht="22.5" customHeight="1" x14ac:dyDescent="0.2">
      <c r="B26" s="14">
        <v>17</v>
      </c>
      <c r="C26" s="30"/>
      <c r="D26" s="14"/>
      <c r="E26" s="15" t="s">
        <v>43</v>
      </c>
      <c r="F26" s="14" t="s">
        <v>41</v>
      </c>
      <c r="G26" s="16" t="s">
        <v>29</v>
      </c>
      <c r="H26" s="15"/>
      <c r="I26" s="15"/>
      <c r="J26" s="15"/>
      <c r="K26" s="15"/>
      <c r="L26" s="15"/>
      <c r="M26" s="17"/>
      <c r="N26" s="15"/>
    </row>
    <row r="27" spans="2:14" ht="22.5" customHeight="1" x14ac:dyDescent="0.2">
      <c r="B27" s="14">
        <v>18</v>
      </c>
      <c r="C27" s="30"/>
      <c r="D27" s="14"/>
      <c r="E27" s="15" t="s">
        <v>44</v>
      </c>
      <c r="F27" s="14" t="s">
        <v>41</v>
      </c>
      <c r="G27" s="16" t="s">
        <v>29</v>
      </c>
      <c r="H27" s="15"/>
      <c r="I27" s="15"/>
      <c r="J27" s="15"/>
      <c r="K27" s="15"/>
      <c r="L27" s="15"/>
      <c r="M27" s="17"/>
      <c r="N27" s="15"/>
    </row>
    <row r="28" spans="2:14" ht="22.5" customHeight="1" x14ac:dyDescent="0.2">
      <c r="B28" s="14">
        <v>19</v>
      </c>
      <c r="C28" s="30"/>
      <c r="D28" s="14"/>
      <c r="E28" s="18" t="s">
        <v>45</v>
      </c>
      <c r="F28" s="19" t="s">
        <v>41</v>
      </c>
      <c r="G28" s="16" t="s">
        <v>29</v>
      </c>
      <c r="H28" s="15"/>
      <c r="I28" s="20"/>
      <c r="J28" s="15"/>
      <c r="K28" s="15"/>
      <c r="L28" s="15"/>
      <c r="M28" s="17"/>
      <c r="N28" s="15"/>
    </row>
    <row r="29" spans="2:14" ht="22.5" customHeight="1" x14ac:dyDescent="0.2">
      <c r="B29" s="14">
        <v>20</v>
      </c>
      <c r="C29" s="30"/>
      <c r="D29" s="14"/>
      <c r="E29" s="18" t="s">
        <v>46</v>
      </c>
      <c r="F29" s="19" t="s">
        <v>41</v>
      </c>
      <c r="G29" s="16" t="s">
        <v>29</v>
      </c>
      <c r="H29" s="15"/>
      <c r="I29" s="20"/>
      <c r="J29" s="15"/>
      <c r="K29" s="15"/>
      <c r="L29" s="15"/>
      <c r="M29" s="17"/>
      <c r="N29" s="15"/>
    </row>
    <row r="30" spans="2:14" ht="174" customHeight="1" x14ac:dyDescent="0.2">
      <c r="B30" s="14">
        <v>21</v>
      </c>
      <c r="C30" s="30" t="s">
        <v>94</v>
      </c>
      <c r="D30" s="14"/>
      <c r="E30" s="18" t="s">
        <v>47</v>
      </c>
      <c r="F30" s="19" t="s">
        <v>48</v>
      </c>
      <c r="G30" s="12" t="s">
        <v>5</v>
      </c>
      <c r="H30" s="14"/>
      <c r="I30" s="14"/>
      <c r="J30" s="32" t="s">
        <v>95</v>
      </c>
      <c r="K30" s="32"/>
      <c r="L30" s="32"/>
      <c r="M30" s="14"/>
      <c r="N30" s="15"/>
    </row>
    <row r="31" spans="2:14" ht="22.5" customHeight="1" x14ac:dyDescent="0.2">
      <c r="B31" s="14">
        <v>22</v>
      </c>
      <c r="C31" s="14"/>
      <c r="D31" s="14"/>
      <c r="E31" s="18" t="s">
        <v>49</v>
      </c>
      <c r="F31" s="19" t="s">
        <v>50</v>
      </c>
      <c r="G31" s="12" t="s">
        <v>5</v>
      </c>
      <c r="H31" s="14"/>
      <c r="I31" s="14"/>
      <c r="J31" s="14"/>
      <c r="K31" s="14"/>
      <c r="L31" s="14"/>
      <c r="M31" s="14"/>
      <c r="N31" s="15"/>
    </row>
    <row r="32" spans="2:14" ht="22.5" customHeight="1" x14ac:dyDescent="0.2">
      <c r="B32" s="14">
        <v>23</v>
      </c>
      <c r="C32" s="14"/>
      <c r="D32" s="14" t="s">
        <v>79</v>
      </c>
      <c r="E32" s="33" t="s">
        <v>51</v>
      </c>
      <c r="F32" s="19" t="s">
        <v>50</v>
      </c>
      <c r="G32" s="12" t="s">
        <v>5</v>
      </c>
      <c r="H32" s="14"/>
      <c r="I32" s="14"/>
      <c r="J32" s="14"/>
      <c r="K32" s="14"/>
      <c r="L32" s="14"/>
      <c r="M32" s="14"/>
      <c r="N32" s="15"/>
    </row>
    <row r="33" spans="2:14" ht="22.5" customHeight="1" x14ac:dyDescent="0.2">
      <c r="B33" s="14"/>
      <c r="C33" s="14"/>
      <c r="D33" s="14" t="s">
        <v>80</v>
      </c>
      <c r="E33" s="33"/>
      <c r="F33" s="19" t="s">
        <v>52</v>
      </c>
      <c r="G33" s="12" t="s">
        <v>5</v>
      </c>
      <c r="H33" s="14"/>
      <c r="I33" s="14"/>
      <c r="J33" s="14"/>
      <c r="K33" s="14"/>
      <c r="L33" s="14"/>
      <c r="M33" s="14"/>
      <c r="N33" s="15"/>
    </row>
    <row r="34" spans="2:14" ht="22.5" customHeight="1" x14ac:dyDescent="0.2">
      <c r="B34" s="14">
        <v>24</v>
      </c>
      <c r="C34" s="14"/>
      <c r="D34" s="14" t="s">
        <v>79</v>
      </c>
      <c r="E34" s="33" t="s">
        <v>82</v>
      </c>
      <c r="F34" s="19" t="s">
        <v>52</v>
      </c>
      <c r="G34" s="12" t="s">
        <v>5</v>
      </c>
      <c r="H34" s="14"/>
      <c r="I34" s="14"/>
      <c r="J34" s="14"/>
      <c r="K34" s="14"/>
      <c r="L34" s="14"/>
      <c r="M34" s="14"/>
      <c r="N34" s="15"/>
    </row>
    <row r="35" spans="2:14" ht="22.5" customHeight="1" x14ac:dyDescent="0.2">
      <c r="B35" s="14"/>
      <c r="C35" s="14"/>
      <c r="D35" s="14" t="s">
        <v>81</v>
      </c>
      <c r="E35" s="33"/>
      <c r="F35" s="19" t="s">
        <v>50</v>
      </c>
      <c r="G35" s="12" t="s">
        <v>5</v>
      </c>
      <c r="H35" s="14"/>
      <c r="I35" s="14"/>
      <c r="J35" s="14"/>
      <c r="K35" s="14"/>
      <c r="L35" s="14"/>
      <c r="M35" s="14"/>
      <c r="N35" s="15"/>
    </row>
    <row r="36" spans="2:14" ht="22.5" customHeight="1" x14ac:dyDescent="0.2">
      <c r="B36" s="14">
        <v>25</v>
      </c>
      <c r="C36" s="14"/>
      <c r="D36" s="14"/>
      <c r="E36" s="18" t="s">
        <v>53</v>
      </c>
      <c r="F36" s="19" t="s">
        <v>54</v>
      </c>
      <c r="G36" s="12" t="s">
        <v>5</v>
      </c>
      <c r="H36" s="15"/>
      <c r="I36" s="15"/>
      <c r="J36" s="15"/>
      <c r="K36" s="15"/>
      <c r="L36" s="15"/>
      <c r="M36" s="21"/>
      <c r="N36" s="15"/>
    </row>
    <row r="37" spans="2:14" ht="22.5" customHeight="1" x14ac:dyDescent="0.2">
      <c r="B37" s="14">
        <v>26</v>
      </c>
      <c r="C37" s="14"/>
      <c r="D37" s="14"/>
      <c r="E37" s="18" t="s">
        <v>55</v>
      </c>
      <c r="F37" s="19" t="s">
        <v>54</v>
      </c>
      <c r="G37" s="12" t="s">
        <v>5</v>
      </c>
      <c r="H37" s="15"/>
      <c r="I37" s="15"/>
      <c r="J37" s="15"/>
      <c r="K37" s="15"/>
      <c r="L37" s="15"/>
      <c r="M37" s="21"/>
      <c r="N37" s="15"/>
    </row>
    <row r="38" spans="2:14" ht="112" x14ac:dyDescent="0.2">
      <c r="B38" s="14">
        <v>27</v>
      </c>
      <c r="C38" s="14"/>
      <c r="D38" s="14"/>
      <c r="E38" s="15" t="s">
        <v>56</v>
      </c>
      <c r="F38" s="14" t="s">
        <v>18</v>
      </c>
      <c r="G38" s="16" t="s">
        <v>19</v>
      </c>
      <c r="H38" s="15"/>
      <c r="I38" s="15"/>
      <c r="J38" s="21"/>
      <c r="K38" s="21" t="s">
        <v>87</v>
      </c>
      <c r="L38" s="21"/>
      <c r="M38" s="22"/>
      <c r="N38" s="15"/>
    </row>
    <row r="39" spans="2:14" ht="64" x14ac:dyDescent="0.2">
      <c r="B39" s="14">
        <v>28</v>
      </c>
      <c r="C39" s="14"/>
      <c r="D39" s="14"/>
      <c r="E39" s="15" t="s">
        <v>57</v>
      </c>
      <c r="F39" s="14" t="s">
        <v>93</v>
      </c>
      <c r="G39" s="16" t="s">
        <v>19</v>
      </c>
      <c r="H39" s="15"/>
      <c r="I39" s="15"/>
      <c r="J39" s="21"/>
      <c r="K39" s="21" t="s">
        <v>99</v>
      </c>
      <c r="L39" s="21" t="s">
        <v>98</v>
      </c>
      <c r="M39" s="22"/>
      <c r="N39" s="15"/>
    </row>
    <row r="40" spans="2:14" ht="78" customHeight="1" x14ac:dyDescent="0.2">
      <c r="B40" s="14">
        <v>29</v>
      </c>
      <c r="C40" s="14"/>
      <c r="D40" s="14"/>
      <c r="E40" s="18" t="s">
        <v>66</v>
      </c>
      <c r="F40" s="14" t="s">
        <v>58</v>
      </c>
      <c r="G40" s="12" t="s">
        <v>5</v>
      </c>
      <c r="H40" s="15"/>
      <c r="I40" s="15"/>
      <c r="J40" s="21"/>
      <c r="K40" s="21" t="s">
        <v>100</v>
      </c>
      <c r="L40" s="21" t="s">
        <v>98</v>
      </c>
      <c r="M40" s="21" t="s">
        <v>83</v>
      </c>
      <c r="N40" s="15"/>
    </row>
    <row r="41" spans="2:14" ht="22.5" customHeight="1" x14ac:dyDescent="0.2">
      <c r="B41" s="14">
        <v>30</v>
      </c>
      <c r="C41" s="14"/>
      <c r="D41" s="14"/>
      <c r="E41" s="18" t="s">
        <v>67</v>
      </c>
      <c r="F41" s="14" t="s">
        <v>59</v>
      </c>
      <c r="G41" s="12" t="s">
        <v>5</v>
      </c>
      <c r="H41" s="15"/>
      <c r="I41" s="15"/>
      <c r="J41" s="21"/>
      <c r="K41" s="21"/>
      <c r="L41" s="21"/>
      <c r="M41" s="21"/>
      <c r="N41" s="15"/>
    </row>
    <row r="42" spans="2:14" ht="22.5" customHeight="1" x14ac:dyDescent="0.2">
      <c r="B42" s="14">
        <v>31</v>
      </c>
      <c r="C42" s="14"/>
      <c r="D42" s="14"/>
      <c r="E42" s="18" t="s">
        <v>68</v>
      </c>
      <c r="F42" s="14" t="s">
        <v>60</v>
      </c>
      <c r="G42" s="12" t="s">
        <v>5</v>
      </c>
      <c r="H42" s="15"/>
      <c r="I42" s="15"/>
      <c r="J42" s="15"/>
      <c r="K42" s="15"/>
      <c r="L42" s="15"/>
      <c r="M42" s="17"/>
      <c r="N42" s="15"/>
    </row>
    <row r="43" spans="2:14" ht="22.5" customHeight="1" x14ac:dyDescent="0.2">
      <c r="B43" s="14">
        <v>32</v>
      </c>
      <c r="C43" s="14"/>
      <c r="D43" s="14"/>
      <c r="E43" s="18" t="s">
        <v>69</v>
      </c>
      <c r="F43" s="14" t="s">
        <v>61</v>
      </c>
      <c r="G43" s="12" t="s">
        <v>5</v>
      </c>
      <c r="H43" s="15"/>
      <c r="I43" s="15"/>
      <c r="J43" s="17"/>
      <c r="K43" s="17"/>
      <c r="L43" s="17"/>
      <c r="M43" s="15"/>
      <c r="N43" s="15"/>
    </row>
    <row r="44" spans="2:14" ht="29" customHeight="1" x14ac:dyDescent="0.2">
      <c r="B44" s="14">
        <v>33</v>
      </c>
      <c r="C44" s="14"/>
      <c r="D44" s="14"/>
      <c r="E44" s="18" t="s">
        <v>70</v>
      </c>
      <c r="F44" s="14" t="s">
        <v>34</v>
      </c>
      <c r="G44" s="12" t="s">
        <v>5</v>
      </c>
      <c r="H44" s="15"/>
      <c r="I44" s="15"/>
      <c r="J44" s="15"/>
      <c r="K44" s="15"/>
      <c r="L44" s="15"/>
      <c r="M44" s="15"/>
      <c r="N44" s="34" t="s">
        <v>91</v>
      </c>
    </row>
    <row r="45" spans="2:14" ht="29" customHeight="1" x14ac:dyDescent="0.2">
      <c r="B45" s="14">
        <v>34</v>
      </c>
      <c r="C45" s="14"/>
      <c r="D45" s="14"/>
      <c r="E45" s="18" t="s">
        <v>71</v>
      </c>
      <c r="F45" s="14" t="s">
        <v>34</v>
      </c>
      <c r="G45" s="12" t="s">
        <v>5</v>
      </c>
      <c r="H45" s="15"/>
      <c r="I45" s="15"/>
      <c r="J45" s="15"/>
      <c r="K45" s="15"/>
      <c r="L45" s="15"/>
      <c r="M45" s="15"/>
      <c r="N45" s="35"/>
    </row>
    <row r="46" spans="2:14" ht="37" customHeight="1" x14ac:dyDescent="0.2">
      <c r="B46" s="14">
        <v>35</v>
      </c>
      <c r="C46" s="14"/>
      <c r="D46" s="14"/>
      <c r="E46" s="18" t="s">
        <v>90</v>
      </c>
      <c r="F46" s="14" t="s">
        <v>34</v>
      </c>
      <c r="G46" s="12" t="s">
        <v>5</v>
      </c>
      <c r="H46" s="15"/>
      <c r="I46" s="15"/>
      <c r="J46" s="15"/>
      <c r="K46" s="15"/>
      <c r="L46" s="15"/>
      <c r="M46" s="15"/>
      <c r="N46" s="34" t="s">
        <v>92</v>
      </c>
    </row>
    <row r="47" spans="2:14" ht="37" customHeight="1" x14ac:dyDescent="0.2">
      <c r="B47" s="14">
        <v>36</v>
      </c>
      <c r="C47" s="14"/>
      <c r="D47" s="14"/>
      <c r="E47" s="18" t="s">
        <v>72</v>
      </c>
      <c r="F47" s="14" t="s">
        <v>34</v>
      </c>
      <c r="G47" s="12" t="s">
        <v>5</v>
      </c>
      <c r="H47" s="15"/>
      <c r="I47" s="15"/>
      <c r="J47" s="15"/>
      <c r="K47" s="15"/>
      <c r="L47" s="15"/>
      <c r="M47" s="15"/>
      <c r="N47" s="35"/>
    </row>
    <row r="48" spans="2:14" ht="22.5" customHeight="1" x14ac:dyDescent="0.2">
      <c r="B48" s="14">
        <v>37</v>
      </c>
      <c r="C48" s="14"/>
      <c r="D48" s="14"/>
      <c r="E48" s="18" t="s">
        <v>73</v>
      </c>
      <c r="F48" s="14" t="s">
        <v>62</v>
      </c>
      <c r="G48" s="12" t="s">
        <v>5</v>
      </c>
      <c r="H48" s="15"/>
      <c r="I48" s="15"/>
      <c r="J48" s="15"/>
      <c r="K48" s="15"/>
      <c r="L48" s="15"/>
      <c r="M48" s="15"/>
      <c r="N48" s="15"/>
    </row>
    <row r="49" spans="2:14" ht="22.5" customHeight="1" x14ac:dyDescent="0.2">
      <c r="B49" s="14">
        <v>38</v>
      </c>
      <c r="C49" s="14"/>
      <c r="D49" s="14"/>
      <c r="E49" s="18" t="s">
        <v>74</v>
      </c>
      <c r="F49" s="14" t="s">
        <v>62</v>
      </c>
      <c r="G49" s="12" t="s">
        <v>5</v>
      </c>
      <c r="H49" s="23"/>
      <c r="I49" s="23"/>
      <c r="J49" s="23"/>
      <c r="K49" s="23"/>
      <c r="L49" s="23"/>
      <c r="M49" s="24"/>
      <c r="N49" s="15"/>
    </row>
    <row r="50" spans="2:14" ht="48" customHeight="1" x14ac:dyDescent="0.2">
      <c r="B50" s="14">
        <v>39</v>
      </c>
      <c r="C50" s="14"/>
      <c r="D50" s="14"/>
      <c r="E50" s="18" t="s">
        <v>75</v>
      </c>
      <c r="F50" s="14" t="s">
        <v>34</v>
      </c>
      <c r="G50" s="16" t="s">
        <v>19</v>
      </c>
      <c r="H50" s="23"/>
      <c r="I50" s="23"/>
      <c r="J50" s="23"/>
      <c r="K50" s="23"/>
      <c r="L50" s="23"/>
      <c r="M50" s="17" t="s">
        <v>84</v>
      </c>
      <c r="N50" s="15"/>
    </row>
    <row r="51" spans="2:14" ht="22.5" customHeight="1" x14ac:dyDescent="0.2">
      <c r="B51" s="14">
        <v>40</v>
      </c>
      <c r="C51" s="14"/>
      <c r="D51" s="14"/>
      <c r="E51" s="18" t="s">
        <v>76</v>
      </c>
      <c r="F51" s="14" t="s">
        <v>34</v>
      </c>
      <c r="G51" s="16" t="s">
        <v>19</v>
      </c>
      <c r="H51" s="23"/>
      <c r="I51" s="23"/>
      <c r="J51" s="23"/>
      <c r="K51" s="23"/>
      <c r="L51" s="23"/>
      <c r="M51" s="24"/>
      <c r="N51" s="15"/>
    </row>
    <row r="52" spans="2:14" ht="22.5" customHeight="1" x14ac:dyDescent="0.2">
      <c r="B52" s="14">
        <v>41</v>
      </c>
      <c r="C52" s="14"/>
      <c r="D52" s="14"/>
      <c r="E52" s="18" t="s">
        <v>77</v>
      </c>
      <c r="F52" s="14" t="s">
        <v>34</v>
      </c>
      <c r="G52" s="16" t="s">
        <v>19</v>
      </c>
      <c r="H52" s="23"/>
      <c r="I52" s="23"/>
      <c r="J52" s="23"/>
      <c r="K52" s="23"/>
      <c r="L52" s="23"/>
      <c r="M52" s="24"/>
      <c r="N52" s="15"/>
    </row>
    <row r="53" spans="2:14" ht="22.5" customHeight="1" x14ac:dyDescent="0.2">
      <c r="B53" s="14">
        <v>42</v>
      </c>
      <c r="C53" s="14"/>
      <c r="D53" s="14"/>
      <c r="E53" s="18" t="s">
        <v>78</v>
      </c>
      <c r="F53" s="14" t="s">
        <v>34</v>
      </c>
      <c r="G53" s="16" t="s">
        <v>19</v>
      </c>
      <c r="H53" s="23"/>
      <c r="I53" s="23"/>
      <c r="J53" s="23"/>
      <c r="K53" s="23"/>
      <c r="L53" s="23"/>
      <c r="M53" s="24"/>
      <c r="N53" s="15"/>
    </row>
    <row r="54" spans="2:14" ht="22.5" customHeight="1" x14ac:dyDescent="0.2">
      <c r="B54" s="14">
        <v>43</v>
      </c>
      <c r="C54" s="14"/>
      <c r="D54" s="14"/>
      <c r="E54" s="15" t="s">
        <v>63</v>
      </c>
      <c r="F54" s="14" t="s">
        <v>34</v>
      </c>
      <c r="G54" s="16" t="s">
        <v>19</v>
      </c>
      <c r="H54" s="23"/>
      <c r="I54" s="23"/>
      <c r="J54" s="23"/>
      <c r="K54" s="23"/>
      <c r="L54" s="23"/>
      <c r="M54" s="21" t="s">
        <v>64</v>
      </c>
      <c r="N54" s="15"/>
    </row>
    <row r="55" spans="2:14" ht="22.5" customHeight="1" x14ac:dyDescent="0.2">
      <c r="B55" s="14">
        <v>44</v>
      </c>
      <c r="C55" s="14"/>
      <c r="D55" s="14"/>
      <c r="E55" s="15" t="s">
        <v>65</v>
      </c>
      <c r="F55" s="14" t="s">
        <v>34</v>
      </c>
      <c r="G55" s="16" t="s">
        <v>19</v>
      </c>
      <c r="H55" s="23"/>
      <c r="I55" s="23"/>
      <c r="J55" s="23"/>
      <c r="K55" s="23"/>
      <c r="L55" s="23"/>
      <c r="M55" s="24"/>
      <c r="N55" s="15"/>
    </row>
  </sheetData>
  <mergeCells count="5">
    <mergeCell ref="E32:E33"/>
    <mergeCell ref="E34:E35"/>
    <mergeCell ref="N44:N45"/>
    <mergeCell ref="N46:N47"/>
    <mergeCell ref="E1:F7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8"/>
  <sheetViews>
    <sheetView showGridLines="0" workbookViewId="0">
      <selection activeCell="K5" sqref="K5"/>
    </sheetView>
  </sheetViews>
  <sheetFormatPr baseColWidth="10" defaultRowHeight="16" x14ac:dyDescent="0.2"/>
  <cols>
    <col min="6" max="6" width="12.83203125" customWidth="1"/>
    <col min="7" max="7" width="15.5" customWidth="1"/>
    <col min="8" max="8" width="22.1640625" customWidth="1"/>
  </cols>
  <sheetData>
    <row r="5" spans="4:8" x14ac:dyDescent="0.2">
      <c r="D5" s="36" t="s">
        <v>102</v>
      </c>
      <c r="E5" s="36" t="s">
        <v>103</v>
      </c>
      <c r="F5" s="37" t="s">
        <v>104</v>
      </c>
      <c r="G5" s="38"/>
      <c r="H5" s="39"/>
    </row>
    <row r="6" spans="4:8" x14ac:dyDescent="0.2">
      <c r="D6" s="40"/>
      <c r="E6" s="40"/>
      <c r="F6" s="41" t="s">
        <v>105</v>
      </c>
      <c r="G6" s="41" t="s">
        <v>106</v>
      </c>
      <c r="H6" s="41" t="s">
        <v>107</v>
      </c>
    </row>
    <row r="7" spans="4:8" x14ac:dyDescent="0.2">
      <c r="D7" s="42" t="s">
        <v>108</v>
      </c>
      <c r="E7" s="43" t="s">
        <v>109</v>
      </c>
      <c r="F7" s="43">
        <v>357</v>
      </c>
      <c r="G7" s="43">
        <v>3</v>
      </c>
      <c r="H7" s="44">
        <v>8.3999999999999995E-3</v>
      </c>
    </row>
    <row r="8" spans="4:8" x14ac:dyDescent="0.2">
      <c r="D8" s="45"/>
      <c r="E8" s="43" t="s">
        <v>110</v>
      </c>
      <c r="F8" s="43">
        <v>394</v>
      </c>
      <c r="G8" s="43">
        <v>3</v>
      </c>
      <c r="H8" s="44">
        <v>7.6E-3</v>
      </c>
    </row>
  </sheetData>
  <mergeCells count="4">
    <mergeCell ref="D5:D6"/>
    <mergeCell ref="D7:D8"/>
    <mergeCell ref="E5:E6"/>
    <mergeCell ref="F5:H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PG_PF Magnet-Hall Test Plan</vt:lpstr>
      <vt:lpstr>MagnetHall fixture crash issue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2019-04-12T01:47:21Z</dcterms:created>
  <dcterms:modified xsi:type="dcterms:W3CDTF">2019-07-09T06:29:54Z</dcterms:modified>
</cp:coreProperties>
</file>